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64011"/>
  <mc:AlternateContent xmlns:mc="http://schemas.openxmlformats.org/markup-compatibility/2006">
    <mc:Choice Requires="x15">
      <x15ac:absPath xmlns:x15ac="http://schemas.microsoft.com/office/spreadsheetml/2010/11/ac" url="C:\Users\p50840\Box\11108_10_庁内用\財政係\財政係\06_財政係その他\08_財政状況資料集\R4\23_HP公表（２回目）\"/>
    </mc:Choice>
  </mc:AlternateContent>
  <bookViews>
    <workbookView xWindow="0" yWindow="0" windowWidth="15360" windowHeight="7632"/>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O35" i="10" l="1"/>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E36" i="10"/>
  <c r="AM36" i="10"/>
  <c r="C36" i="10"/>
  <c r="CO35" i="10"/>
  <c r="BE35" i="10"/>
  <c r="C35" i="10"/>
  <c r="CO34" i="10"/>
  <c r="BW34" i="10"/>
  <c r="BW35" i="10" s="1"/>
  <c r="BW36" i="10" s="1"/>
  <c r="BW37" i="10" s="1"/>
  <c r="BW38" i="10" s="1"/>
  <c r="BW39" i="10" s="1"/>
  <c r="BW40" i="10" s="1"/>
  <c r="BW41" i="10" s="1"/>
  <c r="BW42" i="10" s="1"/>
  <c r="BE34" i="10"/>
  <c r="C34" i="10"/>
  <c r="U34" i="10" l="1"/>
  <c r="U35" i="10" s="1"/>
  <c r="U36"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AM34" i="10" l="1"/>
  <c r="AM35" i="10" s="1"/>
</calcChain>
</file>

<file path=xl/sharedStrings.xml><?xml version="1.0" encoding="utf-8"?>
<sst xmlns="http://schemas.openxmlformats.org/spreadsheetml/2006/main" count="1185" uniqueCount="613">
  <si>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</si>
  <si>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</si>
  <si>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</si>
  <si>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</si>
  <si>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</si>
  <si>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</si>
  <si>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</si>
  <si>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</si>
  <si>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※令和4年度中に市町村合併した団体で、合併前の団体ごとの決算に基づく連結実質赤字比率を算出していない団体については、グラフを表記しない。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</si>
  <si>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</si>
  <si>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</si>
  <si>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</si>
  <si>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</si>
  <si>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</si>
  <si>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</si>
  <si>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</si>
  <si>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</si>
  <si>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</si>
  <si>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</si>
  <si>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</si>
  <si>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</si>
  <si>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</si>
  <si>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</si>
  <si>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令和4年度中に市町村合併した団体で、合併前の団体ごとの決算に基づく実質公債費比率を算出していない団体については、グラフを表記しない。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</si>
  <si>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</si>
  <si>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</si>
  <si>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</si>
  <si>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</si>
  <si>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</si>
  <si>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</si>
  <si>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</si>
  <si>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</si>
  <si>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</si>
  <si>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</si>
  <si>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</si>
  <si>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</si>
  <si>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</si>
  <si>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</si>
  <si>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</si>
  <si>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</si>
  <si>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</si>
  <si>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</si>
  <si>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</si>
  <si>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</si>
  <si>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</si>
  <si>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</si>
  <si>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※令和4年度中に市町村合併した団体で、合併前の団体ごとの決算に基づく将来負担比率を算出していない団体については、グラフを表記しない。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</si>
  <si>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</si>
  <si>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</si>
  <si>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</si>
  <si>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</si>
  <si>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</si>
  <si>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</si>
  <si>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</si>
  <si>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</si>
  <si>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</si>
  <si>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</si>
  <si>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</si>
  <si>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</si>
  <si>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</si>
  <si>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</si>
  <si>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</si>
  <si>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</si>
  <si>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</si>
  <si>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</si>
  <si>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</si>
  <si>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</si>
  <si>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</si>
  <si>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</si>
  <si>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</si>
  <si>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</si>
  <si>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</si>
  <si>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</si>
  <si>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</si>
  <si>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</si>
  <si>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</si>
  <si>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</si>
  <si>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</si>
  <si>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</si>
  <si>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</si>
  <si>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令和3年度　財政状況資料集</t>
    <phoneticPr fontId="5"/>
  </si>
  <si>
    <t>総括表（市町村）</t>
    <rPh sb="0" eb="2">
      <t>ソウカツ</t>
    </rPh>
    <rPh sb="2" eb="3">
      <t>ヒョウ</t>
    </rPh>
    <rPh sb="4" eb="7">
      <t>シチョウソン</t>
    </rPh>
    <phoneticPr fontId="5"/>
  </si>
  <si>
    <t>都道府県名</t>
    <phoneticPr fontId="5"/>
  </si>
  <si>
    <t>岐阜県</t>
    <phoneticPr fontId="5"/>
  </si>
  <si>
    <t>市町村類型</t>
    <phoneticPr fontId="5"/>
  </si>
  <si>
    <t>Ⅴ－２</t>
    <phoneticPr fontId="5"/>
  </si>
  <si>
    <t>指定団体等の指定状況</t>
    <phoneticPr fontId="5"/>
  </si>
  <si>
    <t>令和3年度(千円)</t>
    <rPh sb="0" eb="2">
      <t>レイワ</t>
    </rPh>
    <rPh sb="3" eb="5">
      <t>ネンド</t>
    </rPh>
    <rPh sb="6" eb="8">
      <t>センエン</t>
    </rPh>
    <phoneticPr fontId="5"/>
  </si>
  <si>
    <t>令和2年度(千円)</t>
    <rPh sb="0" eb="2">
      <t>レイワ</t>
    </rPh>
    <rPh sb="3" eb="5">
      <t>ネンド</t>
    </rPh>
    <rPh sb="4" eb="5">
      <t>ド</t>
    </rPh>
    <rPh sb="6" eb="8">
      <t>センエン</t>
    </rPh>
    <phoneticPr fontId="5"/>
  </si>
  <si>
    <t>令和3年度(千円･％)</t>
    <rPh sb="0" eb="2">
      <t>レイワ</t>
    </rPh>
    <rPh sb="3" eb="5">
      <t>ネンド</t>
    </rPh>
    <rPh sb="6" eb="8">
      <t>センエン</t>
    </rPh>
    <phoneticPr fontId="5"/>
  </si>
  <si>
    <t>令和2年度(千円･％)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</si>
  <si>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</si>
  <si>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</si>
  <si>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</si>
  <si>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</si>
  <si>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</si>
  <si>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</si>
  <si>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</si>
  <si>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笠松町</t>
    <phoneticPr fontId="5"/>
  </si>
  <si>
    <t>地方交付税種地</t>
    <rPh sb="0" eb="2">
      <t>チホウ</t>
    </rPh>
    <rPh sb="2" eb="5">
      <t>コウフゼイ</t>
    </rPh>
    <rPh sb="5" eb="6">
      <t>シュ</t>
    </rPh>
    <rPh sb="6" eb="7">
      <t>チ</t>
    </rPh>
    <phoneticPr fontId="5"/>
  </si>
  <si>
    <t>2-5</t>
    <phoneticPr fontId="5"/>
  </si>
  <si>
    <t>財源超過</t>
    <rPh sb="0" eb="2">
      <t>ザイゲン</t>
    </rPh>
    <rPh sb="2" eb="4">
      <t>チョウカ</t>
    </rPh>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</si>
  <si>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</si>
  <si>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</si>
  <si>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</si>
  <si>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</si>
  <si>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</si>
  <si>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</si>
  <si>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</si>
  <si>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</si>
  <si>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</si>
  <si>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</si>
  <si>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</si>
  <si>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</si>
  <si>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</si>
  <si>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</si>
  <si>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</si>
  <si>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</si>
  <si>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</si>
  <si>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</si>
  <si>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</si>
  <si>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</si>
  <si>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</si>
  <si>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-2.4</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</si>
  <si>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</si>
  <si>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</si>
  <si>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</si>
  <si>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</si>
  <si>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</si>
  <si>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令04.01.01(人)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</si>
  <si>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</si>
  <si>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</si>
  <si>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</si>
  <si>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</si>
  <si>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</si>
  <si>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</si>
  <si>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</si>
  <si>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</si>
  <si>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</si>
  <si>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</si>
  <si>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</si>
  <si>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令03.01.01(人)</t>
    <phoneticPr fontId="5"/>
  </si>
  <si>
    <t>　将来負担比率</t>
    <rPh sb="1" eb="3">
      <t>ショウライ</t>
    </rPh>
    <rPh sb="3" eb="5">
      <t>フタン</t>
    </rPh>
    <rPh sb="5" eb="7">
      <t>ヒリツ</t>
    </rPh>
    <phoneticPr fontId="5"/>
  </si>
  <si>
    <t>うち日本人(人)</t>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</si>
  <si>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</si>
  <si>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</si>
  <si>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</si>
  <si>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</si>
  <si>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-0.5</t>
    <phoneticPr fontId="5"/>
  </si>
  <si>
    <t>基準財政需要額</t>
    <phoneticPr fontId="25"/>
  </si>
  <si>
    <t>うち日本人(％)</t>
    <phoneticPr fontId="5"/>
  </si>
  <si>
    <t>-0.4</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</si>
  <si>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</si>
  <si>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</si>
  <si>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</si>
  <si>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</si>
  <si>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</si>
  <si>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</si>
  <si>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</si>
  <si>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</si>
  <si>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</si>
  <si>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</si>
  <si>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</si>
  <si>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</si>
  <si>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</si>
  <si>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</si>
  <si>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</si>
  <si>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</si>
  <si>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</si>
  <si>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</si>
  <si>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</si>
  <si>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</si>
  <si>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t>
    <phoneticPr fontId="5"/>
  </si>
  <si>
    <t>-</t>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</si>
  <si>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</si>
  <si>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</si>
  <si>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</si>
  <si>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</si>
  <si>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</si>
  <si>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</si>
  <si>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t>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</si>
  <si>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</si>
  <si>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</si>
  <si>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</si>
  <si>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</si>
  <si>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</si>
  <si>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</si>
  <si>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</si>
  <si>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</si>
  <si>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</si>
  <si>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</si>
  <si>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</si>
  <si>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</si>
  <si>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</si>
  <si>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</si>
  <si>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</si>
  <si>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</si>
  <si>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会計名</t>
    <phoneticPr fontId="5"/>
  </si>
  <si>
    <t>項番</t>
    <rPh sb="0" eb="2">
      <t>コウバン</t>
    </rPh>
    <phoneticPr fontId="5"/>
  </si>
  <si>
    <t>会計名</t>
    <rPh sb="0" eb="2">
      <t>カイケイ</t>
    </rPh>
    <rPh sb="2" eb="3">
      <t>メイ</t>
    </rPh>
    <phoneticPr fontId="5"/>
  </si>
  <si>
    <t>組合等名</t>
    <phoneticPr fontId="5"/>
  </si>
  <si>
    <t>項番</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</si>
  <si>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</si>
  <si>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</si>
  <si>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</si>
  <si>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</si>
  <si>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</si>
  <si>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</si>
  <si>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</si>
  <si>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</si>
  <si>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</si>
  <si>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</si>
  <si>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令和3年度</t>
    <phoneticPr fontId="25"/>
  </si>
  <si>
    <t>岐阜県笠松町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</si>
  <si>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</si>
  <si>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</si>
  <si>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</si>
  <si>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</si>
  <si>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</si>
  <si>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</si>
  <si>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</si>
  <si>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</si>
  <si>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</si>
  <si>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</si>
  <si>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</si>
  <si>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</si>
  <si>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</si>
  <si>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t>
    <phoneticPr fontId="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</si>
  <si>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</si>
  <si>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</si>
  <si>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</si>
  <si>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</si>
  <si>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</si>
  <si>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</si>
  <si>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</si>
  <si>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</si>
  <si>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</si>
  <si>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</si>
  <si>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</si>
  <si>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</si>
  <si>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</si>
  <si>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</si>
  <si>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</si>
  <si>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</si>
  <si>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</si>
  <si>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</si>
  <si>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</si>
  <si>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</si>
  <si>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</si>
  <si>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</si>
  <si>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</si>
  <si>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</si>
  <si>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</si>
  <si>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</si>
  <si>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</si>
  <si>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</si>
  <si>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</si>
  <si>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</si>
  <si>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</si>
  <si>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</si>
  <si>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</si>
  <si>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</si>
  <si>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</si>
  <si>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</si>
  <si>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</si>
  <si>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</si>
  <si>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</si>
  <si>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</si>
  <si>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地方特例交付金等</t>
    <rPh sb="7" eb="8">
      <t>トウ</t>
    </rPh>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</si>
  <si>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</si>
  <si>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</si>
  <si>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</si>
  <si>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</si>
  <si>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</si>
  <si>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自動車税減収補塡特例交付金</t>
    <rPh sb="7" eb="9">
      <t>ホテン</t>
    </rPh>
    <rPh sb="13" eb="14">
      <t>キン</t>
    </rPh>
    <phoneticPr fontId="29"/>
  </si>
  <si>
    <t>　法定目的税</t>
    <phoneticPr fontId="5"/>
  </si>
  <si>
    <t>歳出合計</t>
  </si>
  <si>
    <t>　軽自動車税減収補塡特例交付金</t>
    <rPh sb="8" eb="10">
      <t>ホテン</t>
    </rPh>
    <phoneticPr fontId="29"/>
  </si>
  <si>
    <t>　　入湯税</t>
    <phoneticPr fontId="5"/>
  </si>
  <si>
    <t>　新型コロナウイルス感染症対策地方税減収補塡特別交付金</t>
    <phoneticPr fontId="5"/>
  </si>
  <si>
    <t>　　事業所税</t>
    <phoneticPr fontId="5"/>
  </si>
  <si>
    <t>性質別歳出の状況（単位 千円・％）</t>
    <rPh sb="0" eb="2">
      <t>セイシツ</t>
    </rPh>
    <phoneticPr fontId="5"/>
  </si>
  <si>
    <t>地方交付税</t>
  </si>
  <si>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</si>
  <si>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</si>
  <si>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</si>
  <si>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</si>
  <si>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</si>
  <si>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</si>
  <si>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普通交付税</t>
    <phoneticPr fontId="5"/>
  </si>
  <si>
    <t>　　水利地益税等</t>
    <phoneticPr fontId="5"/>
  </si>
  <si>
    <t>義務的経費計</t>
    <rPh sb="0" eb="3">
      <t>ギムテキ</t>
    </rPh>
    <rPh sb="3" eb="5">
      <t>ケイヒ</t>
    </rPh>
    <rPh sb="5" eb="6">
      <t>ケイ</t>
    </rPh>
    <phoneticPr fontId="5"/>
  </si>
  <si>
    <t>　特別交付税</t>
    <phoneticPr fontId="5"/>
  </si>
  <si>
    <t>　法定外目的税</t>
    <phoneticPr fontId="5"/>
  </si>
  <si>
    <t>　人件費</t>
    <phoneticPr fontId="5"/>
  </si>
  <si>
    <t>　震災復興特別交付税</t>
    <phoneticPr fontId="25"/>
  </si>
  <si>
    <t>旧法による税</t>
  </si>
  <si>
    <t>　　うち職員給</t>
    <rPh sb="4" eb="6">
      <t>ショクイン</t>
    </rPh>
    <rPh sb="6" eb="7">
      <t>キュウ</t>
    </rPh>
    <phoneticPr fontId="5"/>
  </si>
  <si>
    <t>(一般財源計)</t>
    <phoneticPr fontId="5"/>
  </si>
  <si>
    <t>合計</t>
  </si>
  <si>
    <t>　扶助費</t>
    <phoneticPr fontId="5"/>
  </si>
  <si>
    <t>交通安全対策特別交付金</t>
    <phoneticPr fontId="5"/>
  </si>
  <si>
    <t>　公債費</t>
    <phoneticPr fontId="5"/>
  </si>
  <si>
    <t>分担金・負担金</t>
  </si>
  <si>
    <t>内訳</t>
    <rPh sb="0" eb="2">
      <t>ウチワケ</t>
    </rPh>
    <phoneticPr fontId="5"/>
  </si>
  <si>
    <t>元利償還金</t>
    <phoneticPr fontId="5"/>
  </si>
  <si>
    <t>使用料</t>
  </si>
  <si>
    <t>令和3年度</t>
    <rPh sb="0" eb="2">
      <t>レイワ</t>
    </rPh>
    <rPh sb="3" eb="5">
      <t>ネンド</t>
    </rPh>
    <phoneticPr fontId="5"/>
  </si>
  <si>
    <t>令和2年度</t>
    <rPh sb="0" eb="2">
      <t>レイワ</t>
    </rPh>
    <rPh sb="3" eb="5">
      <t>ネンド</t>
    </rPh>
    <rPh sb="4" eb="5">
      <t>ド</t>
    </rPh>
    <phoneticPr fontId="5"/>
  </si>
  <si>
    <t>　うち元金</t>
    <phoneticPr fontId="25"/>
  </si>
  <si>
    <t>手数料</t>
  </si>
  <si>
    <t>徴収率
(％)</t>
    <rPh sb="0" eb="2">
      <t>チョウシュウ</t>
    </rPh>
    <rPh sb="2" eb="3">
      <t>リツ</t>
    </rPh>
    <phoneticPr fontId="5"/>
  </si>
  <si>
    <t>現年</t>
    <rPh sb="0" eb="1">
      <t>ゲン</t>
    </rPh>
    <rPh sb="1" eb="2">
      <t>ネン</t>
    </rPh>
    <phoneticPr fontId="5"/>
  </si>
  <si>
    <t>　うち利子</t>
    <phoneticPr fontId="25"/>
  </si>
  <si>
    <t>国庫支出金</t>
  </si>
  <si>
    <t>・計</t>
    <phoneticPr fontId="5"/>
  </si>
  <si>
    <t>市町村民税</t>
    <rPh sb="0" eb="3">
      <t>シチョウソン</t>
    </rPh>
    <rPh sb="3" eb="4">
      <t>ミン</t>
    </rPh>
    <rPh sb="4" eb="5">
      <t>ゼイ</t>
    </rPh>
    <phoneticPr fontId="5"/>
  </si>
  <si>
    <t>一時借入金利子</t>
    <phoneticPr fontId="5"/>
  </si>
  <si>
    <t>国有提供交付金(特別区財調交付金)</t>
  </si>
  <si>
    <t>純固定資産税</t>
    <rPh sb="0" eb="1">
      <t>ジュン</t>
    </rPh>
    <rPh sb="1" eb="3">
      <t>コテイ</t>
    </rPh>
    <rPh sb="3" eb="6">
      <t>シサンゼイ</t>
    </rPh>
    <phoneticPr fontId="5"/>
  </si>
  <si>
    <t>その他の経費</t>
    <rPh sb="2" eb="3">
      <t>タ</t>
    </rPh>
    <rPh sb="4" eb="6">
      <t>ケイヒ</t>
    </rPh>
    <phoneticPr fontId="5"/>
  </si>
  <si>
    <t>都道府県支出金</t>
  </si>
  <si>
    <t>　物件費</t>
    <phoneticPr fontId="5"/>
  </si>
  <si>
    <t>財産収入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</si>
  <si>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</si>
  <si>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</si>
  <si>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</si>
  <si>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寄附金</t>
  </si>
  <si>
    <t>合計</t>
    <phoneticPr fontId="5"/>
  </si>
  <si>
    <t>実質収支</t>
    <rPh sb="0" eb="2">
      <t>ジッシツ</t>
    </rPh>
    <rPh sb="2" eb="4">
      <t>シュウシ</t>
    </rPh>
    <phoneticPr fontId="5"/>
  </si>
  <si>
    <t>　補助費等</t>
    <rPh sb="1" eb="3">
      <t>ホジョ</t>
    </rPh>
    <rPh sb="3" eb="4">
      <t>ヒ</t>
    </rPh>
    <rPh sb="4" eb="5">
      <t>トウ</t>
    </rPh>
    <phoneticPr fontId="5"/>
  </si>
  <si>
    <t>繰入金</t>
  </si>
  <si>
    <t>下水道</t>
    <phoneticPr fontId="5"/>
  </si>
  <si>
    <t>再差引収支</t>
    <rPh sb="0" eb="1">
      <t>サイ</t>
    </rPh>
    <rPh sb="1" eb="3">
      <t>サシヒキ</t>
    </rPh>
    <rPh sb="3" eb="5">
      <t>シュウシ</t>
    </rPh>
    <phoneticPr fontId="5"/>
  </si>
  <si>
    <t>　　うち一部事務組合負担金</t>
    <phoneticPr fontId="5"/>
  </si>
  <si>
    <t>繰越金</t>
  </si>
  <si>
    <t>上水道</t>
    <phoneticPr fontId="5"/>
  </si>
  <si>
    <t>加入世帯数(世帯)</t>
  </si>
  <si>
    <t>　繰出金</t>
    <phoneticPr fontId="5"/>
  </si>
  <si>
    <t>諸収入</t>
  </si>
  <si>
    <t>工業用水道</t>
    <phoneticPr fontId="5"/>
  </si>
  <si>
    <t>被保険者数(人)</t>
  </si>
  <si>
    <t>　積立金</t>
    <phoneticPr fontId="5"/>
  </si>
  <si>
    <t>地方債</t>
  </si>
  <si>
    <t>交通</t>
    <phoneticPr fontId="5"/>
  </si>
  <si>
    <t>被保険者
1人当り</t>
    <phoneticPr fontId="5"/>
  </si>
  <si>
    <t>保険税(料)収入額</t>
    <phoneticPr fontId="5"/>
  </si>
  <si>
    <t>　投資・出資金・貸付金</t>
    <phoneticPr fontId="5"/>
  </si>
  <si>
    <t>　うち減収補塡債(特例分)</t>
    <rPh sb="4" eb="5">
      <t>シュウ</t>
    </rPh>
    <rPh sb="9" eb="10">
      <t>トク</t>
    </rPh>
    <rPh sb="10" eb="11">
      <t>レイ</t>
    </rPh>
    <rPh sb="11" eb="12">
      <t>ブン</t>
    </rPh>
    <phoneticPr fontId="16"/>
  </si>
  <si>
    <t>国民健康保険</t>
    <phoneticPr fontId="5"/>
  </si>
  <si>
    <t>国庫支出金</t>
    <phoneticPr fontId="5"/>
  </si>
  <si>
    <t>　前年度繰上充用金</t>
    <phoneticPr fontId="5"/>
  </si>
  <si>
    <t>　うち猶予特例債</t>
    <phoneticPr fontId="16"/>
  </si>
  <si>
    <t>その他</t>
    <phoneticPr fontId="5"/>
  </si>
  <si>
    <t>保険給付費</t>
    <phoneticPr fontId="5"/>
  </si>
  <si>
    <t>投資的経費計</t>
    <rPh sb="5" eb="6">
      <t>ケイ</t>
    </rPh>
    <phoneticPr fontId="5"/>
  </si>
  <si>
    <t>　うち臨時財政対策債</t>
    <phoneticPr fontId="5"/>
  </si>
  <si>
    <t>　　うち人件費</t>
    <phoneticPr fontId="5"/>
  </si>
  <si>
    <t>歳入合計</t>
    <phoneticPr fontId="5"/>
  </si>
  <si>
    <t>普通建設事業費</t>
    <phoneticPr fontId="5"/>
  </si>
  <si>
    <t>　うち補助</t>
    <phoneticPr fontId="5"/>
  </si>
  <si>
    <t>(注釈)</t>
    <rPh sb="1" eb="2">
      <t>チュウ</t>
    </rPh>
    <rPh sb="2" eb="3">
      <t>シャク</t>
    </rPh>
    <phoneticPr fontId="5"/>
  </si>
  <si>
    <t>　うち単独</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</si>
  <si>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</si>
  <si>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災害復旧事業費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</si>
  <si>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</si>
  <si>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失業対策事業費</t>
    <phoneticPr fontId="5"/>
  </si>
  <si>
    <t>歳出合計</t>
    <phoneticPr fontId="5"/>
  </si>
  <si>
    <t>(2)各会計、関係団体の財政状況及び健全化判断比率（市町村）</t>
    <rPh sb="26" eb="29">
      <t>シチョウソン</t>
    </rPh>
    <phoneticPr fontId="5"/>
  </si>
  <si>
    <t>令和3年度</t>
  </si>
  <si>
    <t>岐阜県笠松町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</si>
  <si>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</si>
  <si>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</si>
  <si>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</si>
  <si>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</si>
  <si>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</si>
  <si>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</si>
  <si>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</si>
  <si>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</si>
  <si>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</si>
  <si>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</si>
  <si>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</si>
  <si>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</si>
  <si>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</si>
  <si>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</si>
  <si>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</si>
  <si>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</si>
  <si>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</si>
  <si>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</si>
  <si>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</si>
  <si>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</si>
  <si>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</si>
  <si>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</si>
  <si>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</si>
  <si>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</si>
  <si>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</si>
  <si>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</si>
  <si>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</si>
  <si>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</si>
  <si>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</si>
  <si>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</si>
  <si>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</si>
  <si>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</si>
  <si>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</si>
  <si>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</si>
  <si>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</si>
  <si>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後期高齢者医療特別会計</t>
    <phoneticPr fontId="5"/>
  </si>
  <si>
    <t>介護保険特別会計</t>
    <phoneticPr fontId="5"/>
  </si>
  <si>
    <t>水道事業会計</t>
    <phoneticPr fontId="5"/>
  </si>
  <si>
    <t>法適用企業</t>
    <phoneticPr fontId="5"/>
  </si>
  <si>
    <t>下水道事業会計</t>
    <phoneticPr fontId="5"/>
  </si>
  <si>
    <t>法適用企業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</si>
  <si>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</si>
  <si>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</si>
  <si>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</si>
  <si>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</si>
  <si>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</si>
  <si>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</si>
  <si>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</si>
  <si>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</si>
  <si>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</si>
  <si>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</si>
  <si>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</si>
  <si>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</si>
  <si>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</si>
  <si>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</si>
  <si>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</si>
  <si>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</si>
  <si>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</si>
  <si>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</si>
  <si>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</si>
  <si>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</si>
  <si>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</si>
  <si>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令和元年度</t>
    <rPh sb="0" eb="2">
      <t>レイワ</t>
    </rPh>
    <rPh sb="2" eb="4">
      <t>ガンネン</t>
    </rPh>
    <rPh sb="3" eb="5">
      <t>ネンド</t>
    </rPh>
    <phoneticPr fontId="5"/>
  </si>
  <si>
    <t>令和2年度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</si>
  <si>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</si>
  <si>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</si>
  <si>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</si>
  <si>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</si>
  <si>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</si>
  <si>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</si>
  <si>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</si>
  <si>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t>
    <phoneticPr fontId="5"/>
  </si>
  <si>
    <t>-</t>
    <phoneticPr fontId="5"/>
  </si>
  <si>
    <t>-</t>
    <phoneticPr fontId="5"/>
  </si>
  <si>
    <t>減債基金積立不足算定額</t>
    <rPh sb="0" eb="2">
      <t>ゲンサイ</t>
    </rPh>
    <rPh sb="2" eb="4">
      <t>キキン</t>
    </rPh>
    <rPh sb="4" eb="6">
      <t>ツミタテ</t>
    </rPh>
    <rPh sb="6" eb="8">
      <t>ブソク</t>
    </rPh>
    <rPh sb="8" eb="10">
      <t>サンテイ</t>
    </rPh>
    <rPh sb="10" eb="11">
      <t>ガク</t>
    </rPh>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</si>
  <si>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</si>
  <si>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</si>
  <si>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</si>
  <si>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</si>
  <si>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</si>
  <si>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</si>
  <si>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</si>
  <si>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t>
    <phoneticPr fontId="5"/>
  </si>
  <si>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</si>
  <si>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</si>
  <si>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</si>
  <si>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</si>
  <si>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</si>
  <si>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</si>
  <si>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</si>
  <si>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</si>
  <si>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</si>
  <si>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</si>
  <si>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</si>
  <si>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</si>
  <si>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</si>
  <si>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</si>
  <si>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</si>
  <si>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</si>
  <si>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</si>
  <si>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</si>
  <si>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</si>
  <si>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</si>
  <si>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</si>
  <si>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</si>
  <si>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下水道事業会計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</si>
  <si>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</si>
  <si>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</si>
  <si>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水道事業会計</t>
    <phoneticPr fontId="5"/>
  </si>
  <si>
    <t xml:space="preserve">基準財政需要額算入見込額 </t>
    <rPh sb="0" eb="2">
      <t>キジュン</t>
    </rPh>
    <rPh sb="2" eb="4">
      <t>ザイセイ</t>
    </rPh>
    <rPh sb="4" eb="7">
      <t>ジュヨウガク</t>
    </rPh>
    <rPh sb="7" eb="9">
      <t>サンニュウ</t>
    </rPh>
    <rPh sb="9" eb="12">
      <t>ミコミガク</t>
    </rPh>
    <phoneticPr fontId="31"/>
  </si>
  <si>
    <t>介護保険特別会計</t>
    <phoneticPr fontId="5"/>
  </si>
  <si>
    <t>(Ｆ)</t>
    <phoneticPr fontId="5"/>
  </si>
  <si>
    <t>後期高齢者医療特別会計</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</si>
  <si>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</si>
  <si>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</si>
  <si>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</si>
  <si>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</si>
  <si>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</si>
  <si>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</si>
  <si>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</si>
  <si>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令和3年度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</si>
  <si>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</si>
  <si>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</si>
  <si>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</si>
  <si>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</si>
  <si>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</si>
  <si>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</si>
  <si>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</si>
  <si>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</si>
  <si>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</si>
  <si>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</si>
  <si>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</si>
  <si>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</si>
  <si>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</si>
  <si>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</si>
  <si>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</si>
  <si>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</si>
  <si>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</si>
  <si>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</si>
  <si>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</si>
  <si>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</si>
  <si>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</si>
  <si>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</si>
  <si>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</si>
  <si>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</si>
  <si>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</si>
  <si>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</si>
  <si>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</si>
  <si>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</si>
  <si>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</si>
  <si>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</si>
  <si>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</si>
  <si>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</si>
  <si>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</si>
  <si>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</si>
  <si>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</si>
  <si>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</si>
  <si>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</si>
  <si>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</si>
  <si>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</si>
  <si>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</si>
  <si>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</si>
  <si>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</si>
  <si>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</si>
  <si>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</si>
  <si>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</si>
  <si>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</si>
  <si>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</si>
  <si>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</si>
  <si>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</si>
  <si>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</si>
  <si>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</si>
  <si>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※令和4年度中に市町村合併した団体で、合併前の団体ごとの決算に基づく実質公債費比率を算出していない団体については、グラフを表記しない。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</si>
  <si>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</si>
  <si>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</si>
  <si>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</si>
  <si>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</si>
  <si>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</si>
  <si>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</si>
  <si>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</si>
  <si>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</si>
  <si>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H29</t>
  </si>
  <si>
    <t>うち単独分</t>
    <rPh sb="2" eb="4">
      <t>タンドク</t>
    </rPh>
    <rPh sb="4" eb="5">
      <t>ブン</t>
    </rPh>
    <phoneticPr fontId="5"/>
  </si>
  <si>
    <t xml:space="preserve"> H30</t>
  </si>
  <si>
    <t xml:space="preserve"> R01</t>
  </si>
  <si>
    <t xml:space="preserve"> R02</t>
  </si>
  <si>
    <t xml:space="preserve"> R03</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</si>
  <si>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</si>
  <si>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</si>
  <si>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</si>
  <si>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</si>
  <si>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H29</t>
  </si>
  <si>
    <t>H30</t>
  </si>
  <si>
    <t>R01</t>
  </si>
  <si>
    <t>R02</t>
  </si>
  <si>
    <t>R03</t>
  </si>
  <si>
    <t>▲ 1.90</t>
  </si>
  <si>
    <t>▲ 0.10</t>
  </si>
  <si>
    <t>一般会計</t>
  </si>
  <si>
    <t>水道事業会計</t>
  </si>
  <si>
    <t>下水道事業会計</t>
  </si>
  <si>
    <t>介護保険特別会計</t>
  </si>
  <si>
    <t>国民健康保険特別会計</t>
  </si>
  <si>
    <t>後期高齢者医療特別会計</t>
  </si>
  <si>
    <t>その他会計（赤字）</t>
  </si>
  <si>
    <t>その他会計（黒字）</t>
  </si>
  <si>
    <t>（百万円）</t>
    <phoneticPr fontId="5"/>
  </si>
  <si>
    <t>H28末</t>
    <phoneticPr fontId="5"/>
  </si>
  <si>
    <t>H29末</t>
    <phoneticPr fontId="5"/>
  </si>
  <si>
    <t>H30末</t>
    <phoneticPr fontId="5"/>
  </si>
  <si>
    <t>R01末</t>
    <phoneticPr fontId="5"/>
  </si>
  <si>
    <t>R02末</t>
    <phoneticPr fontId="5"/>
  </si>
  <si>
    <t>基金から30百万円繰入</t>
    <phoneticPr fontId="2"/>
  </si>
  <si>
    <t>基金から70百万円繰入</t>
    <phoneticPr fontId="2"/>
  </si>
  <si>
    <t>-</t>
    <phoneticPr fontId="2"/>
  </si>
  <si>
    <t>岐阜羽島衛生施設組合</t>
    <rPh sb="0" eb="2">
      <t>ギフ</t>
    </rPh>
    <rPh sb="2" eb="4">
      <t>ハシマ</t>
    </rPh>
    <rPh sb="4" eb="6">
      <t>エイセイ</t>
    </rPh>
    <rPh sb="6" eb="8">
      <t>シセツ</t>
    </rPh>
    <rPh sb="8" eb="10">
      <t>クミアイ</t>
    </rPh>
    <phoneticPr fontId="2"/>
  </si>
  <si>
    <t>木曽川右岸地帯水防事務組合</t>
    <rPh sb="0" eb="3">
      <t>キソガワ</t>
    </rPh>
    <rPh sb="3" eb="5">
      <t>ウガン</t>
    </rPh>
    <rPh sb="5" eb="7">
      <t>チタイ</t>
    </rPh>
    <rPh sb="7" eb="9">
      <t>スイボウ</t>
    </rPh>
    <rPh sb="9" eb="11">
      <t>ジム</t>
    </rPh>
    <rPh sb="11" eb="13">
      <t>クミアイ</t>
    </rPh>
    <phoneticPr fontId="2"/>
  </si>
  <si>
    <t>岐阜県市町村会館組合</t>
    <rPh sb="0" eb="3">
      <t>ギフケン</t>
    </rPh>
    <rPh sb="3" eb="6">
      <t>シチョウソン</t>
    </rPh>
    <rPh sb="6" eb="8">
      <t>カイカン</t>
    </rPh>
    <rPh sb="8" eb="10">
      <t>クミアイ</t>
    </rPh>
    <phoneticPr fontId="2"/>
  </si>
  <si>
    <t>岐阜県市町村職員退職手当組合</t>
    <rPh sb="0" eb="3">
      <t>ギフケン</t>
    </rPh>
    <rPh sb="3" eb="6">
      <t>シチョウソン</t>
    </rPh>
    <rPh sb="6" eb="8">
      <t>ショクイン</t>
    </rPh>
    <rPh sb="8" eb="10">
      <t>タイショク</t>
    </rPh>
    <rPh sb="10" eb="12">
      <t>テアテ</t>
    </rPh>
    <rPh sb="12" eb="14">
      <t>クミアイ</t>
    </rPh>
    <phoneticPr fontId="2"/>
  </si>
  <si>
    <t>岐阜地域児童発達支援センター組合</t>
    <rPh sb="0" eb="2">
      <t>ギフ</t>
    </rPh>
    <rPh sb="2" eb="4">
      <t>チイキ</t>
    </rPh>
    <rPh sb="4" eb="6">
      <t>ジドウ</t>
    </rPh>
    <rPh sb="6" eb="8">
      <t>ハッタツ</t>
    </rPh>
    <rPh sb="8" eb="10">
      <t>シエン</t>
    </rPh>
    <rPh sb="14" eb="16">
      <t>クミアイ</t>
    </rPh>
    <phoneticPr fontId="2"/>
  </si>
  <si>
    <t>羽島郡広域連合</t>
    <rPh sb="0" eb="3">
      <t>ハシマグン</t>
    </rPh>
    <rPh sb="3" eb="5">
      <t>コウイキ</t>
    </rPh>
    <rPh sb="5" eb="7">
      <t>レンゴウ</t>
    </rPh>
    <phoneticPr fontId="2"/>
  </si>
  <si>
    <t>岐阜県後期高齢者医療広域連合（一般会計分）</t>
    <rPh sb="0" eb="3">
      <t>ギフケン</t>
    </rPh>
    <rPh sb="3" eb="5">
      <t>コウキ</t>
    </rPh>
    <rPh sb="5" eb="8">
      <t>コウレイシャ</t>
    </rPh>
    <rPh sb="8" eb="10">
      <t>イリョウ</t>
    </rPh>
    <rPh sb="10" eb="12">
      <t>コウイキ</t>
    </rPh>
    <rPh sb="12" eb="14">
      <t>レンゴウ</t>
    </rPh>
    <rPh sb="15" eb="17">
      <t>イッパン</t>
    </rPh>
    <rPh sb="17" eb="19">
      <t>カイケイ</t>
    </rPh>
    <rPh sb="19" eb="20">
      <t>ブン</t>
    </rPh>
    <phoneticPr fontId="2"/>
  </si>
  <si>
    <t>岐阜県後期高齢者医療広域連合（特別会計分）</t>
    <rPh sb="0" eb="3">
      <t>ギフケン</t>
    </rPh>
    <rPh sb="3" eb="5">
      <t>コウキ</t>
    </rPh>
    <rPh sb="5" eb="8">
      <t>コウレイシャ</t>
    </rPh>
    <rPh sb="8" eb="10">
      <t>イリョウ</t>
    </rPh>
    <rPh sb="10" eb="12">
      <t>コウイキ</t>
    </rPh>
    <rPh sb="12" eb="14">
      <t>レンゴウ</t>
    </rPh>
    <rPh sb="15" eb="17">
      <t>トクベツ</t>
    </rPh>
    <rPh sb="17" eb="19">
      <t>カイケイ</t>
    </rPh>
    <rPh sb="19" eb="20">
      <t>ブン</t>
    </rPh>
    <phoneticPr fontId="2"/>
  </si>
  <si>
    <t>岐阜県地方競馬組合</t>
    <rPh sb="0" eb="3">
      <t>ギフケン</t>
    </rPh>
    <rPh sb="3" eb="5">
      <t>チホウ</t>
    </rPh>
    <rPh sb="5" eb="7">
      <t>ケイバ</t>
    </rPh>
    <rPh sb="7" eb="9">
      <t>クミアイ</t>
    </rPh>
    <phoneticPr fontId="2"/>
  </si>
  <si>
    <t>笠松町次期ごみ処理施設整備基金</t>
  </si>
  <si>
    <t>かさまつ応援基金</t>
    <phoneticPr fontId="2"/>
  </si>
  <si>
    <t>笠松町ふるさと振興基金</t>
    <phoneticPr fontId="2"/>
  </si>
  <si>
    <t>笠松町福祉振興基金</t>
    <phoneticPr fontId="2"/>
  </si>
  <si>
    <t>笠松町社会資本整備基金</t>
    <phoneticPr fontId="2"/>
  </si>
  <si>
    <t>職員の状況 (※8)</t>
    <rPh sb="0" eb="2">
      <t>ショクイン</t>
    </rPh>
    <rPh sb="3" eb="5">
      <t>ジョウキョウ</t>
    </rPh>
    <phoneticPr fontId="5"/>
  </si>
  <si>
    <t xml:space="preserve">※8：職員の状況については、令和3年地方公務員給与実態調査に基づいている。 </t>
    <phoneticPr fontId="2"/>
  </si>
  <si>
    <t>実質公債費比率</t>
    <phoneticPr fontId="5"/>
  </si>
  <si>
    <t>将来負担比率</t>
    <phoneticPr fontId="5"/>
  </si>
  <si>
    <t>類似団体内平均値</t>
    <phoneticPr fontId="5"/>
  </si>
  <si>
    <t>当該団体値</t>
    <rPh sb="0" eb="2">
      <t>トウガイ</t>
    </rPh>
    <rPh sb="2" eb="4">
      <t>ダンタイ</t>
    </rPh>
    <rPh sb="4" eb="5">
      <t>アタイ</t>
    </rPh>
    <phoneticPr fontId="5"/>
  </si>
  <si>
    <t>(　参考　）</t>
    <rPh sb="2" eb="4">
      <t>サンコウ</t>
    </rPh>
    <phoneticPr fontId="5"/>
  </si>
  <si>
    <t>大型事業の借入の元金償還開始に伴い増加傾向であった実質公債費比率が、健全な財政運営に努めた結果減少傾向である。一方で、今後近年実施した排水路改良事業などの基盤整備に係る元金償還が開始されるため、引き続き起債の新規発行と返済のバランスを考慮し健全な財政運営に努める。</t>
    <rPh sb="47" eb="49">
      <t>ゲンショウ</t>
    </rPh>
    <rPh sb="49" eb="51">
      <t>ケイコウ</t>
    </rPh>
    <phoneticPr fontId="5"/>
  </si>
  <si>
    <t>分析欄</t>
    <rPh sb="0" eb="2">
      <t>ブンセキ</t>
    </rPh>
    <rPh sb="2" eb="3">
      <t>ラン</t>
    </rPh>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</si>
  <si>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</si>
  <si>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有形固定資産減価償却率</t>
    <phoneticPr fontId="5"/>
  </si>
  <si>
    <t>類似団体平均値に比べ将来負担比率が高い原因としては、分母にあたる充当可能基金が類似団体に比べ少ないことが原因であると考える。
しかしながら前年度に比べると、単純な施設更新の実施ではなく、既存施設を活用して財政負担を抑えた結果、将来負担比率に大幅な改善傾向が見られる。
今後も中長期的な観点で分析し、バランスに優れた健全な財政運営に努めるとともに、公共施設等総合管理計画を基に施設の改修に努める。</t>
    <phoneticPr fontId="5"/>
  </si>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</sst>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1"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9"/>
      <color theme="1"/>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2">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14" fillId="0" borderId="0">
      <alignment vertical="center"/>
    </xf>
    <xf numFmtId="0" fontId="39" fillId="0" borderId="0">
      <alignment vertical="center"/>
    </xf>
  </cellStyleXfs>
  <cellXfs count="1300">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47"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0" xfId="11" applyFont="1" applyBorder="1">
      <alignment vertical="center"/>
    </xf>
    <xf numFmtId="0" fontId="20" fillId="0" borderId="12" xfId="11" applyFont="1" applyBorder="1">
      <alignment vertical="center"/>
    </xf>
    <xf numFmtId="0" fontId="20" fillId="0" borderId="54"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0" xfId="11" applyFont="1" applyFill="1">
      <alignment vertical="center"/>
    </xf>
    <xf numFmtId="0" fontId="20" fillId="0" borderId="0" xfId="11" applyFont="1" applyAlignment="1">
      <alignment vertical="center"/>
    </xf>
    <xf numFmtId="0" fontId="20" fillId="0" borderId="0" xfId="11" applyFont="1" applyBorder="1" applyAlignment="1">
      <alignment vertical="center"/>
    </xf>
    <xf numFmtId="0" fontId="24" fillId="0" borderId="0" xfId="11" applyFont="1" applyBorder="1" applyAlignment="1">
      <alignment vertical="center"/>
    </xf>
    <xf numFmtId="0" fontId="24" fillId="0" borderId="0" xfId="11" applyFont="1" applyAlignme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38" fillId="0" borderId="0" xfId="20" applyFont="1" applyFill="1">
      <alignment vertical="center"/>
    </xf>
    <xf numFmtId="0" fontId="20" fillId="0" borderId="0" xfId="8" applyFont="1">
      <alignment vertical="center"/>
    </xf>
    <xf numFmtId="0" fontId="20" fillId="0" borderId="0" xfId="8" applyFont="1" applyAlignment="1" applyProtection="1">
      <alignment horizontal="center" vertical="center" shrinkToFit="1"/>
      <protection hidden="1"/>
    </xf>
    <xf numFmtId="0" fontId="20" fillId="0" borderId="0" xfId="10">
      <alignment vertical="center"/>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lignment horizontal="center" vertical="center" shrinkToFit="1"/>
    </xf>
    <xf numFmtId="0" fontId="20" fillId="0" borderId="0" xfId="8" applyFont="1" applyAlignment="1">
      <alignment horizontal="center" vertical="center"/>
    </xf>
    <xf numFmtId="49" fontId="20" fillId="0" borderId="0" xfId="8" applyNumberFormat="1" applyFont="1" applyAlignment="1">
      <alignment horizontal="center"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42" xfId="8" applyNumberFormat="1" applyFont="1" applyBorder="1" applyAlignment="1">
      <alignment horizontal="right" vertical="center" shrinkToFit="1"/>
    </xf>
    <xf numFmtId="0" fontId="20" fillId="0" borderId="39" xfId="8" applyFont="1" applyBorder="1">
      <alignment vertical="center"/>
    </xf>
    <xf numFmtId="0" fontId="20" fillId="0" borderId="31" xfId="8" applyFont="1" applyBorder="1">
      <alignment vertical="center"/>
    </xf>
    <xf numFmtId="0" fontId="20" fillId="0" borderId="42" xfId="8" applyFont="1" applyBorder="1">
      <alignment vertical="center"/>
    </xf>
    <xf numFmtId="49" fontId="20" fillId="0" borderId="0" xfId="8" applyNumberFormat="1" applyFont="1" applyAlignment="1">
      <alignment horizontal="left" vertical="center"/>
    </xf>
    <xf numFmtId="0" fontId="20" fillId="0" borderId="0" xfId="8" applyFont="1" applyAlignment="1">
      <alignment horizontal="left" vertical="center"/>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0" fontId="20" fillId="0" borderId="1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48"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0" fillId="0" borderId="41" xfId="8" applyFont="1" applyBorder="1" applyAlignment="1">
      <alignment horizontal="center" vertical="center"/>
    </xf>
    <xf numFmtId="0" fontId="20" fillId="0" borderId="12" xfId="8" applyFont="1" applyBorder="1" applyAlignment="1">
      <alignment horizontal="center" vertical="center"/>
    </xf>
    <xf numFmtId="0" fontId="20" fillId="0" borderId="48" xfId="8" applyFont="1" applyBorder="1" applyAlignment="1">
      <alignment horizontal="center" vertical="center"/>
    </xf>
    <xf numFmtId="0" fontId="20" fillId="0" borderId="37" xfId="8" applyFont="1" applyBorder="1" applyAlignment="1">
      <alignment horizontal="center" vertical="center"/>
    </xf>
    <xf numFmtId="0" fontId="20" fillId="0" borderId="54" xfId="8" applyFont="1" applyBorder="1" applyAlignment="1">
      <alignment horizontal="center" vertical="center"/>
    </xf>
    <xf numFmtId="0" fontId="20" fillId="0" borderId="40" xfId="8" applyFont="1" applyBorder="1" applyAlignment="1">
      <alignment horizontal="center" vertical="center"/>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48"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4" xfId="8" applyFont="1" applyBorder="1" applyAlignment="1">
      <alignment horizontal="center" vertical="center" wrapText="1"/>
    </xf>
    <xf numFmtId="0" fontId="26" fillId="0" borderId="40" xfId="8" applyFont="1" applyBorder="1" applyAlignment="1">
      <alignment horizontal="center" vertical="center" wrapText="1"/>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48"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4"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7" fillId="0" borderId="31" xfId="8" applyFont="1" applyBorder="1">
      <alignment vertical="center"/>
    </xf>
    <xf numFmtId="0" fontId="27" fillId="0" borderId="42" xfId="8" applyFont="1" applyBorder="1">
      <alignment vertical="center"/>
    </xf>
    <xf numFmtId="178" fontId="20" fillId="0" borderId="32" xfId="8" applyNumberFormat="1" applyFont="1" applyBorder="1" applyAlignment="1">
      <alignment horizontal="right" vertical="center" shrinkToFit="1"/>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0" fontId="20" fillId="0" borderId="7" xfId="8" applyFont="1" applyBorder="1" applyAlignment="1">
      <alignment horizontal="left" vertical="center"/>
    </xf>
    <xf numFmtId="0" fontId="20" fillId="0" borderId="66" xfId="8" applyFont="1" applyBorder="1" applyAlignment="1">
      <alignment horizontal="left" vertical="center"/>
    </xf>
    <xf numFmtId="0" fontId="20" fillId="0" borderId="41" xfId="8" applyFont="1" applyBorder="1" applyAlignment="1">
      <alignment horizontal="center" vertical="center" textRotation="255"/>
    </xf>
    <xf numFmtId="0" fontId="20" fillId="0" borderId="64"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4" xfId="8" applyFont="1" applyBorder="1" applyAlignment="1">
      <alignment horizontal="center" vertical="center" textRotation="255"/>
    </xf>
    <xf numFmtId="0" fontId="20" fillId="0" borderId="40" xfId="8" applyFont="1" applyBorder="1" applyAlignment="1">
      <alignment horizontal="center" vertical="center" textRotation="255"/>
    </xf>
    <xf numFmtId="0" fontId="38" fillId="0" borderId="81" xfId="20" applyFont="1" applyFill="1" applyBorder="1" applyAlignment="1">
      <alignment horizontal="center" vertical="center"/>
    </xf>
    <xf numFmtId="0" fontId="38" fillId="0" borderId="25" xfId="20" applyFont="1" applyFill="1" applyBorder="1" applyAlignment="1">
      <alignment horizontal="center" vertical="center"/>
    </xf>
    <xf numFmtId="0" fontId="38" fillId="0" borderId="26" xfId="20" applyFont="1" applyFill="1" applyBorder="1" applyAlignment="1">
      <alignment horizontal="center" vertical="center"/>
    </xf>
    <xf numFmtId="0" fontId="20" fillId="0" borderId="78" xfId="8" applyFont="1" applyBorder="1" applyAlignment="1">
      <alignment horizontal="center" vertical="center"/>
    </xf>
    <xf numFmtId="0" fontId="20" fillId="0" borderId="77" xfId="8" applyFont="1" applyBorder="1" applyAlignment="1">
      <alignment horizontal="center" vertical="center"/>
    </xf>
    <xf numFmtId="0" fontId="20" fillId="0" borderId="51" xfId="8" applyFont="1" applyBorder="1" applyAlignment="1">
      <alignment horizontal="center" vertical="center"/>
    </xf>
    <xf numFmtId="183" fontId="20" fillId="0" borderId="51"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0" fontId="20" fillId="0" borderId="30"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178" fontId="20" fillId="0" borderId="51"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178" fontId="20" fillId="0" borderId="8" xfId="8" applyNumberFormat="1" applyFont="1" applyBorder="1" applyAlignment="1">
      <alignment horizontal="right" vertical="center"/>
    </xf>
    <xf numFmtId="0" fontId="24" fillId="0" borderId="41" xfId="8" applyFont="1" applyBorder="1">
      <alignment vertical="center"/>
    </xf>
    <xf numFmtId="0" fontId="24" fillId="0" borderId="12" xfId="8" applyFont="1" applyBorder="1">
      <alignment vertical="center"/>
    </xf>
    <xf numFmtId="0" fontId="24" fillId="0" borderId="48"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48" xfId="9" applyFont="1" applyBorder="1" applyAlignment="1">
      <alignment horizontal="center" vertical="center" shrinkToFit="1"/>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0" fontId="20" fillId="0" borderId="11" xfId="8" applyFont="1" applyBorder="1" applyAlignment="1">
      <alignment horizontal="center" vertical="center"/>
    </xf>
    <xf numFmtId="0" fontId="20" fillId="0" borderId="24" xfId="8" applyFont="1" applyBorder="1" applyAlignment="1">
      <alignment horizontal="center"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0" fillId="0" borderId="70" xfId="8" applyFont="1" applyBorder="1" applyAlignment="1">
      <alignment horizontal="center"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2"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2"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31" xfId="8" applyFont="1" applyBorder="1">
      <alignment vertical="center"/>
    </xf>
    <xf numFmtId="0" fontId="24" fillId="0" borderId="42"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9" xfId="8" applyFont="1" applyBorder="1" applyAlignment="1">
      <alignment horizontal="center" vertical="center"/>
    </xf>
    <xf numFmtId="0" fontId="20" fillId="0" borderId="7" xfId="8" applyFont="1" applyBorder="1" applyAlignment="1">
      <alignment horizontal="center" vertical="center"/>
    </xf>
    <xf numFmtId="0" fontId="20" fillId="0" borderId="66" xfId="8" applyFont="1" applyBorder="1" applyAlignment="1">
      <alignment horizontal="center"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0" fontId="20" fillId="0" borderId="14" xfId="8" applyFont="1" applyBorder="1" applyAlignment="1">
      <alignment horizontal="center" vertical="center"/>
    </xf>
    <xf numFmtId="0" fontId="20" fillId="0" borderId="15" xfId="8" applyFont="1" applyBorder="1" applyAlignment="1">
      <alignment horizontal="center" vertical="center"/>
    </xf>
    <xf numFmtId="0" fontId="20" fillId="0" borderId="49" xfId="8" applyFont="1" applyBorder="1" applyAlignment="1">
      <alignment horizontal="center" vertical="center"/>
    </xf>
    <xf numFmtId="0" fontId="20" fillId="0" borderId="38" xfId="8" applyFont="1" applyBorder="1" applyAlignment="1">
      <alignment horizontal="center" vertical="center"/>
    </xf>
    <xf numFmtId="0" fontId="20" fillId="0" borderId="63" xfId="8" applyFont="1" applyBorder="1" applyAlignment="1">
      <alignment horizontal="center" vertical="center"/>
    </xf>
    <xf numFmtId="0" fontId="20" fillId="0" borderId="50" xfId="8" applyFont="1" applyBorder="1" applyAlignment="1">
      <alignment horizontal="center" vertical="center"/>
    </xf>
    <xf numFmtId="0" fontId="20" fillId="0" borderId="71" xfId="8" applyFont="1" applyBorder="1" applyAlignment="1">
      <alignment horizontal="center" vertical="center"/>
    </xf>
    <xf numFmtId="0" fontId="20" fillId="0" borderId="16" xfId="8" applyFont="1" applyBorder="1" applyAlignment="1">
      <alignment horizontal="center" vertical="center"/>
    </xf>
    <xf numFmtId="0" fontId="20" fillId="0" borderId="64" xfId="8" applyFont="1" applyBorder="1" applyAlignment="1">
      <alignment horizontal="center" vertical="center"/>
    </xf>
    <xf numFmtId="0" fontId="20" fillId="0" borderId="65"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4" xfId="8" applyNumberFormat="1" applyFont="1" applyBorder="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68" xfId="8" applyFont="1" applyBorder="1" applyAlignment="1">
      <alignment horizontal="center" vertical="center"/>
    </xf>
    <xf numFmtId="0" fontId="20" fillId="0" borderId="47" xfId="8" applyFont="1" applyBorder="1" applyAlignment="1">
      <alignment horizontal="center" vertical="center"/>
    </xf>
    <xf numFmtId="0" fontId="20" fillId="0" borderId="62" xfId="8" applyFont="1" applyBorder="1" applyAlignment="1">
      <alignment horizontal="center" vertical="center"/>
    </xf>
    <xf numFmtId="0" fontId="20" fillId="0" borderId="10" xfId="8" applyFont="1" applyBorder="1" applyAlignment="1">
      <alignment horizontal="center" vertical="center"/>
    </xf>
    <xf numFmtId="0" fontId="20" fillId="0" borderId="69" xfId="8" applyFont="1" applyBorder="1" applyAlignment="1">
      <alignment horizontal="center" vertical="center"/>
    </xf>
    <xf numFmtId="0" fontId="20" fillId="0" borderId="67" xfId="8" applyFont="1" applyBorder="1" applyAlignment="1">
      <alignment horizontal="center" vertical="center"/>
    </xf>
    <xf numFmtId="0" fontId="20" fillId="0" borderId="3" xfId="8" applyFont="1" applyBorder="1" applyAlignment="1">
      <alignment horizontal="center"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178" fontId="20"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0" fontId="1" fillId="0" borderId="89" xfId="1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0" fontId="24" fillId="0" borderId="0" xfId="11" applyFont="1" applyAlignment="1">
      <alignment vertical="center"/>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178" fontId="20" fillId="0" borderId="64"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81" fontId="20" fillId="0" borderId="88"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85"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0" fontId="24" fillId="0" borderId="0" xfId="11" applyFont="1" applyBorder="1" applyAlignment="1">
      <alignment vertical="center"/>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85" xfId="11" applyNumberForma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20" fillId="0" borderId="54" xfId="11" applyFont="1" applyFill="1" applyBorder="1">
      <alignment vertical="center"/>
    </xf>
    <xf numFmtId="0" fontId="20" fillId="0" borderId="40" xfId="11" applyFont="1" applyFill="1" applyBorder="1">
      <alignment vertical="center"/>
    </xf>
    <xf numFmtId="178" fontId="20" fillId="0" borderId="40" xfId="11" applyNumberFormat="1" applyFont="1" applyFill="1" applyBorder="1" applyAlignment="1">
      <alignment horizontal="right" vertical="center" shrinkToFit="1"/>
    </xf>
    <xf numFmtId="181" fontId="1" fillId="0" borderId="38" xfId="11" applyNumberFormat="1" applyFill="1" applyBorder="1" applyAlignment="1">
      <alignment horizontal="right" vertical="center" shrinkToFit="1"/>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0" fontId="1" fillId="0" borderId="38" xfId="11" applyFill="1" applyBorder="1" applyAlignment="1">
      <alignment horizontal="right" vertical="center" shrinkToFit="1"/>
    </xf>
    <xf numFmtId="0" fontId="20" fillId="0" borderId="0" xfId="11" applyFont="1" applyFill="1" applyBorder="1">
      <alignment vertical="center"/>
    </xf>
    <xf numFmtId="0" fontId="20" fillId="0" borderId="38" xfId="11" applyFont="1" applyFill="1" applyBorder="1">
      <alignment vertical="center"/>
    </xf>
    <xf numFmtId="178" fontId="20" fillId="0" borderId="38" xfId="11" applyNumberFormat="1" applyFont="1" applyFill="1" applyBorder="1" applyAlignment="1">
      <alignment horizontal="right" vertical="center" shrinkToFit="1"/>
    </xf>
    <xf numFmtId="0" fontId="20" fillId="0" borderId="64" xfId="11" applyFont="1" applyFill="1" applyBorder="1">
      <alignment vertical="center"/>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4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81" fontId="20" fillId="0" borderId="37" xfId="11" applyNumberFormat="1" applyFont="1" applyFill="1" applyBorder="1" applyAlignment="1">
      <alignment horizontal="right" vertical="center" shrinkToFit="1"/>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0" fontId="1" fillId="0" borderId="0" xfId="11" applyFill="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81" fontId="20"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0" fontId="1" fillId="0" borderId="48" xfId="11" applyFill="1" applyBorder="1" applyAlignment="1">
      <alignment horizontal="right" vertical="center" shrinkToFit="1"/>
    </xf>
    <xf numFmtId="181" fontId="20" fillId="0" borderId="64" xfId="11" applyNumberFormat="1" applyFont="1" applyFill="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0" fontId="20" fillId="0" borderId="64" xfId="11" applyFont="1" applyBorder="1" applyAlignment="1">
      <alignment vertical="center"/>
    </xf>
    <xf numFmtId="0" fontId="16" fillId="0" borderId="0" xfId="6" applyBorder="1" applyAlignment="1">
      <alignment vertical="center"/>
    </xf>
    <xf numFmtId="0" fontId="16" fillId="0" borderId="38" xfId="6" applyBorder="1" applyAlignment="1">
      <alignment vertical="center"/>
    </xf>
    <xf numFmtId="178" fontId="20" fillId="0" borderId="87" xfId="11" applyNumberFormat="1" applyFont="1" applyFill="1" applyBorder="1" applyAlignment="1">
      <alignment horizontal="right" vertical="center" shrinkToFit="1"/>
    </xf>
    <xf numFmtId="178" fontId="20" fillId="0" borderId="84"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4"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0" fontId="16" fillId="0" borderId="0" xfId="6" applyAlignment="1">
      <alignment vertical="center"/>
    </xf>
    <xf numFmtId="181" fontId="20" fillId="0" borderId="82" xfId="11" applyNumberFormat="1" applyFont="1" applyFill="1" applyBorder="1" applyAlignment="1">
      <alignment horizontal="right" vertical="center" shrinkToFit="1"/>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20" fillId="0" borderId="37" xfId="11" applyFont="1" applyFill="1" applyBorder="1">
      <alignment vertical="center"/>
    </xf>
    <xf numFmtId="178" fontId="20" fillId="0" borderId="64"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178" fontId="20" fillId="0" borderId="88" xfId="11" applyNumberFormat="1" applyFont="1" applyFill="1" applyBorder="1" applyAlignment="1">
      <alignment horizontal="right" vertical="center"/>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178" fontId="20" fillId="0" borderId="38" xfId="11" applyNumberFormat="1" applyFont="1" applyFill="1" applyBorder="1" applyAlignment="1">
      <alignment horizontal="right" vertical="center"/>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0" fontId="34" fillId="6" borderId="75" xfId="12" applyFont="1" applyFill="1" applyBorder="1">
      <alignment vertical="center"/>
    </xf>
    <xf numFmtId="0" fontId="34" fillId="6" borderId="70"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48"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0" fontId="34" fillId="6" borderId="7"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88" fontId="34" fillId="6" borderId="64"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4" xfId="12" applyFont="1" applyFill="1" applyBorder="1" applyAlignment="1">
      <alignment horizontal="left" vertical="center"/>
    </xf>
    <xf numFmtId="0" fontId="34" fillId="6" borderId="54" xfId="12" applyFont="1" applyFill="1" applyBorder="1" applyAlignment="1">
      <alignment horizontal="right" vertical="center" wrapText="1"/>
    </xf>
    <xf numFmtId="0" fontId="34" fillId="6" borderId="54" xfId="12" applyFont="1" applyFill="1" applyBorder="1" applyAlignment="1">
      <alignment horizontal="right" vertical="center"/>
    </xf>
    <xf numFmtId="0" fontId="34" fillId="6" borderId="40" xfId="12" applyFont="1" applyFill="1" applyBorder="1" applyAlignment="1">
      <alignment horizontal="right" vertical="center"/>
    </xf>
    <xf numFmtId="177" fontId="34" fillId="6" borderId="37" xfId="14" applyNumberFormat="1" applyFont="1" applyFill="1" applyBorder="1" applyAlignment="1">
      <alignment horizontal="right" vertical="center" shrinkToFit="1"/>
    </xf>
    <xf numFmtId="177" fontId="34" fillId="6" borderId="54"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6" fontId="34" fillId="6" borderId="64"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77" fontId="34" fillId="6" borderId="64"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2"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48"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0" fontId="34" fillId="6" borderId="11" xfId="12" applyFont="1" applyFill="1" applyBorder="1">
      <alignment vertical="center"/>
    </xf>
    <xf numFmtId="0" fontId="34" fillId="6" borderId="12" xfId="12" applyFont="1" applyFill="1" applyBorder="1">
      <alignment vertical="center"/>
    </xf>
    <xf numFmtId="0" fontId="34" fillId="6" borderId="48" xfId="12" applyFont="1" applyFill="1" applyBorder="1">
      <alignment vertical="center"/>
    </xf>
    <xf numFmtId="176" fontId="34" fillId="6" borderId="48" xfId="14" applyNumberFormat="1" applyFont="1" applyFill="1" applyBorder="1" applyAlignment="1">
      <alignment horizontal="right" vertical="center" shrinkToFit="1"/>
    </xf>
    <xf numFmtId="0" fontId="34" fillId="6" borderId="45"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26" xfId="12" applyFont="1" applyFill="1" applyBorder="1" applyAlignment="1">
      <alignment horizontal="center" vertical="center"/>
    </xf>
    <xf numFmtId="0" fontId="34" fillId="6" borderId="64"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0" fontId="34" fillId="6" borderId="11" xfId="12" applyFont="1" applyFill="1" applyBorder="1" applyAlignment="1">
      <alignment horizontal="center" vertical="center" textRotation="255" wrapText="1"/>
    </xf>
    <xf numFmtId="0" fontId="34" fillId="6" borderId="48"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87" fontId="34" fillId="6" borderId="129"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0" fontId="34" fillId="6" borderId="64"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37" xfId="12" applyFont="1" applyFill="1" applyBorder="1">
      <alignment vertical="center"/>
    </xf>
    <xf numFmtId="0" fontId="34" fillId="6" borderId="54" xfId="12" applyFont="1" applyFill="1" applyBorder="1">
      <alignment vertical="center"/>
    </xf>
    <xf numFmtId="0" fontId="34" fillId="6" borderId="40" xfId="12" applyFont="1" applyFill="1" applyBorder="1">
      <alignment vertical="center"/>
    </xf>
    <xf numFmtId="0" fontId="34" fillId="6" borderId="81" xfId="12" applyFont="1" applyFill="1" applyBorder="1" applyAlignment="1">
      <alignment horizontal="center" vertical="center"/>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63" xfId="14" applyNumberFormat="1" applyFont="1" applyFill="1" applyBorder="1" applyAlignment="1">
      <alignment horizontal="right" vertical="center" shrinkToFit="1"/>
    </xf>
    <xf numFmtId="187" fontId="34" fillId="6" borderId="47"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4"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48"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64"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wrapText="1"/>
    </xf>
    <xf numFmtId="0" fontId="34" fillId="6" borderId="64" xfId="12" applyFont="1" applyFill="1" applyBorder="1" applyAlignment="1">
      <alignment horizontal="center" vertical="center" wrapText="1"/>
    </xf>
    <xf numFmtId="0" fontId="34" fillId="6" borderId="54"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48" xfId="14" applyFont="1" applyFill="1" applyBorder="1" applyAlignment="1">
      <alignment horizontal="left" vertical="center" shrinkToFit="1"/>
    </xf>
    <xf numFmtId="187" fontId="34" fillId="6" borderId="87" xfId="14" applyNumberFormat="1" applyFont="1" applyFill="1" applyBorder="1" applyAlignment="1">
      <alignment horizontal="right" vertical="center" shrinkToFit="1"/>
    </xf>
    <xf numFmtId="187" fontId="34" fillId="6" borderId="63" xfId="14" applyNumberFormat="1" applyFont="1" applyFill="1" applyBorder="1" applyAlignment="1">
      <alignment horizontal="right" vertical="center" shrinkToFit="1"/>
    </xf>
    <xf numFmtId="0" fontId="34" fillId="6" borderId="31" xfId="12" applyFont="1" applyFill="1" applyBorder="1" applyAlignment="1">
      <alignment horizontal="center" vertical="center" wrapText="1"/>
    </xf>
    <xf numFmtId="0" fontId="36" fillId="6" borderId="42" xfId="12" applyFont="1" applyFill="1" applyBorder="1" applyAlignment="1">
      <alignment horizontal="center" vertical="center"/>
    </xf>
    <xf numFmtId="177" fontId="34" fillId="6" borderId="161"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48"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4" xfId="12" applyFont="1" applyFill="1" applyBorder="1" applyAlignment="1">
      <alignment horizontal="center" vertical="top" wrapText="1"/>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30"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9" xfId="12" applyFont="1" applyFill="1" applyBorder="1" applyAlignment="1">
      <alignment horizontal="center" vertical="center"/>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0" fontId="1" fillId="6" borderId="64"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4" fillId="6" borderId="11" xfId="12" applyFont="1" applyFill="1" applyBorder="1" applyAlignment="1">
      <alignment horizontal="center" vertical="center" textRotation="255" shrinkToFit="1"/>
    </xf>
    <xf numFmtId="0" fontId="34" fillId="6" borderId="48"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4"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0" fontId="34" fillId="6" borderId="38" xfId="12" applyFont="1" applyFill="1" applyBorder="1" applyAlignment="1">
      <alignment horizontal="left" vertical="center"/>
    </xf>
    <xf numFmtId="0" fontId="34" fillId="6" borderId="41" xfId="12" applyFont="1" applyFill="1" applyBorder="1" applyAlignment="1">
      <alignment horizontal="center" vertical="center" textRotation="255" wrapText="1"/>
    </xf>
    <xf numFmtId="0" fontId="34" fillId="6" borderId="64"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32" xfId="12" applyFont="1" applyFill="1" applyBorder="1" applyAlignment="1">
      <alignment horizontal="center" vertical="center"/>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4" xfId="12" applyFont="1" applyFill="1" applyBorder="1" applyAlignment="1">
      <alignment horizontal="center" vertical="top"/>
    </xf>
    <xf numFmtId="0" fontId="34" fillId="6" borderId="34" xfId="12" applyFont="1" applyFill="1" applyBorder="1" applyAlignment="1">
      <alignment horizontal="center" vertical="center"/>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4" xfId="12" applyFont="1" applyFill="1" applyBorder="1" applyAlignment="1">
      <alignment horizontal="center" vertical="center"/>
    </xf>
    <xf numFmtId="0" fontId="34" fillId="6" borderId="67" xfId="12" applyFont="1" applyFill="1" applyBorder="1" applyAlignment="1">
      <alignment horizontal="center" vertical="center"/>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16" xfId="12" quotePrefix="1"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9" xfId="15"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2"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lignment horizontal="left" vertical="center"/>
    </xf>
    <xf numFmtId="0" fontId="34" fillId="6" borderId="8" xfId="12" applyFont="1" applyFill="1" applyBorder="1" applyAlignment="1">
      <alignment horizontal="left" vertical="center"/>
    </xf>
    <xf numFmtId="177" fontId="34" fillId="8" borderId="129" xfId="15" applyNumberFormat="1" applyFont="1" applyFill="1" applyBorder="1" applyAlignment="1" applyProtection="1">
      <alignment horizontal="right" vertical="center" shrinkToFit="1"/>
      <protection locked="0"/>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1" fillId="7" borderId="62"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3" fillId="0" borderId="12" xfId="16" applyNumberFormat="1" applyFont="1" applyFill="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0" fontId="1" fillId="0" borderId="0" xfId="16" applyFont="1">
      <alignment vertical="center"/>
    </xf>
    <xf numFmtId="0" fontId="1" fillId="0" borderId="64" xfId="16" applyFont="1" applyBorder="1">
      <alignment vertical="center"/>
    </xf>
    <xf numFmtId="0" fontId="1" fillId="0" borderId="38" xfId="16" applyFont="1" applyBorder="1">
      <alignment vertical="center"/>
    </xf>
    <xf numFmtId="0" fontId="1" fillId="0" borderId="40" xfId="16" applyFont="1" applyBorder="1">
      <alignment vertical="center"/>
    </xf>
    <xf numFmtId="0" fontId="1" fillId="0" borderId="54" xfId="16" applyFont="1" applyBorder="1">
      <alignment vertical="center"/>
    </xf>
    <xf numFmtId="0" fontId="1" fillId="0" borderId="37" xfId="16" applyFont="1" applyBorder="1">
      <alignment vertical="center"/>
    </xf>
    <xf numFmtId="0" fontId="40" fillId="0" borderId="0" xfId="21" applyFont="1">
      <alignment vertical="center"/>
    </xf>
    <xf numFmtId="187" fontId="1" fillId="6" borderId="34" xfId="17" applyNumberFormat="1" applyFont="1" applyFill="1" applyBorder="1" applyAlignment="1">
      <alignment horizontal="center" vertical="center"/>
    </xf>
    <xf numFmtId="179" fontId="1" fillId="6" borderId="34" xfId="17" applyNumberFormat="1" applyFont="1" applyFill="1" applyBorder="1" applyAlignment="1">
      <alignment horizontal="center" vertical="center" wrapText="1"/>
    </xf>
    <xf numFmtId="0" fontId="1" fillId="0" borderId="34" xfId="16" applyFont="1" applyBorder="1" applyAlignment="1">
      <alignment horizontal="center" vertical="center"/>
    </xf>
    <xf numFmtId="187" fontId="1" fillId="0" borderId="0" xfId="16" applyNumberFormat="1" applyFont="1" applyAlignment="1">
      <alignment horizontal="center" vertical="center"/>
    </xf>
    <xf numFmtId="178" fontId="16" fillId="0" borderId="0" xfId="16" applyNumberFormat="1" applyAlignment="1">
      <alignment horizontal="center"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wrapText="1"/>
    </xf>
    <xf numFmtId="179" fontId="1" fillId="6" borderId="0" xfId="17" applyNumberFormat="1" applyFont="1" applyFill="1" applyAlignment="1">
      <alignment vertical="center" wrapText="1"/>
    </xf>
    <xf numFmtId="187" fontId="1" fillId="6" borderId="0" xfId="17" applyNumberFormat="1" applyFont="1" applyFill="1" applyAlignment="1">
      <alignment horizontal="center" vertical="center"/>
    </xf>
    <xf numFmtId="179" fontId="1" fillId="6" borderId="0" xfId="17" applyNumberFormat="1" applyFont="1" applyFill="1" applyAlignment="1">
      <alignment horizontal="center" vertical="center" wrapText="1"/>
    </xf>
    <xf numFmtId="0" fontId="1" fillId="0" borderId="42" xfId="16" applyFont="1" applyBorder="1" applyAlignment="1">
      <alignment horizontal="center" vertical="center"/>
    </xf>
    <xf numFmtId="0" fontId="1" fillId="0" borderId="31" xfId="16" applyFont="1" applyBorder="1" applyAlignment="1">
      <alignment horizontal="center" vertical="center"/>
    </xf>
    <xf numFmtId="0" fontId="1" fillId="0" borderId="39" xfId="16" applyFont="1" applyBorder="1" applyAlignment="1">
      <alignment horizontal="center" vertical="center"/>
    </xf>
    <xf numFmtId="49" fontId="1" fillId="6" borderId="0" xfId="17" applyNumberFormat="1" applyFont="1" applyFill="1" applyAlignment="1">
      <alignment horizontal="center" vertical="center"/>
    </xf>
    <xf numFmtId="49" fontId="1" fillId="6" borderId="0" xfId="17" applyNumberFormat="1" applyFont="1" applyFill="1" applyAlignment="1">
      <alignment horizontal="center" vertical="center" wrapText="1"/>
    </xf>
    <xf numFmtId="178" fontId="1" fillId="6" borderId="0" xfId="16" applyNumberFormat="1" applyFont="1" applyFill="1" applyAlignment="1">
      <alignment vertical="center" wrapText="1"/>
    </xf>
    <xf numFmtId="187" fontId="16" fillId="0" borderId="0" xfId="19" applyNumberFormat="1" applyAlignment="1">
      <alignment horizontal="right" vertical="center"/>
    </xf>
    <xf numFmtId="177" fontId="16" fillId="0" borderId="0" xfId="19" applyNumberFormat="1" applyAlignment="1">
      <alignment horizontal="right" vertical="center"/>
    </xf>
    <xf numFmtId="178" fontId="16" fillId="0" borderId="0" xfId="18" applyNumberFormat="1" applyAlignment="1">
      <alignment horizontal="center" vertical="center"/>
    </xf>
    <xf numFmtId="178" fontId="16" fillId="0" borderId="0" xfId="18" applyNumberFormat="1" applyAlignment="1">
      <alignment vertical="center"/>
    </xf>
    <xf numFmtId="0" fontId="1" fillId="0" borderId="40"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1" xfId="16" applyFont="1" applyBorder="1" applyAlignment="1" applyProtection="1">
      <alignment horizontal="left" vertical="top" wrapText="1"/>
      <protection locked="0"/>
    </xf>
    <xf numFmtId="178" fontId="1" fillId="0" borderId="0" xfId="16" applyNumberFormat="1" applyFont="1">
      <alignment vertical="center"/>
    </xf>
    <xf numFmtId="178" fontId="39" fillId="0" borderId="0" xfId="16" applyNumberFormat="1" applyFont="1">
      <alignment vertical="center"/>
    </xf>
    <xf numFmtId="189" fontId="1" fillId="0" borderId="0" xfId="17" applyNumberFormat="1" applyFont="1">
      <alignment vertical="center"/>
    </xf>
    <xf numFmtId="0" fontId="1" fillId="0" borderId="0" xfId="17" applyFont="1">
      <alignment vertical="center"/>
    </xf>
    <xf numFmtId="0" fontId="34" fillId="0" borderId="64" xfId="16" applyFont="1" applyBorder="1">
      <alignment vertical="center"/>
    </xf>
    <xf numFmtId="0" fontId="1" fillId="0" borderId="31" xfId="16" applyFont="1" applyBorder="1">
      <alignment vertical="center"/>
    </xf>
    <xf numFmtId="178" fontId="1" fillId="0" borderId="64" xfId="16" applyNumberFormat="1" applyFont="1" applyBorder="1">
      <alignment vertical="center"/>
    </xf>
    <xf numFmtId="178" fontId="1" fillId="0" borderId="40" xfId="16" applyNumberFormat="1" applyFont="1" applyBorder="1">
      <alignment vertical="center"/>
    </xf>
    <xf numFmtId="189" fontId="1" fillId="0" borderId="54" xfId="16" applyNumberFormat="1" applyFont="1" applyBorder="1">
      <alignment vertical="center"/>
    </xf>
    <xf numFmtId="178" fontId="1" fillId="0" borderId="54" xfId="16" applyNumberFormat="1" applyFont="1" applyBorder="1">
      <alignment vertical="center"/>
    </xf>
    <xf numFmtId="178" fontId="1" fillId="0" borderId="37"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9" fontId="1" fillId="0" borderId="0" xfId="17" applyNumberFormat="1" applyFont="1" applyAlignment="1">
      <alignment horizontal="center" vertical="center" wrapText="1"/>
    </xf>
    <xf numFmtId="0" fontId="1" fillId="0" borderId="48" xfId="16" applyFont="1" applyBorder="1">
      <alignment vertical="center"/>
    </xf>
    <xf numFmtId="0" fontId="1" fillId="0" borderId="12" xfId="16" applyFont="1" applyBorder="1">
      <alignment vertical="center"/>
    </xf>
    <xf numFmtId="0" fontId="34" fillId="0" borderId="41" xfId="16" applyFont="1" applyBorder="1">
      <alignment vertical="center"/>
    </xf>
    <xf numFmtId="189" fontId="1" fillId="0" borderId="12" xfId="16" applyNumberFormat="1" applyFont="1" applyBorder="1">
      <alignment vertical="center"/>
    </xf>
    <xf numFmtId="0" fontId="1" fillId="0" borderId="41" xfId="16" applyFont="1" applyBorder="1">
      <alignment vertical="center"/>
    </xf>
    <xf numFmtId="0" fontId="16" fillId="6" borderId="0" xfId="6" applyFill="1" applyAlignment="1">
      <alignment vertical="center"/>
    </xf>
    <xf numFmtId="0" fontId="16" fillId="6" borderId="0" xfId="6" applyFill="1" applyAlignment="1" applyProtection="1">
      <alignment vertical="center"/>
      <protection hidden="1"/>
    </xf>
    <xf numFmtId="0" fontId="0" fillId="6" borderId="0" xfId="6" applyFont="1" applyFill="1" applyAlignment="1">
      <alignment vertical="center"/>
    </xf>
  </cellXfs>
  <cellStyles count="22">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 2" xfId="20"/>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1"/>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H29</c:v>
                </c:pt>
                <c:pt idx="1">
                  <c:v> H30</c:v>
                </c:pt>
                <c:pt idx="2">
                  <c:v> R01</c:v>
                </c:pt>
                <c:pt idx="3">
                  <c:v> R02</c:v>
                </c:pt>
                <c:pt idx="4">
                  <c:v> R03</c:v>
                </c:pt>
              </c:strCache>
            </c:strRef>
          </c:cat>
          <c:val>
            <c:numRef>
              <c:f>(データシート!$F$3,データシート!$F$5,データシート!$F$7,データシート!$F$9,データシート!$F$11)</c:f>
              <c:numCache>
                <c:formatCode>#,##0;"△ "#,##0</c:formatCode>
                <c:ptCount val="5"/>
                <c:pt idx="0">
                  <c:v>52191</c:v>
                </c:pt>
                <c:pt idx="1">
                  <c:v>47387</c:v>
                </c:pt>
                <c:pt idx="2">
                  <c:v>51264</c:v>
                </c:pt>
                <c:pt idx="3">
                  <c:v>52068</c:v>
                </c:pt>
                <c:pt idx="4">
                  <c:v>47161</c:v>
                </c:pt>
              </c:numCache>
            </c:numRef>
          </c:val>
          <c:smooth val="0"/>
          <c:extLst>
            <c:ext xmlns:c16="http://schemas.microsoft.com/office/drawing/2014/chart" uri="{C3380CC4-5D6E-409C-BE32-E72D297353CC}">
              <c16:uniqueId val="{00000000-80A0-485C-AC08-9ECEF71D74C4}"/>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H29</c:v>
                </c:pt>
                <c:pt idx="1">
                  <c:v> H30</c:v>
                </c:pt>
                <c:pt idx="2">
                  <c:v> R01</c:v>
                </c:pt>
                <c:pt idx="3">
                  <c:v> R02</c:v>
                </c:pt>
                <c:pt idx="4">
                  <c:v> R03</c:v>
                </c:pt>
              </c:strCache>
            </c:strRef>
          </c:cat>
          <c:val>
            <c:numRef>
              <c:f>(データシート!$D$3,データシート!$D$5,データシート!$D$7,データシート!$D$9,データシート!$D$11)</c:f>
              <c:numCache>
                <c:formatCode>#,##0;"△ "#,##0</c:formatCode>
                <c:ptCount val="5"/>
                <c:pt idx="0">
                  <c:v>45440</c:v>
                </c:pt>
                <c:pt idx="1">
                  <c:v>18277</c:v>
                </c:pt>
                <c:pt idx="2">
                  <c:v>14851</c:v>
                </c:pt>
                <c:pt idx="3">
                  <c:v>12456</c:v>
                </c:pt>
                <c:pt idx="4">
                  <c:v>21255</c:v>
                </c:pt>
              </c:numCache>
            </c:numRef>
          </c:val>
          <c:smooth val="0"/>
          <c:extLst>
            <c:ext xmlns:c16="http://schemas.microsoft.com/office/drawing/2014/chart" uri="{C3380CC4-5D6E-409C-BE32-E72D297353CC}">
              <c16:uniqueId val="{00000001-80A0-485C-AC08-9ECEF71D74C4}"/>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7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H29</c:v>
                </c:pt>
                <c:pt idx="1">
                  <c:v>H30</c:v>
                </c:pt>
                <c:pt idx="2">
                  <c:v>R01</c:v>
                </c:pt>
                <c:pt idx="3">
                  <c:v>R02</c:v>
                </c:pt>
                <c:pt idx="4">
                  <c:v>R03</c:v>
                </c:pt>
              </c:strCache>
            </c:strRef>
          </c:cat>
          <c:val>
            <c:numRef>
              <c:f>データシート!$B$19:$F$19</c:f>
              <c:numCache>
                <c:formatCode>General</c:formatCode>
                <c:ptCount val="5"/>
                <c:pt idx="0">
                  <c:v>8.35</c:v>
                </c:pt>
                <c:pt idx="1">
                  <c:v>10</c:v>
                </c:pt>
                <c:pt idx="2">
                  <c:v>7.31</c:v>
                </c:pt>
                <c:pt idx="3">
                  <c:v>8.77</c:v>
                </c:pt>
                <c:pt idx="4">
                  <c:v>12.82</c:v>
                </c:pt>
              </c:numCache>
            </c:numRef>
          </c:val>
          <c:extLst>
            <c:ext xmlns:c16="http://schemas.microsoft.com/office/drawing/2014/chart" uri="{C3380CC4-5D6E-409C-BE32-E72D297353CC}">
              <c16:uniqueId val="{00000000-8B66-4715-9108-F3DE00EBCD13}"/>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H29</c:v>
                </c:pt>
                <c:pt idx="1">
                  <c:v>H30</c:v>
                </c:pt>
                <c:pt idx="2">
                  <c:v>R01</c:v>
                </c:pt>
                <c:pt idx="3">
                  <c:v>R02</c:v>
                </c:pt>
                <c:pt idx="4">
                  <c:v>R03</c:v>
                </c:pt>
              </c:strCache>
            </c:strRef>
          </c:cat>
          <c:val>
            <c:numRef>
              <c:f>データシート!$B$20:$F$20</c:f>
              <c:numCache>
                <c:formatCode>General</c:formatCode>
                <c:ptCount val="5"/>
                <c:pt idx="0">
                  <c:v>14.44</c:v>
                </c:pt>
                <c:pt idx="1">
                  <c:v>14.13</c:v>
                </c:pt>
                <c:pt idx="2">
                  <c:v>14.96</c:v>
                </c:pt>
                <c:pt idx="3">
                  <c:v>12.65</c:v>
                </c:pt>
                <c:pt idx="4">
                  <c:v>13.46</c:v>
                </c:pt>
              </c:numCache>
            </c:numRef>
          </c:val>
          <c:extLst>
            <c:ext xmlns:c16="http://schemas.microsoft.com/office/drawing/2014/chart" uri="{C3380CC4-5D6E-409C-BE32-E72D297353CC}">
              <c16:uniqueId val="{00000001-8B66-4715-9108-F3DE00EBCD13}"/>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H29</c:v>
                </c:pt>
                <c:pt idx="1">
                  <c:v>H30</c:v>
                </c:pt>
                <c:pt idx="2">
                  <c:v>R01</c:v>
                </c:pt>
                <c:pt idx="3">
                  <c:v>R02</c:v>
                </c:pt>
                <c:pt idx="4">
                  <c:v>R03</c:v>
                </c:pt>
              </c:strCache>
            </c:strRef>
          </c:cat>
          <c:val>
            <c:numRef>
              <c:f>データシート!$B$21:$F$21</c:f>
              <c:numCache>
                <c:formatCode>General</c:formatCode>
                <c:ptCount val="5"/>
                <c:pt idx="0">
                  <c:v>0.82</c:v>
                </c:pt>
                <c:pt idx="1">
                  <c:v>1.54</c:v>
                </c:pt>
                <c:pt idx="2">
                  <c:v>-1.9</c:v>
                </c:pt>
                <c:pt idx="3">
                  <c:v>-0.1</c:v>
                </c:pt>
                <c:pt idx="4">
                  <c:v>6.12</c:v>
                </c:pt>
              </c:numCache>
            </c:numRef>
          </c:val>
          <c:smooth val="0"/>
          <c:extLst>
            <c:ext xmlns:c16="http://schemas.microsoft.com/office/drawing/2014/chart" uri="{C3380CC4-5D6E-409C-BE32-E72D297353CC}">
              <c16:uniqueId val="{00000002-8B66-4715-9108-F3DE00EBCD13}"/>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データシート!$B$27:$K$27</c:f>
              <c:numCache>
                <c:formatCode>General</c:formatCode>
                <c:ptCount val="10"/>
                <c:pt idx="0">
                  <c:v>#N/A</c:v>
                </c:pt>
                <c:pt idx="1">
                  <c:v>0.33</c:v>
                </c:pt>
                <c:pt idx="2">
                  <c:v>#N/A</c:v>
                </c:pt>
                <c:pt idx="3">
                  <c:v>0.59</c:v>
                </c:pt>
                <c:pt idx="4">
                  <c:v>0</c:v>
                </c:pt>
                <c:pt idx="5">
                  <c:v>0</c:v>
                </c:pt>
                <c:pt idx="6">
                  <c:v>0</c:v>
                </c:pt>
                <c:pt idx="7">
                  <c:v>0</c:v>
                </c:pt>
                <c:pt idx="8">
                  <c:v>0</c:v>
                </c:pt>
                <c:pt idx="9">
                  <c:v>0</c:v>
                </c:pt>
              </c:numCache>
            </c:numRef>
          </c:val>
          <c:extLst>
            <c:ext xmlns:c16="http://schemas.microsoft.com/office/drawing/2014/chart" uri="{C3380CC4-5D6E-409C-BE32-E72D297353CC}">
              <c16:uniqueId val="{00000000-D751-41DA-9312-9A55233D3074}"/>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D751-41DA-9312-9A55233D3074}"/>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D751-41DA-9312-9A55233D3074}"/>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D751-41DA-9312-9A55233D3074}"/>
            </c:ext>
          </c:extLst>
        </c:ser>
        <c:ser>
          <c:idx val="4"/>
          <c:order val="4"/>
          <c:tx>
            <c:strRef>
              <c:f>データシート!$A$31</c:f>
              <c:strCache>
                <c:ptCount val="1"/>
                <c:pt idx="0">
                  <c:v>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データシート!$B$31:$K$31</c:f>
              <c:numCache>
                <c:formatCode>General</c:formatCode>
                <c:ptCount val="10"/>
                <c:pt idx="0">
                  <c:v>#N/A</c:v>
                </c:pt>
                <c:pt idx="1">
                  <c:v>0.01</c:v>
                </c:pt>
                <c:pt idx="2">
                  <c:v>#N/A</c:v>
                </c:pt>
                <c:pt idx="3">
                  <c:v>0</c:v>
                </c:pt>
                <c:pt idx="4">
                  <c:v>#N/A</c:v>
                </c:pt>
                <c:pt idx="5">
                  <c:v>0.08</c:v>
                </c:pt>
                <c:pt idx="6">
                  <c:v>#N/A</c:v>
                </c:pt>
                <c:pt idx="7">
                  <c:v>0.13</c:v>
                </c:pt>
                <c:pt idx="8">
                  <c:v>#N/A</c:v>
                </c:pt>
                <c:pt idx="9">
                  <c:v>0.14000000000000001</c:v>
                </c:pt>
              </c:numCache>
            </c:numRef>
          </c:val>
          <c:extLst>
            <c:ext xmlns:c16="http://schemas.microsoft.com/office/drawing/2014/chart" uri="{C3380CC4-5D6E-409C-BE32-E72D297353CC}">
              <c16:uniqueId val="{00000004-D751-41DA-9312-9A55233D3074}"/>
            </c:ext>
          </c:extLst>
        </c:ser>
        <c:ser>
          <c:idx val="5"/>
          <c:order val="5"/>
          <c:tx>
            <c:strRef>
              <c:f>データシート!$A$32</c:f>
              <c:strCache>
                <c:ptCount val="1"/>
                <c:pt idx="0">
                  <c:v>国民健康保険特別会計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データシート!$B$32:$K$32</c:f>
              <c:numCache>
                <c:formatCode>General</c:formatCode>
                <c:ptCount val="10"/>
                <c:pt idx="0">
                  <c:v>#N/A</c:v>
                </c:pt>
                <c:pt idx="1">
                  <c:v>5.75</c:v>
                </c:pt>
                <c:pt idx="2">
                  <c:v>#N/A</c:v>
                </c:pt>
                <c:pt idx="3">
                  <c:v>2.1800000000000002</c:v>
                </c:pt>
                <c:pt idx="4">
                  <c:v>#N/A</c:v>
                </c:pt>
                <c:pt idx="5">
                  <c:v>0.77</c:v>
                </c:pt>
                <c:pt idx="6">
                  <c:v>#N/A</c:v>
                </c:pt>
                <c:pt idx="7">
                  <c:v>0.75</c:v>
                </c:pt>
                <c:pt idx="8">
                  <c:v>#N/A</c:v>
                </c:pt>
                <c:pt idx="9">
                  <c:v>0.89</c:v>
                </c:pt>
              </c:numCache>
            </c:numRef>
          </c:val>
          <c:extLst>
            <c:ext xmlns:c16="http://schemas.microsoft.com/office/drawing/2014/chart" uri="{C3380CC4-5D6E-409C-BE32-E72D297353CC}">
              <c16:uniqueId val="{00000005-D751-41DA-9312-9A55233D3074}"/>
            </c:ext>
          </c:extLst>
        </c:ser>
        <c:ser>
          <c:idx val="6"/>
          <c:order val="6"/>
          <c:tx>
            <c:strRef>
              <c:f>データシート!$A$33</c:f>
              <c:strCache>
                <c:ptCount val="1"/>
                <c:pt idx="0">
                  <c:v>介護保険特別会計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データシート!$B$33:$K$33</c:f>
              <c:numCache>
                <c:formatCode>General</c:formatCode>
                <c:ptCount val="10"/>
                <c:pt idx="0">
                  <c:v>#N/A</c:v>
                </c:pt>
                <c:pt idx="1">
                  <c:v>1.32</c:v>
                </c:pt>
                <c:pt idx="2">
                  <c:v>#N/A</c:v>
                </c:pt>
                <c:pt idx="3">
                  <c:v>1.54</c:v>
                </c:pt>
                <c:pt idx="4">
                  <c:v>#N/A</c:v>
                </c:pt>
                <c:pt idx="5">
                  <c:v>1.8</c:v>
                </c:pt>
                <c:pt idx="6">
                  <c:v>#N/A</c:v>
                </c:pt>
                <c:pt idx="7">
                  <c:v>1.71</c:v>
                </c:pt>
                <c:pt idx="8">
                  <c:v>#N/A</c:v>
                </c:pt>
                <c:pt idx="9">
                  <c:v>0.91</c:v>
                </c:pt>
              </c:numCache>
            </c:numRef>
          </c:val>
          <c:extLst>
            <c:ext xmlns:c16="http://schemas.microsoft.com/office/drawing/2014/chart" uri="{C3380CC4-5D6E-409C-BE32-E72D297353CC}">
              <c16:uniqueId val="{00000006-D751-41DA-9312-9A55233D3074}"/>
            </c:ext>
          </c:extLst>
        </c:ser>
        <c:ser>
          <c:idx val="7"/>
          <c:order val="7"/>
          <c:tx>
            <c:strRef>
              <c:f>データシート!$A$34</c:f>
              <c:strCache>
                <c:ptCount val="1"/>
                <c:pt idx="0">
                  <c:v>下水道事業会計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データシート!$B$34:$K$34</c:f>
              <c:numCache>
                <c:formatCode>General</c:formatCode>
                <c:ptCount val="10"/>
                <c:pt idx="0">
                  <c:v>0</c:v>
                </c:pt>
                <c:pt idx="1">
                  <c:v>0</c:v>
                </c:pt>
                <c:pt idx="2">
                  <c:v>0</c:v>
                </c:pt>
                <c:pt idx="3">
                  <c:v>0</c:v>
                </c:pt>
                <c:pt idx="4">
                  <c:v>#N/A</c:v>
                </c:pt>
                <c:pt idx="5">
                  <c:v>0.39</c:v>
                </c:pt>
                <c:pt idx="6">
                  <c:v>#N/A</c:v>
                </c:pt>
                <c:pt idx="7">
                  <c:v>1.5</c:v>
                </c:pt>
                <c:pt idx="8">
                  <c:v>#N/A</c:v>
                </c:pt>
                <c:pt idx="9">
                  <c:v>1.69</c:v>
                </c:pt>
              </c:numCache>
            </c:numRef>
          </c:val>
          <c:extLst>
            <c:ext xmlns:c16="http://schemas.microsoft.com/office/drawing/2014/chart" uri="{C3380CC4-5D6E-409C-BE32-E72D297353CC}">
              <c16:uniqueId val="{00000007-D751-41DA-9312-9A55233D3074}"/>
            </c:ext>
          </c:extLst>
        </c:ser>
        <c:ser>
          <c:idx val="8"/>
          <c:order val="8"/>
          <c:tx>
            <c:strRef>
              <c:f>データシート!$A$35</c:f>
              <c:strCache>
                <c:ptCount val="1"/>
                <c:pt idx="0">
                  <c:v>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データシート!$B$35:$K$35</c:f>
              <c:numCache>
                <c:formatCode>General</c:formatCode>
                <c:ptCount val="10"/>
                <c:pt idx="0">
                  <c:v>#N/A</c:v>
                </c:pt>
                <c:pt idx="1">
                  <c:v>9.23</c:v>
                </c:pt>
                <c:pt idx="2">
                  <c:v>#N/A</c:v>
                </c:pt>
                <c:pt idx="3">
                  <c:v>3.86</c:v>
                </c:pt>
                <c:pt idx="4">
                  <c:v>#N/A</c:v>
                </c:pt>
                <c:pt idx="5">
                  <c:v>16.78</c:v>
                </c:pt>
                <c:pt idx="6">
                  <c:v>#N/A</c:v>
                </c:pt>
                <c:pt idx="7">
                  <c:v>10</c:v>
                </c:pt>
                <c:pt idx="8">
                  <c:v>#N/A</c:v>
                </c:pt>
                <c:pt idx="9">
                  <c:v>6.38</c:v>
                </c:pt>
              </c:numCache>
            </c:numRef>
          </c:val>
          <c:extLst>
            <c:ext xmlns:c16="http://schemas.microsoft.com/office/drawing/2014/chart" uri="{C3380CC4-5D6E-409C-BE32-E72D297353CC}">
              <c16:uniqueId val="{00000008-D751-41DA-9312-9A55233D3074}"/>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データシート!$B$36:$K$36</c:f>
              <c:numCache>
                <c:formatCode>General</c:formatCode>
                <c:ptCount val="10"/>
                <c:pt idx="0">
                  <c:v>#N/A</c:v>
                </c:pt>
                <c:pt idx="1">
                  <c:v>8.35</c:v>
                </c:pt>
                <c:pt idx="2">
                  <c:v>#N/A</c:v>
                </c:pt>
                <c:pt idx="3">
                  <c:v>10</c:v>
                </c:pt>
                <c:pt idx="4">
                  <c:v>#N/A</c:v>
                </c:pt>
                <c:pt idx="5">
                  <c:v>7.31</c:v>
                </c:pt>
                <c:pt idx="6">
                  <c:v>#N/A</c:v>
                </c:pt>
                <c:pt idx="7">
                  <c:v>8.77</c:v>
                </c:pt>
                <c:pt idx="8">
                  <c:v>#N/A</c:v>
                </c:pt>
                <c:pt idx="9">
                  <c:v>12.81</c:v>
                </c:pt>
              </c:numCache>
            </c:numRef>
          </c:val>
          <c:extLst>
            <c:ext xmlns:c16="http://schemas.microsoft.com/office/drawing/2014/chart" uri="{C3380CC4-5D6E-409C-BE32-E72D297353CC}">
              <c16:uniqueId val="{00000009-D751-41DA-9312-9A55233D3074}"/>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データシート!$B$42:$P$42</c:f>
              <c:numCache>
                <c:formatCode>General</c:formatCode>
                <c:ptCount val="15"/>
                <c:pt idx="2">
                  <c:v>591</c:v>
                </c:pt>
                <c:pt idx="5">
                  <c:v>596</c:v>
                </c:pt>
                <c:pt idx="8">
                  <c:v>577</c:v>
                </c:pt>
                <c:pt idx="11">
                  <c:v>587</c:v>
                </c:pt>
                <c:pt idx="14">
                  <c:v>598</c:v>
                </c:pt>
              </c:numCache>
            </c:numRef>
          </c:val>
          <c:extLst>
            <c:ext xmlns:c16="http://schemas.microsoft.com/office/drawing/2014/chart" uri="{C3380CC4-5D6E-409C-BE32-E72D297353CC}">
              <c16:uniqueId val="{00000000-0802-41CD-9FD5-5B0818E7458E}"/>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0802-41CD-9FD5-5B0818E7458E}"/>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0802-41CD-9FD5-5B0818E7458E}"/>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データシート!$B$45:$P$45</c:f>
              <c:numCache>
                <c:formatCode>General</c:formatCode>
                <c:ptCount val="15"/>
                <c:pt idx="0">
                  <c:v>24</c:v>
                </c:pt>
                <c:pt idx="3">
                  <c:v>28</c:v>
                </c:pt>
                <c:pt idx="6">
                  <c:v>26</c:v>
                </c:pt>
                <c:pt idx="9">
                  <c:v>33</c:v>
                </c:pt>
                <c:pt idx="12">
                  <c:v>38</c:v>
                </c:pt>
              </c:numCache>
            </c:numRef>
          </c:val>
          <c:extLst>
            <c:ext xmlns:c16="http://schemas.microsoft.com/office/drawing/2014/chart" uri="{C3380CC4-5D6E-409C-BE32-E72D297353CC}">
              <c16:uniqueId val="{00000003-0802-41CD-9FD5-5B0818E7458E}"/>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データシート!$B$46:$P$46</c:f>
              <c:numCache>
                <c:formatCode>General</c:formatCode>
                <c:ptCount val="15"/>
                <c:pt idx="0">
                  <c:v>301</c:v>
                </c:pt>
                <c:pt idx="3">
                  <c:v>294</c:v>
                </c:pt>
                <c:pt idx="6">
                  <c:v>269</c:v>
                </c:pt>
                <c:pt idx="9">
                  <c:v>235</c:v>
                </c:pt>
                <c:pt idx="12">
                  <c:v>244</c:v>
                </c:pt>
              </c:numCache>
            </c:numRef>
          </c:val>
          <c:extLst>
            <c:ext xmlns:c16="http://schemas.microsoft.com/office/drawing/2014/chart" uri="{C3380CC4-5D6E-409C-BE32-E72D297353CC}">
              <c16:uniqueId val="{00000004-0802-41CD-9FD5-5B0818E7458E}"/>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0802-41CD-9FD5-5B0818E7458E}"/>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0802-41CD-9FD5-5B0818E7458E}"/>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データシート!$B$49:$P$49</c:f>
              <c:numCache>
                <c:formatCode>General</c:formatCode>
                <c:ptCount val="15"/>
                <c:pt idx="0">
                  <c:v>525</c:v>
                </c:pt>
                <c:pt idx="3">
                  <c:v>546</c:v>
                </c:pt>
                <c:pt idx="6">
                  <c:v>531</c:v>
                </c:pt>
                <c:pt idx="9">
                  <c:v>537</c:v>
                </c:pt>
                <c:pt idx="12">
                  <c:v>591</c:v>
                </c:pt>
              </c:numCache>
            </c:numRef>
          </c:val>
          <c:extLst>
            <c:ext xmlns:c16="http://schemas.microsoft.com/office/drawing/2014/chart" uri="{C3380CC4-5D6E-409C-BE32-E72D297353CC}">
              <c16:uniqueId val="{00000007-0802-41CD-9FD5-5B0818E7458E}"/>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データシート!$B$50:$P$50</c:f>
              <c:numCache>
                <c:formatCode>General</c:formatCode>
                <c:ptCount val="15"/>
                <c:pt idx="0">
                  <c:v>#N/A</c:v>
                </c:pt>
                <c:pt idx="1">
                  <c:v>259</c:v>
                </c:pt>
                <c:pt idx="2">
                  <c:v>#N/A</c:v>
                </c:pt>
                <c:pt idx="3">
                  <c:v>#N/A</c:v>
                </c:pt>
                <c:pt idx="4">
                  <c:v>272</c:v>
                </c:pt>
                <c:pt idx="5">
                  <c:v>#N/A</c:v>
                </c:pt>
                <c:pt idx="6">
                  <c:v>#N/A</c:v>
                </c:pt>
                <c:pt idx="7">
                  <c:v>249</c:v>
                </c:pt>
                <c:pt idx="8">
                  <c:v>#N/A</c:v>
                </c:pt>
                <c:pt idx="9">
                  <c:v>#N/A</c:v>
                </c:pt>
                <c:pt idx="10">
                  <c:v>218</c:v>
                </c:pt>
                <c:pt idx="11">
                  <c:v>#N/A</c:v>
                </c:pt>
                <c:pt idx="12">
                  <c:v>#N/A</c:v>
                </c:pt>
                <c:pt idx="13">
                  <c:v>275</c:v>
                </c:pt>
                <c:pt idx="14">
                  <c:v>#N/A</c:v>
                </c:pt>
              </c:numCache>
            </c:numRef>
          </c:val>
          <c:smooth val="0"/>
          <c:extLst>
            <c:ext xmlns:c16="http://schemas.microsoft.com/office/drawing/2014/chart" uri="{C3380CC4-5D6E-409C-BE32-E72D297353CC}">
              <c16:uniqueId val="{00000008-0802-41CD-9FD5-5B0818E7458E}"/>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データシート!$B$56:$P$56</c:f>
              <c:numCache>
                <c:formatCode>General</c:formatCode>
                <c:ptCount val="15"/>
                <c:pt idx="2">
                  <c:v>7524</c:v>
                </c:pt>
                <c:pt idx="5">
                  <c:v>7364</c:v>
                </c:pt>
                <c:pt idx="8">
                  <c:v>7257</c:v>
                </c:pt>
                <c:pt idx="11">
                  <c:v>7079</c:v>
                </c:pt>
                <c:pt idx="14">
                  <c:v>6886</c:v>
                </c:pt>
              </c:numCache>
            </c:numRef>
          </c:val>
          <c:extLst>
            <c:ext xmlns:c16="http://schemas.microsoft.com/office/drawing/2014/chart" uri="{C3380CC4-5D6E-409C-BE32-E72D297353CC}">
              <c16:uniqueId val="{00000000-855A-46F5-9680-072603CA6C9A}"/>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データシート!$B$57:$P$57</c:f>
              <c:numCache>
                <c:formatCode>General</c:formatCode>
                <c:ptCount val="15"/>
                <c:pt idx="2">
                  <c:v>0</c:v>
                </c:pt>
                <c:pt idx="5">
                  <c:v>0</c:v>
                </c:pt>
                <c:pt idx="8">
                  <c:v>0</c:v>
                </c:pt>
                <c:pt idx="11">
                  <c:v>0</c:v>
                </c:pt>
                <c:pt idx="14">
                  <c:v>0</c:v>
                </c:pt>
              </c:numCache>
            </c:numRef>
          </c:val>
          <c:extLst>
            <c:ext xmlns:c16="http://schemas.microsoft.com/office/drawing/2014/chart" uri="{C3380CC4-5D6E-409C-BE32-E72D297353CC}">
              <c16:uniqueId val="{00000001-855A-46F5-9680-072603CA6C9A}"/>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データシート!$B$58:$P$58</c:f>
              <c:numCache>
                <c:formatCode>General</c:formatCode>
                <c:ptCount val="15"/>
                <c:pt idx="2">
                  <c:v>1260</c:v>
                </c:pt>
                <c:pt idx="5">
                  <c:v>1914</c:v>
                </c:pt>
                <c:pt idx="8">
                  <c:v>1914</c:v>
                </c:pt>
                <c:pt idx="11">
                  <c:v>1916</c:v>
                </c:pt>
                <c:pt idx="14">
                  <c:v>2230</c:v>
                </c:pt>
              </c:numCache>
            </c:numRef>
          </c:val>
          <c:extLst>
            <c:ext xmlns:c16="http://schemas.microsoft.com/office/drawing/2014/chart" uri="{C3380CC4-5D6E-409C-BE32-E72D297353CC}">
              <c16:uniqueId val="{00000002-855A-46F5-9680-072603CA6C9A}"/>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855A-46F5-9680-072603CA6C9A}"/>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855A-46F5-9680-072603CA6C9A}"/>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855A-46F5-9680-072603CA6C9A}"/>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データシート!$B$62:$P$62</c:f>
              <c:numCache>
                <c:formatCode>General</c:formatCode>
                <c:ptCount val="15"/>
                <c:pt idx="0">
                  <c:v>1202</c:v>
                </c:pt>
                <c:pt idx="3">
                  <c:v>1171</c:v>
                </c:pt>
                <c:pt idx="6">
                  <c:v>1156</c:v>
                </c:pt>
                <c:pt idx="9">
                  <c:v>1147</c:v>
                </c:pt>
                <c:pt idx="12">
                  <c:v>1126</c:v>
                </c:pt>
              </c:numCache>
            </c:numRef>
          </c:val>
          <c:extLst>
            <c:ext xmlns:c16="http://schemas.microsoft.com/office/drawing/2014/chart" uri="{C3380CC4-5D6E-409C-BE32-E72D297353CC}">
              <c16:uniqueId val="{00000006-855A-46F5-9680-072603CA6C9A}"/>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データシート!$B$63:$P$63</c:f>
              <c:numCache>
                <c:formatCode>General</c:formatCode>
                <c:ptCount val="15"/>
                <c:pt idx="0">
                  <c:v>138</c:v>
                </c:pt>
                <c:pt idx="3">
                  <c:v>134</c:v>
                </c:pt>
                <c:pt idx="6">
                  <c:v>205</c:v>
                </c:pt>
                <c:pt idx="9">
                  <c:v>417</c:v>
                </c:pt>
                <c:pt idx="12">
                  <c:v>426</c:v>
                </c:pt>
              </c:numCache>
            </c:numRef>
          </c:val>
          <c:extLst>
            <c:ext xmlns:c16="http://schemas.microsoft.com/office/drawing/2014/chart" uri="{C3380CC4-5D6E-409C-BE32-E72D297353CC}">
              <c16:uniqueId val="{00000007-855A-46F5-9680-072603CA6C9A}"/>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データシート!$B$64:$P$64</c:f>
              <c:numCache>
                <c:formatCode>General</c:formatCode>
                <c:ptCount val="15"/>
                <c:pt idx="0">
                  <c:v>4577</c:v>
                </c:pt>
                <c:pt idx="3">
                  <c:v>4195</c:v>
                </c:pt>
                <c:pt idx="6">
                  <c:v>4170</c:v>
                </c:pt>
                <c:pt idx="9">
                  <c:v>3499</c:v>
                </c:pt>
                <c:pt idx="12">
                  <c:v>3260</c:v>
                </c:pt>
              </c:numCache>
            </c:numRef>
          </c:val>
          <c:extLst>
            <c:ext xmlns:c16="http://schemas.microsoft.com/office/drawing/2014/chart" uri="{C3380CC4-5D6E-409C-BE32-E72D297353CC}">
              <c16:uniqueId val="{00000008-855A-46F5-9680-072603CA6C9A}"/>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855A-46F5-9680-072603CA6C9A}"/>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データシート!$B$66:$P$66</c:f>
              <c:numCache>
                <c:formatCode>General</c:formatCode>
                <c:ptCount val="15"/>
                <c:pt idx="0">
                  <c:v>7079</c:v>
                </c:pt>
                <c:pt idx="3">
                  <c:v>7056</c:v>
                </c:pt>
                <c:pt idx="6">
                  <c:v>6946</c:v>
                </c:pt>
                <c:pt idx="9">
                  <c:v>6775</c:v>
                </c:pt>
                <c:pt idx="12">
                  <c:v>6742</c:v>
                </c:pt>
              </c:numCache>
            </c:numRef>
          </c:val>
          <c:extLst>
            <c:ext xmlns:c16="http://schemas.microsoft.com/office/drawing/2014/chart" uri="{C3380CC4-5D6E-409C-BE32-E72D297353CC}">
              <c16:uniqueId val="{0000000A-855A-46F5-9680-072603CA6C9A}"/>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データシート!$B$67:$P$67</c:f>
              <c:numCache>
                <c:formatCode>General</c:formatCode>
                <c:ptCount val="15"/>
                <c:pt idx="0">
                  <c:v>#N/A</c:v>
                </c:pt>
                <c:pt idx="1">
                  <c:v>4212</c:v>
                </c:pt>
                <c:pt idx="2">
                  <c:v>#N/A</c:v>
                </c:pt>
                <c:pt idx="3">
                  <c:v>#N/A</c:v>
                </c:pt>
                <c:pt idx="4">
                  <c:v>3278</c:v>
                </c:pt>
                <c:pt idx="5">
                  <c:v>#N/A</c:v>
                </c:pt>
                <c:pt idx="6">
                  <c:v>#N/A</c:v>
                </c:pt>
                <c:pt idx="7">
                  <c:v>3307</c:v>
                </c:pt>
                <c:pt idx="8">
                  <c:v>#N/A</c:v>
                </c:pt>
                <c:pt idx="9">
                  <c:v>#N/A</c:v>
                </c:pt>
                <c:pt idx="10">
                  <c:v>2842</c:v>
                </c:pt>
                <c:pt idx="11">
                  <c:v>#N/A</c:v>
                </c:pt>
                <c:pt idx="12">
                  <c:v>#N/A</c:v>
                </c:pt>
                <c:pt idx="13">
                  <c:v>2438</c:v>
                </c:pt>
                <c:pt idx="14">
                  <c:v>#N/A</c:v>
                </c:pt>
              </c:numCache>
            </c:numRef>
          </c:val>
          <c:smooth val="0"/>
          <c:extLst>
            <c:ext xmlns:c16="http://schemas.microsoft.com/office/drawing/2014/chart" uri="{C3380CC4-5D6E-409C-BE32-E72D297353CC}">
              <c16:uniqueId val="{0000000B-855A-46F5-9680-072603CA6C9A}"/>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R01</c:v>
                </c:pt>
                <c:pt idx="1">
                  <c:v>R02</c:v>
                </c:pt>
                <c:pt idx="2">
                  <c:v>R03</c:v>
                </c:pt>
              </c:strCache>
            </c:strRef>
          </c:cat>
          <c:val>
            <c:numRef>
              <c:f>データシート!$B$72:$D$72</c:f>
              <c:numCache>
                <c:formatCode>#,##0;"▲ "#,##0</c:formatCode>
                <c:ptCount val="3"/>
                <c:pt idx="0">
                  <c:v>693</c:v>
                </c:pt>
                <c:pt idx="1">
                  <c:v>606</c:v>
                </c:pt>
                <c:pt idx="2">
                  <c:v>686</c:v>
                </c:pt>
              </c:numCache>
            </c:numRef>
          </c:val>
          <c:extLst>
            <c:ext xmlns:c16="http://schemas.microsoft.com/office/drawing/2014/chart" uri="{C3380CC4-5D6E-409C-BE32-E72D297353CC}">
              <c16:uniqueId val="{00000000-9678-4674-90BA-3790F9E1CC33}"/>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R01</c:v>
                </c:pt>
                <c:pt idx="1">
                  <c:v>R02</c:v>
                </c:pt>
                <c:pt idx="2">
                  <c:v>R03</c:v>
                </c:pt>
              </c:strCache>
            </c:strRef>
          </c:cat>
          <c:val>
            <c:numRef>
              <c:f>データシート!$B$73:$D$73</c:f>
              <c:numCache>
                <c:formatCode>#,##0;"▲ "#,##0</c:formatCode>
                <c:ptCount val="3"/>
                <c:pt idx="0">
                  <c:v>11</c:v>
                </c:pt>
                <c:pt idx="1">
                  <c:v>11</c:v>
                </c:pt>
                <c:pt idx="2">
                  <c:v>118</c:v>
                </c:pt>
              </c:numCache>
            </c:numRef>
          </c:val>
          <c:extLst>
            <c:ext xmlns:c16="http://schemas.microsoft.com/office/drawing/2014/chart" uri="{C3380CC4-5D6E-409C-BE32-E72D297353CC}">
              <c16:uniqueId val="{00000001-9678-4674-90BA-3790F9E1CC33}"/>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R01</c:v>
                </c:pt>
                <c:pt idx="1">
                  <c:v>R02</c:v>
                </c:pt>
                <c:pt idx="2">
                  <c:v>R03</c:v>
                </c:pt>
              </c:strCache>
            </c:strRef>
          </c:cat>
          <c:val>
            <c:numRef>
              <c:f>データシート!$B$74:$D$74</c:f>
              <c:numCache>
                <c:formatCode>#,##0;"▲ "#,##0</c:formatCode>
                <c:ptCount val="3"/>
                <c:pt idx="0">
                  <c:v>585</c:v>
                </c:pt>
                <c:pt idx="1">
                  <c:v>656</c:v>
                </c:pt>
                <c:pt idx="2">
                  <c:v>779</c:v>
                </c:pt>
              </c:numCache>
            </c:numRef>
          </c:val>
          <c:extLst>
            <c:ext xmlns:c16="http://schemas.microsoft.com/office/drawing/2014/chart" uri="{C3380CC4-5D6E-409C-BE32-E72D297353CC}">
              <c16:uniqueId val="{00000002-9678-4674-90BA-3790F9E1CC33}"/>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tx>
                <c:strRef>
                  <c:f>公会計指標分析・財政指標組合せ分析表!$BP$50</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{6FBBEF5F-9A87-482E-B20A-AB6BAD6835C0}</c15:txfldGUID>
                      <c15:f>公会計指標分析・財政指標組合せ分析表!$BP$50</c15:f>
                      <c15:dlblFieldTableCache>
                        <c:ptCount val="1"/>
                        <c:pt idx="0">
                          <c:v>H29</c:v>
                        </c:pt>
                      </c15:dlblFieldTableCache>
                    </c15:dlblFTEntry>
                  </c15:dlblFieldTable>
                  <c15:showDataLabelsRange val="0"/>
                </c:ext>
                <c:ext xmlns:c16="http://schemas.microsoft.com/office/drawing/2014/chart" uri="{C3380CC4-5D6E-409C-BE32-E72D297353CC}">
                  <c16:uniqueId val="{00000000-48F3-43B3-A368-A764527A355D}"/>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{D0D2B277-F6F3-4CB3-9F7E-70EA241610C4}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48F3-43B3-A368-A764527A355D}"/>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{15842359-75C5-4AA6-96CC-663DA4309CB9}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48F3-43B3-A368-A764527A355D}"/>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{BA17444B-3432-4AB6-9F28-92FD03F10CB8}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48F3-43B3-A368-A764527A355D}"/>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{09139FE9-E32F-48AE-9DBE-B44C7A3C5306}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48F3-43B3-A368-A764527A355D}"/>
                </c:ext>
              </c:extLst>
            </c:dLbl>
            <c:dLbl>
              <c:idx val="8"/>
              <c:layout/>
              <c:tx>
                <c:strRef>
                  <c:f>公会計指標分析・財政指標組合せ分析表!$BX$50</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{276FF09A-226E-45B3-A31E-5AC02F86F17C}</c15:txfldGUID>
                      <c15:f>公会計指標分析・財政指標組合せ分析表!$BX$50</c15:f>
                      <c15:dlblFieldTableCache>
                        <c:ptCount val="1"/>
                        <c:pt idx="0">
                          <c:v>H30</c:v>
                        </c:pt>
                      </c15:dlblFieldTableCache>
                    </c15:dlblFTEntry>
                  </c15:dlblFieldTable>
                  <c15:showDataLabelsRange val="0"/>
                </c:ext>
                <c:ext xmlns:c16="http://schemas.microsoft.com/office/drawing/2014/chart" uri="{C3380CC4-5D6E-409C-BE32-E72D297353CC}">
                  <c16:uniqueId val="{00000005-48F3-43B3-A368-A764527A355D}"/>
                </c:ext>
              </c:extLst>
            </c:dLbl>
            <c:dLbl>
              <c:idx val="16"/>
              <c:layout/>
              <c:tx>
                <c:strRef>
                  <c:f>公会計指標分析・財政指標組合せ分析表!$CF$50</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{55BEBEB7-86EC-44C8-8613-9A0F2F4FC072}</c15:txfldGUID>
                      <c15:f>公会計指標分析・財政指標組合せ分析表!$CF$50</c15:f>
                      <c15:dlblFieldTableCache>
                        <c:ptCount val="1"/>
                        <c:pt idx="0">
                          <c:v>R01</c:v>
                        </c:pt>
                      </c15:dlblFieldTableCache>
                    </c15:dlblFTEntry>
                  </c15:dlblFieldTable>
                  <c15:showDataLabelsRange val="0"/>
                </c:ext>
                <c:ext xmlns:c16="http://schemas.microsoft.com/office/drawing/2014/chart" uri="{C3380CC4-5D6E-409C-BE32-E72D297353CC}">
                  <c16:uniqueId val="{00000006-48F3-43B3-A368-A764527A355D}"/>
                </c:ext>
              </c:extLst>
            </c:dLbl>
            <c:dLbl>
              <c:idx val="24"/>
              <c:layout/>
              <c:tx>
                <c:strRef>
                  <c:f>公会計指標分析・財政指標組合せ分析表!$CN$50</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{013CA310-8A70-47B8-875C-30E20D30AC1E}</c15:txfldGUID>
                      <c15:f>公会計指標分析・財政指標組合せ分析表!$CN$50</c15:f>
                      <c15:dlblFieldTableCache>
                        <c:ptCount val="1"/>
                        <c:pt idx="0">
                          <c:v>R02</c:v>
                        </c:pt>
                      </c15:dlblFieldTableCache>
                    </c15:dlblFTEntry>
                  </c15:dlblFieldTable>
                  <c15:showDataLabelsRange val="0"/>
                </c:ext>
                <c:ext xmlns:c16="http://schemas.microsoft.com/office/drawing/2014/chart" uri="{C3380CC4-5D6E-409C-BE32-E72D297353CC}">
                  <c16:uniqueId val="{00000007-48F3-43B3-A368-A764527A355D}"/>
                </c:ext>
              </c:extLst>
            </c:dLbl>
            <c:dLbl>
              <c:idx val="32"/>
              <c:layout/>
              <c:tx>
                <c:strRef>
                  <c:f>公会計指標分析・財政指標組合せ分析表!$CV$50</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{66A74CFB-BE53-4586-8A1F-A1BF64655373}</c15:txfldGUID>
                      <c15:f>公会計指標分析・財政指標組合せ分析表!$CV$50</c15:f>
                      <c15:dlblFieldTableCache>
                        <c:ptCount val="1"/>
                        <c:pt idx="0">
                          <c:v>R03</c:v>
                        </c:pt>
                      </c15:dlblFieldTableCache>
                    </c15:dlblFTEntry>
                  </c15:dlblFieldTable>
                  <c15:showDataLabelsRange val="0"/>
                </c:ext>
                <c:ext xmlns:c16="http://schemas.microsoft.com/office/drawing/2014/chart" uri="{C3380CC4-5D6E-409C-BE32-E72D297353CC}">
                  <c16:uniqueId val="{00000008-48F3-43B3-A368-A764527A355D}"/>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77.900000000000006</c:v>
                </c:pt>
                <c:pt idx="8">
                  <c:v>78.900000000000006</c:v>
                </c:pt>
                <c:pt idx="16">
                  <c:v>77.400000000000006</c:v>
                </c:pt>
                <c:pt idx="24">
                  <c:v>77.900000000000006</c:v>
                </c:pt>
                <c:pt idx="32">
                  <c:v>77.900000000000006</c:v>
                </c:pt>
              </c:numCache>
            </c:numRef>
          </c:xVal>
          <c:yVal>
            <c:numRef>
              <c:f>公会計指標分析・財政指標組合せ分析表!$BP$51:$DC$51</c:f>
              <c:numCache>
                <c:formatCode>#,##0.0;"▲ "#,##0.0</c:formatCode>
                <c:ptCount val="40"/>
                <c:pt idx="0">
                  <c:v>105</c:v>
                </c:pt>
                <c:pt idx="8">
                  <c:v>81</c:v>
                </c:pt>
                <c:pt idx="16">
                  <c:v>81.5</c:v>
                </c:pt>
                <c:pt idx="24">
                  <c:v>67.5</c:v>
                </c:pt>
                <c:pt idx="32">
                  <c:v>54.1</c:v>
                </c:pt>
              </c:numCache>
            </c:numRef>
          </c:yVal>
          <c:smooth val="0"/>
          <c:extLst>
            <c:ext xmlns:c16="http://schemas.microsoft.com/office/drawing/2014/chart" uri="{C3380CC4-5D6E-409C-BE32-E72D297353CC}">
              <c16:uniqueId val="{00000009-48F3-43B3-A368-A764527A355D}"/>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layout/>
              <c:tx>
                <c:strRef>
                  <c:f>公会計指標分析・財政指標組合せ分析表!$BP$50</c:f>
                  <c:strCache>
                    <c:ptCount val="1"/>
                    <c:pt idx="0">
                      <c:v>H29</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{2F7D4E6E-5CF2-48F3-8062-BFBFDA183268}</c15:txfldGUID>
                      <c15:f>公会計指標分析・財政指標組合せ分析表!$BP$50</c15:f>
                      <c15:dlblFieldTableCache>
                        <c:ptCount val="1"/>
                        <c:pt idx="0">
                          <c:v>H29</c:v>
                        </c:pt>
                      </c15:dlblFieldTableCache>
                    </c15:dlblFTEntry>
                  </c15:dlblFieldTable>
                  <c15:showDataLabelsRange val="0"/>
                </c:ext>
                <c:ext xmlns:c16="http://schemas.microsoft.com/office/drawing/2014/chart" uri="{C3380CC4-5D6E-409C-BE32-E72D297353CC}">
                  <c16:uniqueId val="{0000000A-48F3-43B3-A368-A764527A355D}"/>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{406C5FB2-9A87-4BB0-9535-546BFF95A243}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48F3-43B3-A368-A764527A355D}"/>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{E9146F4D-D1E9-40FC-B746-3D4E9BEE5670}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48F3-43B3-A368-A764527A355D}"/>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{47F85DE5-2EE1-4596-999B-FD08BFDAE20A}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48F3-43B3-A368-A764527A355D}"/>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{E9575B79-DEB4-44AF-8656-7F1D227562F8}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48F3-43B3-A368-A764527A355D}"/>
                </c:ext>
              </c:extLst>
            </c:dLbl>
            <c:dLbl>
              <c:idx val="8"/>
              <c:layout>
                <c:manualLayout>
                  <c:x val="-2.9150089857686742E-2"/>
                  <c:y val="-6.4739042105865174E-2"/>
                </c:manualLayout>
              </c:layout>
              <c:tx>
                <c:strRef>
                  <c:f>公会計指標分析・財政指標組合せ分析表!$BX$50</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{B96A89BE-8BF9-4399-9DC5-26D81D41F01E}</c15:txfldGUID>
                      <c15:f>公会計指標分析・財政指標組合せ分析表!$BX$50</c15:f>
                      <c15:dlblFieldTableCache>
                        <c:ptCount val="1"/>
                        <c:pt idx="0">
                          <c:v>H30</c:v>
                        </c:pt>
                      </c15:dlblFieldTableCache>
                    </c15:dlblFTEntry>
                  </c15:dlblFieldTable>
                  <c15:showDataLabelsRange val="0"/>
                </c:ext>
                <c:ext xmlns:c16="http://schemas.microsoft.com/office/drawing/2014/chart" uri="{C3380CC4-5D6E-409C-BE32-E72D297353CC}">
                  <c16:uniqueId val="{0000000F-48F3-43B3-A368-A764527A355D}"/>
                </c:ext>
              </c:extLst>
            </c:dLbl>
            <c:dLbl>
              <c:idx val="16"/>
              <c:layout>
                <c:manualLayout>
                  <c:x val="-3.5010861262119719E-2"/>
                  <c:y val="-5.8478454007021494E-2"/>
                </c:manualLayout>
              </c:layout>
              <c:tx>
                <c:strRef>
                  <c:f>公会計指標分析・財政指標組合せ分析表!$CF$50</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{4F270A3E-03B5-491C-8629-2D47A3EFB6A1}</c15:txfldGUID>
                      <c15:f>公会計指標分析・財政指標組合せ分析表!$CF$50</c15:f>
                      <c15:dlblFieldTableCache>
                        <c:ptCount val="1"/>
                        <c:pt idx="0">
                          <c:v>R01</c:v>
                        </c:pt>
                      </c15:dlblFieldTableCache>
                    </c15:dlblFTEntry>
                  </c15:dlblFieldTable>
                  <c15:showDataLabelsRange val="0"/>
                </c:ext>
                <c:ext xmlns:c16="http://schemas.microsoft.com/office/drawing/2014/chart" uri="{C3380CC4-5D6E-409C-BE32-E72D297353CC}">
                  <c16:uniqueId val="{00000010-48F3-43B3-A368-A764527A355D}"/>
                </c:ext>
              </c:extLst>
            </c:dLbl>
            <c:dLbl>
              <c:idx val="24"/>
              <c:layout>
                <c:manualLayout>
                  <c:x val="-3.2015750650234161E-2"/>
                  <c:y val="-7.0999630204708869E-2"/>
                </c:manualLayout>
              </c:layout>
              <c:tx>
                <c:strRef>
                  <c:f>公会計指標分析・財政指標組合せ分析表!$CN$50</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{7196AC4B-AEE8-4D37-960A-F0AB69FDCFFA}</c15:txfldGUID>
                      <c15:f>公会計指標分析・財政指標組合せ分析表!$CN$50</c15:f>
                      <c15:dlblFieldTableCache>
                        <c:ptCount val="1"/>
                        <c:pt idx="0">
                          <c:v>R02</c:v>
                        </c:pt>
                      </c15:dlblFieldTableCache>
                    </c15:dlblFTEntry>
                  </c15:dlblFieldTable>
                  <c15:showDataLabelsRange val="0"/>
                </c:ext>
                <c:ext xmlns:c16="http://schemas.microsoft.com/office/drawing/2014/chart" uri="{C3380CC4-5D6E-409C-BE32-E72D297353CC}">
                  <c16:uniqueId val="{00000011-48F3-43B3-A368-A764527A355D}"/>
                </c:ext>
              </c:extLst>
            </c:dLbl>
            <c:dLbl>
              <c:idx val="32"/>
              <c:layout/>
              <c:tx>
                <c:strRef>
                  <c:f>公会計指標分析・財政指標組合せ分析表!$CV$50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{4FAA1E7F-FB7B-4029-8850-2CEBCC5649AF}</c15:txfldGUID>
                      <c15:f>公会計指標分析・財政指標組合せ分析表!$CV$50</c15:f>
                      <c15:dlblFieldTableCache>
                        <c:ptCount val="1"/>
                        <c:pt idx="0">
                          <c:v>R03</c:v>
                        </c:pt>
                      </c15:dlblFieldTableCache>
                    </c15:dlblFTEntry>
                  </c15:dlblFieldTable>
                  <c15:showDataLabelsRange val="0"/>
                </c:ext>
                <c:ext xmlns:c16="http://schemas.microsoft.com/office/drawing/2014/chart" uri="{C3380CC4-5D6E-409C-BE32-E72D297353CC}">
                  <c16:uniqueId val="{00000012-48F3-43B3-A368-A764527A355D}"/>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57.5</c:v>
                </c:pt>
                <c:pt idx="8">
                  <c:v>59.3</c:v>
                </c:pt>
                <c:pt idx="16">
                  <c:v>60.3</c:v>
                </c:pt>
                <c:pt idx="24">
                  <c:v>61.5</c:v>
                </c:pt>
                <c:pt idx="32">
                  <c:v>61</c:v>
                </c:pt>
              </c:numCache>
            </c:numRef>
          </c:xVal>
          <c:yVal>
            <c:numRef>
              <c:f>公会計指標分析・財政指標組合せ分析表!$BP$55:$DC$55</c:f>
              <c:numCache>
                <c:formatCode>#,##0.0;"▲ "#,##0.0</c:formatCode>
                <c:ptCount val="40"/>
                <c:pt idx="0">
                  <c:v>20.2</c:v>
                </c:pt>
                <c:pt idx="8">
                  <c:v>18.2</c:v>
                </c:pt>
                <c:pt idx="16">
                  <c:v>20.3</c:v>
                </c:pt>
                <c:pt idx="24">
                  <c:v>15.5</c:v>
                </c:pt>
                <c:pt idx="32">
                  <c:v>4.5999999999999996</c:v>
                </c:pt>
              </c:numCache>
            </c:numRef>
          </c:yVal>
          <c:smooth val="0"/>
          <c:extLst>
            <c:ext xmlns:c16="http://schemas.microsoft.com/office/drawing/2014/chart" uri="{C3380CC4-5D6E-409C-BE32-E72D297353CC}">
              <c16:uniqueId val="{00000013-48F3-43B3-A368-A764527A355D}"/>
            </c:ext>
          </c:extLst>
        </c:ser>
        <c:dLbls>
          <c:showLegendKey val="0"/>
          <c:showVal val="1"/>
          <c:showCatName val="0"/>
          <c:showSerName val="0"/>
          <c:showPercent val="0"/>
          <c:showBubbleSize val="0"/>
        </c:dLbls>
        <c:axId val="46179840"/>
        <c:axId val="46181760"/>
      </c:scatterChart>
      <c:valAx>
        <c:axId val="46179840"/>
        <c:scaling>
          <c:orientation val="maxMin"/>
          <c:max val="90"/>
          <c:min val="50"/>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120"/>
          <c:min val="-2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majorUnit val="2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tx>
                <c:strRef>
                  <c:f>公会計指標分析・財政指標組合せ分析表!$BP$72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{C44C78AF-970F-4E3A-A1D2-3DDD6696BEE8}</c15:txfldGUID>
                      <c15:f>公会計指標分析・財政指標組合せ分析表!$BP$72</c15:f>
                      <c15:dlblFieldTableCache>
                        <c:ptCount val="1"/>
                        <c:pt idx="0">
                          <c:v>H29</c:v>
                        </c:pt>
                      </c15:dlblFieldTableCache>
                    </c15:dlblFTEntry>
                  </c15:dlblFieldTable>
                  <c15:showDataLabelsRange val="0"/>
                </c:ext>
                <c:ext xmlns:c16="http://schemas.microsoft.com/office/drawing/2014/chart" uri="{C3380CC4-5D6E-409C-BE32-E72D297353CC}">
                  <c16:uniqueId val="{00000000-E584-4A3D-B058-A185F2A1AA55}"/>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{5BD5F4D0-6BF1-485A-A10C-CA5F7CC55956}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E584-4A3D-B058-A185F2A1AA55}"/>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{0100629F-6807-4E3B-B462-80AA533754BE}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E584-4A3D-B058-A185F2A1AA55}"/>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{D728395C-04C9-4971-881E-C9C1A33A14F7}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E584-4A3D-B058-A185F2A1AA55}"/>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{2070E318-D949-4B21-A2FB-B053210F43CB}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E584-4A3D-B058-A185F2A1AA55}"/>
                </c:ext>
              </c:extLst>
            </c:dLbl>
            <c:dLbl>
              <c:idx val="8"/>
              <c:layout/>
              <c:tx>
                <c:strRef>
                  <c:f>公会計指標分析・財政指標組合せ分析表!$BX$72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{B88501FB-31D2-4CD5-AB82-8EC2C28B4A28}</c15:txfldGUID>
                      <c15:f>公会計指標分析・財政指標組合せ分析表!$BX$72</c15:f>
                      <c15:dlblFieldTableCache>
                        <c:ptCount val="1"/>
                        <c:pt idx="0">
                          <c:v>H30</c:v>
                        </c:pt>
                      </c15:dlblFieldTableCache>
                    </c15:dlblFTEntry>
                  </c15:dlblFieldTable>
                  <c15:showDataLabelsRange val="0"/>
                </c:ext>
                <c:ext xmlns:c16="http://schemas.microsoft.com/office/drawing/2014/chart" uri="{C3380CC4-5D6E-409C-BE32-E72D297353CC}">
                  <c16:uniqueId val="{00000005-E584-4A3D-B058-A185F2A1AA55}"/>
                </c:ext>
              </c:extLst>
            </c:dLbl>
            <c:dLbl>
              <c:idx val="16"/>
              <c:layout/>
              <c:tx>
                <c:strRef>
                  <c:f>公会計指標分析・財政指標組合せ分析表!$CF$72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{BC67C210-3579-40E3-8752-BB3A69312ABD}</c15:txfldGUID>
                      <c15:f>公会計指標分析・財政指標組合せ分析表!$CF$72</c15:f>
                      <c15:dlblFieldTableCache>
                        <c:ptCount val="1"/>
                        <c:pt idx="0">
                          <c:v>R01</c:v>
                        </c:pt>
                      </c15:dlblFieldTableCache>
                    </c15:dlblFTEntry>
                  </c15:dlblFieldTable>
                  <c15:showDataLabelsRange val="0"/>
                </c:ext>
                <c:ext xmlns:c16="http://schemas.microsoft.com/office/drawing/2014/chart" uri="{C3380CC4-5D6E-409C-BE32-E72D297353CC}">
                  <c16:uniqueId val="{00000006-E584-4A3D-B058-A185F2A1AA55}"/>
                </c:ext>
              </c:extLst>
            </c:dLbl>
            <c:dLbl>
              <c:idx val="24"/>
              <c:layout/>
              <c:tx>
                <c:strRef>
                  <c:f>公会計指標分析・財政指標組合せ分析表!$CN$72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{6257C2DD-4EE8-4EF8-A2C7-8A3ACDA00D0A}</c15:txfldGUID>
                      <c15:f>公会計指標分析・財政指標組合せ分析表!$CN$72</c15:f>
                      <c15:dlblFieldTableCache>
                        <c:ptCount val="1"/>
                        <c:pt idx="0">
                          <c:v>R02</c:v>
                        </c:pt>
                      </c15:dlblFieldTableCache>
                    </c15:dlblFTEntry>
                  </c15:dlblFieldTable>
                  <c15:showDataLabelsRange val="0"/>
                </c:ext>
                <c:ext xmlns:c16="http://schemas.microsoft.com/office/drawing/2014/chart" uri="{C3380CC4-5D6E-409C-BE32-E72D297353CC}">
                  <c16:uniqueId val="{00000007-E584-4A3D-B058-A185F2A1AA55}"/>
                </c:ext>
              </c:extLst>
            </c:dLbl>
            <c:dLbl>
              <c:idx val="32"/>
              <c:layout/>
              <c:tx>
                <c:strRef>
                  <c:f>公会計指標分析・財政指標組合せ分析表!$CV$72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{2A0EA922-3A01-4D58-A207-A3E4765E98A7}</c15:txfldGUID>
                      <c15:f>公会計指標分析・財政指標組合せ分析表!$CV$72</c15:f>
                      <c15:dlblFieldTableCache>
                        <c:ptCount val="1"/>
                        <c:pt idx="0">
                          <c:v>R03</c:v>
                        </c:pt>
                      </c15:dlblFieldTableCache>
                    </c15:dlblFTEntry>
                  </c15:dlblFieldTable>
                  <c15:showDataLabelsRange val="0"/>
                </c:ext>
                <c:ext xmlns:c16="http://schemas.microsoft.com/office/drawing/2014/chart" uri="{C3380CC4-5D6E-409C-BE32-E72D297353CC}">
                  <c16:uniqueId val="{00000008-E584-4A3D-B058-A185F2A1AA55}"/>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6</c:v>
                </c:pt>
                <c:pt idx="8">
                  <c:v>6.5</c:v>
                </c:pt>
                <c:pt idx="16">
                  <c:v>6.4</c:v>
                </c:pt>
                <c:pt idx="24">
                  <c:v>6</c:v>
                </c:pt>
                <c:pt idx="32">
                  <c:v>5.8</c:v>
                </c:pt>
              </c:numCache>
            </c:numRef>
          </c:xVal>
          <c:yVal>
            <c:numRef>
              <c:f>公会計指標分析・財政指標組合せ分析表!$BP$73:$DC$73</c:f>
              <c:numCache>
                <c:formatCode>#,##0.0;"▲ "#,##0.0</c:formatCode>
                <c:ptCount val="40"/>
                <c:pt idx="0">
                  <c:v>105</c:v>
                </c:pt>
                <c:pt idx="8">
                  <c:v>81</c:v>
                </c:pt>
                <c:pt idx="16">
                  <c:v>81.5</c:v>
                </c:pt>
                <c:pt idx="24">
                  <c:v>67.5</c:v>
                </c:pt>
                <c:pt idx="32">
                  <c:v>54.1</c:v>
                </c:pt>
              </c:numCache>
            </c:numRef>
          </c:yVal>
          <c:smooth val="0"/>
          <c:extLst>
            <c:ext xmlns:c16="http://schemas.microsoft.com/office/drawing/2014/chart" uri="{C3380CC4-5D6E-409C-BE32-E72D297353CC}">
              <c16:uniqueId val="{00000009-E584-4A3D-B058-A185F2A1AA55}"/>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manualLayout>
                  <c:x val="-4.5160355153971293E-2"/>
                  <c:y val="-6.2416647087793951E-2"/>
                </c:manualLayout>
              </c:layout>
              <c:tx>
                <c:strRef>
                  <c:f>公会計指標分析・財政指標組合せ分析表!$BP$72</c:f>
                  <c:strCache>
                    <c:ptCount val="1"/>
                    <c:pt idx="0">
                      <c:v>H29</c:v>
                    </c:pt>
                  </c:strCache>
                </c:strRef>
              </c:tx>
              <c:dLblPos val="r"/>
              <c:showLegendKey val="0"/>
              <c:showVal val="0"/>
              <c:showCatName val="0"/>
              <c:showSerName val="0"/>
              <c:showPercent val="0"/>
              <c:showBubbleSize val="0"/>
              <c:extLst>
                <c:ext xmlns:c15="http://schemas.microsoft.com/office/drawing/2012/chart" uri="{CE6537A1-D6FC-4f65-9D91-7224C49458BB}">
                  <c15:layout/>
                  <c15:dlblFieldTable>
                    <c15:dlblFTEntry>
                      <c15:txfldGUID>{259241E0-9FF7-4B47-8F0F-EA3E138D12D7}</c15:txfldGUID>
                      <c15:f>公会計指標分析・財政指標組合せ分析表!$BP$72</c15:f>
                      <c15:dlblFieldTableCache>
                        <c:ptCount val="1"/>
                        <c:pt idx="0">
                          <c:v>H29</c:v>
                        </c:pt>
                      </c15:dlblFieldTableCache>
                    </c15:dlblFTEntry>
                  </c15:dlblFieldTable>
                  <c15:showDataLabelsRange val="0"/>
                </c:ext>
                <c:ext xmlns:c16="http://schemas.microsoft.com/office/drawing/2014/chart" uri="{C3380CC4-5D6E-409C-BE32-E72D297353CC}">
                  <c16:uniqueId val="{0000000A-E584-4A3D-B058-A185F2A1AA55}"/>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{7F59500F-C1CA-48F3-A6D8-BF85051FF236}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E584-4A3D-B058-A185F2A1AA55}"/>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{C6AF209C-FA26-4240-A61F-FD028D882101}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E584-4A3D-B058-A185F2A1AA55}"/>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{1CB67A5F-439F-4DEC-BDF3-7BDF39A1E4F4}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E584-4A3D-B058-A185F2A1AA55}"/>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{E70435A2-6DB6-431E-9A2F-60FBBAB460B6}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E584-4A3D-B058-A185F2A1AA55}"/>
                </c:ext>
              </c:extLst>
            </c:dLbl>
            <c:dLbl>
              <c:idx val="8"/>
              <c:layout>
                <c:manualLayout>
                  <c:x val="-1.8235628084250027E-2"/>
                  <c:y val="-6.2416647087793951E-2"/>
                </c:manualLayout>
              </c:layout>
              <c:tx>
                <c:strRef>
                  <c:f>公会計指標分析・財政指標組合せ分析表!$BX$72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{D6C2237D-1BD2-4735-8C4E-75C2410E03B5}</c15:txfldGUID>
                      <c15:f>公会計指標分析・財政指標組合せ分析表!$BX$72</c15:f>
                      <c15:dlblFieldTableCache>
                        <c:ptCount val="1"/>
                        <c:pt idx="0">
                          <c:v>H30</c:v>
                        </c:pt>
                      </c15:dlblFieldTableCache>
                    </c15:dlblFTEntry>
                  </c15:dlblFieldTable>
                  <c15:showDataLabelsRange val="0"/>
                </c:ext>
                <c:ext xmlns:c16="http://schemas.microsoft.com/office/drawing/2014/chart" uri="{C3380CC4-5D6E-409C-BE32-E72D297353CC}">
                  <c16:uniqueId val="{0000000F-E584-4A3D-B058-A185F2A1AA55}"/>
                </c:ext>
              </c:extLst>
            </c:dLbl>
            <c:dLbl>
              <c:idx val="16"/>
              <c:layout/>
              <c:tx>
                <c:strRef>
                  <c:f>公会計指標分析・財政指標組合せ分析表!$CF$72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{2D1009DE-772F-46B1-B88C-707EF55359C6}</c15:txfldGUID>
                      <c15:f>公会計指標分析・財政指標組合せ分析表!$CF$72</c15:f>
                      <c15:dlblFieldTableCache>
                        <c:ptCount val="1"/>
                        <c:pt idx="0">
                          <c:v>R01</c:v>
                        </c:pt>
                      </c15:dlblFieldTableCache>
                    </c15:dlblFTEntry>
                  </c15:dlblFieldTable>
                  <c15:showDataLabelsRange val="0"/>
                </c:ext>
                <c:ext xmlns:c16="http://schemas.microsoft.com/office/drawing/2014/chart" uri="{C3380CC4-5D6E-409C-BE32-E72D297353CC}">
                  <c16:uniqueId val="{00000010-E584-4A3D-B058-A185F2A1AA55}"/>
                </c:ext>
              </c:extLst>
            </c:dLbl>
            <c:dLbl>
              <c:idx val="24"/>
              <c:layout/>
              <c:tx>
                <c:strRef>
                  <c:f>公会計指標分析・財政指標組合せ分析表!$CN$72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{9E8FE886-CB99-469F-B225-AFD297F4DFD8}</c15:txfldGUID>
                      <c15:f>公会計指標分析・財政指標組合せ分析表!$CN$72</c15:f>
                      <c15:dlblFieldTableCache>
                        <c:ptCount val="1"/>
                        <c:pt idx="0">
                          <c:v>R02</c:v>
                        </c:pt>
                      </c15:dlblFieldTableCache>
                    </c15:dlblFTEntry>
                  </c15:dlblFieldTable>
                  <c15:showDataLabelsRange val="0"/>
                </c:ext>
                <c:ext xmlns:c16="http://schemas.microsoft.com/office/drawing/2014/chart" uri="{C3380CC4-5D6E-409C-BE32-E72D297353CC}">
                  <c16:uniqueId val="{00000011-E584-4A3D-B058-A185F2A1AA55}"/>
                </c:ext>
              </c:extLst>
            </c:dLbl>
            <c:dLbl>
              <c:idx val="32"/>
              <c:layout/>
              <c:tx>
                <c:strRef>
                  <c:f>公会計指標分析・財政指標組合せ分析表!$CV$72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{92146F0C-040E-4D68-8917-97D13B2F88E1}</c15:txfldGUID>
                      <c15:f>公会計指標分析・財政指標組合せ分析表!$CV$72</c15:f>
                      <c15:dlblFieldTableCache>
                        <c:ptCount val="1"/>
                        <c:pt idx="0">
                          <c:v>R03</c:v>
                        </c:pt>
                      </c15:dlblFieldTableCache>
                    </c15:dlblFTEntry>
                  </c15:dlblFieldTable>
                  <c15:showDataLabelsRange val="0"/>
                </c:ext>
                <c:ext xmlns:c16="http://schemas.microsoft.com/office/drawing/2014/chart" uri="{C3380CC4-5D6E-409C-BE32-E72D297353CC}">
                  <c16:uniqueId val="{00000012-E584-4A3D-B058-A185F2A1AA55}"/>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6.8</c:v>
                </c:pt>
                <c:pt idx="8">
                  <c:v>6.8</c:v>
                </c:pt>
                <c:pt idx="16">
                  <c:v>6.6</c:v>
                </c:pt>
                <c:pt idx="24">
                  <c:v>6.4</c:v>
                </c:pt>
                <c:pt idx="32">
                  <c:v>6.3</c:v>
                </c:pt>
              </c:numCache>
            </c:numRef>
          </c:xVal>
          <c:yVal>
            <c:numRef>
              <c:f>公会計指標分析・財政指標組合せ分析表!$BP$77:$DC$77</c:f>
              <c:numCache>
                <c:formatCode>#,##0.0;"▲ "#,##0.0</c:formatCode>
                <c:ptCount val="40"/>
                <c:pt idx="0">
                  <c:v>20.2</c:v>
                </c:pt>
                <c:pt idx="8">
                  <c:v>18.2</c:v>
                </c:pt>
                <c:pt idx="16">
                  <c:v>20.3</c:v>
                </c:pt>
                <c:pt idx="24">
                  <c:v>15.5</c:v>
                </c:pt>
                <c:pt idx="32">
                  <c:v>4.5999999999999996</c:v>
                </c:pt>
              </c:numCache>
            </c:numRef>
          </c:yVal>
          <c:smooth val="0"/>
          <c:extLst>
            <c:ext xmlns:c16="http://schemas.microsoft.com/office/drawing/2014/chart" uri="{C3380CC4-5D6E-409C-BE32-E72D297353CC}">
              <c16:uniqueId val="{00000013-E584-4A3D-B058-A185F2A1AA55}"/>
            </c:ext>
          </c:extLst>
        </c:ser>
        <c:dLbls>
          <c:showLegendKey val="0"/>
          <c:showVal val="1"/>
          <c:showCatName val="0"/>
          <c:showSerName val="0"/>
          <c:showPercent val="0"/>
          <c:showBubbleSize val="0"/>
        </c:dLbls>
        <c:axId val="84219776"/>
        <c:axId val="84234240"/>
      </c:scatterChart>
      <c:valAx>
        <c:axId val="84219776"/>
        <c:scaling>
          <c:orientation val="maxMin"/>
          <c:max val="6.8999999999999995"/>
          <c:min val="5.6"/>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120"/>
          <c:min val="-2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majorUnit val="2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岐阜県笠松町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近年の基盤整備実施により元利償還金が</a:t>
          </a:r>
          <a:r>
            <a:rPr kumimoji="1" lang="ja-JP" altLang="en-US" sz="1100">
              <a:solidFill>
                <a:schemeClr val="dk1"/>
              </a:solidFill>
              <a:effectLst/>
              <a:latin typeface="+mn-lt"/>
              <a:ea typeface="+mn-ea"/>
              <a:cs typeface="+mn-cs"/>
            </a:rPr>
            <a:t>５４</a:t>
          </a:r>
          <a:r>
            <a:rPr kumimoji="1" lang="ja-JP" altLang="ja-JP" sz="1100">
              <a:solidFill>
                <a:schemeClr val="dk1"/>
              </a:solidFill>
              <a:effectLst/>
              <a:latin typeface="+mn-lt"/>
              <a:ea typeface="+mn-ea"/>
              <a:cs typeface="+mn-cs"/>
            </a:rPr>
            <a:t>百万程度増額となった。今後も近年実施した排水路改良事業</a:t>
          </a:r>
          <a:r>
            <a:rPr kumimoji="1" lang="ja-JP" altLang="en-US" sz="1100">
              <a:solidFill>
                <a:schemeClr val="dk1"/>
              </a:solidFill>
              <a:effectLst/>
              <a:latin typeface="+mn-lt"/>
              <a:ea typeface="+mn-ea"/>
              <a:cs typeface="+mn-cs"/>
            </a:rPr>
            <a:t>やサイクリングロード整備事業</a:t>
          </a:r>
          <a:r>
            <a:rPr kumimoji="1" lang="ja-JP" altLang="ja-JP" sz="1100">
              <a:solidFill>
                <a:schemeClr val="dk1"/>
              </a:solidFill>
              <a:effectLst/>
              <a:latin typeface="+mn-lt"/>
              <a:ea typeface="+mn-ea"/>
              <a:cs typeface="+mn-cs"/>
            </a:rPr>
            <a:t>などの基盤整備に係る元金償還が開始され、さらに増加するものと想定する。</a:t>
          </a:r>
          <a:endParaRPr lang="ja-JP" altLang="ja-JP" sz="1400">
            <a:effectLst/>
          </a:endParaRPr>
        </a:p>
        <a:p>
          <a:r>
            <a:rPr kumimoji="1" lang="ja-JP" altLang="ja-JP" sz="1100">
              <a:solidFill>
                <a:schemeClr val="dk1"/>
              </a:solidFill>
              <a:effectLst/>
              <a:latin typeface="+mn-lt"/>
              <a:ea typeface="+mn-ea"/>
              <a:cs typeface="+mn-cs"/>
            </a:rPr>
            <a:t>　引き続き、これまで以上に新規発行と返済のバランスを考慮し健全な財政運営に努める。</a:t>
          </a:r>
          <a:endParaRPr lang="ja-JP" altLang="ja-JP" sz="1400">
            <a:effectLst/>
          </a:endParaRP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該当なし</a:t>
          </a:r>
          <a:endParaRPr lang="ja-JP" altLang="ja-JP" sz="1000">
            <a:effectLst/>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岐阜県笠松町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近年実施している基盤整備により、一般会計等に係る地方債の現在高は同水準である。今後、道路新設改良事業などを実施するが、減少していくものと見込まれる。</a:t>
          </a:r>
          <a:endParaRPr lang="ja-JP" altLang="ja-JP" sz="1400">
            <a:effectLst/>
          </a:endParaRPr>
        </a:p>
        <a:p>
          <a:r>
            <a:rPr kumimoji="1" lang="ja-JP" altLang="ja-JP" sz="1100">
              <a:solidFill>
                <a:schemeClr val="dk1"/>
              </a:solidFill>
              <a:effectLst/>
              <a:latin typeface="+mn-lt"/>
              <a:ea typeface="+mn-ea"/>
              <a:cs typeface="+mn-cs"/>
            </a:rPr>
            <a:t>　また、下水道事業会計は財源の確保のため資本費平準化債の借入を始めたが、今後その返済が始まるため、中長期的な観点で分析し、バランスに優れた健全な財政運営に努める。</a:t>
          </a:r>
          <a:endParaRPr lang="ja-JP" altLang="ja-JP" sz="1400">
            <a:effectLst/>
          </a:endParaRPr>
        </a:p>
        <a:p>
          <a:r>
            <a:rPr kumimoji="1" lang="ja-JP" altLang="ja-JP" sz="1100">
              <a:solidFill>
                <a:schemeClr val="dk1"/>
              </a:solidFill>
              <a:effectLst/>
              <a:latin typeface="+mn-lt"/>
              <a:ea typeface="+mn-ea"/>
              <a:cs typeface="+mn-cs"/>
            </a:rPr>
            <a:t>　将来負担比率は昨年度から１４．０％減と大きく減少したが、これは下水道事業の繰出基準額の減により公営企業債等繰入見込額が</a:t>
          </a:r>
          <a:r>
            <a:rPr kumimoji="1" lang="ja-JP" altLang="en-US" sz="1100">
              <a:solidFill>
                <a:schemeClr val="dk1"/>
              </a:solidFill>
              <a:effectLst/>
              <a:latin typeface="+mn-lt"/>
              <a:ea typeface="+mn-ea"/>
              <a:cs typeface="+mn-cs"/>
            </a:rPr>
            <a:t>２３９</a:t>
          </a:r>
          <a:r>
            <a:rPr kumimoji="1" lang="ja-JP" altLang="ja-JP" sz="1100">
              <a:solidFill>
                <a:schemeClr val="dk1"/>
              </a:solidFill>
              <a:effectLst/>
              <a:latin typeface="+mn-lt"/>
              <a:ea typeface="+mn-ea"/>
              <a:cs typeface="+mn-cs"/>
            </a:rPr>
            <a:t>百万円減少したことが要因である。</a:t>
          </a:r>
          <a:endParaRPr lang="ja-JP" altLang="ja-JP" sz="1400">
            <a:effectLst/>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3</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岐阜県笠松町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effectLst/>
              <a:latin typeface="+mn-lt"/>
              <a:ea typeface="+mn-ea"/>
              <a:cs typeface="+mn-cs"/>
            </a:rPr>
            <a:t>（増減理由）</a:t>
          </a:r>
          <a:endParaRPr lang="ja-JP" altLang="ja-JP" sz="1300">
            <a:effectLst/>
          </a:endParaRPr>
        </a:p>
        <a:p>
          <a:r>
            <a:rPr kumimoji="1" lang="ja-JP" altLang="ja-JP" sz="1300">
              <a:solidFill>
                <a:schemeClr val="dk1"/>
              </a:solidFill>
              <a:effectLst/>
              <a:latin typeface="+mn-lt"/>
              <a:ea typeface="+mn-ea"/>
              <a:cs typeface="+mn-cs"/>
            </a:rPr>
            <a:t>　財政調整基金は、</a:t>
          </a:r>
          <a:r>
            <a:rPr kumimoji="1" lang="ja-JP" altLang="en-US" sz="1300">
              <a:solidFill>
                <a:schemeClr val="dk1"/>
              </a:solidFill>
              <a:effectLst/>
              <a:latin typeface="+mn-lt"/>
              <a:ea typeface="+mn-ea"/>
              <a:cs typeface="+mn-cs"/>
            </a:rPr>
            <a:t>歳入予算の不足分を補うため、１９百万円程度取り崩したが、個人町民税、法人町民税の増収により９９百万円程度積み立てたため８０百万円の増となった。減債基金は、地方交付税で措置された臨時財政対策債償還基金費相当額を積み立てたため１０７百万円の増となった。</a:t>
          </a:r>
          <a:r>
            <a:rPr kumimoji="1" lang="ja-JP" altLang="ja-JP" sz="1300">
              <a:solidFill>
                <a:schemeClr val="dk1"/>
              </a:solidFill>
              <a:effectLst/>
              <a:latin typeface="+mn-lt"/>
              <a:ea typeface="+mn-ea"/>
              <a:cs typeface="+mn-cs"/>
            </a:rPr>
            <a:t>その他に</a:t>
          </a:r>
          <a:r>
            <a:rPr kumimoji="1" lang="ja-JP" altLang="en-US" sz="1300">
              <a:solidFill>
                <a:schemeClr val="dk1"/>
              </a:solidFill>
              <a:effectLst/>
              <a:latin typeface="+mn-lt"/>
              <a:ea typeface="+mn-ea"/>
              <a:cs typeface="+mn-cs"/>
            </a:rPr>
            <a:t>新こども館建築事業</a:t>
          </a:r>
          <a:r>
            <a:rPr kumimoji="1" lang="ja-JP" altLang="ja-JP" sz="1300">
              <a:solidFill>
                <a:schemeClr val="dk1"/>
              </a:solidFill>
              <a:effectLst/>
              <a:latin typeface="+mn-lt"/>
              <a:ea typeface="+mn-ea"/>
              <a:cs typeface="+mn-cs"/>
            </a:rPr>
            <a:t>のため「</a:t>
          </a:r>
          <a:r>
            <a:rPr kumimoji="1" lang="ja-JP" altLang="en-US" sz="1300">
              <a:solidFill>
                <a:schemeClr val="dk1"/>
              </a:solidFill>
              <a:effectLst/>
              <a:latin typeface="+mn-lt"/>
              <a:ea typeface="+mn-ea"/>
              <a:cs typeface="+mn-cs"/>
            </a:rPr>
            <a:t>社会福祉基金</a:t>
          </a:r>
          <a:r>
            <a:rPr kumimoji="1" lang="ja-JP" altLang="ja-JP" sz="1300">
              <a:solidFill>
                <a:schemeClr val="dk1"/>
              </a:solidFill>
              <a:effectLst/>
              <a:latin typeface="+mn-lt"/>
              <a:ea typeface="+mn-ea"/>
              <a:cs typeface="+mn-cs"/>
            </a:rPr>
            <a:t>」を</a:t>
          </a:r>
          <a:r>
            <a:rPr kumimoji="1" lang="ja-JP" altLang="en-US" sz="1300">
              <a:solidFill>
                <a:schemeClr val="dk1"/>
              </a:solidFill>
              <a:effectLst/>
              <a:latin typeface="+mn-lt"/>
              <a:ea typeface="+mn-ea"/>
              <a:cs typeface="+mn-cs"/>
            </a:rPr>
            <a:t>１０</a:t>
          </a:r>
          <a:r>
            <a:rPr kumimoji="1" lang="ja-JP" altLang="ja-JP" sz="1300">
              <a:solidFill>
                <a:schemeClr val="dk1"/>
              </a:solidFill>
              <a:effectLst/>
              <a:latin typeface="+mn-lt"/>
              <a:ea typeface="+mn-ea"/>
              <a:cs typeface="+mn-cs"/>
            </a:rPr>
            <a:t>百万円</a:t>
          </a:r>
          <a:r>
            <a:rPr kumimoji="1" lang="ja-JP" altLang="en-US" sz="1300">
              <a:solidFill>
                <a:schemeClr val="dk1"/>
              </a:solidFill>
              <a:effectLst/>
              <a:latin typeface="+mn-lt"/>
              <a:ea typeface="+mn-ea"/>
              <a:cs typeface="+mn-cs"/>
            </a:rPr>
            <a:t>取り崩したが、かさまつ応援基金、社会資本整備基金を積み立てたため、基金全体としては約３１０百万円の増となった。</a:t>
          </a:r>
        </a:p>
        <a:p>
          <a:endParaRPr lang="ja-JP" altLang="ja-JP" sz="1300">
            <a:effectLst/>
          </a:endParaRPr>
        </a:p>
        <a:p>
          <a:r>
            <a:rPr kumimoji="1" lang="ja-JP" altLang="ja-JP" sz="1300">
              <a:solidFill>
                <a:schemeClr val="dk1"/>
              </a:solidFill>
              <a:effectLst/>
              <a:latin typeface="+mn-lt"/>
              <a:ea typeface="+mn-ea"/>
              <a:cs typeface="+mn-cs"/>
            </a:rPr>
            <a:t>（今後の方針）</a:t>
          </a:r>
          <a:endParaRPr lang="ja-JP" altLang="ja-JP" sz="1300">
            <a:effectLst/>
          </a:endParaRPr>
        </a:p>
        <a:p>
          <a:r>
            <a:rPr kumimoji="1" lang="ja-JP" altLang="ja-JP" sz="1300">
              <a:solidFill>
                <a:schemeClr val="dk1"/>
              </a:solidFill>
              <a:effectLst/>
              <a:latin typeface="+mn-lt"/>
              <a:ea typeface="+mn-ea"/>
              <a:cs typeface="+mn-cs"/>
            </a:rPr>
            <a:t>　財政調整基金、その他特定目的基金の利用目的を明確にし、計画的に積立、取崩しを行っていく。</a:t>
          </a:r>
          <a:endParaRPr lang="ja-JP" altLang="ja-JP" sz="13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effectLst/>
              <a:latin typeface="+mn-lt"/>
              <a:ea typeface="+mn-ea"/>
              <a:cs typeface="+mn-cs"/>
            </a:rPr>
            <a:t>（基金の使途）</a:t>
          </a:r>
          <a:endParaRPr lang="ja-JP" altLang="ja-JP" sz="1300">
            <a:effectLst/>
          </a:endParaRPr>
        </a:p>
        <a:p>
          <a:r>
            <a:rPr kumimoji="1" lang="ja-JP" altLang="ja-JP" sz="1300">
              <a:solidFill>
                <a:schemeClr val="dk1"/>
              </a:solidFill>
              <a:effectLst/>
              <a:latin typeface="+mn-lt"/>
              <a:ea typeface="+mn-ea"/>
              <a:cs typeface="+mn-cs"/>
            </a:rPr>
            <a:t>・次期ごみ処理施設整備基金：岐阜羽島衛生施設組合で計画中の次期ごみ処理施設建設に要する経費</a:t>
          </a:r>
          <a:endParaRPr lang="ja-JP" altLang="ja-JP" sz="1300">
            <a:effectLst/>
          </a:endParaRPr>
        </a:p>
        <a:p>
          <a:r>
            <a:rPr kumimoji="1" lang="ja-JP" altLang="ja-JP" sz="1300">
              <a:solidFill>
                <a:schemeClr val="dk1"/>
              </a:solidFill>
              <a:effectLst/>
              <a:latin typeface="+mn-lt"/>
              <a:ea typeface="+mn-ea"/>
              <a:cs typeface="+mn-cs"/>
            </a:rPr>
            <a:t>・</a:t>
          </a:r>
          <a:r>
            <a:rPr kumimoji="1" lang="ja-JP" altLang="en-US" sz="1300">
              <a:solidFill>
                <a:schemeClr val="dk1"/>
              </a:solidFill>
              <a:effectLst/>
              <a:latin typeface="+mn-lt"/>
              <a:ea typeface="+mn-ea"/>
              <a:cs typeface="+mn-cs"/>
            </a:rPr>
            <a:t>福祉振興基金</a:t>
          </a:r>
          <a:r>
            <a:rPr kumimoji="1" lang="ja-JP" altLang="ja-JP" sz="1300">
              <a:solidFill>
                <a:schemeClr val="dk1"/>
              </a:solidFill>
              <a:effectLst/>
              <a:latin typeface="+mn-lt"/>
              <a:ea typeface="+mn-ea"/>
              <a:cs typeface="+mn-cs"/>
            </a:rPr>
            <a:t>：</a:t>
          </a:r>
          <a:r>
            <a:rPr kumimoji="1" lang="ja-JP" altLang="en-US" sz="1300">
              <a:solidFill>
                <a:schemeClr val="dk1"/>
              </a:solidFill>
              <a:effectLst/>
              <a:latin typeface="+mn-lt"/>
              <a:ea typeface="+mn-ea"/>
              <a:cs typeface="+mn-cs"/>
            </a:rPr>
            <a:t>町民の福祉活動の促進、快適な生活環境の形成</a:t>
          </a:r>
          <a:endParaRPr lang="ja-JP" altLang="ja-JP" sz="1300">
            <a:effectLst/>
          </a:endParaRPr>
        </a:p>
        <a:p>
          <a:r>
            <a:rPr kumimoji="1" lang="ja-JP" altLang="ja-JP" sz="1300">
              <a:solidFill>
                <a:schemeClr val="dk1"/>
              </a:solidFill>
              <a:effectLst/>
              <a:latin typeface="+mn-lt"/>
              <a:ea typeface="+mn-ea"/>
              <a:cs typeface="+mn-cs"/>
            </a:rPr>
            <a:t>（増減理由）</a:t>
          </a:r>
          <a:endParaRPr lang="ja-JP" altLang="ja-JP" sz="1300">
            <a:effectLst/>
          </a:endParaRPr>
        </a:p>
        <a:p>
          <a:r>
            <a:rPr kumimoji="1" lang="ja-JP" altLang="ja-JP" sz="1300">
              <a:solidFill>
                <a:schemeClr val="dk1"/>
              </a:solidFill>
              <a:effectLst/>
              <a:latin typeface="+mn-lt"/>
              <a:ea typeface="+mn-ea"/>
              <a:cs typeface="+mn-cs"/>
            </a:rPr>
            <a:t>・</a:t>
          </a:r>
          <a:r>
            <a:rPr kumimoji="1" lang="ja-JP" altLang="en-US" sz="1300">
              <a:solidFill>
                <a:schemeClr val="dk1"/>
              </a:solidFill>
              <a:effectLst/>
              <a:latin typeface="+mn-lt"/>
              <a:ea typeface="+mn-ea"/>
              <a:cs typeface="+mn-cs"/>
            </a:rPr>
            <a:t>町有地売却代金</a:t>
          </a:r>
          <a:r>
            <a:rPr kumimoji="1" lang="ja-JP" altLang="ja-JP" sz="1300">
              <a:solidFill>
                <a:schemeClr val="dk1"/>
              </a:solidFill>
              <a:effectLst/>
              <a:latin typeface="+mn-lt"/>
              <a:ea typeface="+mn-ea"/>
              <a:cs typeface="+mn-cs"/>
            </a:rPr>
            <a:t>を「</a:t>
          </a:r>
          <a:r>
            <a:rPr kumimoji="1" lang="ja-JP" altLang="en-US" sz="1300">
              <a:solidFill>
                <a:schemeClr val="dk1"/>
              </a:solidFill>
              <a:effectLst/>
              <a:latin typeface="+mn-lt"/>
              <a:ea typeface="+mn-ea"/>
              <a:cs typeface="+mn-cs"/>
            </a:rPr>
            <a:t>社会資本整備</a:t>
          </a:r>
          <a:r>
            <a:rPr kumimoji="1" lang="ja-JP" altLang="ja-JP" sz="1300">
              <a:solidFill>
                <a:schemeClr val="dk1"/>
              </a:solidFill>
              <a:effectLst/>
              <a:latin typeface="+mn-lt"/>
              <a:ea typeface="+mn-ea"/>
              <a:cs typeface="+mn-cs"/>
            </a:rPr>
            <a:t>基金」に</a:t>
          </a:r>
          <a:r>
            <a:rPr kumimoji="1" lang="ja-JP" altLang="en-US" sz="1300">
              <a:solidFill>
                <a:schemeClr val="dk1"/>
              </a:solidFill>
              <a:effectLst/>
              <a:latin typeface="+mn-lt"/>
              <a:ea typeface="+mn-ea"/>
              <a:cs typeface="+mn-cs"/>
            </a:rPr>
            <a:t>２４</a:t>
          </a:r>
          <a:r>
            <a:rPr kumimoji="1" lang="ja-JP" altLang="ja-JP" sz="1300">
              <a:solidFill>
                <a:schemeClr val="dk1"/>
              </a:solidFill>
              <a:effectLst/>
              <a:latin typeface="+mn-lt"/>
              <a:ea typeface="+mn-ea"/>
              <a:cs typeface="+mn-cs"/>
            </a:rPr>
            <a:t>百万円積み立てしたことによる増</a:t>
          </a:r>
          <a:endParaRPr lang="ja-JP" altLang="ja-JP" sz="1300">
            <a:effectLst/>
          </a:endParaRPr>
        </a:p>
        <a:p>
          <a:r>
            <a:rPr kumimoji="1" lang="ja-JP" altLang="en-US" sz="1300">
              <a:solidFill>
                <a:schemeClr val="dk1"/>
              </a:solidFill>
              <a:effectLst/>
              <a:latin typeface="+mn-lt"/>
              <a:ea typeface="+mn-ea"/>
              <a:cs typeface="+mn-cs"/>
            </a:rPr>
            <a:t>・新こども館建築事業のため「社会福祉基金」を１０百万円ほど取り崩したことによる減</a:t>
          </a:r>
          <a:endParaRPr lang="ja-JP" altLang="ja-JP" sz="1300">
            <a:effectLst/>
          </a:endParaRPr>
        </a:p>
        <a:p>
          <a:r>
            <a:rPr kumimoji="1" lang="ja-JP" altLang="ja-JP" sz="1300">
              <a:solidFill>
                <a:schemeClr val="dk1"/>
              </a:solidFill>
              <a:effectLst/>
              <a:latin typeface="+mn-lt"/>
              <a:ea typeface="+mn-ea"/>
              <a:cs typeface="+mn-cs"/>
            </a:rPr>
            <a:t>（今後の方針）</a:t>
          </a:r>
          <a:endParaRPr lang="ja-JP" altLang="ja-JP" sz="1300">
            <a:effectLst/>
          </a:endParaRPr>
        </a:p>
        <a:p>
          <a:r>
            <a:rPr kumimoji="1" lang="ja-JP" altLang="ja-JP" sz="1300">
              <a:solidFill>
                <a:schemeClr val="dk1"/>
              </a:solidFill>
              <a:effectLst/>
              <a:latin typeface="+mn-lt"/>
              <a:ea typeface="+mn-ea"/>
              <a:cs typeface="+mn-cs"/>
            </a:rPr>
            <a:t>・かさまつ応援基金：ふるさと納税として寄附のあったかさまつ応援寄附金を全額積立予定</a:t>
          </a:r>
          <a:endParaRPr lang="ja-JP" altLang="ja-JP" sz="13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effectLst/>
              <a:latin typeface="+mn-lt"/>
              <a:ea typeface="+mn-ea"/>
              <a:cs typeface="+mn-cs"/>
            </a:rPr>
            <a:t>（増減理由）</a:t>
          </a:r>
          <a:endParaRPr lang="ja-JP" altLang="ja-JP" sz="1300">
            <a:effectLst/>
          </a:endParaRPr>
        </a:p>
        <a:p>
          <a:r>
            <a:rPr kumimoji="1" lang="ja-JP" altLang="ja-JP" sz="1300">
              <a:solidFill>
                <a:schemeClr val="dk1"/>
              </a:solidFill>
              <a:effectLst/>
              <a:latin typeface="+mn-lt"/>
              <a:ea typeface="+mn-ea"/>
              <a:cs typeface="+mn-cs"/>
            </a:rPr>
            <a:t>　令和</a:t>
          </a:r>
          <a:r>
            <a:rPr kumimoji="1" lang="ja-JP" altLang="en-US" sz="1300">
              <a:solidFill>
                <a:schemeClr val="dk1"/>
              </a:solidFill>
              <a:effectLst/>
              <a:latin typeface="+mn-lt"/>
              <a:ea typeface="+mn-ea"/>
              <a:cs typeface="+mn-cs"/>
            </a:rPr>
            <a:t>２</a:t>
          </a:r>
          <a:r>
            <a:rPr kumimoji="1" lang="ja-JP" altLang="ja-JP" sz="1300">
              <a:solidFill>
                <a:schemeClr val="dk1"/>
              </a:solidFill>
              <a:effectLst/>
              <a:latin typeface="+mn-lt"/>
              <a:ea typeface="+mn-ea"/>
              <a:cs typeface="+mn-cs"/>
            </a:rPr>
            <a:t>年度の決算余剰分が多額となり、その半分を積立したが、</a:t>
          </a:r>
          <a:r>
            <a:rPr kumimoji="1" lang="ja-JP" altLang="en-US" sz="1300">
              <a:solidFill>
                <a:schemeClr val="dk1"/>
              </a:solidFill>
              <a:effectLst/>
              <a:latin typeface="+mn-lt"/>
              <a:ea typeface="+mn-ea"/>
              <a:cs typeface="+mn-cs"/>
            </a:rPr>
            <a:t>その積立額が歳入予算の不足分を補うために取り崩した額より多かったため、８０百万円の増となった。</a:t>
          </a:r>
        </a:p>
        <a:p>
          <a:endParaRPr lang="ja-JP" altLang="ja-JP" sz="1300">
            <a:effectLst/>
          </a:endParaRPr>
        </a:p>
        <a:p>
          <a:r>
            <a:rPr kumimoji="1" lang="ja-JP" altLang="ja-JP" sz="1300">
              <a:solidFill>
                <a:schemeClr val="dk1"/>
              </a:solidFill>
              <a:effectLst/>
              <a:latin typeface="+mn-lt"/>
              <a:ea typeface="+mn-ea"/>
              <a:cs typeface="+mn-cs"/>
            </a:rPr>
            <a:t>（今後の方針）</a:t>
          </a:r>
          <a:endParaRPr lang="ja-JP" altLang="ja-JP" sz="1300">
            <a:effectLst/>
          </a:endParaRPr>
        </a:p>
        <a:p>
          <a:r>
            <a:rPr kumimoji="1" lang="ja-JP" altLang="ja-JP" sz="1300">
              <a:solidFill>
                <a:schemeClr val="dk1"/>
              </a:solidFill>
              <a:effectLst/>
              <a:latin typeface="+mn-lt"/>
              <a:ea typeface="+mn-ea"/>
              <a:cs typeface="+mn-cs"/>
            </a:rPr>
            <a:t> 今後の経済変動や緊急課題に的確に対応するため、過去の実績等を踏まえ、実質単年度収支額の半分を積み立てる予定である。</a:t>
          </a:r>
          <a:endParaRPr lang="ja-JP" altLang="ja-JP" sz="13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effectLst/>
              <a:latin typeface="+mn-lt"/>
              <a:ea typeface="+mn-ea"/>
              <a:cs typeface="+mn-cs"/>
            </a:rPr>
            <a:t>（増減理由）</a:t>
          </a:r>
          <a:endParaRPr lang="ja-JP" altLang="ja-JP" sz="1300">
            <a:effectLst/>
          </a:endParaRPr>
        </a:p>
        <a:p>
          <a:r>
            <a:rPr kumimoji="1" lang="ja-JP" altLang="ja-JP" sz="1300">
              <a:solidFill>
                <a:schemeClr val="dk1"/>
              </a:solidFill>
              <a:effectLst/>
              <a:latin typeface="+mn-lt"/>
              <a:ea typeface="+mn-ea"/>
              <a:cs typeface="+mn-cs"/>
            </a:rPr>
            <a:t>　</a:t>
          </a:r>
          <a:r>
            <a:rPr kumimoji="1" lang="ja-JP" altLang="en-US" sz="1300">
              <a:solidFill>
                <a:schemeClr val="dk1"/>
              </a:solidFill>
              <a:effectLst/>
              <a:latin typeface="+mn-lt"/>
              <a:ea typeface="+mn-ea"/>
              <a:cs typeface="+mn-cs"/>
            </a:rPr>
            <a:t>地方交付税で措置された臨時財政対策債償還基金費相当額を積み立てたため１０７百万円の増となった。</a:t>
          </a:r>
          <a:r>
            <a:rPr kumimoji="1" lang="ja-JP" altLang="ja-JP" sz="1300">
              <a:solidFill>
                <a:schemeClr val="dk1"/>
              </a:solidFill>
              <a:effectLst/>
              <a:latin typeface="+mn-lt"/>
              <a:ea typeface="+mn-ea"/>
              <a:cs typeface="+mn-cs"/>
            </a:rPr>
            <a:t>　</a:t>
          </a:r>
          <a:endParaRPr lang="ja-JP" altLang="ja-JP" sz="1300">
            <a:effectLst/>
          </a:endParaRPr>
        </a:p>
        <a:p>
          <a:r>
            <a:rPr kumimoji="1" lang="ja-JP" altLang="ja-JP" sz="1300">
              <a:solidFill>
                <a:schemeClr val="dk1"/>
              </a:solidFill>
              <a:effectLst/>
              <a:latin typeface="+mn-lt"/>
              <a:ea typeface="+mn-ea"/>
              <a:cs typeface="+mn-cs"/>
            </a:rPr>
            <a:t>（今後の方針）</a:t>
          </a:r>
          <a:endParaRPr lang="ja-JP" altLang="ja-JP" sz="1300">
            <a:effectLst/>
          </a:endParaRPr>
        </a:p>
        <a:p>
          <a:r>
            <a:rPr kumimoji="1" lang="ja-JP" altLang="ja-JP" sz="1300">
              <a:solidFill>
                <a:schemeClr val="dk1"/>
              </a:solidFill>
              <a:effectLst/>
              <a:latin typeface="+mn-lt"/>
              <a:ea typeface="+mn-ea"/>
              <a:cs typeface="+mn-cs"/>
            </a:rPr>
            <a:t>　今後</a:t>
          </a:r>
          <a:r>
            <a:rPr kumimoji="1" lang="ja-JP" altLang="en-US" sz="1300">
              <a:solidFill>
                <a:schemeClr val="dk1"/>
              </a:solidFill>
              <a:effectLst/>
              <a:latin typeface="+mn-lt"/>
              <a:ea typeface="+mn-ea"/>
              <a:cs typeface="+mn-cs"/>
            </a:rPr>
            <a:t>は</a:t>
          </a:r>
          <a:r>
            <a:rPr kumimoji="1" lang="ja-JP" altLang="ja-JP" sz="1300">
              <a:solidFill>
                <a:schemeClr val="dk1"/>
              </a:solidFill>
              <a:effectLst/>
              <a:latin typeface="+mn-lt"/>
              <a:ea typeface="+mn-ea"/>
              <a:cs typeface="+mn-cs"/>
            </a:rPr>
            <a:t>、積立金の利息分を積み立てる予定であるが、平成２９、３０年度に実施した排水路改良事業やサイクリングロード整備事業に対する起債の償還が開始する令和４年度に償還のピークを迎えることや、今後の金利変動等による償還リスクに対応するため、必要に応じ、減債基金の積み立てを行っていく。</a:t>
          </a:r>
          <a:endParaRPr lang="ja-JP" altLang="ja-JP" sz="13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00000000-0008-0000-00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00000000-0008-0000-00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a:extLst>
            <a:ext uri="{FF2B5EF4-FFF2-40B4-BE49-F238E27FC236}">
              <a16:creationId xmlns:a16="http://schemas.microsoft.com/office/drawing/2014/main" id="{00000000-0008-0000-0000-000004000000}"/>
            </a:ext>
          </a:extLst>
        </xdr:cNvPr>
        <xdr:cNvSpPr/>
      </xdr:nvSpPr>
      <xdr:spPr>
        <a:xfrm>
          <a:off x="355600" y="63500"/>
          <a:ext cx="11139805" cy="25971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a:extLst>
            <a:ext uri="{FF2B5EF4-FFF2-40B4-BE49-F238E27FC236}">
              <a16:creationId xmlns:a16="http://schemas.microsoft.com/office/drawing/2014/main" id="{00000000-0008-0000-0000-000005000000}"/>
            </a:ext>
          </a:extLst>
        </xdr:cNvPr>
        <xdr:cNvSpPr/>
      </xdr:nvSpPr>
      <xdr:spPr>
        <a:xfrm>
          <a:off x="15013305" y="167640"/>
          <a:ext cx="347345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a:extLst>
            <a:ext uri="{FF2B5EF4-FFF2-40B4-BE49-F238E27FC236}">
              <a16:creationId xmlns:a16="http://schemas.microsoft.com/office/drawing/2014/main" id="{00000000-0008-0000-0000-000006000000}"/>
            </a:ext>
          </a:extLst>
        </xdr:cNvPr>
        <xdr:cNvSpPr/>
      </xdr:nvSpPr>
      <xdr:spPr>
        <a:xfrm>
          <a:off x="15015845" y="170180"/>
          <a:ext cx="3451860" cy="1631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a:extLst>
            <a:ext uri="{FF2B5EF4-FFF2-40B4-BE49-F238E27FC236}">
              <a16:creationId xmlns:a16="http://schemas.microsoft.com/office/drawing/2014/main" id="{00000000-0008-0000-0000-000007000000}"/>
            </a:ext>
          </a:extLst>
        </xdr:cNvPr>
        <xdr:cNvSpPr/>
      </xdr:nvSpPr>
      <xdr:spPr>
        <a:xfrm>
          <a:off x="15041245" y="165100"/>
          <a:ext cx="3394710" cy="14541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岐阜県笠松町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a:extLst>
            <a:ext uri="{FF2B5EF4-FFF2-40B4-BE49-F238E27FC236}">
              <a16:creationId xmlns:a16="http://schemas.microsoft.com/office/drawing/2014/main" id="{00000000-0008-0000-0000-000008000000}"/>
            </a:ext>
          </a:extLst>
        </xdr:cNvPr>
        <xdr:cNvSpPr/>
      </xdr:nvSpPr>
      <xdr:spPr>
        <a:xfrm>
          <a:off x="12539345" y="167640"/>
          <a:ext cx="234061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a:extLst>
            <a:ext uri="{FF2B5EF4-FFF2-40B4-BE49-F238E27FC236}">
              <a16:creationId xmlns:a16="http://schemas.microsoft.com/office/drawing/2014/main" id="{00000000-0008-0000-0000-000009000000}"/>
            </a:ext>
          </a:extLst>
        </xdr:cNvPr>
        <xdr:cNvSpPr/>
      </xdr:nvSpPr>
      <xdr:spPr>
        <a:xfrm>
          <a:off x="12564745" y="170180"/>
          <a:ext cx="2296160" cy="1631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a:extLst>
            <a:ext uri="{FF2B5EF4-FFF2-40B4-BE49-F238E27FC236}">
              <a16:creationId xmlns:a16="http://schemas.microsoft.com/office/drawing/2014/main" id="{00000000-0008-0000-0000-00000A000000}"/>
            </a:ext>
          </a:extLst>
        </xdr:cNvPr>
        <xdr:cNvSpPr/>
      </xdr:nvSpPr>
      <xdr:spPr>
        <a:xfrm>
          <a:off x="12590145" y="165100"/>
          <a:ext cx="2261870" cy="158115"/>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a:extLst>
            <a:ext uri="{FF2B5EF4-FFF2-40B4-BE49-F238E27FC236}">
              <a16:creationId xmlns:a16="http://schemas.microsoft.com/office/drawing/2014/main" id="{00000000-0008-0000-0000-00000B000000}"/>
            </a:ext>
          </a:extLst>
        </xdr:cNvPr>
        <xdr:cNvSpPr/>
      </xdr:nvSpPr>
      <xdr:spPr>
        <a:xfrm>
          <a:off x="436880" y="357505"/>
          <a:ext cx="8879205" cy="159131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a:extLst>
            <a:ext uri="{FF2B5EF4-FFF2-40B4-BE49-F238E27FC236}">
              <a16:creationId xmlns:a16="http://schemas.microsoft.com/office/drawing/2014/main" id="{00000000-0008-0000-0000-00000C000000}"/>
            </a:ext>
          </a:extLst>
        </xdr:cNvPr>
        <xdr:cNvSpPr/>
      </xdr:nvSpPr>
      <xdr:spPr>
        <a:xfrm>
          <a:off x="558165" y="389255"/>
          <a:ext cx="1214120" cy="15278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a:extLst>
            <a:ext uri="{FF2B5EF4-FFF2-40B4-BE49-F238E27FC236}">
              <a16:creationId xmlns:a16="http://schemas.microsoft.com/office/drawing/2014/main" id="{00000000-0008-0000-0000-00000D000000}"/>
            </a:ext>
          </a:extLst>
        </xdr:cNvPr>
        <xdr:cNvSpPr/>
      </xdr:nvSpPr>
      <xdr:spPr>
        <a:xfrm>
          <a:off x="1731645" y="389255"/>
          <a:ext cx="1173480" cy="15278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21,985
21,618
10.30
8,820,245
8,161,662
653,101
5,095,885
6,741,838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a:extLst>
            <a:ext uri="{FF2B5EF4-FFF2-40B4-BE49-F238E27FC236}">
              <a16:creationId xmlns:a16="http://schemas.microsoft.com/office/drawing/2014/main" id="{00000000-0008-0000-0000-00000E000000}"/>
            </a:ext>
          </a:extLst>
        </xdr:cNvPr>
        <xdr:cNvSpPr/>
      </xdr:nvSpPr>
      <xdr:spPr>
        <a:xfrm>
          <a:off x="2905125" y="389255"/>
          <a:ext cx="1341120" cy="15278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a:extLst>
            <a:ext uri="{FF2B5EF4-FFF2-40B4-BE49-F238E27FC236}">
              <a16:creationId xmlns:a16="http://schemas.microsoft.com/office/drawing/2014/main" id="{00000000-0008-0000-0000-00000F000000}"/>
            </a:ext>
          </a:extLst>
        </xdr:cNvPr>
        <xdr:cNvSpPr/>
      </xdr:nvSpPr>
      <xdr:spPr>
        <a:xfrm>
          <a:off x="4246245" y="408305"/>
          <a:ext cx="1780540" cy="7683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a:extLst>
            <a:ext uri="{FF2B5EF4-FFF2-40B4-BE49-F238E27FC236}">
              <a16:creationId xmlns:a16="http://schemas.microsoft.com/office/drawing/2014/main" id="{00000000-0008-0000-0000-000010000000}"/>
            </a:ext>
          </a:extLst>
        </xdr:cNvPr>
        <xdr:cNvSpPr/>
      </xdr:nvSpPr>
      <xdr:spPr>
        <a:xfrm>
          <a:off x="6026785" y="408305"/>
          <a:ext cx="1109980" cy="7683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5.8
54.1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a:extLst>
            <a:ext uri="{FF2B5EF4-FFF2-40B4-BE49-F238E27FC236}">
              <a16:creationId xmlns:a16="http://schemas.microsoft.com/office/drawing/2014/main" id="{00000000-0008-0000-0000-000011000000}"/>
            </a:ext>
          </a:extLst>
        </xdr:cNvPr>
        <xdr:cNvSpPr/>
      </xdr:nvSpPr>
      <xdr:spPr>
        <a:xfrm>
          <a:off x="7200265" y="421005"/>
          <a:ext cx="566420" cy="7683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a:extLst>
            <a:ext uri="{FF2B5EF4-FFF2-40B4-BE49-F238E27FC236}">
              <a16:creationId xmlns:a16="http://schemas.microsoft.com/office/drawing/2014/main" id="{00000000-0008-0000-0000-000012000000}"/>
            </a:ext>
          </a:extLst>
        </xdr:cNvPr>
        <xdr:cNvSpPr/>
      </xdr:nvSpPr>
      <xdr:spPr>
        <a:xfrm>
          <a:off x="4246245" y="1015365"/>
          <a:ext cx="178054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a:extLst>
            <a:ext uri="{FF2B5EF4-FFF2-40B4-BE49-F238E27FC236}">
              <a16:creationId xmlns:a16="http://schemas.microsoft.com/office/drawing/2014/main" id="{00000000-0008-0000-0000-000013000000}"/>
            </a:ext>
          </a:extLst>
        </xdr:cNvPr>
        <xdr:cNvSpPr/>
      </xdr:nvSpPr>
      <xdr:spPr>
        <a:xfrm>
          <a:off x="6090285" y="1015365"/>
          <a:ext cx="322580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a:extLst>
            <a:ext uri="{FF2B5EF4-FFF2-40B4-BE49-F238E27FC236}">
              <a16:creationId xmlns:a16="http://schemas.microsoft.com/office/drawing/2014/main" id="{00000000-0008-0000-0000-000014000000}"/>
            </a:ext>
          </a:extLst>
        </xdr:cNvPr>
        <xdr:cNvSpPr/>
      </xdr:nvSpPr>
      <xdr:spPr>
        <a:xfrm>
          <a:off x="9765665" y="357505"/>
          <a:ext cx="1341120" cy="109474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a:extLst>
            <a:ext uri="{FF2B5EF4-FFF2-40B4-BE49-F238E27FC236}">
              <a16:creationId xmlns:a16="http://schemas.microsoft.com/office/drawing/2014/main" id="{00000000-0008-0000-0000-000015000000}"/>
            </a:ext>
          </a:extLst>
        </xdr:cNvPr>
        <xdr:cNvSpPr/>
      </xdr:nvSpPr>
      <xdr:spPr>
        <a:xfrm>
          <a:off x="9987915" y="421005"/>
          <a:ext cx="1173480" cy="977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a:extLst>
            <a:ext uri="{FF2B5EF4-FFF2-40B4-BE49-F238E27FC236}">
              <a16:creationId xmlns:a16="http://schemas.microsoft.com/office/drawing/2014/main" id="{00000000-0008-0000-0000-000016000000}"/>
            </a:ext>
          </a:extLst>
        </xdr:cNvPr>
        <xdr:cNvSpPr/>
      </xdr:nvSpPr>
      <xdr:spPr>
        <a:xfrm>
          <a:off x="9987915" y="531495"/>
          <a:ext cx="1173480" cy="5092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a:extLst>
            <a:ext uri="{FF2B5EF4-FFF2-40B4-BE49-F238E27FC236}">
              <a16:creationId xmlns:a16="http://schemas.microsoft.com/office/drawing/2014/main" id="{00000000-0008-0000-0000-000017000000}"/>
            </a:ext>
          </a:extLst>
        </xdr:cNvPr>
        <xdr:cNvSpPr/>
      </xdr:nvSpPr>
      <xdr:spPr>
        <a:xfrm>
          <a:off x="9987915" y="866775"/>
          <a:ext cx="1292860" cy="6362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a:extLst>
            <a:ext uri="{FF2B5EF4-FFF2-40B4-BE49-F238E27FC236}">
              <a16:creationId xmlns:a16="http://schemas.microsoft.com/office/drawing/2014/main" id="{00000000-0008-0000-0000-000018000000}"/>
            </a:ext>
          </a:extLst>
        </xdr:cNvPr>
        <xdr:cNvCxnSpPr/>
      </xdr:nvCxnSpPr>
      <xdr:spPr>
        <a:xfrm flipH="1">
          <a:off x="9825355" y="502285"/>
          <a:ext cx="18669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a:extLst>
            <a:ext uri="{FF2B5EF4-FFF2-40B4-BE49-F238E27FC236}">
              <a16:creationId xmlns:a16="http://schemas.microsoft.com/office/drawing/2014/main" id="{00000000-0008-0000-0000-000019000000}"/>
            </a:ext>
          </a:extLst>
        </xdr:cNvPr>
        <xdr:cNvSpPr/>
      </xdr:nvSpPr>
      <xdr:spPr>
        <a:xfrm>
          <a:off x="9879330" y="471805"/>
          <a:ext cx="101600" cy="3302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a:extLst>
            <a:ext uri="{FF2B5EF4-FFF2-40B4-BE49-F238E27FC236}">
              <a16:creationId xmlns:a16="http://schemas.microsoft.com/office/drawing/2014/main" id="{00000000-0008-0000-0000-00001A000000}"/>
            </a:ext>
          </a:extLst>
        </xdr:cNvPr>
        <xdr:cNvSpPr/>
      </xdr:nvSpPr>
      <xdr:spPr>
        <a:xfrm>
          <a:off x="9879330" y="62039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a:extLst>
            <a:ext uri="{FF2B5EF4-FFF2-40B4-BE49-F238E27FC236}">
              <a16:creationId xmlns:a16="http://schemas.microsoft.com/office/drawing/2014/main" id="{00000000-0008-0000-0000-00001B000000}"/>
            </a:ext>
          </a:extLst>
        </xdr:cNvPr>
        <xdr:cNvCxnSpPr/>
      </xdr:nvCxnSpPr>
      <xdr:spPr>
        <a:xfrm>
          <a:off x="9923780" y="86677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a:extLst>
            <a:ext uri="{FF2B5EF4-FFF2-40B4-BE49-F238E27FC236}">
              <a16:creationId xmlns:a16="http://schemas.microsoft.com/office/drawing/2014/main" id="{00000000-0008-0000-0000-00001C000000}"/>
            </a:ext>
          </a:extLst>
        </xdr:cNvPr>
        <xdr:cNvCxnSpPr/>
      </xdr:nvCxnSpPr>
      <xdr:spPr>
        <a:xfrm>
          <a:off x="9844405" y="866775"/>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a:extLst>
            <a:ext uri="{FF2B5EF4-FFF2-40B4-BE49-F238E27FC236}">
              <a16:creationId xmlns:a16="http://schemas.microsoft.com/office/drawing/2014/main" id="{00000000-0008-0000-0000-00001D000000}"/>
            </a:ext>
          </a:extLst>
        </xdr:cNvPr>
        <xdr:cNvCxnSpPr/>
      </xdr:nvCxnSpPr>
      <xdr:spPr>
        <a:xfrm flipV="1">
          <a:off x="9923780" y="110109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a:extLst>
            <a:ext uri="{FF2B5EF4-FFF2-40B4-BE49-F238E27FC236}">
              <a16:creationId xmlns:a16="http://schemas.microsoft.com/office/drawing/2014/main" id="{00000000-0008-0000-0000-00001E000000}"/>
            </a:ext>
          </a:extLst>
        </xdr:cNvPr>
        <xdr:cNvCxnSpPr/>
      </xdr:nvCxnSpPr>
      <xdr:spPr>
        <a:xfrm>
          <a:off x="9844405" y="1240155"/>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1" name="テキスト ボックス 30">
          <a:extLst>
            <a:ext uri="{FF2B5EF4-FFF2-40B4-BE49-F238E27FC236}">
              <a16:creationId xmlns:a16="http://schemas.microsoft.com/office/drawing/2014/main" id="{00000000-0008-0000-0000-00001F000000}"/>
            </a:ext>
          </a:extLst>
        </xdr:cNvPr>
        <xdr:cNvSpPr txBox="1"/>
      </xdr:nvSpPr>
      <xdr:spPr>
        <a:xfrm>
          <a:off x="419100" y="2046605"/>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2" name="テキスト ボックス 31">
          <a:extLst>
            <a:ext uri="{FF2B5EF4-FFF2-40B4-BE49-F238E27FC236}">
              <a16:creationId xmlns:a16="http://schemas.microsoft.com/office/drawing/2014/main" id="{00000000-0008-0000-0000-000020000000}"/>
            </a:ext>
          </a:extLst>
        </xdr:cNvPr>
        <xdr:cNvSpPr txBox="1"/>
      </xdr:nvSpPr>
      <xdr:spPr>
        <a:xfrm>
          <a:off x="419100" y="2284095"/>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3" name="テキスト ボックス 32">
          <a:extLst>
            <a:ext uri="{FF2B5EF4-FFF2-40B4-BE49-F238E27FC236}">
              <a16:creationId xmlns:a16="http://schemas.microsoft.com/office/drawing/2014/main" id="{00000000-0008-0000-0000-000021000000}"/>
            </a:ext>
          </a:extLst>
        </xdr:cNvPr>
        <xdr:cNvSpPr txBox="1"/>
      </xdr:nvSpPr>
      <xdr:spPr>
        <a:xfrm>
          <a:off x="419100" y="2517775"/>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882" cy="259045"/>
    <xdr:sp macro="" textlink="">
      <xdr:nvSpPr>
        <xdr:cNvPr id="34" name="テキスト ボックス 33">
          <a:extLst>
            <a:ext uri="{FF2B5EF4-FFF2-40B4-BE49-F238E27FC236}">
              <a16:creationId xmlns:a16="http://schemas.microsoft.com/office/drawing/2014/main" id="{00000000-0008-0000-0000-000022000000}"/>
            </a:ext>
          </a:extLst>
        </xdr:cNvPr>
        <xdr:cNvSpPr txBox="1"/>
      </xdr:nvSpPr>
      <xdr:spPr>
        <a:xfrm>
          <a:off x="419100" y="2755265"/>
          <a:ext cx="109038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35" name="テキスト ボックス 34">
          <a:extLst>
            <a:ext uri="{FF2B5EF4-FFF2-40B4-BE49-F238E27FC236}">
              <a16:creationId xmlns:a16="http://schemas.microsoft.com/office/drawing/2014/main" id="{00000000-0008-0000-0000-000023000000}"/>
            </a:ext>
          </a:extLst>
        </xdr:cNvPr>
        <xdr:cNvSpPr txBox="1"/>
      </xdr:nvSpPr>
      <xdr:spPr>
        <a:xfrm>
          <a:off x="419100" y="2992755"/>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6" name="正方形/長方形 35">
          <a:extLst>
            <a:ext uri="{FF2B5EF4-FFF2-40B4-BE49-F238E27FC236}">
              <a16:creationId xmlns:a16="http://schemas.microsoft.com/office/drawing/2014/main" id="{00000000-0008-0000-0000-000024000000}"/>
            </a:ext>
          </a:extLst>
        </xdr:cNvPr>
        <xdr:cNvSpPr/>
      </xdr:nvSpPr>
      <xdr:spPr>
        <a:xfrm>
          <a:off x="1127125" y="3502025"/>
          <a:ext cx="3738880" cy="21463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7" name="正方形/長方形 36">
          <a:extLst>
            <a:ext uri="{FF2B5EF4-FFF2-40B4-BE49-F238E27FC236}">
              <a16:creationId xmlns:a16="http://schemas.microsoft.com/office/drawing/2014/main" id="{00000000-0008-0000-0000-000025000000}"/>
            </a:ext>
          </a:extLst>
        </xdr:cNvPr>
        <xdr:cNvSpPr/>
      </xdr:nvSpPr>
      <xdr:spPr>
        <a:xfrm>
          <a:off x="1774684" y="3769297"/>
          <a:ext cx="1514121" cy="26809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8" name="正方形/長方形 37">
          <a:extLst>
            <a:ext uri="{FF2B5EF4-FFF2-40B4-BE49-F238E27FC236}">
              <a16:creationId xmlns:a16="http://schemas.microsoft.com/office/drawing/2014/main" id="{00000000-0008-0000-0000-000026000000}"/>
            </a:ext>
          </a:extLst>
        </xdr:cNvPr>
        <xdr:cNvSpPr/>
      </xdr:nvSpPr>
      <xdr:spPr>
        <a:xfrm>
          <a:off x="3387084" y="3752626"/>
          <a:ext cx="740421" cy="30143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[ 77.9</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9" name="正方形/長方形 38">
          <a:extLst>
            <a:ext uri="{FF2B5EF4-FFF2-40B4-BE49-F238E27FC236}">
              <a16:creationId xmlns:a16="http://schemas.microsoft.com/office/drawing/2014/main" id="{00000000-0008-0000-0000-000027000000}"/>
            </a:ext>
          </a:extLst>
        </xdr:cNvPr>
        <xdr:cNvSpPr/>
      </xdr:nvSpPr>
      <xdr:spPr>
        <a:xfrm>
          <a:off x="4815205" y="3577590"/>
          <a:ext cx="1341120" cy="20256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0" name="正方形/長方形 39">
          <a:extLst>
            <a:ext uri="{FF2B5EF4-FFF2-40B4-BE49-F238E27FC236}">
              <a16:creationId xmlns:a16="http://schemas.microsoft.com/office/drawing/2014/main" id="{00000000-0008-0000-0000-000028000000}"/>
            </a:ext>
          </a:extLst>
        </xdr:cNvPr>
        <xdr:cNvSpPr/>
      </xdr:nvSpPr>
      <xdr:spPr>
        <a:xfrm>
          <a:off x="4815205" y="371665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1" name="正方形/長方形 40">
          <a:extLst>
            <a:ext uri="{FF2B5EF4-FFF2-40B4-BE49-F238E27FC236}">
              <a16:creationId xmlns:a16="http://schemas.microsoft.com/office/drawing/2014/main" id="{00000000-0008-0000-0000-000029000000}"/>
            </a:ext>
          </a:extLst>
        </xdr:cNvPr>
        <xdr:cNvSpPr/>
      </xdr:nvSpPr>
      <xdr:spPr>
        <a:xfrm>
          <a:off x="6156325" y="3577590"/>
          <a:ext cx="1341120" cy="20256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2" name="正方形/長方形 41">
          <a:extLst>
            <a:ext uri="{FF2B5EF4-FFF2-40B4-BE49-F238E27FC236}">
              <a16:creationId xmlns:a16="http://schemas.microsoft.com/office/drawing/2014/main" id="{00000000-0008-0000-0000-00002A000000}"/>
            </a:ext>
          </a:extLst>
        </xdr:cNvPr>
        <xdr:cNvSpPr/>
      </xdr:nvSpPr>
      <xdr:spPr>
        <a:xfrm>
          <a:off x="6156325" y="371665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3" name="正方形/長方形 42">
          <a:extLst>
            <a:ext uri="{FF2B5EF4-FFF2-40B4-BE49-F238E27FC236}">
              <a16:creationId xmlns:a16="http://schemas.microsoft.com/office/drawing/2014/main" id="{00000000-0008-0000-0000-00002B000000}"/>
            </a:ext>
          </a:extLst>
        </xdr:cNvPr>
        <xdr:cNvSpPr/>
      </xdr:nvSpPr>
      <xdr:spPr>
        <a:xfrm>
          <a:off x="7624445" y="3577590"/>
          <a:ext cx="1341120" cy="20256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4" name="正方形/長方形 43">
          <a:extLst>
            <a:ext uri="{FF2B5EF4-FFF2-40B4-BE49-F238E27FC236}">
              <a16:creationId xmlns:a16="http://schemas.microsoft.com/office/drawing/2014/main" id="{00000000-0008-0000-0000-00002C000000}"/>
            </a:ext>
          </a:extLst>
        </xdr:cNvPr>
        <xdr:cNvSpPr/>
      </xdr:nvSpPr>
      <xdr:spPr>
        <a:xfrm>
          <a:off x="7624445" y="371665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5" name="正方形/長方形 44">
          <a:extLst>
            <a:ext uri="{FF2B5EF4-FFF2-40B4-BE49-F238E27FC236}">
              <a16:creationId xmlns:a16="http://schemas.microsoft.com/office/drawing/2014/main" id="{00000000-0008-0000-0000-00002D000000}"/>
            </a:ext>
          </a:extLst>
        </xdr:cNvPr>
        <xdr:cNvSpPr/>
      </xdr:nvSpPr>
      <xdr:spPr>
        <a:xfrm>
          <a:off x="1127125" y="4090035"/>
          <a:ext cx="3738880" cy="211328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6" name="正方形/長方形 45">
          <a:extLst>
            <a:ext uri="{FF2B5EF4-FFF2-40B4-BE49-F238E27FC236}">
              <a16:creationId xmlns:a16="http://schemas.microsoft.com/office/drawing/2014/main" id="{00000000-0008-0000-0000-00002E000000}"/>
            </a:ext>
          </a:extLst>
        </xdr:cNvPr>
        <xdr:cNvSpPr/>
      </xdr:nvSpPr>
      <xdr:spPr>
        <a:xfrm>
          <a:off x="5109845" y="4090035"/>
          <a:ext cx="4191000" cy="2113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7" name="正方形/長方形 46">
          <a:extLst>
            <a:ext uri="{FF2B5EF4-FFF2-40B4-BE49-F238E27FC236}">
              <a16:creationId xmlns:a16="http://schemas.microsoft.com/office/drawing/2014/main" id="{00000000-0008-0000-0000-00002F000000}"/>
            </a:ext>
          </a:extLst>
        </xdr:cNvPr>
        <xdr:cNvSpPr/>
      </xdr:nvSpPr>
      <xdr:spPr>
        <a:xfrm>
          <a:off x="5109845" y="4153535"/>
          <a:ext cx="40233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8" name="テキスト ボックス 47">
          <a:extLst>
            <a:ext uri="{FF2B5EF4-FFF2-40B4-BE49-F238E27FC236}">
              <a16:creationId xmlns:a16="http://schemas.microsoft.com/office/drawing/2014/main" id="{00000000-0008-0000-0000-000030000000}"/>
            </a:ext>
          </a:extLst>
        </xdr:cNvPr>
        <xdr:cNvSpPr txBox="1"/>
      </xdr:nvSpPr>
      <xdr:spPr>
        <a:xfrm>
          <a:off x="5163185" y="4374515"/>
          <a:ext cx="4010660" cy="1739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類似団体平均値に比べ数値が高い理由としては、公共建築物の多くが昭和</a:t>
          </a:r>
          <a:r>
            <a:rPr kumimoji="1" lang="en-US" altLang="ja-JP" sz="1100">
              <a:latin typeface="ＭＳ Ｐゴシック" panose="020B0600070205080204" pitchFamily="50" charset="-128"/>
              <a:ea typeface="ＭＳ Ｐゴシック" panose="020B0600070205080204" pitchFamily="50" charset="-128"/>
            </a:rPr>
            <a:t>40</a:t>
          </a:r>
          <a:r>
            <a:rPr kumimoji="1" lang="ja-JP" altLang="en-US" sz="1100">
              <a:latin typeface="ＭＳ Ｐゴシック" panose="020B0600070205080204" pitchFamily="50" charset="-128"/>
              <a:ea typeface="ＭＳ Ｐゴシック" panose="020B0600070205080204" pitchFamily="50" charset="-128"/>
            </a:rPr>
            <a:t>年代に整備しており、その多くが大規模改修等の改修工事を行っていないのが原因と考える。今後は、公共施設等総合管理計画を基に整備に努める。</a:t>
          </a:r>
        </a:p>
      </xdr:txBody>
    </xdr:sp>
    <xdr:clientData/>
  </xdr:twoCellAnchor>
  <xdr:oneCellAnchor>
    <xdr:from>
      <xdr:col>4</xdr:col>
      <xdr:colOff>174625</xdr:colOff>
      <xdr:row>23</xdr:row>
      <xdr:rowOff>47625</xdr:rowOff>
    </xdr:from>
    <xdr:ext cx="349839" cy="225703"/>
    <xdr:sp macro="" textlink="">
      <xdr:nvSpPr>
        <xdr:cNvPr id="49" name="テキスト ボックス 48">
          <a:extLst>
            <a:ext uri="{FF2B5EF4-FFF2-40B4-BE49-F238E27FC236}">
              <a16:creationId xmlns:a16="http://schemas.microsoft.com/office/drawing/2014/main" id="{00000000-0008-0000-0000-000031000000}"/>
            </a:ext>
          </a:extLst>
        </xdr:cNvPr>
        <xdr:cNvSpPr txBox="1"/>
      </xdr:nvSpPr>
      <xdr:spPr>
        <a:xfrm>
          <a:off x="1104265" y="390334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0" name="直線コネクタ 49">
          <a:extLst>
            <a:ext uri="{FF2B5EF4-FFF2-40B4-BE49-F238E27FC236}">
              <a16:creationId xmlns:a16="http://schemas.microsoft.com/office/drawing/2014/main" id="{00000000-0008-0000-0000-000032000000}"/>
            </a:ext>
          </a:extLst>
        </xdr:cNvPr>
        <xdr:cNvCxnSpPr/>
      </xdr:nvCxnSpPr>
      <xdr:spPr>
        <a:xfrm>
          <a:off x="1127125" y="620331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51" name="テキスト ボックス 50">
          <a:extLst>
            <a:ext uri="{FF2B5EF4-FFF2-40B4-BE49-F238E27FC236}">
              <a16:creationId xmlns:a16="http://schemas.microsoft.com/office/drawing/2014/main" id="{00000000-0008-0000-0000-000033000000}"/>
            </a:ext>
          </a:extLst>
        </xdr:cNvPr>
        <xdr:cNvSpPr txBox="1"/>
      </xdr:nvSpPr>
      <xdr:spPr>
        <a:xfrm>
          <a:off x="721516" y="6109514"/>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35</xdr:row>
      <xdr:rowOff>31297</xdr:rowOff>
    </xdr:from>
    <xdr:to>
      <xdr:col>27</xdr:col>
      <xdr:colOff>73025</xdr:colOff>
      <xdr:row>35</xdr:row>
      <xdr:rowOff>31297</xdr:rowOff>
    </xdr:to>
    <xdr:cxnSp macro="">
      <xdr:nvCxnSpPr>
        <xdr:cNvPr id="52" name="直線コネクタ 51">
          <a:extLst>
            <a:ext uri="{FF2B5EF4-FFF2-40B4-BE49-F238E27FC236}">
              <a16:creationId xmlns:a16="http://schemas.microsoft.com/office/drawing/2014/main" id="{00000000-0008-0000-0000-000034000000}"/>
            </a:ext>
          </a:extLst>
        </xdr:cNvPr>
        <xdr:cNvCxnSpPr/>
      </xdr:nvCxnSpPr>
      <xdr:spPr>
        <a:xfrm>
          <a:off x="1127125" y="5898697"/>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108946</xdr:rowOff>
    </xdr:from>
    <xdr:ext cx="359394" cy="225703"/>
    <xdr:sp macro="" textlink="">
      <xdr:nvSpPr>
        <xdr:cNvPr id="53" name="テキスト ボックス 52">
          <a:extLst>
            <a:ext uri="{FF2B5EF4-FFF2-40B4-BE49-F238E27FC236}">
              <a16:creationId xmlns:a16="http://schemas.microsoft.com/office/drawing/2014/main" id="{00000000-0008-0000-0000-000035000000}"/>
            </a:ext>
          </a:extLst>
        </xdr:cNvPr>
        <xdr:cNvSpPr txBox="1"/>
      </xdr:nvSpPr>
      <xdr:spPr>
        <a:xfrm>
          <a:off x="772811" y="580870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33</xdr:row>
      <xdr:rowOff>65768</xdr:rowOff>
    </xdr:from>
    <xdr:to>
      <xdr:col>27</xdr:col>
      <xdr:colOff>73025</xdr:colOff>
      <xdr:row>33</xdr:row>
      <xdr:rowOff>65768</xdr:rowOff>
    </xdr:to>
    <xdr:cxnSp macro="">
      <xdr:nvCxnSpPr>
        <xdr:cNvPr id="54" name="直線コネクタ 53">
          <a:extLst>
            <a:ext uri="{FF2B5EF4-FFF2-40B4-BE49-F238E27FC236}">
              <a16:creationId xmlns:a16="http://schemas.microsoft.com/office/drawing/2014/main" id="{00000000-0008-0000-0000-000036000000}"/>
            </a:ext>
          </a:extLst>
        </xdr:cNvPr>
        <xdr:cNvCxnSpPr/>
      </xdr:nvCxnSpPr>
      <xdr:spPr>
        <a:xfrm>
          <a:off x="1127125" y="5597888"/>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143417</xdr:rowOff>
    </xdr:from>
    <xdr:ext cx="359394" cy="225703"/>
    <xdr:sp macro="" textlink="">
      <xdr:nvSpPr>
        <xdr:cNvPr id="55" name="テキスト ボックス 54">
          <a:extLst>
            <a:ext uri="{FF2B5EF4-FFF2-40B4-BE49-F238E27FC236}">
              <a16:creationId xmlns:a16="http://schemas.microsoft.com/office/drawing/2014/main" id="{00000000-0008-0000-0000-000037000000}"/>
            </a:ext>
          </a:extLst>
        </xdr:cNvPr>
        <xdr:cNvSpPr txBox="1"/>
      </xdr:nvSpPr>
      <xdr:spPr>
        <a:xfrm>
          <a:off x="772811" y="550789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100239</xdr:rowOff>
    </xdr:from>
    <xdr:to>
      <xdr:col>27</xdr:col>
      <xdr:colOff>73025</xdr:colOff>
      <xdr:row>31</xdr:row>
      <xdr:rowOff>100239</xdr:rowOff>
    </xdr:to>
    <xdr:cxnSp macro="">
      <xdr:nvCxnSpPr>
        <xdr:cNvPr id="56" name="直線コネクタ 55">
          <a:extLst>
            <a:ext uri="{FF2B5EF4-FFF2-40B4-BE49-F238E27FC236}">
              <a16:creationId xmlns:a16="http://schemas.microsoft.com/office/drawing/2014/main" id="{00000000-0008-0000-0000-000038000000}"/>
            </a:ext>
          </a:extLst>
        </xdr:cNvPr>
        <xdr:cNvCxnSpPr/>
      </xdr:nvCxnSpPr>
      <xdr:spPr>
        <a:xfrm>
          <a:off x="1127125" y="5297079"/>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6438</xdr:rowOff>
    </xdr:from>
    <xdr:ext cx="359394" cy="225703"/>
    <xdr:sp macro="" textlink="">
      <xdr:nvSpPr>
        <xdr:cNvPr id="57" name="テキスト ボックス 56">
          <a:extLst>
            <a:ext uri="{FF2B5EF4-FFF2-40B4-BE49-F238E27FC236}">
              <a16:creationId xmlns:a16="http://schemas.microsoft.com/office/drawing/2014/main" id="{00000000-0008-0000-0000-000039000000}"/>
            </a:ext>
          </a:extLst>
        </xdr:cNvPr>
        <xdr:cNvSpPr txBox="1"/>
      </xdr:nvSpPr>
      <xdr:spPr>
        <a:xfrm>
          <a:off x="772811" y="5203278"/>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134711</xdr:rowOff>
    </xdr:from>
    <xdr:to>
      <xdr:col>27</xdr:col>
      <xdr:colOff>73025</xdr:colOff>
      <xdr:row>29</xdr:row>
      <xdr:rowOff>134711</xdr:rowOff>
    </xdr:to>
    <xdr:cxnSp macro="">
      <xdr:nvCxnSpPr>
        <xdr:cNvPr id="58" name="直線コネクタ 57">
          <a:extLst>
            <a:ext uri="{FF2B5EF4-FFF2-40B4-BE49-F238E27FC236}">
              <a16:creationId xmlns:a16="http://schemas.microsoft.com/office/drawing/2014/main" id="{00000000-0008-0000-0000-00003A000000}"/>
            </a:ext>
          </a:extLst>
        </xdr:cNvPr>
        <xdr:cNvCxnSpPr/>
      </xdr:nvCxnSpPr>
      <xdr:spPr>
        <a:xfrm>
          <a:off x="1127125" y="4996271"/>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29</xdr:row>
      <xdr:rowOff>40910</xdr:rowOff>
    </xdr:from>
    <xdr:ext cx="359394" cy="225703"/>
    <xdr:sp macro="" textlink="">
      <xdr:nvSpPr>
        <xdr:cNvPr id="59" name="テキスト ボックス 58">
          <a:extLst>
            <a:ext uri="{FF2B5EF4-FFF2-40B4-BE49-F238E27FC236}">
              <a16:creationId xmlns:a16="http://schemas.microsoft.com/office/drawing/2014/main" id="{00000000-0008-0000-0000-00003B000000}"/>
            </a:ext>
          </a:extLst>
        </xdr:cNvPr>
        <xdr:cNvSpPr txBox="1"/>
      </xdr:nvSpPr>
      <xdr:spPr>
        <a:xfrm>
          <a:off x="772811" y="4902470"/>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27</xdr:row>
      <xdr:rowOff>169182</xdr:rowOff>
    </xdr:from>
    <xdr:to>
      <xdr:col>27</xdr:col>
      <xdr:colOff>73025</xdr:colOff>
      <xdr:row>27</xdr:row>
      <xdr:rowOff>169182</xdr:rowOff>
    </xdr:to>
    <xdr:cxnSp macro="">
      <xdr:nvCxnSpPr>
        <xdr:cNvPr id="60" name="直線コネクタ 59">
          <a:extLst>
            <a:ext uri="{FF2B5EF4-FFF2-40B4-BE49-F238E27FC236}">
              <a16:creationId xmlns:a16="http://schemas.microsoft.com/office/drawing/2014/main" id="{00000000-0008-0000-0000-00003C000000}"/>
            </a:ext>
          </a:extLst>
        </xdr:cNvPr>
        <xdr:cNvCxnSpPr/>
      </xdr:nvCxnSpPr>
      <xdr:spPr>
        <a:xfrm>
          <a:off x="1127125" y="4695462"/>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27</xdr:row>
      <xdr:rowOff>75381</xdr:rowOff>
    </xdr:from>
    <xdr:ext cx="359394" cy="225703"/>
    <xdr:sp macro="" textlink="">
      <xdr:nvSpPr>
        <xdr:cNvPr id="61" name="テキスト ボックス 60">
          <a:extLst>
            <a:ext uri="{FF2B5EF4-FFF2-40B4-BE49-F238E27FC236}">
              <a16:creationId xmlns:a16="http://schemas.microsoft.com/office/drawing/2014/main" id="{00000000-0008-0000-0000-00003D000000}"/>
            </a:ext>
          </a:extLst>
        </xdr:cNvPr>
        <xdr:cNvSpPr txBox="1"/>
      </xdr:nvSpPr>
      <xdr:spPr>
        <a:xfrm>
          <a:off x="772811" y="460166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32203</xdr:rowOff>
    </xdr:from>
    <xdr:to>
      <xdr:col>27</xdr:col>
      <xdr:colOff>73025</xdr:colOff>
      <xdr:row>26</xdr:row>
      <xdr:rowOff>32203</xdr:rowOff>
    </xdr:to>
    <xdr:cxnSp macro="">
      <xdr:nvCxnSpPr>
        <xdr:cNvPr id="62" name="直線コネクタ 61">
          <a:extLst>
            <a:ext uri="{FF2B5EF4-FFF2-40B4-BE49-F238E27FC236}">
              <a16:creationId xmlns:a16="http://schemas.microsoft.com/office/drawing/2014/main" id="{00000000-0008-0000-0000-00003E000000}"/>
            </a:ext>
          </a:extLst>
        </xdr:cNvPr>
        <xdr:cNvCxnSpPr/>
      </xdr:nvCxnSpPr>
      <xdr:spPr>
        <a:xfrm>
          <a:off x="1127125" y="4390843"/>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109852</xdr:rowOff>
    </xdr:from>
    <xdr:ext cx="359394" cy="225703"/>
    <xdr:sp macro="" textlink="">
      <xdr:nvSpPr>
        <xdr:cNvPr id="63" name="テキスト ボックス 62">
          <a:extLst>
            <a:ext uri="{FF2B5EF4-FFF2-40B4-BE49-F238E27FC236}">
              <a16:creationId xmlns:a16="http://schemas.microsoft.com/office/drawing/2014/main" id="{00000000-0008-0000-0000-00003F000000}"/>
            </a:ext>
          </a:extLst>
        </xdr:cNvPr>
        <xdr:cNvSpPr txBox="1"/>
      </xdr:nvSpPr>
      <xdr:spPr>
        <a:xfrm>
          <a:off x="772811" y="430085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4" name="直線コネクタ 63">
          <a:extLst>
            <a:ext uri="{FF2B5EF4-FFF2-40B4-BE49-F238E27FC236}">
              <a16:creationId xmlns:a16="http://schemas.microsoft.com/office/drawing/2014/main" id="{00000000-0008-0000-0000-000040000000}"/>
            </a:ext>
          </a:extLst>
        </xdr:cNvPr>
        <xdr:cNvCxnSpPr/>
      </xdr:nvCxnSpPr>
      <xdr:spPr>
        <a:xfrm>
          <a:off x="1127125" y="409003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5" name="テキスト ボックス 64">
          <a:extLst>
            <a:ext uri="{FF2B5EF4-FFF2-40B4-BE49-F238E27FC236}">
              <a16:creationId xmlns:a16="http://schemas.microsoft.com/office/drawing/2014/main" id="{00000000-0008-0000-0000-000041000000}"/>
            </a:ext>
          </a:extLst>
        </xdr:cNvPr>
        <xdr:cNvSpPr txBox="1"/>
      </xdr:nvSpPr>
      <xdr:spPr>
        <a:xfrm>
          <a:off x="772811" y="400004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6" name="有形固定資産減価償却率グラフ枠">
          <a:extLst>
            <a:ext uri="{FF2B5EF4-FFF2-40B4-BE49-F238E27FC236}">
              <a16:creationId xmlns:a16="http://schemas.microsoft.com/office/drawing/2014/main" id="{00000000-0008-0000-0000-000042000000}"/>
            </a:ext>
          </a:extLst>
        </xdr:cNvPr>
        <xdr:cNvSpPr/>
      </xdr:nvSpPr>
      <xdr:spPr>
        <a:xfrm>
          <a:off x="1127125" y="4090035"/>
          <a:ext cx="3738880" cy="211328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25</xdr:row>
      <xdr:rowOff>141968</xdr:rowOff>
    </xdr:from>
    <xdr:to>
      <xdr:col>23</xdr:col>
      <xdr:colOff>85090</xdr:colOff>
      <xdr:row>33</xdr:row>
      <xdr:rowOff>155212</xdr:rowOff>
    </xdr:to>
    <xdr:cxnSp macro="">
      <xdr:nvCxnSpPr>
        <xdr:cNvPr id="67" name="直線コネクタ 66">
          <a:extLst>
            <a:ext uri="{FF2B5EF4-FFF2-40B4-BE49-F238E27FC236}">
              <a16:creationId xmlns:a16="http://schemas.microsoft.com/office/drawing/2014/main" id="{00000000-0008-0000-0000-000043000000}"/>
            </a:ext>
          </a:extLst>
        </xdr:cNvPr>
        <xdr:cNvCxnSpPr/>
      </xdr:nvCxnSpPr>
      <xdr:spPr>
        <a:xfrm flipV="1">
          <a:off x="4206240" y="4332968"/>
          <a:ext cx="1270" cy="13543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33</xdr:row>
      <xdr:rowOff>159039</xdr:rowOff>
    </xdr:from>
    <xdr:ext cx="405111" cy="259045"/>
    <xdr:sp macro="" textlink="">
      <xdr:nvSpPr>
        <xdr:cNvPr id="68" name="有形固定資産減価償却率最小値テキスト">
          <a:extLst>
            <a:ext uri="{FF2B5EF4-FFF2-40B4-BE49-F238E27FC236}">
              <a16:creationId xmlns:a16="http://schemas.microsoft.com/office/drawing/2014/main" id="{00000000-0008-0000-0000-000044000000}"/>
            </a:ext>
          </a:extLst>
        </xdr:cNvPr>
        <xdr:cNvSpPr txBox="1"/>
      </xdr:nvSpPr>
      <xdr:spPr>
        <a:xfrm>
          <a:off x="4258945" y="56911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33</xdr:row>
      <xdr:rowOff>155212</xdr:rowOff>
    </xdr:from>
    <xdr:to>
      <xdr:col>23</xdr:col>
      <xdr:colOff>174625</xdr:colOff>
      <xdr:row>33</xdr:row>
      <xdr:rowOff>155212</xdr:rowOff>
    </xdr:to>
    <xdr:cxnSp macro="">
      <xdr:nvCxnSpPr>
        <xdr:cNvPr id="69" name="直線コネクタ 68">
          <a:extLst>
            <a:ext uri="{FF2B5EF4-FFF2-40B4-BE49-F238E27FC236}">
              <a16:creationId xmlns:a16="http://schemas.microsoft.com/office/drawing/2014/main" id="{00000000-0008-0000-0000-000045000000}"/>
            </a:ext>
          </a:extLst>
        </xdr:cNvPr>
        <xdr:cNvCxnSpPr/>
      </xdr:nvCxnSpPr>
      <xdr:spPr>
        <a:xfrm>
          <a:off x="4119245" y="5687332"/>
          <a:ext cx="17018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24</xdr:row>
      <xdr:rowOff>88645</xdr:rowOff>
    </xdr:from>
    <xdr:ext cx="405111" cy="259045"/>
    <xdr:sp macro="" textlink="">
      <xdr:nvSpPr>
        <xdr:cNvPr id="70" name="有形固定資産減価償却率最大値テキスト">
          <a:extLst>
            <a:ext uri="{FF2B5EF4-FFF2-40B4-BE49-F238E27FC236}">
              <a16:creationId xmlns:a16="http://schemas.microsoft.com/office/drawing/2014/main" id="{00000000-0008-0000-0000-000046000000}"/>
            </a:ext>
          </a:extLst>
        </xdr:cNvPr>
        <xdr:cNvSpPr txBox="1"/>
      </xdr:nvSpPr>
      <xdr:spPr>
        <a:xfrm>
          <a:off x="4258945" y="41120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25</xdr:row>
      <xdr:rowOff>141968</xdr:rowOff>
    </xdr:from>
    <xdr:to>
      <xdr:col>23</xdr:col>
      <xdr:colOff>174625</xdr:colOff>
      <xdr:row>25</xdr:row>
      <xdr:rowOff>141968</xdr:rowOff>
    </xdr:to>
    <xdr:cxnSp macro="">
      <xdr:nvCxnSpPr>
        <xdr:cNvPr id="71" name="直線コネクタ 70">
          <a:extLst>
            <a:ext uri="{FF2B5EF4-FFF2-40B4-BE49-F238E27FC236}">
              <a16:creationId xmlns:a16="http://schemas.microsoft.com/office/drawing/2014/main" id="{00000000-0008-0000-0000-000047000000}"/>
            </a:ext>
          </a:extLst>
        </xdr:cNvPr>
        <xdr:cNvCxnSpPr/>
      </xdr:nvCxnSpPr>
      <xdr:spPr>
        <a:xfrm>
          <a:off x="4119245" y="4332968"/>
          <a:ext cx="17018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28</xdr:row>
      <xdr:rowOff>137630</xdr:rowOff>
    </xdr:from>
    <xdr:ext cx="405111" cy="259045"/>
    <xdr:sp macro="" textlink="">
      <xdr:nvSpPr>
        <xdr:cNvPr id="72" name="有形固定資産減価償却率平均値テキスト">
          <a:extLst>
            <a:ext uri="{FF2B5EF4-FFF2-40B4-BE49-F238E27FC236}">
              <a16:creationId xmlns:a16="http://schemas.microsoft.com/office/drawing/2014/main" id="{00000000-0008-0000-0000-000048000000}"/>
            </a:ext>
          </a:extLst>
        </xdr:cNvPr>
        <xdr:cNvSpPr txBox="1"/>
      </xdr:nvSpPr>
      <xdr:spPr>
        <a:xfrm>
          <a:off x="4258945" y="483155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114753</xdr:rowOff>
    </xdr:from>
    <xdr:to>
      <xdr:col>23</xdr:col>
      <xdr:colOff>136525</xdr:colOff>
      <xdr:row>30</xdr:row>
      <xdr:rowOff>44903</xdr:rowOff>
    </xdr:to>
    <xdr:sp macro="" textlink="">
      <xdr:nvSpPr>
        <xdr:cNvPr id="73" name="フローチャート: 判断 72">
          <a:extLst>
            <a:ext uri="{FF2B5EF4-FFF2-40B4-BE49-F238E27FC236}">
              <a16:creationId xmlns:a16="http://schemas.microsoft.com/office/drawing/2014/main" id="{00000000-0008-0000-0000-000049000000}"/>
            </a:ext>
          </a:extLst>
        </xdr:cNvPr>
        <xdr:cNvSpPr/>
      </xdr:nvSpPr>
      <xdr:spPr>
        <a:xfrm>
          <a:off x="4157345" y="497631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29</xdr:row>
      <xdr:rowOff>130175</xdr:rowOff>
    </xdr:from>
    <xdr:to>
      <xdr:col>19</xdr:col>
      <xdr:colOff>187325</xdr:colOff>
      <xdr:row>30</xdr:row>
      <xdr:rowOff>60325</xdr:rowOff>
    </xdr:to>
    <xdr:sp macro="" textlink="">
      <xdr:nvSpPr>
        <xdr:cNvPr id="74" name="フローチャート: 判断 73">
          <a:extLst>
            <a:ext uri="{FF2B5EF4-FFF2-40B4-BE49-F238E27FC236}">
              <a16:creationId xmlns:a16="http://schemas.microsoft.com/office/drawing/2014/main" id="{00000000-0008-0000-0000-00004A000000}"/>
            </a:ext>
          </a:extLst>
        </xdr:cNvPr>
        <xdr:cNvSpPr/>
      </xdr:nvSpPr>
      <xdr:spPr>
        <a:xfrm>
          <a:off x="3537585" y="499173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29</xdr:row>
      <xdr:rowOff>93164</xdr:rowOff>
    </xdr:from>
    <xdr:to>
      <xdr:col>15</xdr:col>
      <xdr:colOff>187325</xdr:colOff>
      <xdr:row>30</xdr:row>
      <xdr:rowOff>23314</xdr:rowOff>
    </xdr:to>
    <xdr:sp macro="" textlink="">
      <xdr:nvSpPr>
        <xdr:cNvPr id="75" name="フローチャート: 判断 74">
          <a:extLst>
            <a:ext uri="{FF2B5EF4-FFF2-40B4-BE49-F238E27FC236}">
              <a16:creationId xmlns:a16="http://schemas.microsoft.com/office/drawing/2014/main" id="{00000000-0008-0000-0000-00004B000000}"/>
            </a:ext>
          </a:extLst>
        </xdr:cNvPr>
        <xdr:cNvSpPr/>
      </xdr:nvSpPr>
      <xdr:spPr>
        <a:xfrm>
          <a:off x="2867025" y="4954724"/>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29</xdr:row>
      <xdr:rowOff>62321</xdr:rowOff>
    </xdr:from>
    <xdr:to>
      <xdr:col>11</xdr:col>
      <xdr:colOff>187325</xdr:colOff>
      <xdr:row>29</xdr:row>
      <xdr:rowOff>163921</xdr:rowOff>
    </xdr:to>
    <xdr:sp macro="" textlink="">
      <xdr:nvSpPr>
        <xdr:cNvPr id="76" name="フローチャート: 判断 75">
          <a:extLst>
            <a:ext uri="{FF2B5EF4-FFF2-40B4-BE49-F238E27FC236}">
              <a16:creationId xmlns:a16="http://schemas.microsoft.com/office/drawing/2014/main" id="{00000000-0008-0000-0000-00004C000000}"/>
            </a:ext>
          </a:extLst>
        </xdr:cNvPr>
        <xdr:cNvSpPr/>
      </xdr:nvSpPr>
      <xdr:spPr>
        <a:xfrm>
          <a:off x="2196465" y="4923881"/>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29</xdr:row>
      <xdr:rowOff>6803</xdr:rowOff>
    </xdr:from>
    <xdr:to>
      <xdr:col>7</xdr:col>
      <xdr:colOff>187325</xdr:colOff>
      <xdr:row>29</xdr:row>
      <xdr:rowOff>108403</xdr:rowOff>
    </xdr:to>
    <xdr:sp macro="" textlink="">
      <xdr:nvSpPr>
        <xdr:cNvPr id="77" name="フローチャート: 判断 76">
          <a:extLst>
            <a:ext uri="{FF2B5EF4-FFF2-40B4-BE49-F238E27FC236}">
              <a16:creationId xmlns:a16="http://schemas.microsoft.com/office/drawing/2014/main" id="{00000000-0008-0000-0000-00004D000000}"/>
            </a:ext>
          </a:extLst>
        </xdr:cNvPr>
        <xdr:cNvSpPr/>
      </xdr:nvSpPr>
      <xdr:spPr>
        <a:xfrm>
          <a:off x="1525905" y="4868363"/>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8" name="テキスト ボックス 77">
          <a:extLst>
            <a:ext uri="{FF2B5EF4-FFF2-40B4-BE49-F238E27FC236}">
              <a16:creationId xmlns:a16="http://schemas.microsoft.com/office/drawing/2014/main" id="{00000000-0008-0000-0000-00004E000000}"/>
            </a:ext>
          </a:extLst>
        </xdr:cNvPr>
        <xdr:cNvSpPr txBox="1"/>
      </xdr:nvSpPr>
      <xdr:spPr>
        <a:xfrm>
          <a:off x="4053205" y="624540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9" name="テキスト ボックス 78">
          <a:extLst>
            <a:ext uri="{FF2B5EF4-FFF2-40B4-BE49-F238E27FC236}">
              <a16:creationId xmlns:a16="http://schemas.microsoft.com/office/drawing/2014/main" id="{00000000-0008-0000-0000-00004F000000}"/>
            </a:ext>
          </a:extLst>
        </xdr:cNvPr>
        <xdr:cNvSpPr txBox="1"/>
      </xdr:nvSpPr>
      <xdr:spPr>
        <a:xfrm>
          <a:off x="3433445" y="624540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0" name="テキスト ボックス 79">
          <a:extLst>
            <a:ext uri="{FF2B5EF4-FFF2-40B4-BE49-F238E27FC236}">
              <a16:creationId xmlns:a16="http://schemas.microsoft.com/office/drawing/2014/main" id="{00000000-0008-0000-0000-000050000000}"/>
            </a:ext>
          </a:extLst>
        </xdr:cNvPr>
        <xdr:cNvSpPr txBox="1"/>
      </xdr:nvSpPr>
      <xdr:spPr>
        <a:xfrm>
          <a:off x="2762885" y="624540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1" name="テキスト ボックス 80">
          <a:extLst>
            <a:ext uri="{FF2B5EF4-FFF2-40B4-BE49-F238E27FC236}">
              <a16:creationId xmlns:a16="http://schemas.microsoft.com/office/drawing/2014/main" id="{00000000-0008-0000-0000-000051000000}"/>
            </a:ext>
          </a:extLst>
        </xdr:cNvPr>
        <xdr:cNvSpPr txBox="1"/>
      </xdr:nvSpPr>
      <xdr:spPr>
        <a:xfrm>
          <a:off x="2092325" y="624540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2" name="テキスト ボックス 81">
          <a:extLst>
            <a:ext uri="{FF2B5EF4-FFF2-40B4-BE49-F238E27FC236}">
              <a16:creationId xmlns:a16="http://schemas.microsoft.com/office/drawing/2014/main" id="{00000000-0008-0000-0000-000052000000}"/>
            </a:ext>
          </a:extLst>
        </xdr:cNvPr>
        <xdr:cNvSpPr txBox="1"/>
      </xdr:nvSpPr>
      <xdr:spPr>
        <a:xfrm>
          <a:off x="1421765" y="624540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32</xdr:row>
      <xdr:rowOff>121648</xdr:rowOff>
    </xdr:from>
    <xdr:to>
      <xdr:col>23</xdr:col>
      <xdr:colOff>136525</xdr:colOff>
      <xdr:row>33</xdr:row>
      <xdr:rowOff>51798</xdr:rowOff>
    </xdr:to>
    <xdr:sp macro="" textlink="">
      <xdr:nvSpPr>
        <xdr:cNvPr id="83" name="楕円 82">
          <a:extLst>
            <a:ext uri="{FF2B5EF4-FFF2-40B4-BE49-F238E27FC236}">
              <a16:creationId xmlns:a16="http://schemas.microsoft.com/office/drawing/2014/main" id="{00000000-0008-0000-0000-000053000000}"/>
            </a:ext>
          </a:extLst>
        </xdr:cNvPr>
        <xdr:cNvSpPr/>
      </xdr:nvSpPr>
      <xdr:spPr>
        <a:xfrm>
          <a:off x="4157345" y="548612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32</xdr:row>
      <xdr:rowOff>100075</xdr:rowOff>
    </xdr:from>
    <xdr:ext cx="405111" cy="259045"/>
    <xdr:sp macro="" textlink="">
      <xdr:nvSpPr>
        <xdr:cNvPr id="84" name="有形固定資産減価償却率該当値テキスト">
          <a:extLst>
            <a:ext uri="{FF2B5EF4-FFF2-40B4-BE49-F238E27FC236}">
              <a16:creationId xmlns:a16="http://schemas.microsoft.com/office/drawing/2014/main" id="{00000000-0008-0000-0000-000054000000}"/>
            </a:ext>
          </a:extLst>
        </xdr:cNvPr>
        <xdr:cNvSpPr txBox="1"/>
      </xdr:nvSpPr>
      <xdr:spPr>
        <a:xfrm>
          <a:off x="4258945" y="54645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32</xdr:row>
      <xdr:rowOff>121648</xdr:rowOff>
    </xdr:from>
    <xdr:to>
      <xdr:col>19</xdr:col>
      <xdr:colOff>187325</xdr:colOff>
      <xdr:row>33</xdr:row>
      <xdr:rowOff>51798</xdr:rowOff>
    </xdr:to>
    <xdr:sp macro="" textlink="">
      <xdr:nvSpPr>
        <xdr:cNvPr id="85" name="楕円 84">
          <a:extLst>
            <a:ext uri="{FF2B5EF4-FFF2-40B4-BE49-F238E27FC236}">
              <a16:creationId xmlns:a16="http://schemas.microsoft.com/office/drawing/2014/main" id="{00000000-0008-0000-0000-000055000000}"/>
            </a:ext>
          </a:extLst>
        </xdr:cNvPr>
        <xdr:cNvSpPr/>
      </xdr:nvSpPr>
      <xdr:spPr>
        <a:xfrm>
          <a:off x="3537585" y="5486128"/>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33</xdr:row>
      <xdr:rowOff>998</xdr:rowOff>
    </xdr:from>
    <xdr:to>
      <xdr:col>23</xdr:col>
      <xdr:colOff>85725</xdr:colOff>
      <xdr:row>33</xdr:row>
      <xdr:rowOff>998</xdr:rowOff>
    </xdr:to>
    <xdr:cxnSp macro="">
      <xdr:nvCxnSpPr>
        <xdr:cNvPr id="86" name="直線コネクタ 85">
          <a:extLst>
            <a:ext uri="{FF2B5EF4-FFF2-40B4-BE49-F238E27FC236}">
              <a16:creationId xmlns:a16="http://schemas.microsoft.com/office/drawing/2014/main" id="{00000000-0008-0000-0000-000056000000}"/>
            </a:ext>
          </a:extLst>
        </xdr:cNvPr>
        <xdr:cNvCxnSpPr/>
      </xdr:nvCxnSpPr>
      <xdr:spPr>
        <a:xfrm>
          <a:off x="3588385" y="5533118"/>
          <a:ext cx="61976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32</xdr:row>
      <xdr:rowOff>106226</xdr:rowOff>
    </xdr:from>
    <xdr:to>
      <xdr:col>15</xdr:col>
      <xdr:colOff>187325</xdr:colOff>
      <xdr:row>33</xdr:row>
      <xdr:rowOff>36376</xdr:rowOff>
    </xdr:to>
    <xdr:sp macro="" textlink="">
      <xdr:nvSpPr>
        <xdr:cNvPr id="87" name="楕円 86">
          <a:extLst>
            <a:ext uri="{FF2B5EF4-FFF2-40B4-BE49-F238E27FC236}">
              <a16:creationId xmlns:a16="http://schemas.microsoft.com/office/drawing/2014/main" id="{00000000-0008-0000-0000-000057000000}"/>
            </a:ext>
          </a:extLst>
        </xdr:cNvPr>
        <xdr:cNvSpPr/>
      </xdr:nvSpPr>
      <xdr:spPr>
        <a:xfrm>
          <a:off x="2867025" y="5470706"/>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32</xdr:row>
      <xdr:rowOff>157026</xdr:rowOff>
    </xdr:from>
    <xdr:to>
      <xdr:col>19</xdr:col>
      <xdr:colOff>136525</xdr:colOff>
      <xdr:row>33</xdr:row>
      <xdr:rowOff>998</xdr:rowOff>
    </xdr:to>
    <xdr:cxnSp macro="">
      <xdr:nvCxnSpPr>
        <xdr:cNvPr id="88" name="直線コネクタ 87">
          <a:extLst>
            <a:ext uri="{FF2B5EF4-FFF2-40B4-BE49-F238E27FC236}">
              <a16:creationId xmlns:a16="http://schemas.microsoft.com/office/drawing/2014/main" id="{00000000-0008-0000-0000-000058000000}"/>
            </a:ext>
          </a:extLst>
        </xdr:cNvPr>
        <xdr:cNvCxnSpPr/>
      </xdr:nvCxnSpPr>
      <xdr:spPr>
        <a:xfrm>
          <a:off x="2917825" y="5521506"/>
          <a:ext cx="670560" cy="116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32</xdr:row>
      <xdr:rowOff>152491</xdr:rowOff>
    </xdr:from>
    <xdr:to>
      <xdr:col>11</xdr:col>
      <xdr:colOff>187325</xdr:colOff>
      <xdr:row>33</xdr:row>
      <xdr:rowOff>82641</xdr:rowOff>
    </xdr:to>
    <xdr:sp macro="" textlink="">
      <xdr:nvSpPr>
        <xdr:cNvPr id="89" name="楕円 88">
          <a:extLst>
            <a:ext uri="{FF2B5EF4-FFF2-40B4-BE49-F238E27FC236}">
              <a16:creationId xmlns:a16="http://schemas.microsoft.com/office/drawing/2014/main" id="{00000000-0008-0000-0000-000059000000}"/>
            </a:ext>
          </a:extLst>
        </xdr:cNvPr>
        <xdr:cNvSpPr/>
      </xdr:nvSpPr>
      <xdr:spPr>
        <a:xfrm>
          <a:off x="2196465" y="5516971"/>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32</xdr:row>
      <xdr:rowOff>157026</xdr:rowOff>
    </xdr:from>
    <xdr:to>
      <xdr:col>15</xdr:col>
      <xdr:colOff>136525</xdr:colOff>
      <xdr:row>33</xdr:row>
      <xdr:rowOff>31841</xdr:rowOff>
    </xdr:to>
    <xdr:cxnSp macro="">
      <xdr:nvCxnSpPr>
        <xdr:cNvPr id="90" name="直線コネクタ 89">
          <a:extLst>
            <a:ext uri="{FF2B5EF4-FFF2-40B4-BE49-F238E27FC236}">
              <a16:creationId xmlns:a16="http://schemas.microsoft.com/office/drawing/2014/main" id="{00000000-0008-0000-0000-00005A000000}"/>
            </a:ext>
          </a:extLst>
        </xdr:cNvPr>
        <xdr:cNvCxnSpPr/>
      </xdr:nvCxnSpPr>
      <xdr:spPr>
        <a:xfrm flipV="1">
          <a:off x="2247265" y="5521506"/>
          <a:ext cx="670560" cy="42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32</xdr:row>
      <xdr:rowOff>121648</xdr:rowOff>
    </xdr:from>
    <xdr:to>
      <xdr:col>7</xdr:col>
      <xdr:colOff>187325</xdr:colOff>
      <xdr:row>33</xdr:row>
      <xdr:rowOff>51798</xdr:rowOff>
    </xdr:to>
    <xdr:sp macro="" textlink="">
      <xdr:nvSpPr>
        <xdr:cNvPr id="91" name="楕円 90">
          <a:extLst>
            <a:ext uri="{FF2B5EF4-FFF2-40B4-BE49-F238E27FC236}">
              <a16:creationId xmlns:a16="http://schemas.microsoft.com/office/drawing/2014/main" id="{00000000-0008-0000-0000-00005B000000}"/>
            </a:ext>
          </a:extLst>
        </xdr:cNvPr>
        <xdr:cNvSpPr/>
      </xdr:nvSpPr>
      <xdr:spPr>
        <a:xfrm>
          <a:off x="1525905" y="5486128"/>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33</xdr:row>
      <xdr:rowOff>998</xdr:rowOff>
    </xdr:from>
    <xdr:to>
      <xdr:col>11</xdr:col>
      <xdr:colOff>136525</xdr:colOff>
      <xdr:row>33</xdr:row>
      <xdr:rowOff>31841</xdr:rowOff>
    </xdr:to>
    <xdr:cxnSp macro="">
      <xdr:nvCxnSpPr>
        <xdr:cNvPr id="92" name="直線コネクタ 91">
          <a:extLst>
            <a:ext uri="{FF2B5EF4-FFF2-40B4-BE49-F238E27FC236}">
              <a16:creationId xmlns:a16="http://schemas.microsoft.com/office/drawing/2014/main" id="{00000000-0008-0000-0000-00005C000000}"/>
            </a:ext>
          </a:extLst>
        </xdr:cNvPr>
        <xdr:cNvCxnSpPr/>
      </xdr:nvCxnSpPr>
      <xdr:spPr>
        <a:xfrm>
          <a:off x="1576705" y="5533118"/>
          <a:ext cx="670560" cy="308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28</xdr:row>
      <xdr:rowOff>76852</xdr:rowOff>
    </xdr:from>
    <xdr:ext cx="405111" cy="259045"/>
    <xdr:sp macro="" textlink="">
      <xdr:nvSpPr>
        <xdr:cNvPr id="93" name="n_1aveValue有形固定資産減価償却率">
          <a:extLst>
            <a:ext uri="{FF2B5EF4-FFF2-40B4-BE49-F238E27FC236}">
              <a16:creationId xmlns:a16="http://schemas.microsoft.com/office/drawing/2014/main" id="{00000000-0008-0000-0000-00005D000000}"/>
            </a:ext>
          </a:extLst>
        </xdr:cNvPr>
        <xdr:cNvSpPr txBox="1"/>
      </xdr:nvSpPr>
      <xdr:spPr>
        <a:xfrm>
          <a:off x="3395989" y="47707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28</xdr:row>
      <xdr:rowOff>39841</xdr:rowOff>
    </xdr:from>
    <xdr:ext cx="405111" cy="259045"/>
    <xdr:sp macro="" textlink="">
      <xdr:nvSpPr>
        <xdr:cNvPr id="94" name="n_2aveValue有形固定資産減価償却率">
          <a:extLst>
            <a:ext uri="{FF2B5EF4-FFF2-40B4-BE49-F238E27FC236}">
              <a16:creationId xmlns:a16="http://schemas.microsoft.com/office/drawing/2014/main" id="{00000000-0008-0000-0000-00005E000000}"/>
            </a:ext>
          </a:extLst>
        </xdr:cNvPr>
        <xdr:cNvSpPr txBox="1"/>
      </xdr:nvSpPr>
      <xdr:spPr>
        <a:xfrm>
          <a:off x="2738129" y="47337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28</xdr:row>
      <xdr:rowOff>8998</xdr:rowOff>
    </xdr:from>
    <xdr:ext cx="405111" cy="259045"/>
    <xdr:sp macro="" textlink="">
      <xdr:nvSpPr>
        <xdr:cNvPr id="95" name="n_3aveValue有形固定資産減価償却率">
          <a:extLst>
            <a:ext uri="{FF2B5EF4-FFF2-40B4-BE49-F238E27FC236}">
              <a16:creationId xmlns:a16="http://schemas.microsoft.com/office/drawing/2014/main" id="{00000000-0008-0000-0000-00005F000000}"/>
            </a:ext>
          </a:extLst>
        </xdr:cNvPr>
        <xdr:cNvSpPr txBox="1"/>
      </xdr:nvSpPr>
      <xdr:spPr>
        <a:xfrm>
          <a:off x="2067569" y="47029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27</xdr:row>
      <xdr:rowOff>124930</xdr:rowOff>
    </xdr:from>
    <xdr:ext cx="405111" cy="259045"/>
    <xdr:sp macro="" textlink="">
      <xdr:nvSpPr>
        <xdr:cNvPr id="96" name="n_4aveValue有形固定資産減価償却率">
          <a:extLst>
            <a:ext uri="{FF2B5EF4-FFF2-40B4-BE49-F238E27FC236}">
              <a16:creationId xmlns:a16="http://schemas.microsoft.com/office/drawing/2014/main" id="{00000000-0008-0000-0000-000060000000}"/>
            </a:ext>
          </a:extLst>
        </xdr:cNvPr>
        <xdr:cNvSpPr txBox="1"/>
      </xdr:nvSpPr>
      <xdr:spPr>
        <a:xfrm>
          <a:off x="1397009" y="46512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33</xdr:row>
      <xdr:rowOff>42925</xdr:rowOff>
    </xdr:from>
    <xdr:ext cx="405111" cy="259045"/>
    <xdr:sp macro="" textlink="">
      <xdr:nvSpPr>
        <xdr:cNvPr id="97" name="n_1mainValue有形固定資産減価償却率">
          <a:extLst>
            <a:ext uri="{FF2B5EF4-FFF2-40B4-BE49-F238E27FC236}">
              <a16:creationId xmlns:a16="http://schemas.microsoft.com/office/drawing/2014/main" id="{00000000-0008-0000-0000-000061000000}"/>
            </a:ext>
          </a:extLst>
        </xdr:cNvPr>
        <xdr:cNvSpPr txBox="1"/>
      </xdr:nvSpPr>
      <xdr:spPr>
        <a:xfrm>
          <a:off x="3395989" y="55750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33</xdr:row>
      <xdr:rowOff>27503</xdr:rowOff>
    </xdr:from>
    <xdr:ext cx="405111" cy="259045"/>
    <xdr:sp macro="" textlink="">
      <xdr:nvSpPr>
        <xdr:cNvPr id="98" name="n_2mainValue有形固定資産減価償却率">
          <a:extLst>
            <a:ext uri="{FF2B5EF4-FFF2-40B4-BE49-F238E27FC236}">
              <a16:creationId xmlns:a16="http://schemas.microsoft.com/office/drawing/2014/main" id="{00000000-0008-0000-0000-000062000000}"/>
            </a:ext>
          </a:extLst>
        </xdr:cNvPr>
        <xdr:cNvSpPr txBox="1"/>
      </xdr:nvSpPr>
      <xdr:spPr>
        <a:xfrm>
          <a:off x="2738129" y="55596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33</xdr:row>
      <xdr:rowOff>73768</xdr:rowOff>
    </xdr:from>
    <xdr:ext cx="405111" cy="259045"/>
    <xdr:sp macro="" textlink="">
      <xdr:nvSpPr>
        <xdr:cNvPr id="99" name="n_3mainValue有形固定資産減価償却率">
          <a:extLst>
            <a:ext uri="{FF2B5EF4-FFF2-40B4-BE49-F238E27FC236}">
              <a16:creationId xmlns:a16="http://schemas.microsoft.com/office/drawing/2014/main" id="{00000000-0008-0000-0000-000063000000}"/>
            </a:ext>
          </a:extLst>
        </xdr:cNvPr>
        <xdr:cNvSpPr txBox="1"/>
      </xdr:nvSpPr>
      <xdr:spPr>
        <a:xfrm>
          <a:off x="2067569" y="56058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33</xdr:row>
      <xdr:rowOff>42925</xdr:rowOff>
    </xdr:from>
    <xdr:ext cx="405111" cy="259045"/>
    <xdr:sp macro="" textlink="">
      <xdr:nvSpPr>
        <xdr:cNvPr id="100" name="n_4mainValue有形固定資産減価償却率">
          <a:extLst>
            <a:ext uri="{FF2B5EF4-FFF2-40B4-BE49-F238E27FC236}">
              <a16:creationId xmlns:a16="http://schemas.microsoft.com/office/drawing/2014/main" id="{00000000-0008-0000-0000-000064000000}"/>
            </a:ext>
          </a:extLst>
        </xdr:cNvPr>
        <xdr:cNvSpPr txBox="1"/>
      </xdr:nvSpPr>
      <xdr:spPr>
        <a:xfrm>
          <a:off x="1397009" y="55750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1" name="正方形/長方形 100">
          <a:extLst>
            <a:ext uri="{FF2B5EF4-FFF2-40B4-BE49-F238E27FC236}">
              <a16:creationId xmlns:a16="http://schemas.microsoft.com/office/drawing/2014/main" id="{00000000-0008-0000-0000-000065000000}"/>
            </a:ext>
          </a:extLst>
        </xdr:cNvPr>
        <xdr:cNvSpPr/>
      </xdr:nvSpPr>
      <xdr:spPr>
        <a:xfrm>
          <a:off x="9971405" y="3502025"/>
          <a:ext cx="3716020" cy="21463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2" name="正方形/長方形 101">
          <a:extLst>
            <a:ext uri="{FF2B5EF4-FFF2-40B4-BE49-F238E27FC236}">
              <a16:creationId xmlns:a16="http://schemas.microsoft.com/office/drawing/2014/main" id="{00000000-0008-0000-0000-000066000000}"/>
            </a:ext>
          </a:extLst>
        </xdr:cNvPr>
        <xdr:cNvSpPr/>
      </xdr:nvSpPr>
      <xdr:spPr>
        <a:xfrm>
          <a:off x="10904488" y="3769297"/>
          <a:ext cx="920214" cy="26809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3" name="正方形/長方形 102">
          <a:extLst>
            <a:ext uri="{FF2B5EF4-FFF2-40B4-BE49-F238E27FC236}">
              <a16:creationId xmlns:a16="http://schemas.microsoft.com/office/drawing/2014/main" id="{00000000-0008-0000-0000-000067000000}"/>
            </a:ext>
          </a:extLst>
        </xdr:cNvPr>
        <xdr:cNvSpPr/>
      </xdr:nvSpPr>
      <xdr:spPr>
        <a:xfrm>
          <a:off x="12166505" y="3752626"/>
          <a:ext cx="839659" cy="30143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[ 593.3</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4" name="正方形/長方形 103">
          <a:extLst>
            <a:ext uri="{FF2B5EF4-FFF2-40B4-BE49-F238E27FC236}">
              <a16:creationId xmlns:a16="http://schemas.microsoft.com/office/drawing/2014/main" id="{00000000-0008-0000-0000-000068000000}"/>
            </a:ext>
          </a:extLst>
        </xdr:cNvPr>
        <xdr:cNvSpPr/>
      </xdr:nvSpPr>
      <xdr:spPr>
        <a:xfrm>
          <a:off x="13659485" y="3577590"/>
          <a:ext cx="1341120" cy="20256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5" name="正方形/長方形 104">
          <a:extLst>
            <a:ext uri="{FF2B5EF4-FFF2-40B4-BE49-F238E27FC236}">
              <a16:creationId xmlns:a16="http://schemas.microsoft.com/office/drawing/2014/main" id="{00000000-0008-0000-0000-000069000000}"/>
            </a:ext>
          </a:extLst>
        </xdr:cNvPr>
        <xdr:cNvSpPr/>
      </xdr:nvSpPr>
      <xdr:spPr>
        <a:xfrm>
          <a:off x="13659485" y="371665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6" name="正方形/長方形 105">
          <a:extLst>
            <a:ext uri="{FF2B5EF4-FFF2-40B4-BE49-F238E27FC236}">
              <a16:creationId xmlns:a16="http://schemas.microsoft.com/office/drawing/2014/main" id="{00000000-0008-0000-0000-00006A000000}"/>
            </a:ext>
          </a:extLst>
        </xdr:cNvPr>
        <xdr:cNvSpPr/>
      </xdr:nvSpPr>
      <xdr:spPr>
        <a:xfrm>
          <a:off x="15000605" y="3577590"/>
          <a:ext cx="1341120" cy="20256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7" name="正方形/長方形 106">
          <a:extLst>
            <a:ext uri="{FF2B5EF4-FFF2-40B4-BE49-F238E27FC236}">
              <a16:creationId xmlns:a16="http://schemas.microsoft.com/office/drawing/2014/main" id="{00000000-0008-0000-0000-00006B000000}"/>
            </a:ext>
          </a:extLst>
        </xdr:cNvPr>
        <xdr:cNvSpPr/>
      </xdr:nvSpPr>
      <xdr:spPr>
        <a:xfrm>
          <a:off x="15000605" y="371665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8" name="正方形/長方形 107">
          <a:extLst>
            <a:ext uri="{FF2B5EF4-FFF2-40B4-BE49-F238E27FC236}">
              <a16:creationId xmlns:a16="http://schemas.microsoft.com/office/drawing/2014/main" id="{00000000-0008-0000-0000-00006C000000}"/>
            </a:ext>
          </a:extLst>
        </xdr:cNvPr>
        <xdr:cNvSpPr/>
      </xdr:nvSpPr>
      <xdr:spPr>
        <a:xfrm>
          <a:off x="16445865" y="3577590"/>
          <a:ext cx="1341120" cy="20256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9" name="正方形/長方形 108">
          <a:extLst>
            <a:ext uri="{FF2B5EF4-FFF2-40B4-BE49-F238E27FC236}">
              <a16:creationId xmlns:a16="http://schemas.microsoft.com/office/drawing/2014/main" id="{00000000-0008-0000-0000-00006D000000}"/>
            </a:ext>
          </a:extLst>
        </xdr:cNvPr>
        <xdr:cNvSpPr/>
      </xdr:nvSpPr>
      <xdr:spPr>
        <a:xfrm>
          <a:off x="16445865" y="371665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0" name="正方形/長方形 109">
          <a:extLst>
            <a:ext uri="{FF2B5EF4-FFF2-40B4-BE49-F238E27FC236}">
              <a16:creationId xmlns:a16="http://schemas.microsoft.com/office/drawing/2014/main" id="{00000000-0008-0000-0000-00006E000000}"/>
            </a:ext>
          </a:extLst>
        </xdr:cNvPr>
        <xdr:cNvSpPr/>
      </xdr:nvSpPr>
      <xdr:spPr>
        <a:xfrm>
          <a:off x="9971405" y="4090035"/>
          <a:ext cx="3716020" cy="211328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1" name="正方形/長方形 110">
          <a:extLst>
            <a:ext uri="{FF2B5EF4-FFF2-40B4-BE49-F238E27FC236}">
              <a16:creationId xmlns:a16="http://schemas.microsoft.com/office/drawing/2014/main" id="{00000000-0008-0000-0000-00006F000000}"/>
            </a:ext>
          </a:extLst>
        </xdr:cNvPr>
        <xdr:cNvSpPr/>
      </xdr:nvSpPr>
      <xdr:spPr>
        <a:xfrm>
          <a:off x="13931265" y="4090035"/>
          <a:ext cx="4191000" cy="2113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2" name="正方形/長方形 111">
          <a:extLst>
            <a:ext uri="{FF2B5EF4-FFF2-40B4-BE49-F238E27FC236}">
              <a16:creationId xmlns:a16="http://schemas.microsoft.com/office/drawing/2014/main" id="{00000000-0008-0000-0000-000070000000}"/>
            </a:ext>
          </a:extLst>
        </xdr:cNvPr>
        <xdr:cNvSpPr/>
      </xdr:nvSpPr>
      <xdr:spPr>
        <a:xfrm>
          <a:off x="13931265" y="4153535"/>
          <a:ext cx="40233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3" name="テキスト ボックス 112">
          <a:extLst>
            <a:ext uri="{FF2B5EF4-FFF2-40B4-BE49-F238E27FC236}">
              <a16:creationId xmlns:a16="http://schemas.microsoft.com/office/drawing/2014/main" id="{00000000-0008-0000-0000-000071000000}"/>
            </a:ext>
          </a:extLst>
        </xdr:cNvPr>
        <xdr:cNvSpPr txBox="1"/>
      </xdr:nvSpPr>
      <xdr:spPr>
        <a:xfrm>
          <a:off x="14007465" y="4374515"/>
          <a:ext cx="4010660" cy="1739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平成</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25</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年度から実施している排水路改良事業、平成</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26</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年度から実施のサイクリングロード整備事業、平成</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25</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年度から平成</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29</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にかけて実施した運動公園改修事業など、近年は大規模な施設整備に係る借り入れが続いたため、債務償還可能年数も類似団体と比べると長くなっていたが、健全な財政運営に努めた結果、改善傾向にある。今後も、新規発行と返済のバランスを考慮し健全な財政運営に努める。</a:t>
          </a:r>
          <a:endParaRPr lang="ja-JP" altLang="ja-JP">
            <a:effectLst/>
            <a:latin typeface="ＭＳ Ｐゴシック" panose="020B0600070205080204" pitchFamily="50" charset="-128"/>
            <a:ea typeface="ＭＳ Ｐゴシック" panose="020B0600070205080204" pitchFamily="50" charset="-128"/>
          </a:endParaRP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14" name="テキスト ボックス 113">
          <a:extLst>
            <a:ext uri="{FF2B5EF4-FFF2-40B4-BE49-F238E27FC236}">
              <a16:creationId xmlns:a16="http://schemas.microsoft.com/office/drawing/2014/main" id="{00000000-0008-0000-0000-000072000000}"/>
            </a:ext>
          </a:extLst>
        </xdr:cNvPr>
        <xdr:cNvSpPr txBox="1"/>
      </xdr:nvSpPr>
      <xdr:spPr>
        <a:xfrm>
          <a:off x="9933305" y="390334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5" name="直線コネクタ 114">
          <a:extLst>
            <a:ext uri="{FF2B5EF4-FFF2-40B4-BE49-F238E27FC236}">
              <a16:creationId xmlns:a16="http://schemas.microsoft.com/office/drawing/2014/main" id="{00000000-0008-0000-0000-000073000000}"/>
            </a:ext>
          </a:extLst>
        </xdr:cNvPr>
        <xdr:cNvCxnSpPr/>
      </xdr:nvCxnSpPr>
      <xdr:spPr>
        <a:xfrm>
          <a:off x="9971405" y="6203315"/>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6" name="テキスト ボックス 115">
          <a:extLst>
            <a:ext uri="{FF2B5EF4-FFF2-40B4-BE49-F238E27FC236}">
              <a16:creationId xmlns:a16="http://schemas.microsoft.com/office/drawing/2014/main" id="{00000000-0008-0000-0000-000074000000}"/>
            </a:ext>
          </a:extLst>
        </xdr:cNvPr>
        <xdr:cNvSpPr txBox="1"/>
      </xdr:nvSpPr>
      <xdr:spPr>
        <a:xfrm>
          <a:off x="9486041" y="6109514"/>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17" name="直線コネクタ 116">
          <a:extLst>
            <a:ext uri="{FF2B5EF4-FFF2-40B4-BE49-F238E27FC236}">
              <a16:creationId xmlns:a16="http://schemas.microsoft.com/office/drawing/2014/main" id="{00000000-0008-0000-0000-000075000000}"/>
            </a:ext>
          </a:extLst>
        </xdr:cNvPr>
        <xdr:cNvCxnSpPr/>
      </xdr:nvCxnSpPr>
      <xdr:spPr>
        <a:xfrm>
          <a:off x="9971405" y="5851102"/>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57541</xdr:rowOff>
    </xdr:from>
    <xdr:ext cx="482824" cy="225703"/>
    <xdr:sp macro="" textlink="">
      <xdr:nvSpPr>
        <xdr:cNvPr id="118" name="テキスト ボックス 117">
          <a:extLst>
            <a:ext uri="{FF2B5EF4-FFF2-40B4-BE49-F238E27FC236}">
              <a16:creationId xmlns:a16="http://schemas.microsoft.com/office/drawing/2014/main" id="{00000000-0008-0000-0000-000076000000}"/>
            </a:ext>
          </a:extLst>
        </xdr:cNvPr>
        <xdr:cNvSpPr txBox="1"/>
      </xdr:nvSpPr>
      <xdr:spPr>
        <a:xfrm>
          <a:off x="9486041" y="5757301"/>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19" name="直線コネクタ 118">
          <a:extLst>
            <a:ext uri="{FF2B5EF4-FFF2-40B4-BE49-F238E27FC236}">
              <a16:creationId xmlns:a16="http://schemas.microsoft.com/office/drawing/2014/main" id="{00000000-0008-0000-0000-000077000000}"/>
            </a:ext>
          </a:extLst>
        </xdr:cNvPr>
        <xdr:cNvCxnSpPr/>
      </xdr:nvCxnSpPr>
      <xdr:spPr>
        <a:xfrm>
          <a:off x="9971405" y="5498888"/>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20" name="テキスト ボックス 119">
          <a:extLst>
            <a:ext uri="{FF2B5EF4-FFF2-40B4-BE49-F238E27FC236}">
              <a16:creationId xmlns:a16="http://schemas.microsoft.com/office/drawing/2014/main" id="{00000000-0008-0000-0000-000078000000}"/>
            </a:ext>
          </a:extLst>
        </xdr:cNvPr>
        <xdr:cNvSpPr txBox="1"/>
      </xdr:nvSpPr>
      <xdr:spPr>
        <a:xfrm>
          <a:off x="9542936" y="5405087"/>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21" name="直線コネクタ 120">
          <a:extLst>
            <a:ext uri="{FF2B5EF4-FFF2-40B4-BE49-F238E27FC236}">
              <a16:creationId xmlns:a16="http://schemas.microsoft.com/office/drawing/2014/main" id="{00000000-0008-0000-0000-000079000000}"/>
            </a:ext>
          </a:extLst>
        </xdr:cNvPr>
        <xdr:cNvCxnSpPr/>
      </xdr:nvCxnSpPr>
      <xdr:spPr>
        <a:xfrm>
          <a:off x="9971405" y="5146675"/>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22" name="テキスト ボックス 121">
          <a:extLst>
            <a:ext uri="{FF2B5EF4-FFF2-40B4-BE49-F238E27FC236}">
              <a16:creationId xmlns:a16="http://schemas.microsoft.com/office/drawing/2014/main" id="{00000000-0008-0000-0000-00007A000000}"/>
            </a:ext>
          </a:extLst>
        </xdr:cNvPr>
        <xdr:cNvSpPr txBox="1"/>
      </xdr:nvSpPr>
      <xdr:spPr>
        <a:xfrm>
          <a:off x="9542936" y="5052874"/>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23" name="直線コネクタ 122">
          <a:extLst>
            <a:ext uri="{FF2B5EF4-FFF2-40B4-BE49-F238E27FC236}">
              <a16:creationId xmlns:a16="http://schemas.microsoft.com/office/drawing/2014/main" id="{00000000-0008-0000-0000-00007B000000}"/>
            </a:ext>
          </a:extLst>
        </xdr:cNvPr>
        <xdr:cNvCxnSpPr/>
      </xdr:nvCxnSpPr>
      <xdr:spPr>
        <a:xfrm>
          <a:off x="9971405" y="4794462"/>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24" name="テキスト ボックス 123">
          <a:extLst>
            <a:ext uri="{FF2B5EF4-FFF2-40B4-BE49-F238E27FC236}">
              <a16:creationId xmlns:a16="http://schemas.microsoft.com/office/drawing/2014/main" id="{00000000-0008-0000-0000-00007C000000}"/>
            </a:ext>
          </a:extLst>
        </xdr:cNvPr>
        <xdr:cNvSpPr txBox="1"/>
      </xdr:nvSpPr>
      <xdr:spPr>
        <a:xfrm>
          <a:off x="9542936" y="4700661"/>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25" name="直線コネクタ 124">
          <a:extLst>
            <a:ext uri="{FF2B5EF4-FFF2-40B4-BE49-F238E27FC236}">
              <a16:creationId xmlns:a16="http://schemas.microsoft.com/office/drawing/2014/main" id="{00000000-0008-0000-0000-00007D000000}"/>
            </a:ext>
          </a:extLst>
        </xdr:cNvPr>
        <xdr:cNvCxnSpPr/>
      </xdr:nvCxnSpPr>
      <xdr:spPr>
        <a:xfrm>
          <a:off x="9971405" y="4442248"/>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26" name="テキスト ボックス 125">
          <a:extLst>
            <a:ext uri="{FF2B5EF4-FFF2-40B4-BE49-F238E27FC236}">
              <a16:creationId xmlns:a16="http://schemas.microsoft.com/office/drawing/2014/main" id="{00000000-0008-0000-0000-00007E000000}"/>
            </a:ext>
          </a:extLst>
        </xdr:cNvPr>
        <xdr:cNvSpPr txBox="1"/>
      </xdr:nvSpPr>
      <xdr:spPr>
        <a:xfrm>
          <a:off x="9645528" y="4352257"/>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7" name="直線コネクタ 126">
          <a:extLst>
            <a:ext uri="{FF2B5EF4-FFF2-40B4-BE49-F238E27FC236}">
              <a16:creationId xmlns:a16="http://schemas.microsoft.com/office/drawing/2014/main" id="{00000000-0008-0000-0000-00007F000000}"/>
            </a:ext>
          </a:extLst>
        </xdr:cNvPr>
        <xdr:cNvCxnSpPr/>
      </xdr:nvCxnSpPr>
      <xdr:spPr>
        <a:xfrm>
          <a:off x="9971405" y="4090035"/>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8" name="債務償還比率グラフ枠">
          <a:extLst>
            <a:ext uri="{FF2B5EF4-FFF2-40B4-BE49-F238E27FC236}">
              <a16:creationId xmlns:a16="http://schemas.microsoft.com/office/drawing/2014/main" id="{00000000-0008-0000-0000-000080000000}"/>
            </a:ext>
          </a:extLst>
        </xdr:cNvPr>
        <xdr:cNvSpPr/>
      </xdr:nvSpPr>
      <xdr:spPr>
        <a:xfrm>
          <a:off x="9971405" y="4090035"/>
          <a:ext cx="3716020" cy="211328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33</xdr:row>
      <xdr:rowOff>117566</xdr:rowOff>
    </xdr:to>
    <xdr:cxnSp macro="">
      <xdr:nvCxnSpPr>
        <xdr:cNvPr id="129" name="直線コネクタ 128">
          <a:extLst>
            <a:ext uri="{FF2B5EF4-FFF2-40B4-BE49-F238E27FC236}">
              <a16:creationId xmlns:a16="http://schemas.microsoft.com/office/drawing/2014/main" id="{00000000-0008-0000-0000-000081000000}"/>
            </a:ext>
          </a:extLst>
        </xdr:cNvPr>
        <xdr:cNvCxnSpPr/>
      </xdr:nvCxnSpPr>
      <xdr:spPr>
        <a:xfrm flipV="1">
          <a:off x="13027660" y="4442248"/>
          <a:ext cx="1269" cy="12074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33</xdr:row>
      <xdr:rowOff>121393</xdr:rowOff>
    </xdr:from>
    <xdr:ext cx="560923" cy="259045"/>
    <xdr:sp macro="" textlink="">
      <xdr:nvSpPr>
        <xdr:cNvPr id="130" name="債務償還比率最小値テキスト">
          <a:extLst>
            <a:ext uri="{FF2B5EF4-FFF2-40B4-BE49-F238E27FC236}">
              <a16:creationId xmlns:a16="http://schemas.microsoft.com/office/drawing/2014/main" id="{00000000-0008-0000-0000-000082000000}"/>
            </a:ext>
          </a:extLst>
        </xdr:cNvPr>
        <xdr:cNvSpPr txBox="1"/>
      </xdr:nvSpPr>
      <xdr:spPr>
        <a:xfrm>
          <a:off x="13080365" y="5653513"/>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33</xdr:row>
      <xdr:rowOff>117566</xdr:rowOff>
    </xdr:from>
    <xdr:to>
      <xdr:col>76</xdr:col>
      <xdr:colOff>111125</xdr:colOff>
      <xdr:row>33</xdr:row>
      <xdr:rowOff>117566</xdr:rowOff>
    </xdr:to>
    <xdr:cxnSp macro="">
      <xdr:nvCxnSpPr>
        <xdr:cNvPr id="131" name="直線コネクタ 130">
          <a:extLst>
            <a:ext uri="{FF2B5EF4-FFF2-40B4-BE49-F238E27FC236}">
              <a16:creationId xmlns:a16="http://schemas.microsoft.com/office/drawing/2014/main" id="{00000000-0008-0000-0000-000083000000}"/>
            </a:ext>
          </a:extLst>
        </xdr:cNvPr>
        <xdr:cNvCxnSpPr/>
      </xdr:nvCxnSpPr>
      <xdr:spPr>
        <a:xfrm>
          <a:off x="12963525" y="564968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32" name="債務償還比率最大値テキスト">
          <a:extLst>
            <a:ext uri="{FF2B5EF4-FFF2-40B4-BE49-F238E27FC236}">
              <a16:creationId xmlns:a16="http://schemas.microsoft.com/office/drawing/2014/main" id="{00000000-0008-0000-0000-000084000000}"/>
            </a:ext>
          </a:extLst>
        </xdr:cNvPr>
        <xdr:cNvSpPr txBox="1"/>
      </xdr:nvSpPr>
      <xdr:spPr>
        <a:xfrm>
          <a:off x="13080365" y="422128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33" name="直線コネクタ 132">
          <a:extLst>
            <a:ext uri="{FF2B5EF4-FFF2-40B4-BE49-F238E27FC236}">
              <a16:creationId xmlns:a16="http://schemas.microsoft.com/office/drawing/2014/main" id="{00000000-0008-0000-0000-000085000000}"/>
            </a:ext>
          </a:extLst>
        </xdr:cNvPr>
        <xdr:cNvCxnSpPr/>
      </xdr:nvCxnSpPr>
      <xdr:spPr>
        <a:xfrm>
          <a:off x="12963525" y="444224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28</xdr:row>
      <xdr:rowOff>30349</xdr:rowOff>
    </xdr:from>
    <xdr:ext cx="469744" cy="259045"/>
    <xdr:sp macro="" textlink="">
      <xdr:nvSpPr>
        <xdr:cNvPr id="134" name="債務償還比率平均値テキスト">
          <a:extLst>
            <a:ext uri="{FF2B5EF4-FFF2-40B4-BE49-F238E27FC236}">
              <a16:creationId xmlns:a16="http://schemas.microsoft.com/office/drawing/2014/main" id="{00000000-0008-0000-0000-000086000000}"/>
            </a:ext>
          </a:extLst>
        </xdr:cNvPr>
        <xdr:cNvSpPr txBox="1"/>
      </xdr:nvSpPr>
      <xdr:spPr>
        <a:xfrm>
          <a:off x="13080365" y="472426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7472</xdr:rowOff>
    </xdr:from>
    <xdr:to>
      <xdr:col>76</xdr:col>
      <xdr:colOff>73025</xdr:colOff>
      <xdr:row>29</xdr:row>
      <xdr:rowOff>109072</xdr:rowOff>
    </xdr:to>
    <xdr:sp macro="" textlink="">
      <xdr:nvSpPr>
        <xdr:cNvPr id="135" name="フローチャート: 判断 134">
          <a:extLst>
            <a:ext uri="{FF2B5EF4-FFF2-40B4-BE49-F238E27FC236}">
              <a16:creationId xmlns:a16="http://schemas.microsoft.com/office/drawing/2014/main" id="{00000000-0008-0000-0000-000087000000}"/>
            </a:ext>
          </a:extLst>
        </xdr:cNvPr>
        <xdr:cNvSpPr/>
      </xdr:nvSpPr>
      <xdr:spPr>
        <a:xfrm>
          <a:off x="13001625" y="4869032"/>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30</xdr:row>
      <xdr:rowOff>13660</xdr:rowOff>
    </xdr:from>
    <xdr:to>
      <xdr:col>72</xdr:col>
      <xdr:colOff>123825</xdr:colOff>
      <xdr:row>30</xdr:row>
      <xdr:rowOff>115260</xdr:rowOff>
    </xdr:to>
    <xdr:sp macro="" textlink="">
      <xdr:nvSpPr>
        <xdr:cNvPr id="136" name="フローチャート: 判断 135">
          <a:extLst>
            <a:ext uri="{FF2B5EF4-FFF2-40B4-BE49-F238E27FC236}">
              <a16:creationId xmlns:a16="http://schemas.microsoft.com/office/drawing/2014/main" id="{00000000-0008-0000-0000-000088000000}"/>
            </a:ext>
          </a:extLst>
        </xdr:cNvPr>
        <xdr:cNvSpPr/>
      </xdr:nvSpPr>
      <xdr:spPr>
        <a:xfrm>
          <a:off x="12359005" y="5042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30</xdr:row>
      <xdr:rowOff>73392</xdr:rowOff>
    </xdr:from>
    <xdr:to>
      <xdr:col>68</xdr:col>
      <xdr:colOff>123825</xdr:colOff>
      <xdr:row>31</xdr:row>
      <xdr:rowOff>3542</xdr:rowOff>
    </xdr:to>
    <xdr:sp macro="" textlink="">
      <xdr:nvSpPr>
        <xdr:cNvPr id="137" name="フローチャート: 判断 136">
          <a:extLst>
            <a:ext uri="{FF2B5EF4-FFF2-40B4-BE49-F238E27FC236}">
              <a16:creationId xmlns:a16="http://schemas.microsoft.com/office/drawing/2014/main" id="{00000000-0008-0000-0000-000089000000}"/>
            </a:ext>
          </a:extLst>
        </xdr:cNvPr>
        <xdr:cNvSpPr/>
      </xdr:nvSpPr>
      <xdr:spPr>
        <a:xfrm>
          <a:off x="11688445" y="510259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30</xdr:row>
      <xdr:rowOff>56480</xdr:rowOff>
    </xdr:from>
    <xdr:to>
      <xdr:col>64</xdr:col>
      <xdr:colOff>123825</xdr:colOff>
      <xdr:row>30</xdr:row>
      <xdr:rowOff>158080</xdr:rowOff>
    </xdr:to>
    <xdr:sp macro="" textlink="">
      <xdr:nvSpPr>
        <xdr:cNvPr id="138" name="フローチャート: 判断 137">
          <a:extLst>
            <a:ext uri="{FF2B5EF4-FFF2-40B4-BE49-F238E27FC236}">
              <a16:creationId xmlns:a16="http://schemas.microsoft.com/office/drawing/2014/main" id="{00000000-0008-0000-0000-00008A000000}"/>
            </a:ext>
          </a:extLst>
        </xdr:cNvPr>
        <xdr:cNvSpPr/>
      </xdr:nvSpPr>
      <xdr:spPr>
        <a:xfrm>
          <a:off x="11017885" y="5085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30</xdr:row>
      <xdr:rowOff>56720</xdr:rowOff>
    </xdr:from>
    <xdr:to>
      <xdr:col>60</xdr:col>
      <xdr:colOff>123825</xdr:colOff>
      <xdr:row>30</xdr:row>
      <xdr:rowOff>158320</xdr:rowOff>
    </xdr:to>
    <xdr:sp macro="" textlink="">
      <xdr:nvSpPr>
        <xdr:cNvPr id="139" name="フローチャート: 判断 138">
          <a:extLst>
            <a:ext uri="{FF2B5EF4-FFF2-40B4-BE49-F238E27FC236}">
              <a16:creationId xmlns:a16="http://schemas.microsoft.com/office/drawing/2014/main" id="{00000000-0008-0000-0000-00008B000000}"/>
            </a:ext>
          </a:extLst>
        </xdr:cNvPr>
        <xdr:cNvSpPr/>
      </xdr:nvSpPr>
      <xdr:spPr>
        <a:xfrm>
          <a:off x="10347325" y="5085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0" name="テキスト ボックス 139">
          <a:extLst>
            <a:ext uri="{FF2B5EF4-FFF2-40B4-BE49-F238E27FC236}">
              <a16:creationId xmlns:a16="http://schemas.microsoft.com/office/drawing/2014/main" id="{00000000-0008-0000-0000-00008C000000}"/>
            </a:ext>
          </a:extLst>
        </xdr:cNvPr>
        <xdr:cNvSpPr txBox="1"/>
      </xdr:nvSpPr>
      <xdr:spPr>
        <a:xfrm>
          <a:off x="12874625" y="624540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1" name="テキスト ボックス 140">
          <a:extLst>
            <a:ext uri="{FF2B5EF4-FFF2-40B4-BE49-F238E27FC236}">
              <a16:creationId xmlns:a16="http://schemas.microsoft.com/office/drawing/2014/main" id="{00000000-0008-0000-0000-00008D000000}"/>
            </a:ext>
          </a:extLst>
        </xdr:cNvPr>
        <xdr:cNvSpPr txBox="1"/>
      </xdr:nvSpPr>
      <xdr:spPr>
        <a:xfrm>
          <a:off x="12254865" y="624540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2" name="テキスト ボックス 141">
          <a:extLst>
            <a:ext uri="{FF2B5EF4-FFF2-40B4-BE49-F238E27FC236}">
              <a16:creationId xmlns:a16="http://schemas.microsoft.com/office/drawing/2014/main" id="{00000000-0008-0000-0000-00008E000000}"/>
            </a:ext>
          </a:extLst>
        </xdr:cNvPr>
        <xdr:cNvSpPr txBox="1"/>
      </xdr:nvSpPr>
      <xdr:spPr>
        <a:xfrm>
          <a:off x="11584305" y="624540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3" name="テキスト ボックス 142">
          <a:extLst>
            <a:ext uri="{FF2B5EF4-FFF2-40B4-BE49-F238E27FC236}">
              <a16:creationId xmlns:a16="http://schemas.microsoft.com/office/drawing/2014/main" id="{00000000-0008-0000-0000-00008F000000}"/>
            </a:ext>
          </a:extLst>
        </xdr:cNvPr>
        <xdr:cNvSpPr txBox="1"/>
      </xdr:nvSpPr>
      <xdr:spPr>
        <a:xfrm>
          <a:off x="10913745" y="624540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4" name="テキスト ボックス 143">
          <a:extLst>
            <a:ext uri="{FF2B5EF4-FFF2-40B4-BE49-F238E27FC236}">
              <a16:creationId xmlns:a16="http://schemas.microsoft.com/office/drawing/2014/main" id="{00000000-0008-0000-0000-000090000000}"/>
            </a:ext>
          </a:extLst>
        </xdr:cNvPr>
        <xdr:cNvSpPr txBox="1"/>
      </xdr:nvSpPr>
      <xdr:spPr>
        <a:xfrm>
          <a:off x="10243185" y="624540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58639</xdr:rowOff>
    </xdr:from>
    <xdr:to>
      <xdr:col>76</xdr:col>
      <xdr:colOff>73025</xdr:colOff>
      <xdr:row>30</xdr:row>
      <xdr:rowOff>160239</xdr:rowOff>
    </xdr:to>
    <xdr:sp macro="" textlink="">
      <xdr:nvSpPr>
        <xdr:cNvPr id="145" name="楕円 144">
          <a:extLst>
            <a:ext uri="{FF2B5EF4-FFF2-40B4-BE49-F238E27FC236}">
              <a16:creationId xmlns:a16="http://schemas.microsoft.com/office/drawing/2014/main" id="{00000000-0008-0000-0000-000091000000}"/>
            </a:ext>
          </a:extLst>
        </xdr:cNvPr>
        <xdr:cNvSpPr/>
      </xdr:nvSpPr>
      <xdr:spPr>
        <a:xfrm>
          <a:off x="13001625" y="5087839"/>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30</xdr:row>
      <xdr:rowOff>37066</xdr:rowOff>
    </xdr:from>
    <xdr:ext cx="469744" cy="259045"/>
    <xdr:sp macro="" textlink="">
      <xdr:nvSpPr>
        <xdr:cNvPr id="146" name="債務償還比率該当値テキスト">
          <a:extLst>
            <a:ext uri="{FF2B5EF4-FFF2-40B4-BE49-F238E27FC236}">
              <a16:creationId xmlns:a16="http://schemas.microsoft.com/office/drawing/2014/main" id="{00000000-0008-0000-0000-000092000000}"/>
            </a:ext>
          </a:extLst>
        </xdr:cNvPr>
        <xdr:cNvSpPr txBox="1"/>
      </xdr:nvSpPr>
      <xdr:spPr>
        <a:xfrm>
          <a:off x="13080365" y="50662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31</xdr:row>
      <xdr:rowOff>101170</xdr:rowOff>
    </xdr:from>
    <xdr:to>
      <xdr:col>72</xdr:col>
      <xdr:colOff>123825</xdr:colOff>
      <xdr:row>32</xdr:row>
      <xdr:rowOff>31320</xdr:rowOff>
    </xdr:to>
    <xdr:sp macro="" textlink="">
      <xdr:nvSpPr>
        <xdr:cNvPr id="147" name="楕円 146">
          <a:extLst>
            <a:ext uri="{FF2B5EF4-FFF2-40B4-BE49-F238E27FC236}">
              <a16:creationId xmlns:a16="http://schemas.microsoft.com/office/drawing/2014/main" id="{00000000-0008-0000-0000-000093000000}"/>
            </a:ext>
          </a:extLst>
        </xdr:cNvPr>
        <xdr:cNvSpPr/>
      </xdr:nvSpPr>
      <xdr:spPr>
        <a:xfrm>
          <a:off x="12359005" y="529801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30</xdr:row>
      <xdr:rowOff>109439</xdr:rowOff>
    </xdr:from>
    <xdr:to>
      <xdr:col>76</xdr:col>
      <xdr:colOff>22225</xdr:colOff>
      <xdr:row>31</xdr:row>
      <xdr:rowOff>151970</xdr:rowOff>
    </xdr:to>
    <xdr:cxnSp macro="">
      <xdr:nvCxnSpPr>
        <xdr:cNvPr id="148" name="直線コネクタ 147">
          <a:extLst>
            <a:ext uri="{FF2B5EF4-FFF2-40B4-BE49-F238E27FC236}">
              <a16:creationId xmlns:a16="http://schemas.microsoft.com/office/drawing/2014/main" id="{00000000-0008-0000-0000-000094000000}"/>
            </a:ext>
          </a:extLst>
        </xdr:cNvPr>
        <xdr:cNvCxnSpPr/>
      </xdr:nvCxnSpPr>
      <xdr:spPr>
        <a:xfrm flipV="1">
          <a:off x="12409805" y="5138639"/>
          <a:ext cx="619760" cy="2101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33</xdr:row>
      <xdr:rowOff>5955</xdr:rowOff>
    </xdr:from>
    <xdr:to>
      <xdr:col>68</xdr:col>
      <xdr:colOff>123825</xdr:colOff>
      <xdr:row>33</xdr:row>
      <xdr:rowOff>107555</xdr:rowOff>
    </xdr:to>
    <xdr:sp macro="" textlink="">
      <xdr:nvSpPr>
        <xdr:cNvPr id="149" name="楕円 148">
          <a:extLst>
            <a:ext uri="{FF2B5EF4-FFF2-40B4-BE49-F238E27FC236}">
              <a16:creationId xmlns:a16="http://schemas.microsoft.com/office/drawing/2014/main" id="{00000000-0008-0000-0000-000095000000}"/>
            </a:ext>
          </a:extLst>
        </xdr:cNvPr>
        <xdr:cNvSpPr/>
      </xdr:nvSpPr>
      <xdr:spPr>
        <a:xfrm>
          <a:off x="11688445" y="5538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31</xdr:row>
      <xdr:rowOff>151970</xdr:rowOff>
    </xdr:from>
    <xdr:to>
      <xdr:col>72</xdr:col>
      <xdr:colOff>73025</xdr:colOff>
      <xdr:row>33</xdr:row>
      <xdr:rowOff>56755</xdr:rowOff>
    </xdr:to>
    <xdr:cxnSp macro="">
      <xdr:nvCxnSpPr>
        <xdr:cNvPr id="150" name="直線コネクタ 149">
          <a:extLst>
            <a:ext uri="{FF2B5EF4-FFF2-40B4-BE49-F238E27FC236}">
              <a16:creationId xmlns:a16="http://schemas.microsoft.com/office/drawing/2014/main" id="{00000000-0008-0000-0000-000096000000}"/>
            </a:ext>
          </a:extLst>
        </xdr:cNvPr>
        <xdr:cNvCxnSpPr/>
      </xdr:nvCxnSpPr>
      <xdr:spPr>
        <a:xfrm flipV="1">
          <a:off x="11739245" y="5348810"/>
          <a:ext cx="670560" cy="240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32</xdr:row>
      <xdr:rowOff>136144</xdr:rowOff>
    </xdr:from>
    <xdr:to>
      <xdr:col>64</xdr:col>
      <xdr:colOff>123825</xdr:colOff>
      <xdr:row>33</xdr:row>
      <xdr:rowOff>66294</xdr:rowOff>
    </xdr:to>
    <xdr:sp macro="" textlink="">
      <xdr:nvSpPr>
        <xdr:cNvPr id="151" name="楕円 150">
          <a:extLst>
            <a:ext uri="{FF2B5EF4-FFF2-40B4-BE49-F238E27FC236}">
              <a16:creationId xmlns:a16="http://schemas.microsoft.com/office/drawing/2014/main" id="{00000000-0008-0000-0000-000097000000}"/>
            </a:ext>
          </a:extLst>
        </xdr:cNvPr>
        <xdr:cNvSpPr/>
      </xdr:nvSpPr>
      <xdr:spPr>
        <a:xfrm>
          <a:off x="11017885" y="550062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33</xdr:row>
      <xdr:rowOff>15494</xdr:rowOff>
    </xdr:from>
    <xdr:to>
      <xdr:col>68</xdr:col>
      <xdr:colOff>73025</xdr:colOff>
      <xdr:row>33</xdr:row>
      <xdr:rowOff>56755</xdr:rowOff>
    </xdr:to>
    <xdr:cxnSp macro="">
      <xdr:nvCxnSpPr>
        <xdr:cNvPr id="152" name="直線コネクタ 151">
          <a:extLst>
            <a:ext uri="{FF2B5EF4-FFF2-40B4-BE49-F238E27FC236}">
              <a16:creationId xmlns:a16="http://schemas.microsoft.com/office/drawing/2014/main" id="{00000000-0008-0000-0000-000098000000}"/>
            </a:ext>
          </a:extLst>
        </xdr:cNvPr>
        <xdr:cNvCxnSpPr/>
      </xdr:nvCxnSpPr>
      <xdr:spPr>
        <a:xfrm>
          <a:off x="11068685" y="5547614"/>
          <a:ext cx="670560" cy="412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32</xdr:row>
      <xdr:rowOff>122590</xdr:rowOff>
    </xdr:from>
    <xdr:to>
      <xdr:col>60</xdr:col>
      <xdr:colOff>123825</xdr:colOff>
      <xdr:row>33</xdr:row>
      <xdr:rowOff>52740</xdr:rowOff>
    </xdr:to>
    <xdr:sp macro="" textlink="">
      <xdr:nvSpPr>
        <xdr:cNvPr id="153" name="楕円 152">
          <a:extLst>
            <a:ext uri="{FF2B5EF4-FFF2-40B4-BE49-F238E27FC236}">
              <a16:creationId xmlns:a16="http://schemas.microsoft.com/office/drawing/2014/main" id="{00000000-0008-0000-0000-000099000000}"/>
            </a:ext>
          </a:extLst>
        </xdr:cNvPr>
        <xdr:cNvSpPr/>
      </xdr:nvSpPr>
      <xdr:spPr>
        <a:xfrm>
          <a:off x="10347325" y="548707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33</xdr:row>
      <xdr:rowOff>1940</xdr:rowOff>
    </xdr:from>
    <xdr:to>
      <xdr:col>64</xdr:col>
      <xdr:colOff>73025</xdr:colOff>
      <xdr:row>33</xdr:row>
      <xdr:rowOff>15494</xdr:rowOff>
    </xdr:to>
    <xdr:cxnSp macro="">
      <xdr:nvCxnSpPr>
        <xdr:cNvPr id="154" name="直線コネクタ 153">
          <a:extLst>
            <a:ext uri="{FF2B5EF4-FFF2-40B4-BE49-F238E27FC236}">
              <a16:creationId xmlns:a16="http://schemas.microsoft.com/office/drawing/2014/main" id="{00000000-0008-0000-0000-00009A000000}"/>
            </a:ext>
          </a:extLst>
        </xdr:cNvPr>
        <xdr:cNvCxnSpPr/>
      </xdr:nvCxnSpPr>
      <xdr:spPr>
        <a:xfrm>
          <a:off x="10398125" y="5534060"/>
          <a:ext cx="670560" cy="135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28</xdr:row>
      <xdr:rowOff>131787</xdr:rowOff>
    </xdr:from>
    <xdr:ext cx="469744" cy="259045"/>
    <xdr:sp macro="" textlink="">
      <xdr:nvSpPr>
        <xdr:cNvPr id="155" name="n_1aveValue債務償還比率">
          <a:extLst>
            <a:ext uri="{FF2B5EF4-FFF2-40B4-BE49-F238E27FC236}">
              <a16:creationId xmlns:a16="http://schemas.microsoft.com/office/drawing/2014/main" id="{00000000-0008-0000-0000-00009B000000}"/>
            </a:ext>
          </a:extLst>
        </xdr:cNvPr>
        <xdr:cNvSpPr txBox="1"/>
      </xdr:nvSpPr>
      <xdr:spPr>
        <a:xfrm>
          <a:off x="12185092" y="4825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29</xdr:row>
      <xdr:rowOff>20069</xdr:rowOff>
    </xdr:from>
    <xdr:ext cx="469744" cy="259045"/>
    <xdr:sp macro="" textlink="">
      <xdr:nvSpPr>
        <xdr:cNvPr id="156" name="n_2aveValue債務償還比率">
          <a:extLst>
            <a:ext uri="{FF2B5EF4-FFF2-40B4-BE49-F238E27FC236}">
              <a16:creationId xmlns:a16="http://schemas.microsoft.com/office/drawing/2014/main" id="{00000000-0008-0000-0000-00009C000000}"/>
            </a:ext>
          </a:extLst>
        </xdr:cNvPr>
        <xdr:cNvSpPr txBox="1"/>
      </xdr:nvSpPr>
      <xdr:spPr>
        <a:xfrm>
          <a:off x="11527232" y="48816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29</xdr:row>
      <xdr:rowOff>3157</xdr:rowOff>
    </xdr:from>
    <xdr:ext cx="469744" cy="259045"/>
    <xdr:sp macro="" textlink="">
      <xdr:nvSpPr>
        <xdr:cNvPr id="157" name="n_3aveValue債務償還比率">
          <a:extLst>
            <a:ext uri="{FF2B5EF4-FFF2-40B4-BE49-F238E27FC236}">
              <a16:creationId xmlns:a16="http://schemas.microsoft.com/office/drawing/2014/main" id="{00000000-0008-0000-0000-00009D000000}"/>
            </a:ext>
          </a:extLst>
        </xdr:cNvPr>
        <xdr:cNvSpPr txBox="1"/>
      </xdr:nvSpPr>
      <xdr:spPr>
        <a:xfrm>
          <a:off x="10856672" y="48647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29</xdr:row>
      <xdr:rowOff>3397</xdr:rowOff>
    </xdr:from>
    <xdr:ext cx="469744" cy="259045"/>
    <xdr:sp macro="" textlink="">
      <xdr:nvSpPr>
        <xdr:cNvPr id="158" name="n_4aveValue債務償還比率">
          <a:extLst>
            <a:ext uri="{FF2B5EF4-FFF2-40B4-BE49-F238E27FC236}">
              <a16:creationId xmlns:a16="http://schemas.microsoft.com/office/drawing/2014/main" id="{00000000-0008-0000-0000-00009E000000}"/>
            </a:ext>
          </a:extLst>
        </xdr:cNvPr>
        <xdr:cNvSpPr txBox="1"/>
      </xdr:nvSpPr>
      <xdr:spPr>
        <a:xfrm>
          <a:off x="10186112" y="4864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32</xdr:row>
      <xdr:rowOff>22447</xdr:rowOff>
    </xdr:from>
    <xdr:ext cx="469744" cy="259045"/>
    <xdr:sp macro="" textlink="">
      <xdr:nvSpPr>
        <xdr:cNvPr id="159" name="n_1mainValue債務償還比率">
          <a:extLst>
            <a:ext uri="{FF2B5EF4-FFF2-40B4-BE49-F238E27FC236}">
              <a16:creationId xmlns:a16="http://schemas.microsoft.com/office/drawing/2014/main" id="{00000000-0008-0000-0000-00009F000000}"/>
            </a:ext>
          </a:extLst>
        </xdr:cNvPr>
        <xdr:cNvSpPr txBox="1"/>
      </xdr:nvSpPr>
      <xdr:spPr>
        <a:xfrm>
          <a:off x="12185092" y="5386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33</xdr:row>
      <xdr:rowOff>98682</xdr:rowOff>
    </xdr:from>
    <xdr:ext cx="469744" cy="259045"/>
    <xdr:sp macro="" textlink="">
      <xdr:nvSpPr>
        <xdr:cNvPr id="160" name="n_2mainValue債務償還比率">
          <a:extLst>
            <a:ext uri="{FF2B5EF4-FFF2-40B4-BE49-F238E27FC236}">
              <a16:creationId xmlns:a16="http://schemas.microsoft.com/office/drawing/2014/main" id="{00000000-0008-0000-0000-0000A0000000}"/>
            </a:ext>
          </a:extLst>
        </xdr:cNvPr>
        <xdr:cNvSpPr txBox="1"/>
      </xdr:nvSpPr>
      <xdr:spPr>
        <a:xfrm>
          <a:off x="11527232" y="56308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33</xdr:row>
      <xdr:rowOff>57421</xdr:rowOff>
    </xdr:from>
    <xdr:ext cx="469744" cy="259045"/>
    <xdr:sp macro="" textlink="">
      <xdr:nvSpPr>
        <xdr:cNvPr id="161" name="n_3mainValue債務償還比率">
          <a:extLst>
            <a:ext uri="{FF2B5EF4-FFF2-40B4-BE49-F238E27FC236}">
              <a16:creationId xmlns:a16="http://schemas.microsoft.com/office/drawing/2014/main" id="{00000000-0008-0000-0000-0000A1000000}"/>
            </a:ext>
          </a:extLst>
        </xdr:cNvPr>
        <xdr:cNvSpPr txBox="1"/>
      </xdr:nvSpPr>
      <xdr:spPr>
        <a:xfrm>
          <a:off x="10856672" y="55895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33</xdr:row>
      <xdr:rowOff>43867</xdr:rowOff>
    </xdr:from>
    <xdr:ext cx="469744" cy="259045"/>
    <xdr:sp macro="" textlink="">
      <xdr:nvSpPr>
        <xdr:cNvPr id="162" name="n_4mainValue債務償還比率">
          <a:extLst>
            <a:ext uri="{FF2B5EF4-FFF2-40B4-BE49-F238E27FC236}">
              <a16:creationId xmlns:a16="http://schemas.microsoft.com/office/drawing/2014/main" id="{00000000-0008-0000-0000-0000A2000000}"/>
            </a:ext>
          </a:extLst>
        </xdr:cNvPr>
        <xdr:cNvSpPr txBox="1"/>
      </xdr:nvSpPr>
      <xdr:spPr>
        <a:xfrm>
          <a:off x="10186112" y="5575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3" name="正方形/長方形 162">
          <a:extLst>
            <a:ext uri="{FF2B5EF4-FFF2-40B4-BE49-F238E27FC236}">
              <a16:creationId xmlns:a16="http://schemas.microsoft.com/office/drawing/2014/main" id="{00000000-0008-0000-0000-0000A3000000}"/>
            </a:ext>
          </a:extLst>
        </xdr:cNvPr>
        <xdr:cNvSpPr/>
      </xdr:nvSpPr>
      <xdr:spPr>
        <a:xfrm>
          <a:off x="1127125" y="7025640"/>
          <a:ext cx="5196840" cy="335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4" name="正方形/長方形 163">
          <a:extLst>
            <a:ext uri="{FF2B5EF4-FFF2-40B4-BE49-F238E27FC236}">
              <a16:creationId xmlns:a16="http://schemas.microsoft.com/office/drawing/2014/main" id="{00000000-0008-0000-0000-0000A4000000}"/>
            </a:ext>
          </a:extLst>
        </xdr:cNvPr>
        <xdr:cNvSpPr/>
      </xdr:nvSpPr>
      <xdr:spPr>
        <a:xfrm>
          <a:off x="1127125" y="10704195"/>
          <a:ext cx="5196840" cy="335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5" name="テキスト ボックス 164">
          <a:extLst>
            <a:ext uri="{FF2B5EF4-FFF2-40B4-BE49-F238E27FC236}">
              <a16:creationId xmlns:a16="http://schemas.microsoft.com/office/drawing/2014/main" id="{00000000-0008-0000-0000-0000A5000000}"/>
            </a:ext>
          </a:extLst>
        </xdr:cNvPr>
        <xdr:cNvSpPr txBox="1"/>
      </xdr:nvSpPr>
      <xdr:spPr>
        <a:xfrm>
          <a:off x="817245" y="727202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6" name="テキスト ボックス 165">
          <a:extLst>
            <a:ext uri="{FF2B5EF4-FFF2-40B4-BE49-F238E27FC236}">
              <a16:creationId xmlns:a16="http://schemas.microsoft.com/office/drawing/2014/main" id="{00000000-0008-0000-0000-0000A6000000}"/>
            </a:ext>
          </a:extLst>
        </xdr:cNvPr>
        <xdr:cNvSpPr txBox="1"/>
      </xdr:nvSpPr>
      <xdr:spPr>
        <a:xfrm>
          <a:off x="6156325" y="988187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7" name="テキスト ボックス 166">
          <a:extLst>
            <a:ext uri="{FF2B5EF4-FFF2-40B4-BE49-F238E27FC236}">
              <a16:creationId xmlns:a16="http://schemas.microsoft.com/office/drawing/2014/main" id="{00000000-0008-0000-0000-0000A7000000}"/>
            </a:ext>
          </a:extLst>
        </xdr:cNvPr>
        <xdr:cNvSpPr txBox="1"/>
      </xdr:nvSpPr>
      <xdr:spPr>
        <a:xfrm>
          <a:off x="817245" y="1092517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8" name="テキスト ボックス 167">
          <a:extLst>
            <a:ext uri="{FF2B5EF4-FFF2-40B4-BE49-F238E27FC236}">
              <a16:creationId xmlns:a16="http://schemas.microsoft.com/office/drawing/2014/main" id="{00000000-0008-0000-0000-0000A8000000}"/>
            </a:ext>
          </a:extLst>
        </xdr:cNvPr>
        <xdr:cNvSpPr txBox="1"/>
      </xdr:nvSpPr>
      <xdr:spPr>
        <a:xfrm>
          <a:off x="6156325" y="1362011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100-000002000000}"/>
            </a:ext>
          </a:extLst>
        </xdr:cNvPr>
        <xdr:cNvSpPr/>
      </xdr:nvSpPr>
      <xdr:spPr>
        <a:xfrm>
          <a:off x="566420" y="127000"/>
          <a:ext cx="11168380" cy="61976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00000000-0008-0000-0100-000003000000}"/>
            </a:ext>
          </a:extLst>
        </xdr:cNvPr>
        <xdr:cNvSpPr/>
      </xdr:nvSpPr>
      <xdr:spPr>
        <a:xfrm>
          <a:off x="16764000" y="186690"/>
          <a:ext cx="350520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00000000-0008-0000-0100-000004000000}"/>
            </a:ext>
          </a:extLst>
        </xdr:cNvPr>
        <xdr:cNvSpPr/>
      </xdr:nvSpPr>
      <xdr:spPr>
        <a:xfrm>
          <a:off x="16783050" y="212090"/>
          <a:ext cx="346075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00000000-0008-0000-0100-000005000000}"/>
            </a:ext>
          </a:extLst>
        </xdr:cNvPr>
        <xdr:cNvSpPr/>
      </xdr:nvSpPr>
      <xdr:spPr>
        <a:xfrm>
          <a:off x="16808450" y="237490"/>
          <a:ext cx="3403600" cy="4330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岐阜県笠松町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100-000006000000}"/>
            </a:ext>
          </a:extLst>
        </xdr:cNvPr>
        <xdr:cNvSpPr/>
      </xdr:nvSpPr>
      <xdr:spPr>
        <a:xfrm>
          <a:off x="14312900" y="186690"/>
          <a:ext cx="234061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100-000007000000}"/>
            </a:ext>
          </a:extLst>
        </xdr:cNvPr>
        <xdr:cNvSpPr/>
      </xdr:nvSpPr>
      <xdr:spPr>
        <a:xfrm>
          <a:off x="14338300" y="212090"/>
          <a:ext cx="229616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100-000008000000}"/>
            </a:ext>
          </a:extLst>
        </xdr:cNvPr>
        <xdr:cNvSpPr/>
      </xdr:nvSpPr>
      <xdr:spPr>
        <a:xfrm>
          <a:off x="14363700" y="237490"/>
          <a:ext cx="2239010" cy="4457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100-000009000000}"/>
            </a:ext>
          </a:extLst>
        </xdr:cNvPr>
        <xdr:cNvSpPr/>
      </xdr:nvSpPr>
      <xdr:spPr>
        <a:xfrm>
          <a:off x="670560" y="869950"/>
          <a:ext cx="8884920" cy="17399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100-00000A000000}"/>
            </a:ext>
          </a:extLst>
        </xdr:cNvPr>
        <xdr:cNvSpPr/>
      </xdr:nvSpPr>
      <xdr:spPr>
        <a:xfrm>
          <a:off x="797560" y="901700"/>
          <a:ext cx="1214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00000000-0008-0000-0100-00000B000000}"/>
            </a:ext>
          </a:extLst>
        </xdr:cNvPr>
        <xdr:cNvSpPr/>
      </xdr:nvSpPr>
      <xdr:spPr>
        <a:xfrm>
          <a:off x="1971040" y="901700"/>
          <a:ext cx="117348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21,985
21,618
10.30
8,820,245
8,161,662
653,101
5,095,885
6,741,838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100-00000C000000}"/>
            </a:ext>
          </a:extLst>
        </xdr:cNvPr>
        <xdr:cNvSpPr/>
      </xdr:nvSpPr>
      <xdr:spPr>
        <a:xfrm>
          <a:off x="3144520" y="901700"/>
          <a:ext cx="1341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100-00000D000000}"/>
            </a:ext>
          </a:extLst>
        </xdr:cNvPr>
        <xdr:cNvSpPr/>
      </xdr:nvSpPr>
      <xdr:spPr>
        <a:xfrm>
          <a:off x="4485640" y="920750"/>
          <a:ext cx="178054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100-00000E000000}"/>
            </a:ext>
          </a:extLst>
        </xdr:cNvPr>
        <xdr:cNvSpPr/>
      </xdr:nvSpPr>
      <xdr:spPr>
        <a:xfrm>
          <a:off x="6266180" y="920750"/>
          <a:ext cx="110998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5.8
54.1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100-00000F000000}"/>
            </a:ext>
          </a:extLst>
        </xdr:cNvPr>
        <xdr:cNvSpPr/>
      </xdr:nvSpPr>
      <xdr:spPr>
        <a:xfrm>
          <a:off x="7439660" y="933450"/>
          <a:ext cx="566420" cy="9169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100-000010000000}"/>
            </a:ext>
          </a:extLst>
        </xdr:cNvPr>
        <xdr:cNvSpPr/>
      </xdr:nvSpPr>
      <xdr:spPr>
        <a:xfrm>
          <a:off x="4485640" y="1676400"/>
          <a:ext cx="178054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00000000-0008-0000-0100-000011000000}"/>
            </a:ext>
          </a:extLst>
        </xdr:cNvPr>
        <xdr:cNvSpPr/>
      </xdr:nvSpPr>
      <xdr:spPr>
        <a:xfrm>
          <a:off x="6329680" y="1676400"/>
          <a:ext cx="322580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00000000-0008-0000-0100-000012000000}"/>
            </a:ext>
          </a:extLst>
        </xdr:cNvPr>
        <xdr:cNvSpPr/>
      </xdr:nvSpPr>
      <xdr:spPr>
        <a:xfrm>
          <a:off x="9748520" y="869950"/>
          <a:ext cx="1341120" cy="124333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00000000-0008-0000-0100-000013000000}"/>
            </a:ext>
          </a:extLst>
        </xdr:cNvPr>
        <xdr:cNvSpPr/>
      </xdr:nvSpPr>
      <xdr:spPr>
        <a:xfrm>
          <a:off x="9986010" y="933450"/>
          <a:ext cx="117348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00000000-0008-0000-0100-000014000000}"/>
            </a:ext>
          </a:extLst>
        </xdr:cNvPr>
        <xdr:cNvSpPr/>
      </xdr:nvSpPr>
      <xdr:spPr>
        <a:xfrm>
          <a:off x="9986010" y="1192530"/>
          <a:ext cx="117348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100-000015000000}"/>
            </a:ext>
          </a:extLst>
        </xdr:cNvPr>
        <xdr:cNvSpPr/>
      </xdr:nvSpPr>
      <xdr:spPr>
        <a:xfrm>
          <a:off x="9986010" y="1515110"/>
          <a:ext cx="127762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00000000-0008-0000-0100-000016000000}"/>
            </a:ext>
          </a:extLst>
        </xdr:cNvPr>
        <xdr:cNvCxnSpPr/>
      </xdr:nvCxnSpPr>
      <xdr:spPr>
        <a:xfrm flipH="1">
          <a:off x="9831070" y="1018540"/>
          <a:ext cx="18669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00000000-0008-0000-0100-000017000000}"/>
            </a:ext>
          </a:extLst>
        </xdr:cNvPr>
        <xdr:cNvSpPr/>
      </xdr:nvSpPr>
      <xdr:spPr>
        <a:xfrm>
          <a:off x="9885045" y="97155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00000000-0008-0000-0100-000018000000}"/>
            </a:ext>
          </a:extLst>
        </xdr:cNvPr>
        <xdr:cNvSpPr/>
      </xdr:nvSpPr>
      <xdr:spPr>
        <a:xfrm>
          <a:off x="9885045" y="123063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00000000-0008-0000-0100-000019000000}"/>
            </a:ext>
          </a:extLst>
        </xdr:cNvPr>
        <xdr:cNvCxnSpPr/>
      </xdr:nvCxnSpPr>
      <xdr:spPr>
        <a:xfrm>
          <a:off x="9906635" y="149352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100-00001A000000}"/>
            </a:ext>
          </a:extLst>
        </xdr:cNvPr>
        <xdr:cNvCxnSpPr/>
      </xdr:nvCxnSpPr>
      <xdr:spPr>
        <a:xfrm>
          <a:off x="9850120" y="149352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00000000-0008-0000-0100-00001B000000}"/>
            </a:ext>
          </a:extLst>
        </xdr:cNvPr>
        <xdr:cNvCxnSpPr/>
      </xdr:nvCxnSpPr>
      <xdr:spPr>
        <a:xfrm flipV="1">
          <a:off x="9906635" y="1724025"/>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100-00001C000000}"/>
            </a:ext>
          </a:extLst>
        </xdr:cNvPr>
        <xdr:cNvCxnSpPr/>
      </xdr:nvCxnSpPr>
      <xdr:spPr>
        <a:xfrm>
          <a:off x="9850120" y="186309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00000000-0008-0000-0100-00001D000000}"/>
            </a:ext>
          </a:extLst>
        </xdr:cNvPr>
        <xdr:cNvSpPr txBox="1"/>
      </xdr:nvSpPr>
      <xdr:spPr>
        <a:xfrm>
          <a:off x="629920" y="273304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00000000-0008-0000-0100-00001E000000}"/>
            </a:ext>
          </a:extLst>
        </xdr:cNvPr>
        <xdr:cNvSpPr txBox="1"/>
      </xdr:nvSpPr>
      <xdr:spPr>
        <a:xfrm>
          <a:off x="629920" y="304292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00000000-0008-0000-0100-00001F000000}"/>
            </a:ext>
          </a:extLst>
        </xdr:cNvPr>
        <xdr:cNvSpPr txBox="1"/>
      </xdr:nvSpPr>
      <xdr:spPr>
        <a:xfrm>
          <a:off x="629920" y="33528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00000000-0008-0000-0100-000020000000}"/>
            </a:ext>
          </a:extLst>
        </xdr:cNvPr>
        <xdr:cNvSpPr txBox="1"/>
      </xdr:nvSpPr>
      <xdr:spPr>
        <a:xfrm>
          <a:off x="629920" y="366649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00000000-0008-0000-0100-000021000000}"/>
            </a:ext>
          </a:extLst>
        </xdr:cNvPr>
        <xdr:cNvSpPr/>
      </xdr:nvSpPr>
      <xdr:spPr>
        <a:xfrm>
          <a:off x="67056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00000000-0008-0000-0100-000022000000}"/>
            </a:ext>
          </a:extLst>
        </xdr:cNvPr>
        <xdr:cNvSpPr/>
      </xdr:nvSpPr>
      <xdr:spPr>
        <a:xfrm>
          <a:off x="79756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00000000-0008-0000-0100-000023000000}"/>
            </a:ext>
          </a:extLst>
        </xdr:cNvPr>
        <xdr:cNvSpPr/>
      </xdr:nvSpPr>
      <xdr:spPr>
        <a:xfrm>
          <a:off x="79756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00000000-0008-0000-0100-000024000000}"/>
            </a:ext>
          </a:extLst>
        </xdr:cNvPr>
        <xdr:cNvSpPr/>
      </xdr:nvSpPr>
      <xdr:spPr>
        <a:xfrm>
          <a:off x="16764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00000000-0008-0000-0100-000025000000}"/>
            </a:ext>
          </a:extLst>
        </xdr:cNvPr>
        <xdr:cNvSpPr/>
      </xdr:nvSpPr>
      <xdr:spPr>
        <a:xfrm>
          <a:off x="16764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00000000-0008-0000-0100-000026000000}"/>
            </a:ext>
          </a:extLst>
        </xdr:cNvPr>
        <xdr:cNvSpPr/>
      </xdr:nvSpPr>
      <xdr:spPr>
        <a:xfrm>
          <a:off x="2682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00000000-0008-0000-0100-000027000000}"/>
            </a:ext>
          </a:extLst>
        </xdr:cNvPr>
        <xdr:cNvSpPr/>
      </xdr:nvSpPr>
      <xdr:spPr>
        <a:xfrm>
          <a:off x="2682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00000000-0008-0000-0100-000028000000}"/>
            </a:ext>
          </a:extLst>
        </xdr:cNvPr>
        <xdr:cNvSpPr/>
      </xdr:nvSpPr>
      <xdr:spPr>
        <a:xfrm>
          <a:off x="67056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00000000-0008-0000-0100-000029000000}"/>
            </a:ext>
          </a:extLst>
        </xdr:cNvPr>
        <xdr:cNvSpPr txBox="1"/>
      </xdr:nvSpPr>
      <xdr:spPr>
        <a:xfrm>
          <a:off x="65532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00000000-0008-0000-0100-00002A000000}"/>
            </a:ext>
          </a:extLst>
        </xdr:cNvPr>
        <xdr:cNvCxnSpPr/>
      </xdr:nvCxnSpPr>
      <xdr:spPr>
        <a:xfrm>
          <a:off x="67056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00000000-0008-0000-0100-00002B000000}"/>
            </a:ext>
          </a:extLst>
        </xdr:cNvPr>
        <xdr:cNvSpPr txBox="1"/>
      </xdr:nvSpPr>
      <xdr:spPr>
        <a:xfrm>
          <a:off x="271961" y="73139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00000000-0008-0000-0100-00002C000000}"/>
            </a:ext>
          </a:extLst>
        </xdr:cNvPr>
        <xdr:cNvCxnSpPr/>
      </xdr:nvCxnSpPr>
      <xdr:spPr>
        <a:xfrm>
          <a:off x="670560" y="70789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id="{00000000-0008-0000-0100-00002D000000}"/>
            </a:ext>
          </a:extLst>
        </xdr:cNvPr>
        <xdr:cNvSpPr txBox="1"/>
      </xdr:nvSpPr>
      <xdr:spPr>
        <a:xfrm>
          <a:off x="271961" y="69405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00000000-0008-0000-0100-00002E000000}"/>
            </a:ext>
          </a:extLst>
        </xdr:cNvPr>
        <xdr:cNvCxnSpPr/>
      </xdr:nvCxnSpPr>
      <xdr:spPr>
        <a:xfrm>
          <a:off x="670560" y="67056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00000000-0008-0000-0100-00002F000000}"/>
            </a:ext>
          </a:extLst>
        </xdr:cNvPr>
        <xdr:cNvSpPr txBox="1"/>
      </xdr:nvSpPr>
      <xdr:spPr>
        <a:xfrm>
          <a:off x="336081" y="65671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00000000-0008-0000-0100-000030000000}"/>
            </a:ext>
          </a:extLst>
        </xdr:cNvPr>
        <xdr:cNvCxnSpPr/>
      </xdr:nvCxnSpPr>
      <xdr:spPr>
        <a:xfrm>
          <a:off x="670560" y="63360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00000000-0008-0000-0100-000031000000}"/>
            </a:ext>
          </a:extLst>
        </xdr:cNvPr>
        <xdr:cNvSpPr txBox="1"/>
      </xdr:nvSpPr>
      <xdr:spPr>
        <a:xfrm>
          <a:off x="336081" y="61976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00000000-0008-0000-0100-000032000000}"/>
            </a:ext>
          </a:extLst>
        </xdr:cNvPr>
        <xdr:cNvCxnSpPr/>
      </xdr:nvCxnSpPr>
      <xdr:spPr>
        <a:xfrm>
          <a:off x="670560" y="59626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00000000-0008-0000-0100-000033000000}"/>
            </a:ext>
          </a:extLst>
        </xdr:cNvPr>
        <xdr:cNvSpPr txBox="1"/>
      </xdr:nvSpPr>
      <xdr:spPr>
        <a:xfrm>
          <a:off x="336081" y="58242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00000000-0008-0000-0100-000034000000}"/>
            </a:ext>
          </a:extLst>
        </xdr:cNvPr>
        <xdr:cNvCxnSpPr/>
      </xdr:nvCxnSpPr>
      <xdr:spPr>
        <a:xfrm>
          <a:off x="670560" y="55892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a:extLst>
            <a:ext uri="{FF2B5EF4-FFF2-40B4-BE49-F238E27FC236}">
              <a16:creationId xmlns:a16="http://schemas.microsoft.com/office/drawing/2014/main" id="{00000000-0008-0000-0100-000035000000}"/>
            </a:ext>
          </a:extLst>
        </xdr:cNvPr>
        <xdr:cNvSpPr txBox="1"/>
      </xdr:nvSpPr>
      <xdr:spPr>
        <a:xfrm>
          <a:off x="336081" y="54508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00000000-0008-0000-0100-000036000000}"/>
            </a:ext>
          </a:extLst>
        </xdr:cNvPr>
        <xdr:cNvCxnSpPr/>
      </xdr:nvCxnSpPr>
      <xdr:spPr>
        <a:xfrm>
          <a:off x="67056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a:extLst>
            <a:ext uri="{FF2B5EF4-FFF2-40B4-BE49-F238E27FC236}">
              <a16:creationId xmlns:a16="http://schemas.microsoft.com/office/drawing/2014/main" id="{00000000-0008-0000-0100-000037000000}"/>
            </a:ext>
          </a:extLst>
        </xdr:cNvPr>
        <xdr:cNvSpPr txBox="1"/>
      </xdr:nvSpPr>
      <xdr:spPr>
        <a:xfrm>
          <a:off x="377341" y="50774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a:extLst>
            <a:ext uri="{FF2B5EF4-FFF2-40B4-BE49-F238E27FC236}">
              <a16:creationId xmlns:a16="http://schemas.microsoft.com/office/drawing/2014/main" id="{00000000-0008-0000-0100-000038000000}"/>
            </a:ext>
          </a:extLst>
        </xdr:cNvPr>
        <xdr:cNvSpPr/>
      </xdr:nvSpPr>
      <xdr:spPr>
        <a:xfrm>
          <a:off x="67056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112395</xdr:rowOff>
    </xdr:from>
    <xdr:to>
      <xdr:col>24</xdr:col>
      <xdr:colOff>62865</xdr:colOff>
      <xdr:row>42</xdr:row>
      <xdr:rowOff>26670</xdr:rowOff>
    </xdr:to>
    <xdr:cxnSp macro="">
      <xdr:nvCxnSpPr>
        <xdr:cNvPr id="57" name="直線コネクタ 56">
          <a:extLst>
            <a:ext uri="{FF2B5EF4-FFF2-40B4-BE49-F238E27FC236}">
              <a16:creationId xmlns:a16="http://schemas.microsoft.com/office/drawing/2014/main" id="{00000000-0008-0000-0100-000039000000}"/>
            </a:ext>
          </a:extLst>
        </xdr:cNvPr>
        <xdr:cNvCxnSpPr/>
      </xdr:nvCxnSpPr>
      <xdr:spPr>
        <a:xfrm flipV="1">
          <a:off x="4086225" y="5812155"/>
          <a:ext cx="0" cy="12553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30497</xdr:rowOff>
    </xdr:from>
    <xdr:ext cx="405111" cy="259045"/>
    <xdr:sp macro="" textlink="">
      <xdr:nvSpPr>
        <xdr:cNvPr id="58" name="【道路】&#10;有形固定資産減価償却率最小値テキスト">
          <a:extLst>
            <a:ext uri="{FF2B5EF4-FFF2-40B4-BE49-F238E27FC236}">
              <a16:creationId xmlns:a16="http://schemas.microsoft.com/office/drawing/2014/main" id="{00000000-0008-0000-0100-00003A000000}"/>
            </a:ext>
          </a:extLst>
        </xdr:cNvPr>
        <xdr:cNvSpPr txBox="1"/>
      </xdr:nvSpPr>
      <xdr:spPr>
        <a:xfrm>
          <a:off x="4124960" y="7071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26670</xdr:rowOff>
    </xdr:from>
    <xdr:to>
      <xdr:col>24</xdr:col>
      <xdr:colOff>152400</xdr:colOff>
      <xdr:row>42</xdr:row>
      <xdr:rowOff>26670</xdr:rowOff>
    </xdr:to>
    <xdr:cxnSp macro="">
      <xdr:nvCxnSpPr>
        <xdr:cNvPr id="59" name="直線コネクタ 58">
          <a:extLst>
            <a:ext uri="{FF2B5EF4-FFF2-40B4-BE49-F238E27FC236}">
              <a16:creationId xmlns:a16="http://schemas.microsoft.com/office/drawing/2014/main" id="{00000000-0008-0000-0100-00003B000000}"/>
            </a:ext>
          </a:extLst>
        </xdr:cNvPr>
        <xdr:cNvCxnSpPr/>
      </xdr:nvCxnSpPr>
      <xdr:spPr>
        <a:xfrm>
          <a:off x="4020820" y="706755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33</xdr:row>
      <xdr:rowOff>59072</xdr:rowOff>
    </xdr:from>
    <xdr:ext cx="405111" cy="259045"/>
    <xdr:sp macro="" textlink="">
      <xdr:nvSpPr>
        <xdr:cNvPr id="60" name="【道路】&#10;有形固定資産減価償却率最大値テキスト">
          <a:extLst>
            <a:ext uri="{FF2B5EF4-FFF2-40B4-BE49-F238E27FC236}">
              <a16:creationId xmlns:a16="http://schemas.microsoft.com/office/drawing/2014/main" id="{00000000-0008-0000-0100-00003C000000}"/>
            </a:ext>
          </a:extLst>
        </xdr:cNvPr>
        <xdr:cNvSpPr txBox="1"/>
      </xdr:nvSpPr>
      <xdr:spPr>
        <a:xfrm>
          <a:off x="4124960" y="55911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112395</xdr:rowOff>
    </xdr:from>
    <xdr:to>
      <xdr:col>24</xdr:col>
      <xdr:colOff>152400</xdr:colOff>
      <xdr:row>34</xdr:row>
      <xdr:rowOff>112395</xdr:rowOff>
    </xdr:to>
    <xdr:cxnSp macro="">
      <xdr:nvCxnSpPr>
        <xdr:cNvPr id="61" name="直線コネクタ 60">
          <a:extLst>
            <a:ext uri="{FF2B5EF4-FFF2-40B4-BE49-F238E27FC236}">
              <a16:creationId xmlns:a16="http://schemas.microsoft.com/office/drawing/2014/main" id="{00000000-0008-0000-0100-00003D000000}"/>
            </a:ext>
          </a:extLst>
        </xdr:cNvPr>
        <xdr:cNvCxnSpPr/>
      </xdr:nvCxnSpPr>
      <xdr:spPr>
        <a:xfrm>
          <a:off x="4020820" y="581215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21607</xdr:rowOff>
    </xdr:from>
    <xdr:ext cx="405111" cy="259045"/>
    <xdr:sp macro="" textlink="">
      <xdr:nvSpPr>
        <xdr:cNvPr id="62" name="【道路】&#10;有形固定資産減価償却率平均値テキスト">
          <a:extLst>
            <a:ext uri="{FF2B5EF4-FFF2-40B4-BE49-F238E27FC236}">
              <a16:creationId xmlns:a16="http://schemas.microsoft.com/office/drawing/2014/main" id="{00000000-0008-0000-0100-00003E000000}"/>
            </a:ext>
          </a:extLst>
        </xdr:cNvPr>
        <xdr:cNvSpPr txBox="1"/>
      </xdr:nvSpPr>
      <xdr:spPr>
        <a:xfrm>
          <a:off x="4124960" y="622428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170180</xdr:rowOff>
    </xdr:from>
    <xdr:to>
      <xdr:col>24</xdr:col>
      <xdr:colOff>114300</xdr:colOff>
      <xdr:row>38</xdr:row>
      <xdr:rowOff>100330</xdr:rowOff>
    </xdr:to>
    <xdr:sp macro="" textlink="">
      <xdr:nvSpPr>
        <xdr:cNvPr id="63" name="フローチャート: 判断 62">
          <a:extLst>
            <a:ext uri="{FF2B5EF4-FFF2-40B4-BE49-F238E27FC236}">
              <a16:creationId xmlns:a16="http://schemas.microsoft.com/office/drawing/2014/main" id="{00000000-0008-0000-0100-00003F000000}"/>
            </a:ext>
          </a:extLst>
        </xdr:cNvPr>
        <xdr:cNvSpPr/>
      </xdr:nvSpPr>
      <xdr:spPr>
        <a:xfrm>
          <a:off x="4036060" y="637286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4445</xdr:rowOff>
    </xdr:from>
    <xdr:to>
      <xdr:col>20</xdr:col>
      <xdr:colOff>38100</xdr:colOff>
      <xdr:row>38</xdr:row>
      <xdr:rowOff>106045</xdr:rowOff>
    </xdr:to>
    <xdr:sp macro="" textlink="">
      <xdr:nvSpPr>
        <xdr:cNvPr id="64" name="フローチャート: 判断 63">
          <a:extLst>
            <a:ext uri="{FF2B5EF4-FFF2-40B4-BE49-F238E27FC236}">
              <a16:creationId xmlns:a16="http://schemas.microsoft.com/office/drawing/2014/main" id="{00000000-0008-0000-0100-000040000000}"/>
            </a:ext>
          </a:extLst>
        </xdr:cNvPr>
        <xdr:cNvSpPr/>
      </xdr:nvSpPr>
      <xdr:spPr>
        <a:xfrm>
          <a:off x="3312160" y="6374765"/>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147320</xdr:rowOff>
    </xdr:from>
    <xdr:to>
      <xdr:col>15</xdr:col>
      <xdr:colOff>101600</xdr:colOff>
      <xdr:row>38</xdr:row>
      <xdr:rowOff>77470</xdr:rowOff>
    </xdr:to>
    <xdr:sp macro="" textlink="">
      <xdr:nvSpPr>
        <xdr:cNvPr id="65" name="フローチャート: 判断 64">
          <a:extLst>
            <a:ext uri="{FF2B5EF4-FFF2-40B4-BE49-F238E27FC236}">
              <a16:creationId xmlns:a16="http://schemas.microsoft.com/office/drawing/2014/main" id="{00000000-0008-0000-0100-000041000000}"/>
            </a:ext>
          </a:extLst>
        </xdr:cNvPr>
        <xdr:cNvSpPr/>
      </xdr:nvSpPr>
      <xdr:spPr>
        <a:xfrm>
          <a:off x="2514600" y="635000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113030</xdr:rowOff>
    </xdr:from>
    <xdr:to>
      <xdr:col>10</xdr:col>
      <xdr:colOff>165100</xdr:colOff>
      <xdr:row>38</xdr:row>
      <xdr:rowOff>43180</xdr:rowOff>
    </xdr:to>
    <xdr:sp macro="" textlink="">
      <xdr:nvSpPr>
        <xdr:cNvPr id="66" name="フローチャート: 判断 65">
          <a:extLst>
            <a:ext uri="{FF2B5EF4-FFF2-40B4-BE49-F238E27FC236}">
              <a16:creationId xmlns:a16="http://schemas.microsoft.com/office/drawing/2014/main" id="{00000000-0008-0000-0100-000042000000}"/>
            </a:ext>
          </a:extLst>
        </xdr:cNvPr>
        <xdr:cNvSpPr/>
      </xdr:nvSpPr>
      <xdr:spPr>
        <a:xfrm>
          <a:off x="1739900" y="631571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82550</xdr:rowOff>
    </xdr:from>
    <xdr:to>
      <xdr:col>6</xdr:col>
      <xdr:colOff>38100</xdr:colOff>
      <xdr:row>38</xdr:row>
      <xdr:rowOff>12700</xdr:rowOff>
    </xdr:to>
    <xdr:sp macro="" textlink="">
      <xdr:nvSpPr>
        <xdr:cNvPr id="67" name="フローチャート: 判断 66">
          <a:extLst>
            <a:ext uri="{FF2B5EF4-FFF2-40B4-BE49-F238E27FC236}">
              <a16:creationId xmlns:a16="http://schemas.microsoft.com/office/drawing/2014/main" id="{00000000-0008-0000-0100-000043000000}"/>
            </a:ext>
          </a:extLst>
        </xdr:cNvPr>
        <xdr:cNvSpPr/>
      </xdr:nvSpPr>
      <xdr:spPr>
        <a:xfrm>
          <a:off x="965200" y="628523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00000000-0008-0000-0100-000044000000}"/>
            </a:ext>
          </a:extLst>
        </xdr:cNvPr>
        <xdr:cNvSpPr txBox="1"/>
      </xdr:nvSpPr>
      <xdr:spPr>
        <a:xfrm>
          <a:off x="39192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00000000-0008-0000-0100-000045000000}"/>
            </a:ext>
          </a:extLst>
        </xdr:cNvPr>
        <xdr:cNvSpPr txBox="1"/>
      </xdr:nvSpPr>
      <xdr:spPr>
        <a:xfrm>
          <a:off x="3187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00000000-0008-0000-0100-000046000000}"/>
            </a:ext>
          </a:extLst>
        </xdr:cNvPr>
        <xdr:cNvSpPr txBox="1"/>
      </xdr:nvSpPr>
      <xdr:spPr>
        <a:xfrm>
          <a:off x="2397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00000000-0008-0000-0100-000047000000}"/>
            </a:ext>
          </a:extLst>
        </xdr:cNvPr>
        <xdr:cNvSpPr txBox="1"/>
      </xdr:nvSpPr>
      <xdr:spPr>
        <a:xfrm>
          <a:off x="16230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00000000-0008-0000-0100-000048000000}"/>
            </a:ext>
          </a:extLst>
        </xdr:cNvPr>
        <xdr:cNvSpPr txBox="1"/>
      </xdr:nvSpPr>
      <xdr:spPr>
        <a:xfrm>
          <a:off x="8407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41</xdr:row>
      <xdr:rowOff>147320</xdr:rowOff>
    </xdr:from>
    <xdr:to>
      <xdr:col>24</xdr:col>
      <xdr:colOff>114300</xdr:colOff>
      <xdr:row>42</xdr:row>
      <xdr:rowOff>77470</xdr:rowOff>
    </xdr:to>
    <xdr:sp macro="" textlink="">
      <xdr:nvSpPr>
        <xdr:cNvPr id="73" name="楕円 72">
          <a:extLst>
            <a:ext uri="{FF2B5EF4-FFF2-40B4-BE49-F238E27FC236}">
              <a16:creationId xmlns:a16="http://schemas.microsoft.com/office/drawing/2014/main" id="{00000000-0008-0000-0100-000049000000}"/>
            </a:ext>
          </a:extLst>
        </xdr:cNvPr>
        <xdr:cNvSpPr/>
      </xdr:nvSpPr>
      <xdr:spPr>
        <a:xfrm>
          <a:off x="4036060" y="702056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41</xdr:row>
      <xdr:rowOff>62247</xdr:rowOff>
    </xdr:from>
    <xdr:ext cx="405111" cy="259045"/>
    <xdr:sp macro="" textlink="">
      <xdr:nvSpPr>
        <xdr:cNvPr id="74" name="【道路】&#10;有形固定資産減価償却率該当値テキスト">
          <a:extLst>
            <a:ext uri="{FF2B5EF4-FFF2-40B4-BE49-F238E27FC236}">
              <a16:creationId xmlns:a16="http://schemas.microsoft.com/office/drawing/2014/main" id="{00000000-0008-0000-0100-00004A000000}"/>
            </a:ext>
          </a:extLst>
        </xdr:cNvPr>
        <xdr:cNvSpPr txBox="1"/>
      </xdr:nvSpPr>
      <xdr:spPr>
        <a:xfrm>
          <a:off x="4124960" y="69354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41</xdr:row>
      <xdr:rowOff>133985</xdr:rowOff>
    </xdr:from>
    <xdr:to>
      <xdr:col>20</xdr:col>
      <xdr:colOff>38100</xdr:colOff>
      <xdr:row>42</xdr:row>
      <xdr:rowOff>64135</xdr:rowOff>
    </xdr:to>
    <xdr:sp macro="" textlink="">
      <xdr:nvSpPr>
        <xdr:cNvPr id="75" name="楕円 74">
          <a:extLst>
            <a:ext uri="{FF2B5EF4-FFF2-40B4-BE49-F238E27FC236}">
              <a16:creationId xmlns:a16="http://schemas.microsoft.com/office/drawing/2014/main" id="{00000000-0008-0000-0100-00004B000000}"/>
            </a:ext>
          </a:extLst>
        </xdr:cNvPr>
        <xdr:cNvSpPr/>
      </xdr:nvSpPr>
      <xdr:spPr>
        <a:xfrm>
          <a:off x="3312160" y="700722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42</xdr:row>
      <xdr:rowOff>13335</xdr:rowOff>
    </xdr:from>
    <xdr:to>
      <xdr:col>24</xdr:col>
      <xdr:colOff>63500</xdr:colOff>
      <xdr:row>42</xdr:row>
      <xdr:rowOff>26670</xdr:rowOff>
    </xdr:to>
    <xdr:cxnSp macro="">
      <xdr:nvCxnSpPr>
        <xdr:cNvPr id="76" name="直線コネクタ 75">
          <a:extLst>
            <a:ext uri="{FF2B5EF4-FFF2-40B4-BE49-F238E27FC236}">
              <a16:creationId xmlns:a16="http://schemas.microsoft.com/office/drawing/2014/main" id="{00000000-0008-0000-0100-00004C000000}"/>
            </a:ext>
          </a:extLst>
        </xdr:cNvPr>
        <xdr:cNvCxnSpPr/>
      </xdr:nvCxnSpPr>
      <xdr:spPr>
        <a:xfrm>
          <a:off x="3355340" y="7054215"/>
          <a:ext cx="731520" cy="13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41</xdr:row>
      <xdr:rowOff>132080</xdr:rowOff>
    </xdr:from>
    <xdr:to>
      <xdr:col>15</xdr:col>
      <xdr:colOff>101600</xdr:colOff>
      <xdr:row>42</xdr:row>
      <xdr:rowOff>62230</xdr:rowOff>
    </xdr:to>
    <xdr:sp macro="" textlink="">
      <xdr:nvSpPr>
        <xdr:cNvPr id="77" name="楕円 76">
          <a:extLst>
            <a:ext uri="{FF2B5EF4-FFF2-40B4-BE49-F238E27FC236}">
              <a16:creationId xmlns:a16="http://schemas.microsoft.com/office/drawing/2014/main" id="{00000000-0008-0000-0100-00004D000000}"/>
            </a:ext>
          </a:extLst>
        </xdr:cNvPr>
        <xdr:cNvSpPr/>
      </xdr:nvSpPr>
      <xdr:spPr>
        <a:xfrm>
          <a:off x="2514600" y="700532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42</xdr:row>
      <xdr:rowOff>11430</xdr:rowOff>
    </xdr:from>
    <xdr:to>
      <xdr:col>19</xdr:col>
      <xdr:colOff>177800</xdr:colOff>
      <xdr:row>42</xdr:row>
      <xdr:rowOff>13335</xdr:rowOff>
    </xdr:to>
    <xdr:cxnSp macro="">
      <xdr:nvCxnSpPr>
        <xdr:cNvPr id="78" name="直線コネクタ 77">
          <a:extLst>
            <a:ext uri="{FF2B5EF4-FFF2-40B4-BE49-F238E27FC236}">
              <a16:creationId xmlns:a16="http://schemas.microsoft.com/office/drawing/2014/main" id="{00000000-0008-0000-0100-00004E000000}"/>
            </a:ext>
          </a:extLst>
        </xdr:cNvPr>
        <xdr:cNvCxnSpPr/>
      </xdr:nvCxnSpPr>
      <xdr:spPr>
        <a:xfrm>
          <a:off x="2565400" y="7052310"/>
          <a:ext cx="78994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41</xdr:row>
      <xdr:rowOff>128270</xdr:rowOff>
    </xdr:from>
    <xdr:to>
      <xdr:col>10</xdr:col>
      <xdr:colOff>165100</xdr:colOff>
      <xdr:row>42</xdr:row>
      <xdr:rowOff>58420</xdr:rowOff>
    </xdr:to>
    <xdr:sp macro="" textlink="">
      <xdr:nvSpPr>
        <xdr:cNvPr id="79" name="楕円 78">
          <a:extLst>
            <a:ext uri="{FF2B5EF4-FFF2-40B4-BE49-F238E27FC236}">
              <a16:creationId xmlns:a16="http://schemas.microsoft.com/office/drawing/2014/main" id="{00000000-0008-0000-0100-00004F000000}"/>
            </a:ext>
          </a:extLst>
        </xdr:cNvPr>
        <xdr:cNvSpPr/>
      </xdr:nvSpPr>
      <xdr:spPr>
        <a:xfrm>
          <a:off x="1739900" y="700151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42</xdr:row>
      <xdr:rowOff>7620</xdr:rowOff>
    </xdr:from>
    <xdr:to>
      <xdr:col>15</xdr:col>
      <xdr:colOff>50800</xdr:colOff>
      <xdr:row>42</xdr:row>
      <xdr:rowOff>11430</xdr:rowOff>
    </xdr:to>
    <xdr:cxnSp macro="">
      <xdr:nvCxnSpPr>
        <xdr:cNvPr id="80" name="直線コネクタ 79">
          <a:extLst>
            <a:ext uri="{FF2B5EF4-FFF2-40B4-BE49-F238E27FC236}">
              <a16:creationId xmlns:a16="http://schemas.microsoft.com/office/drawing/2014/main" id="{00000000-0008-0000-0100-000050000000}"/>
            </a:ext>
          </a:extLst>
        </xdr:cNvPr>
        <xdr:cNvCxnSpPr/>
      </xdr:nvCxnSpPr>
      <xdr:spPr>
        <a:xfrm>
          <a:off x="1790700" y="7048500"/>
          <a:ext cx="7747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41</xdr:row>
      <xdr:rowOff>158750</xdr:rowOff>
    </xdr:from>
    <xdr:to>
      <xdr:col>6</xdr:col>
      <xdr:colOff>38100</xdr:colOff>
      <xdr:row>42</xdr:row>
      <xdr:rowOff>88900</xdr:rowOff>
    </xdr:to>
    <xdr:sp macro="" textlink="">
      <xdr:nvSpPr>
        <xdr:cNvPr id="81" name="楕円 80">
          <a:extLst>
            <a:ext uri="{FF2B5EF4-FFF2-40B4-BE49-F238E27FC236}">
              <a16:creationId xmlns:a16="http://schemas.microsoft.com/office/drawing/2014/main" id="{00000000-0008-0000-0100-000051000000}"/>
            </a:ext>
          </a:extLst>
        </xdr:cNvPr>
        <xdr:cNvSpPr/>
      </xdr:nvSpPr>
      <xdr:spPr>
        <a:xfrm>
          <a:off x="965200" y="703199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42</xdr:row>
      <xdr:rowOff>7620</xdr:rowOff>
    </xdr:from>
    <xdr:to>
      <xdr:col>10</xdr:col>
      <xdr:colOff>114300</xdr:colOff>
      <xdr:row>42</xdr:row>
      <xdr:rowOff>38100</xdr:rowOff>
    </xdr:to>
    <xdr:cxnSp macro="">
      <xdr:nvCxnSpPr>
        <xdr:cNvPr id="82" name="直線コネクタ 81">
          <a:extLst>
            <a:ext uri="{FF2B5EF4-FFF2-40B4-BE49-F238E27FC236}">
              <a16:creationId xmlns:a16="http://schemas.microsoft.com/office/drawing/2014/main" id="{00000000-0008-0000-0100-000052000000}"/>
            </a:ext>
          </a:extLst>
        </xdr:cNvPr>
        <xdr:cNvCxnSpPr/>
      </xdr:nvCxnSpPr>
      <xdr:spPr>
        <a:xfrm flipV="1">
          <a:off x="1008380" y="7048500"/>
          <a:ext cx="78232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122572</xdr:rowOff>
    </xdr:from>
    <xdr:ext cx="405111" cy="259045"/>
    <xdr:sp macro="" textlink="">
      <xdr:nvSpPr>
        <xdr:cNvPr id="83" name="n_1aveValue【道路】&#10;有形固定資産減価償却率">
          <a:extLst>
            <a:ext uri="{FF2B5EF4-FFF2-40B4-BE49-F238E27FC236}">
              <a16:creationId xmlns:a16="http://schemas.microsoft.com/office/drawing/2014/main" id="{00000000-0008-0000-0100-000053000000}"/>
            </a:ext>
          </a:extLst>
        </xdr:cNvPr>
        <xdr:cNvSpPr txBox="1"/>
      </xdr:nvSpPr>
      <xdr:spPr>
        <a:xfrm>
          <a:off x="3170564" y="61576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93997</xdr:rowOff>
    </xdr:from>
    <xdr:ext cx="405111" cy="259045"/>
    <xdr:sp macro="" textlink="">
      <xdr:nvSpPr>
        <xdr:cNvPr id="84" name="n_2aveValue【道路】&#10;有形固定資産減価償却率">
          <a:extLst>
            <a:ext uri="{FF2B5EF4-FFF2-40B4-BE49-F238E27FC236}">
              <a16:creationId xmlns:a16="http://schemas.microsoft.com/office/drawing/2014/main" id="{00000000-0008-0000-0100-000054000000}"/>
            </a:ext>
          </a:extLst>
        </xdr:cNvPr>
        <xdr:cNvSpPr txBox="1"/>
      </xdr:nvSpPr>
      <xdr:spPr>
        <a:xfrm>
          <a:off x="2385704" y="61290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59707</xdr:rowOff>
    </xdr:from>
    <xdr:ext cx="405111" cy="259045"/>
    <xdr:sp macro="" textlink="">
      <xdr:nvSpPr>
        <xdr:cNvPr id="85" name="n_3aveValue【道路】&#10;有形固定資産減価償却率">
          <a:extLst>
            <a:ext uri="{FF2B5EF4-FFF2-40B4-BE49-F238E27FC236}">
              <a16:creationId xmlns:a16="http://schemas.microsoft.com/office/drawing/2014/main" id="{00000000-0008-0000-0100-000055000000}"/>
            </a:ext>
          </a:extLst>
        </xdr:cNvPr>
        <xdr:cNvSpPr txBox="1"/>
      </xdr:nvSpPr>
      <xdr:spPr>
        <a:xfrm>
          <a:off x="1611004" y="6094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29227</xdr:rowOff>
    </xdr:from>
    <xdr:ext cx="405111" cy="259045"/>
    <xdr:sp macro="" textlink="">
      <xdr:nvSpPr>
        <xdr:cNvPr id="86" name="n_4aveValue【道路】&#10;有形固定資産減価償却率">
          <a:extLst>
            <a:ext uri="{FF2B5EF4-FFF2-40B4-BE49-F238E27FC236}">
              <a16:creationId xmlns:a16="http://schemas.microsoft.com/office/drawing/2014/main" id="{00000000-0008-0000-0100-000056000000}"/>
            </a:ext>
          </a:extLst>
        </xdr:cNvPr>
        <xdr:cNvSpPr txBox="1"/>
      </xdr:nvSpPr>
      <xdr:spPr>
        <a:xfrm>
          <a:off x="836304" y="60642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42</xdr:row>
      <xdr:rowOff>55262</xdr:rowOff>
    </xdr:from>
    <xdr:ext cx="405111" cy="259045"/>
    <xdr:sp macro="" textlink="">
      <xdr:nvSpPr>
        <xdr:cNvPr id="87" name="n_1mainValue【道路】&#10;有形固定資産減価償却率">
          <a:extLst>
            <a:ext uri="{FF2B5EF4-FFF2-40B4-BE49-F238E27FC236}">
              <a16:creationId xmlns:a16="http://schemas.microsoft.com/office/drawing/2014/main" id="{00000000-0008-0000-0100-000057000000}"/>
            </a:ext>
          </a:extLst>
        </xdr:cNvPr>
        <xdr:cNvSpPr txBox="1"/>
      </xdr:nvSpPr>
      <xdr:spPr>
        <a:xfrm>
          <a:off x="3170564" y="70961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42</xdr:row>
      <xdr:rowOff>53357</xdr:rowOff>
    </xdr:from>
    <xdr:ext cx="405111" cy="259045"/>
    <xdr:sp macro="" textlink="">
      <xdr:nvSpPr>
        <xdr:cNvPr id="88" name="n_2mainValue【道路】&#10;有形固定資産減価償却率">
          <a:extLst>
            <a:ext uri="{FF2B5EF4-FFF2-40B4-BE49-F238E27FC236}">
              <a16:creationId xmlns:a16="http://schemas.microsoft.com/office/drawing/2014/main" id="{00000000-0008-0000-0100-000058000000}"/>
            </a:ext>
          </a:extLst>
        </xdr:cNvPr>
        <xdr:cNvSpPr txBox="1"/>
      </xdr:nvSpPr>
      <xdr:spPr>
        <a:xfrm>
          <a:off x="2385704" y="70942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42</xdr:row>
      <xdr:rowOff>49547</xdr:rowOff>
    </xdr:from>
    <xdr:ext cx="405111" cy="259045"/>
    <xdr:sp macro="" textlink="">
      <xdr:nvSpPr>
        <xdr:cNvPr id="89" name="n_3mainValue【道路】&#10;有形固定資産減価償却率">
          <a:extLst>
            <a:ext uri="{FF2B5EF4-FFF2-40B4-BE49-F238E27FC236}">
              <a16:creationId xmlns:a16="http://schemas.microsoft.com/office/drawing/2014/main" id="{00000000-0008-0000-0100-000059000000}"/>
            </a:ext>
          </a:extLst>
        </xdr:cNvPr>
        <xdr:cNvSpPr txBox="1"/>
      </xdr:nvSpPr>
      <xdr:spPr>
        <a:xfrm>
          <a:off x="1611004" y="7090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133427</xdr:colOff>
      <xdr:row>42</xdr:row>
      <xdr:rowOff>80027</xdr:rowOff>
    </xdr:from>
    <xdr:ext cx="469744" cy="259045"/>
    <xdr:sp macro="" textlink="">
      <xdr:nvSpPr>
        <xdr:cNvPr id="90" name="n_4mainValue【道路】&#10;有形固定資産減価償却率">
          <a:extLst>
            <a:ext uri="{FF2B5EF4-FFF2-40B4-BE49-F238E27FC236}">
              <a16:creationId xmlns:a16="http://schemas.microsoft.com/office/drawing/2014/main" id="{00000000-0008-0000-0100-00005A000000}"/>
            </a:ext>
          </a:extLst>
        </xdr:cNvPr>
        <xdr:cNvSpPr txBox="1"/>
      </xdr:nvSpPr>
      <xdr:spPr>
        <a:xfrm>
          <a:off x="803987" y="7120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a:extLst>
            <a:ext uri="{FF2B5EF4-FFF2-40B4-BE49-F238E27FC236}">
              <a16:creationId xmlns:a16="http://schemas.microsoft.com/office/drawing/2014/main" id="{00000000-0008-0000-0100-00005B000000}"/>
            </a:ext>
          </a:extLst>
        </xdr:cNvPr>
        <xdr:cNvSpPr/>
      </xdr:nvSpPr>
      <xdr:spPr>
        <a:xfrm>
          <a:off x="582676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a:extLst>
            <a:ext uri="{FF2B5EF4-FFF2-40B4-BE49-F238E27FC236}">
              <a16:creationId xmlns:a16="http://schemas.microsoft.com/office/drawing/2014/main" id="{00000000-0008-0000-0100-00005C000000}"/>
            </a:ext>
          </a:extLst>
        </xdr:cNvPr>
        <xdr:cNvSpPr/>
      </xdr:nvSpPr>
      <xdr:spPr>
        <a:xfrm>
          <a:off x="59309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a:extLst>
            <a:ext uri="{FF2B5EF4-FFF2-40B4-BE49-F238E27FC236}">
              <a16:creationId xmlns:a16="http://schemas.microsoft.com/office/drawing/2014/main" id="{00000000-0008-0000-0100-00005D000000}"/>
            </a:ext>
          </a:extLst>
        </xdr:cNvPr>
        <xdr:cNvSpPr/>
      </xdr:nvSpPr>
      <xdr:spPr>
        <a:xfrm>
          <a:off x="59309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a:extLst>
            <a:ext uri="{FF2B5EF4-FFF2-40B4-BE49-F238E27FC236}">
              <a16:creationId xmlns:a16="http://schemas.microsoft.com/office/drawing/2014/main" id="{00000000-0008-0000-0100-00005E000000}"/>
            </a:ext>
          </a:extLst>
        </xdr:cNvPr>
        <xdr:cNvSpPr/>
      </xdr:nvSpPr>
      <xdr:spPr>
        <a:xfrm>
          <a:off x="68326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a:extLst>
            <a:ext uri="{FF2B5EF4-FFF2-40B4-BE49-F238E27FC236}">
              <a16:creationId xmlns:a16="http://schemas.microsoft.com/office/drawing/2014/main" id="{00000000-0008-0000-0100-00005F000000}"/>
            </a:ext>
          </a:extLst>
        </xdr:cNvPr>
        <xdr:cNvSpPr/>
      </xdr:nvSpPr>
      <xdr:spPr>
        <a:xfrm>
          <a:off x="68326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a:extLst>
            <a:ext uri="{FF2B5EF4-FFF2-40B4-BE49-F238E27FC236}">
              <a16:creationId xmlns:a16="http://schemas.microsoft.com/office/drawing/2014/main" id="{00000000-0008-0000-0100-000060000000}"/>
            </a:ext>
          </a:extLst>
        </xdr:cNvPr>
        <xdr:cNvSpPr/>
      </xdr:nvSpPr>
      <xdr:spPr>
        <a:xfrm>
          <a:off x="7838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a:extLst>
            <a:ext uri="{FF2B5EF4-FFF2-40B4-BE49-F238E27FC236}">
              <a16:creationId xmlns:a16="http://schemas.microsoft.com/office/drawing/2014/main" id="{00000000-0008-0000-0100-000061000000}"/>
            </a:ext>
          </a:extLst>
        </xdr:cNvPr>
        <xdr:cNvSpPr/>
      </xdr:nvSpPr>
      <xdr:spPr>
        <a:xfrm>
          <a:off x="7838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18.778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a:extLst>
            <a:ext uri="{FF2B5EF4-FFF2-40B4-BE49-F238E27FC236}">
              <a16:creationId xmlns:a16="http://schemas.microsoft.com/office/drawing/2014/main" id="{00000000-0008-0000-0100-000062000000}"/>
            </a:ext>
          </a:extLst>
        </xdr:cNvPr>
        <xdr:cNvSpPr/>
      </xdr:nvSpPr>
      <xdr:spPr>
        <a:xfrm>
          <a:off x="582676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9" name="テキスト ボックス 98">
          <a:extLst>
            <a:ext uri="{FF2B5EF4-FFF2-40B4-BE49-F238E27FC236}">
              <a16:creationId xmlns:a16="http://schemas.microsoft.com/office/drawing/2014/main" id="{00000000-0008-0000-0100-000063000000}"/>
            </a:ext>
          </a:extLst>
        </xdr:cNvPr>
        <xdr:cNvSpPr txBox="1"/>
      </xdr:nvSpPr>
      <xdr:spPr>
        <a:xfrm>
          <a:off x="5788660" y="50292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a:extLst>
            <a:ext uri="{FF2B5EF4-FFF2-40B4-BE49-F238E27FC236}">
              <a16:creationId xmlns:a16="http://schemas.microsoft.com/office/drawing/2014/main" id="{00000000-0008-0000-0100-000064000000}"/>
            </a:ext>
          </a:extLst>
        </xdr:cNvPr>
        <xdr:cNvCxnSpPr/>
      </xdr:nvCxnSpPr>
      <xdr:spPr>
        <a:xfrm>
          <a:off x="5826760" y="74523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1" name="直線コネクタ 100">
          <a:extLst>
            <a:ext uri="{FF2B5EF4-FFF2-40B4-BE49-F238E27FC236}">
              <a16:creationId xmlns:a16="http://schemas.microsoft.com/office/drawing/2014/main" id="{00000000-0008-0000-0100-000065000000}"/>
            </a:ext>
          </a:extLst>
        </xdr:cNvPr>
        <xdr:cNvCxnSpPr/>
      </xdr:nvCxnSpPr>
      <xdr:spPr>
        <a:xfrm>
          <a:off x="5826760" y="70789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2" name="テキスト ボックス 101">
          <a:extLst>
            <a:ext uri="{FF2B5EF4-FFF2-40B4-BE49-F238E27FC236}">
              <a16:creationId xmlns:a16="http://schemas.microsoft.com/office/drawing/2014/main" id="{00000000-0008-0000-0100-000066000000}"/>
            </a:ext>
          </a:extLst>
        </xdr:cNvPr>
        <xdr:cNvSpPr txBox="1"/>
      </xdr:nvSpPr>
      <xdr:spPr>
        <a:xfrm>
          <a:off x="5405301" y="69405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3" name="直線コネクタ 102">
          <a:extLst>
            <a:ext uri="{FF2B5EF4-FFF2-40B4-BE49-F238E27FC236}">
              <a16:creationId xmlns:a16="http://schemas.microsoft.com/office/drawing/2014/main" id="{00000000-0008-0000-0100-000067000000}"/>
            </a:ext>
          </a:extLst>
        </xdr:cNvPr>
        <xdr:cNvCxnSpPr/>
      </xdr:nvCxnSpPr>
      <xdr:spPr>
        <a:xfrm>
          <a:off x="5826760" y="67056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104" name="テキスト ボックス 103">
          <a:extLst>
            <a:ext uri="{FF2B5EF4-FFF2-40B4-BE49-F238E27FC236}">
              <a16:creationId xmlns:a16="http://schemas.microsoft.com/office/drawing/2014/main" id="{00000000-0008-0000-0100-000068000000}"/>
            </a:ext>
          </a:extLst>
        </xdr:cNvPr>
        <xdr:cNvSpPr txBox="1"/>
      </xdr:nvSpPr>
      <xdr:spPr>
        <a:xfrm>
          <a:off x="5364041" y="656718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5" name="直線コネクタ 104">
          <a:extLst>
            <a:ext uri="{FF2B5EF4-FFF2-40B4-BE49-F238E27FC236}">
              <a16:creationId xmlns:a16="http://schemas.microsoft.com/office/drawing/2014/main" id="{00000000-0008-0000-0100-000069000000}"/>
            </a:ext>
          </a:extLst>
        </xdr:cNvPr>
        <xdr:cNvCxnSpPr/>
      </xdr:nvCxnSpPr>
      <xdr:spPr>
        <a:xfrm>
          <a:off x="5826760" y="63360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106" name="テキスト ボックス 105">
          <a:extLst>
            <a:ext uri="{FF2B5EF4-FFF2-40B4-BE49-F238E27FC236}">
              <a16:creationId xmlns:a16="http://schemas.microsoft.com/office/drawing/2014/main" id="{00000000-0008-0000-0100-00006A000000}"/>
            </a:ext>
          </a:extLst>
        </xdr:cNvPr>
        <xdr:cNvSpPr txBox="1"/>
      </xdr:nvSpPr>
      <xdr:spPr>
        <a:xfrm>
          <a:off x="5364041" y="619761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7" name="直線コネクタ 106">
          <a:extLst>
            <a:ext uri="{FF2B5EF4-FFF2-40B4-BE49-F238E27FC236}">
              <a16:creationId xmlns:a16="http://schemas.microsoft.com/office/drawing/2014/main" id="{00000000-0008-0000-0100-00006B000000}"/>
            </a:ext>
          </a:extLst>
        </xdr:cNvPr>
        <xdr:cNvCxnSpPr/>
      </xdr:nvCxnSpPr>
      <xdr:spPr>
        <a:xfrm>
          <a:off x="5826760" y="59626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108" name="テキスト ボックス 107">
          <a:extLst>
            <a:ext uri="{FF2B5EF4-FFF2-40B4-BE49-F238E27FC236}">
              <a16:creationId xmlns:a16="http://schemas.microsoft.com/office/drawing/2014/main" id="{00000000-0008-0000-0100-00006C000000}"/>
            </a:ext>
          </a:extLst>
        </xdr:cNvPr>
        <xdr:cNvSpPr txBox="1"/>
      </xdr:nvSpPr>
      <xdr:spPr>
        <a:xfrm>
          <a:off x="5364041" y="582423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9" name="直線コネクタ 108">
          <a:extLst>
            <a:ext uri="{FF2B5EF4-FFF2-40B4-BE49-F238E27FC236}">
              <a16:creationId xmlns:a16="http://schemas.microsoft.com/office/drawing/2014/main" id="{00000000-0008-0000-0100-00006D000000}"/>
            </a:ext>
          </a:extLst>
        </xdr:cNvPr>
        <xdr:cNvCxnSpPr/>
      </xdr:nvCxnSpPr>
      <xdr:spPr>
        <a:xfrm>
          <a:off x="5826760" y="55892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86377</xdr:rowOff>
    </xdr:from>
    <xdr:ext cx="531299" cy="259045"/>
    <xdr:sp macro="" textlink="">
      <xdr:nvSpPr>
        <xdr:cNvPr id="110" name="テキスト ボックス 109">
          <a:extLst>
            <a:ext uri="{FF2B5EF4-FFF2-40B4-BE49-F238E27FC236}">
              <a16:creationId xmlns:a16="http://schemas.microsoft.com/office/drawing/2014/main" id="{00000000-0008-0000-0100-00006E000000}"/>
            </a:ext>
          </a:extLst>
        </xdr:cNvPr>
        <xdr:cNvSpPr txBox="1"/>
      </xdr:nvSpPr>
      <xdr:spPr>
        <a:xfrm>
          <a:off x="5364041" y="545085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1" name="直線コネクタ 110">
          <a:extLst>
            <a:ext uri="{FF2B5EF4-FFF2-40B4-BE49-F238E27FC236}">
              <a16:creationId xmlns:a16="http://schemas.microsoft.com/office/drawing/2014/main" id="{00000000-0008-0000-0100-00006F000000}"/>
            </a:ext>
          </a:extLst>
        </xdr:cNvPr>
        <xdr:cNvCxnSpPr/>
      </xdr:nvCxnSpPr>
      <xdr:spPr>
        <a:xfrm>
          <a:off x="5826760" y="52158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12" name="テキスト ボックス 111">
          <a:extLst>
            <a:ext uri="{FF2B5EF4-FFF2-40B4-BE49-F238E27FC236}">
              <a16:creationId xmlns:a16="http://schemas.microsoft.com/office/drawing/2014/main" id="{00000000-0008-0000-0100-000070000000}"/>
            </a:ext>
          </a:extLst>
        </xdr:cNvPr>
        <xdr:cNvSpPr txBox="1"/>
      </xdr:nvSpPr>
      <xdr:spPr>
        <a:xfrm>
          <a:off x="5364041" y="50774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3" name="【道路】&#10;一人当たり延長グラフ枠">
          <a:extLst>
            <a:ext uri="{FF2B5EF4-FFF2-40B4-BE49-F238E27FC236}">
              <a16:creationId xmlns:a16="http://schemas.microsoft.com/office/drawing/2014/main" id="{00000000-0008-0000-0100-000071000000}"/>
            </a:ext>
          </a:extLst>
        </xdr:cNvPr>
        <xdr:cNvSpPr/>
      </xdr:nvSpPr>
      <xdr:spPr>
        <a:xfrm>
          <a:off x="582676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130149</xdr:rowOff>
    </xdr:from>
    <xdr:to>
      <xdr:col>54</xdr:col>
      <xdr:colOff>189865</xdr:colOff>
      <xdr:row>41</xdr:row>
      <xdr:rowOff>129121</xdr:rowOff>
    </xdr:to>
    <xdr:cxnSp macro="">
      <xdr:nvCxnSpPr>
        <xdr:cNvPr id="114" name="直線コネクタ 113">
          <a:extLst>
            <a:ext uri="{FF2B5EF4-FFF2-40B4-BE49-F238E27FC236}">
              <a16:creationId xmlns:a16="http://schemas.microsoft.com/office/drawing/2014/main" id="{00000000-0008-0000-0100-000072000000}"/>
            </a:ext>
          </a:extLst>
        </xdr:cNvPr>
        <xdr:cNvCxnSpPr/>
      </xdr:nvCxnSpPr>
      <xdr:spPr>
        <a:xfrm flipV="1">
          <a:off x="9219565" y="5829909"/>
          <a:ext cx="0" cy="11724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132948</xdr:rowOff>
    </xdr:from>
    <xdr:ext cx="469744" cy="259045"/>
    <xdr:sp macro="" textlink="">
      <xdr:nvSpPr>
        <xdr:cNvPr id="115" name="【道路】&#10;一人当たり延長最小値テキスト">
          <a:extLst>
            <a:ext uri="{FF2B5EF4-FFF2-40B4-BE49-F238E27FC236}">
              <a16:creationId xmlns:a16="http://schemas.microsoft.com/office/drawing/2014/main" id="{00000000-0008-0000-0100-000073000000}"/>
            </a:ext>
          </a:extLst>
        </xdr:cNvPr>
        <xdr:cNvSpPr txBox="1"/>
      </xdr:nvSpPr>
      <xdr:spPr>
        <a:xfrm>
          <a:off x="9258300" y="70061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129121</xdr:rowOff>
    </xdr:from>
    <xdr:to>
      <xdr:col>55</xdr:col>
      <xdr:colOff>88900</xdr:colOff>
      <xdr:row>41</xdr:row>
      <xdr:rowOff>129121</xdr:rowOff>
    </xdr:to>
    <xdr:cxnSp macro="">
      <xdr:nvCxnSpPr>
        <xdr:cNvPr id="116" name="直線コネクタ 115">
          <a:extLst>
            <a:ext uri="{FF2B5EF4-FFF2-40B4-BE49-F238E27FC236}">
              <a16:creationId xmlns:a16="http://schemas.microsoft.com/office/drawing/2014/main" id="{00000000-0008-0000-0100-000074000000}"/>
            </a:ext>
          </a:extLst>
        </xdr:cNvPr>
        <xdr:cNvCxnSpPr/>
      </xdr:nvCxnSpPr>
      <xdr:spPr>
        <a:xfrm>
          <a:off x="9154160" y="700236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76826</xdr:rowOff>
    </xdr:from>
    <xdr:ext cx="534377" cy="259045"/>
    <xdr:sp macro="" textlink="">
      <xdr:nvSpPr>
        <xdr:cNvPr id="117" name="【道路】&#10;一人当たり延長最大値テキスト">
          <a:extLst>
            <a:ext uri="{FF2B5EF4-FFF2-40B4-BE49-F238E27FC236}">
              <a16:creationId xmlns:a16="http://schemas.microsoft.com/office/drawing/2014/main" id="{00000000-0008-0000-0100-000075000000}"/>
            </a:ext>
          </a:extLst>
        </xdr:cNvPr>
        <xdr:cNvSpPr txBox="1"/>
      </xdr:nvSpPr>
      <xdr:spPr>
        <a:xfrm>
          <a:off x="9258300" y="56089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33.584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130149</xdr:rowOff>
    </xdr:from>
    <xdr:to>
      <xdr:col>55</xdr:col>
      <xdr:colOff>88900</xdr:colOff>
      <xdr:row>34</xdr:row>
      <xdr:rowOff>130149</xdr:rowOff>
    </xdr:to>
    <xdr:cxnSp macro="">
      <xdr:nvCxnSpPr>
        <xdr:cNvPr id="118" name="直線コネクタ 117">
          <a:extLst>
            <a:ext uri="{FF2B5EF4-FFF2-40B4-BE49-F238E27FC236}">
              <a16:creationId xmlns:a16="http://schemas.microsoft.com/office/drawing/2014/main" id="{00000000-0008-0000-0100-000076000000}"/>
            </a:ext>
          </a:extLst>
        </xdr:cNvPr>
        <xdr:cNvCxnSpPr/>
      </xdr:nvCxnSpPr>
      <xdr:spPr>
        <a:xfrm>
          <a:off x="9154160" y="582990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162882</xdr:rowOff>
    </xdr:from>
    <xdr:ext cx="469744" cy="259045"/>
    <xdr:sp macro="" textlink="">
      <xdr:nvSpPr>
        <xdr:cNvPr id="119" name="【道路】&#10;一人当たり延長平均値テキスト">
          <a:extLst>
            <a:ext uri="{FF2B5EF4-FFF2-40B4-BE49-F238E27FC236}">
              <a16:creationId xmlns:a16="http://schemas.microsoft.com/office/drawing/2014/main" id="{00000000-0008-0000-0100-000077000000}"/>
            </a:ext>
          </a:extLst>
        </xdr:cNvPr>
        <xdr:cNvSpPr txBox="1"/>
      </xdr:nvSpPr>
      <xdr:spPr>
        <a:xfrm>
          <a:off x="9258300" y="653320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140005</xdr:rowOff>
    </xdr:from>
    <xdr:to>
      <xdr:col>55</xdr:col>
      <xdr:colOff>50800</xdr:colOff>
      <xdr:row>40</xdr:row>
      <xdr:rowOff>70155</xdr:rowOff>
    </xdr:to>
    <xdr:sp macro="" textlink="">
      <xdr:nvSpPr>
        <xdr:cNvPr id="120" name="フローチャート: 判断 119">
          <a:extLst>
            <a:ext uri="{FF2B5EF4-FFF2-40B4-BE49-F238E27FC236}">
              <a16:creationId xmlns:a16="http://schemas.microsoft.com/office/drawing/2014/main" id="{00000000-0008-0000-0100-000078000000}"/>
            </a:ext>
          </a:extLst>
        </xdr:cNvPr>
        <xdr:cNvSpPr/>
      </xdr:nvSpPr>
      <xdr:spPr>
        <a:xfrm>
          <a:off x="9192260" y="667796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153264</xdr:rowOff>
    </xdr:from>
    <xdr:to>
      <xdr:col>50</xdr:col>
      <xdr:colOff>165100</xdr:colOff>
      <xdr:row>40</xdr:row>
      <xdr:rowOff>83414</xdr:rowOff>
    </xdr:to>
    <xdr:sp macro="" textlink="">
      <xdr:nvSpPr>
        <xdr:cNvPr id="121" name="フローチャート: 判断 120">
          <a:extLst>
            <a:ext uri="{FF2B5EF4-FFF2-40B4-BE49-F238E27FC236}">
              <a16:creationId xmlns:a16="http://schemas.microsoft.com/office/drawing/2014/main" id="{00000000-0008-0000-0100-000079000000}"/>
            </a:ext>
          </a:extLst>
        </xdr:cNvPr>
        <xdr:cNvSpPr/>
      </xdr:nvSpPr>
      <xdr:spPr>
        <a:xfrm>
          <a:off x="8445500" y="669122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137605</xdr:rowOff>
    </xdr:from>
    <xdr:to>
      <xdr:col>46</xdr:col>
      <xdr:colOff>38100</xdr:colOff>
      <xdr:row>40</xdr:row>
      <xdr:rowOff>67755</xdr:rowOff>
    </xdr:to>
    <xdr:sp macro="" textlink="">
      <xdr:nvSpPr>
        <xdr:cNvPr id="122" name="フローチャート: 判断 121">
          <a:extLst>
            <a:ext uri="{FF2B5EF4-FFF2-40B4-BE49-F238E27FC236}">
              <a16:creationId xmlns:a16="http://schemas.microsoft.com/office/drawing/2014/main" id="{00000000-0008-0000-0100-00007A000000}"/>
            </a:ext>
          </a:extLst>
        </xdr:cNvPr>
        <xdr:cNvSpPr/>
      </xdr:nvSpPr>
      <xdr:spPr>
        <a:xfrm>
          <a:off x="7670800" y="667556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135699</xdr:rowOff>
    </xdr:from>
    <xdr:to>
      <xdr:col>41</xdr:col>
      <xdr:colOff>101600</xdr:colOff>
      <xdr:row>40</xdr:row>
      <xdr:rowOff>65849</xdr:rowOff>
    </xdr:to>
    <xdr:sp macro="" textlink="">
      <xdr:nvSpPr>
        <xdr:cNvPr id="123" name="フローチャート: 判断 122">
          <a:extLst>
            <a:ext uri="{FF2B5EF4-FFF2-40B4-BE49-F238E27FC236}">
              <a16:creationId xmlns:a16="http://schemas.microsoft.com/office/drawing/2014/main" id="{00000000-0008-0000-0100-00007B000000}"/>
            </a:ext>
          </a:extLst>
        </xdr:cNvPr>
        <xdr:cNvSpPr/>
      </xdr:nvSpPr>
      <xdr:spPr>
        <a:xfrm>
          <a:off x="6873240" y="667365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151054</xdr:rowOff>
    </xdr:from>
    <xdr:to>
      <xdr:col>36</xdr:col>
      <xdr:colOff>165100</xdr:colOff>
      <xdr:row>40</xdr:row>
      <xdr:rowOff>81204</xdr:rowOff>
    </xdr:to>
    <xdr:sp macro="" textlink="">
      <xdr:nvSpPr>
        <xdr:cNvPr id="124" name="フローチャート: 判断 123">
          <a:extLst>
            <a:ext uri="{FF2B5EF4-FFF2-40B4-BE49-F238E27FC236}">
              <a16:creationId xmlns:a16="http://schemas.microsoft.com/office/drawing/2014/main" id="{00000000-0008-0000-0100-00007C000000}"/>
            </a:ext>
          </a:extLst>
        </xdr:cNvPr>
        <xdr:cNvSpPr/>
      </xdr:nvSpPr>
      <xdr:spPr>
        <a:xfrm>
          <a:off x="6098540" y="668901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00000000-0008-0000-0100-00007D000000}"/>
            </a:ext>
          </a:extLst>
        </xdr:cNvPr>
        <xdr:cNvSpPr txBox="1"/>
      </xdr:nvSpPr>
      <xdr:spPr>
        <a:xfrm>
          <a:off x="90525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00000000-0008-0000-0100-00007E000000}"/>
            </a:ext>
          </a:extLst>
        </xdr:cNvPr>
        <xdr:cNvSpPr txBox="1"/>
      </xdr:nvSpPr>
      <xdr:spPr>
        <a:xfrm>
          <a:off x="83286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00000000-0008-0000-0100-00007F000000}"/>
            </a:ext>
          </a:extLst>
        </xdr:cNvPr>
        <xdr:cNvSpPr txBox="1"/>
      </xdr:nvSpPr>
      <xdr:spPr>
        <a:xfrm>
          <a:off x="75463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00000000-0008-0000-0100-000080000000}"/>
            </a:ext>
          </a:extLst>
        </xdr:cNvPr>
        <xdr:cNvSpPr txBox="1"/>
      </xdr:nvSpPr>
      <xdr:spPr>
        <a:xfrm>
          <a:off x="67564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00000000-0008-0000-0100-000081000000}"/>
            </a:ext>
          </a:extLst>
        </xdr:cNvPr>
        <xdr:cNvSpPr txBox="1"/>
      </xdr:nvSpPr>
      <xdr:spPr>
        <a:xfrm>
          <a:off x="5981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62776</xdr:rowOff>
    </xdr:from>
    <xdr:to>
      <xdr:col>55</xdr:col>
      <xdr:colOff>50800</xdr:colOff>
      <xdr:row>40</xdr:row>
      <xdr:rowOff>164376</xdr:rowOff>
    </xdr:to>
    <xdr:sp macro="" textlink="">
      <xdr:nvSpPr>
        <xdr:cNvPr id="130" name="楕円 129">
          <a:extLst>
            <a:ext uri="{FF2B5EF4-FFF2-40B4-BE49-F238E27FC236}">
              <a16:creationId xmlns:a16="http://schemas.microsoft.com/office/drawing/2014/main" id="{00000000-0008-0000-0100-000082000000}"/>
            </a:ext>
          </a:extLst>
        </xdr:cNvPr>
        <xdr:cNvSpPr/>
      </xdr:nvSpPr>
      <xdr:spPr>
        <a:xfrm>
          <a:off x="9192260" y="6768376"/>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41203</xdr:rowOff>
    </xdr:from>
    <xdr:ext cx="469744" cy="259045"/>
    <xdr:sp macro="" textlink="">
      <xdr:nvSpPr>
        <xdr:cNvPr id="131" name="【道路】&#10;一人当たり延長該当値テキスト">
          <a:extLst>
            <a:ext uri="{FF2B5EF4-FFF2-40B4-BE49-F238E27FC236}">
              <a16:creationId xmlns:a16="http://schemas.microsoft.com/office/drawing/2014/main" id="{00000000-0008-0000-0100-000083000000}"/>
            </a:ext>
          </a:extLst>
        </xdr:cNvPr>
        <xdr:cNvSpPr txBox="1"/>
      </xdr:nvSpPr>
      <xdr:spPr>
        <a:xfrm>
          <a:off x="9258300" y="67468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64376</xdr:rowOff>
    </xdr:from>
    <xdr:to>
      <xdr:col>50</xdr:col>
      <xdr:colOff>165100</xdr:colOff>
      <xdr:row>40</xdr:row>
      <xdr:rowOff>165976</xdr:rowOff>
    </xdr:to>
    <xdr:sp macro="" textlink="">
      <xdr:nvSpPr>
        <xdr:cNvPr id="132" name="楕円 131">
          <a:extLst>
            <a:ext uri="{FF2B5EF4-FFF2-40B4-BE49-F238E27FC236}">
              <a16:creationId xmlns:a16="http://schemas.microsoft.com/office/drawing/2014/main" id="{00000000-0008-0000-0100-000084000000}"/>
            </a:ext>
          </a:extLst>
        </xdr:cNvPr>
        <xdr:cNvSpPr/>
      </xdr:nvSpPr>
      <xdr:spPr>
        <a:xfrm>
          <a:off x="8445500" y="6769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113576</xdr:rowOff>
    </xdr:from>
    <xdr:to>
      <xdr:col>55</xdr:col>
      <xdr:colOff>0</xdr:colOff>
      <xdr:row>40</xdr:row>
      <xdr:rowOff>115176</xdr:rowOff>
    </xdr:to>
    <xdr:cxnSp macro="">
      <xdr:nvCxnSpPr>
        <xdr:cNvPr id="133" name="直線コネクタ 132">
          <a:extLst>
            <a:ext uri="{FF2B5EF4-FFF2-40B4-BE49-F238E27FC236}">
              <a16:creationId xmlns:a16="http://schemas.microsoft.com/office/drawing/2014/main" id="{00000000-0008-0000-0100-000085000000}"/>
            </a:ext>
          </a:extLst>
        </xdr:cNvPr>
        <xdr:cNvCxnSpPr/>
      </xdr:nvCxnSpPr>
      <xdr:spPr>
        <a:xfrm flipV="1">
          <a:off x="8496300" y="6819176"/>
          <a:ext cx="723900" cy="1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66586</xdr:rowOff>
    </xdr:from>
    <xdr:to>
      <xdr:col>46</xdr:col>
      <xdr:colOff>38100</xdr:colOff>
      <xdr:row>40</xdr:row>
      <xdr:rowOff>168186</xdr:rowOff>
    </xdr:to>
    <xdr:sp macro="" textlink="">
      <xdr:nvSpPr>
        <xdr:cNvPr id="134" name="楕円 133">
          <a:extLst>
            <a:ext uri="{FF2B5EF4-FFF2-40B4-BE49-F238E27FC236}">
              <a16:creationId xmlns:a16="http://schemas.microsoft.com/office/drawing/2014/main" id="{00000000-0008-0000-0100-000086000000}"/>
            </a:ext>
          </a:extLst>
        </xdr:cNvPr>
        <xdr:cNvSpPr/>
      </xdr:nvSpPr>
      <xdr:spPr>
        <a:xfrm>
          <a:off x="7670800" y="6772186"/>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115176</xdr:rowOff>
    </xdr:from>
    <xdr:to>
      <xdr:col>50</xdr:col>
      <xdr:colOff>114300</xdr:colOff>
      <xdr:row>40</xdr:row>
      <xdr:rowOff>117386</xdr:rowOff>
    </xdr:to>
    <xdr:cxnSp macro="">
      <xdr:nvCxnSpPr>
        <xdr:cNvPr id="135" name="直線コネクタ 134">
          <a:extLst>
            <a:ext uri="{FF2B5EF4-FFF2-40B4-BE49-F238E27FC236}">
              <a16:creationId xmlns:a16="http://schemas.microsoft.com/office/drawing/2014/main" id="{00000000-0008-0000-0100-000087000000}"/>
            </a:ext>
          </a:extLst>
        </xdr:cNvPr>
        <xdr:cNvCxnSpPr/>
      </xdr:nvCxnSpPr>
      <xdr:spPr>
        <a:xfrm flipV="1">
          <a:off x="7713980" y="6820776"/>
          <a:ext cx="782320" cy="22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67119</xdr:rowOff>
    </xdr:from>
    <xdr:to>
      <xdr:col>41</xdr:col>
      <xdr:colOff>101600</xdr:colOff>
      <xdr:row>40</xdr:row>
      <xdr:rowOff>168719</xdr:rowOff>
    </xdr:to>
    <xdr:sp macro="" textlink="">
      <xdr:nvSpPr>
        <xdr:cNvPr id="136" name="楕円 135">
          <a:extLst>
            <a:ext uri="{FF2B5EF4-FFF2-40B4-BE49-F238E27FC236}">
              <a16:creationId xmlns:a16="http://schemas.microsoft.com/office/drawing/2014/main" id="{00000000-0008-0000-0100-000088000000}"/>
            </a:ext>
          </a:extLst>
        </xdr:cNvPr>
        <xdr:cNvSpPr/>
      </xdr:nvSpPr>
      <xdr:spPr>
        <a:xfrm>
          <a:off x="6873240" y="67727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117386</xdr:rowOff>
    </xdr:from>
    <xdr:to>
      <xdr:col>45</xdr:col>
      <xdr:colOff>177800</xdr:colOff>
      <xdr:row>40</xdr:row>
      <xdr:rowOff>117919</xdr:rowOff>
    </xdr:to>
    <xdr:cxnSp macro="">
      <xdr:nvCxnSpPr>
        <xdr:cNvPr id="137" name="直線コネクタ 136">
          <a:extLst>
            <a:ext uri="{FF2B5EF4-FFF2-40B4-BE49-F238E27FC236}">
              <a16:creationId xmlns:a16="http://schemas.microsoft.com/office/drawing/2014/main" id="{00000000-0008-0000-0100-000089000000}"/>
            </a:ext>
          </a:extLst>
        </xdr:cNvPr>
        <xdr:cNvCxnSpPr/>
      </xdr:nvCxnSpPr>
      <xdr:spPr>
        <a:xfrm flipV="1">
          <a:off x="6924040" y="6822986"/>
          <a:ext cx="789940" cy="5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68034</xdr:rowOff>
    </xdr:from>
    <xdr:to>
      <xdr:col>36</xdr:col>
      <xdr:colOff>165100</xdr:colOff>
      <xdr:row>40</xdr:row>
      <xdr:rowOff>169634</xdr:rowOff>
    </xdr:to>
    <xdr:sp macro="" textlink="">
      <xdr:nvSpPr>
        <xdr:cNvPr id="138" name="楕円 137">
          <a:extLst>
            <a:ext uri="{FF2B5EF4-FFF2-40B4-BE49-F238E27FC236}">
              <a16:creationId xmlns:a16="http://schemas.microsoft.com/office/drawing/2014/main" id="{00000000-0008-0000-0100-00008A000000}"/>
            </a:ext>
          </a:extLst>
        </xdr:cNvPr>
        <xdr:cNvSpPr/>
      </xdr:nvSpPr>
      <xdr:spPr>
        <a:xfrm>
          <a:off x="6098540" y="6773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117919</xdr:rowOff>
    </xdr:from>
    <xdr:to>
      <xdr:col>41</xdr:col>
      <xdr:colOff>50800</xdr:colOff>
      <xdr:row>40</xdr:row>
      <xdr:rowOff>118834</xdr:rowOff>
    </xdr:to>
    <xdr:cxnSp macro="">
      <xdr:nvCxnSpPr>
        <xdr:cNvPr id="139" name="直線コネクタ 138">
          <a:extLst>
            <a:ext uri="{FF2B5EF4-FFF2-40B4-BE49-F238E27FC236}">
              <a16:creationId xmlns:a16="http://schemas.microsoft.com/office/drawing/2014/main" id="{00000000-0008-0000-0100-00008B000000}"/>
            </a:ext>
          </a:extLst>
        </xdr:cNvPr>
        <xdr:cNvCxnSpPr/>
      </xdr:nvCxnSpPr>
      <xdr:spPr>
        <a:xfrm flipV="1">
          <a:off x="6149340" y="6823519"/>
          <a:ext cx="774700" cy="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38</xdr:row>
      <xdr:rowOff>99941</xdr:rowOff>
    </xdr:from>
    <xdr:ext cx="469744" cy="259045"/>
    <xdr:sp macro="" textlink="">
      <xdr:nvSpPr>
        <xdr:cNvPr id="140" name="n_1aveValue【道路】&#10;一人当たり延長">
          <a:extLst>
            <a:ext uri="{FF2B5EF4-FFF2-40B4-BE49-F238E27FC236}">
              <a16:creationId xmlns:a16="http://schemas.microsoft.com/office/drawing/2014/main" id="{00000000-0008-0000-0100-00008C000000}"/>
            </a:ext>
          </a:extLst>
        </xdr:cNvPr>
        <xdr:cNvSpPr txBox="1"/>
      </xdr:nvSpPr>
      <xdr:spPr>
        <a:xfrm>
          <a:off x="8271587" y="64702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84282</xdr:rowOff>
    </xdr:from>
    <xdr:ext cx="469744" cy="259045"/>
    <xdr:sp macro="" textlink="">
      <xdr:nvSpPr>
        <xdr:cNvPr id="141" name="n_2aveValue【道路】&#10;一人当たり延長">
          <a:extLst>
            <a:ext uri="{FF2B5EF4-FFF2-40B4-BE49-F238E27FC236}">
              <a16:creationId xmlns:a16="http://schemas.microsoft.com/office/drawing/2014/main" id="{00000000-0008-0000-0100-00008D000000}"/>
            </a:ext>
          </a:extLst>
        </xdr:cNvPr>
        <xdr:cNvSpPr txBox="1"/>
      </xdr:nvSpPr>
      <xdr:spPr>
        <a:xfrm>
          <a:off x="7509587" y="64546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82376</xdr:rowOff>
    </xdr:from>
    <xdr:ext cx="469744" cy="259045"/>
    <xdr:sp macro="" textlink="">
      <xdr:nvSpPr>
        <xdr:cNvPr id="142" name="n_3aveValue【道路】&#10;一人当たり延長">
          <a:extLst>
            <a:ext uri="{FF2B5EF4-FFF2-40B4-BE49-F238E27FC236}">
              <a16:creationId xmlns:a16="http://schemas.microsoft.com/office/drawing/2014/main" id="{00000000-0008-0000-0100-00008E000000}"/>
            </a:ext>
          </a:extLst>
        </xdr:cNvPr>
        <xdr:cNvSpPr txBox="1"/>
      </xdr:nvSpPr>
      <xdr:spPr>
        <a:xfrm>
          <a:off x="6712027" y="64526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38</xdr:row>
      <xdr:rowOff>97731</xdr:rowOff>
    </xdr:from>
    <xdr:ext cx="469744" cy="259045"/>
    <xdr:sp macro="" textlink="">
      <xdr:nvSpPr>
        <xdr:cNvPr id="143" name="n_4aveValue【道路】&#10;一人当たり延長">
          <a:extLst>
            <a:ext uri="{FF2B5EF4-FFF2-40B4-BE49-F238E27FC236}">
              <a16:creationId xmlns:a16="http://schemas.microsoft.com/office/drawing/2014/main" id="{00000000-0008-0000-0100-00008F000000}"/>
            </a:ext>
          </a:extLst>
        </xdr:cNvPr>
        <xdr:cNvSpPr txBox="1"/>
      </xdr:nvSpPr>
      <xdr:spPr>
        <a:xfrm>
          <a:off x="5937327" y="64680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40</xdr:row>
      <xdr:rowOff>157103</xdr:rowOff>
    </xdr:from>
    <xdr:ext cx="469744" cy="259045"/>
    <xdr:sp macro="" textlink="">
      <xdr:nvSpPr>
        <xdr:cNvPr id="144" name="n_1mainValue【道路】&#10;一人当たり延長">
          <a:extLst>
            <a:ext uri="{FF2B5EF4-FFF2-40B4-BE49-F238E27FC236}">
              <a16:creationId xmlns:a16="http://schemas.microsoft.com/office/drawing/2014/main" id="{00000000-0008-0000-0100-000090000000}"/>
            </a:ext>
          </a:extLst>
        </xdr:cNvPr>
        <xdr:cNvSpPr txBox="1"/>
      </xdr:nvSpPr>
      <xdr:spPr>
        <a:xfrm>
          <a:off x="8271587" y="68627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40</xdr:row>
      <xdr:rowOff>159313</xdr:rowOff>
    </xdr:from>
    <xdr:ext cx="469744" cy="259045"/>
    <xdr:sp macro="" textlink="">
      <xdr:nvSpPr>
        <xdr:cNvPr id="145" name="n_2mainValue【道路】&#10;一人当たり延長">
          <a:extLst>
            <a:ext uri="{FF2B5EF4-FFF2-40B4-BE49-F238E27FC236}">
              <a16:creationId xmlns:a16="http://schemas.microsoft.com/office/drawing/2014/main" id="{00000000-0008-0000-0100-000091000000}"/>
            </a:ext>
          </a:extLst>
        </xdr:cNvPr>
        <xdr:cNvSpPr txBox="1"/>
      </xdr:nvSpPr>
      <xdr:spPr>
        <a:xfrm>
          <a:off x="7509587" y="68649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40</xdr:row>
      <xdr:rowOff>159846</xdr:rowOff>
    </xdr:from>
    <xdr:ext cx="469744" cy="259045"/>
    <xdr:sp macro="" textlink="">
      <xdr:nvSpPr>
        <xdr:cNvPr id="146" name="n_3mainValue【道路】&#10;一人当たり延長">
          <a:extLst>
            <a:ext uri="{FF2B5EF4-FFF2-40B4-BE49-F238E27FC236}">
              <a16:creationId xmlns:a16="http://schemas.microsoft.com/office/drawing/2014/main" id="{00000000-0008-0000-0100-000092000000}"/>
            </a:ext>
          </a:extLst>
        </xdr:cNvPr>
        <xdr:cNvSpPr txBox="1"/>
      </xdr:nvSpPr>
      <xdr:spPr>
        <a:xfrm>
          <a:off x="6712027" y="68654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40</xdr:row>
      <xdr:rowOff>160761</xdr:rowOff>
    </xdr:from>
    <xdr:ext cx="469744" cy="259045"/>
    <xdr:sp macro="" textlink="">
      <xdr:nvSpPr>
        <xdr:cNvPr id="147" name="n_4mainValue【道路】&#10;一人当たり延長">
          <a:extLst>
            <a:ext uri="{FF2B5EF4-FFF2-40B4-BE49-F238E27FC236}">
              <a16:creationId xmlns:a16="http://schemas.microsoft.com/office/drawing/2014/main" id="{00000000-0008-0000-0100-000093000000}"/>
            </a:ext>
          </a:extLst>
        </xdr:cNvPr>
        <xdr:cNvSpPr txBox="1"/>
      </xdr:nvSpPr>
      <xdr:spPr>
        <a:xfrm>
          <a:off x="5937327" y="68663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8" name="正方形/長方形 147">
          <a:extLst>
            <a:ext uri="{FF2B5EF4-FFF2-40B4-BE49-F238E27FC236}">
              <a16:creationId xmlns:a16="http://schemas.microsoft.com/office/drawing/2014/main" id="{00000000-0008-0000-0100-000094000000}"/>
            </a:ext>
          </a:extLst>
        </xdr:cNvPr>
        <xdr:cNvSpPr/>
      </xdr:nvSpPr>
      <xdr:spPr>
        <a:xfrm>
          <a:off x="67056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9" name="正方形/長方形 148">
          <a:extLst>
            <a:ext uri="{FF2B5EF4-FFF2-40B4-BE49-F238E27FC236}">
              <a16:creationId xmlns:a16="http://schemas.microsoft.com/office/drawing/2014/main" id="{00000000-0008-0000-0100-000095000000}"/>
            </a:ext>
          </a:extLst>
        </xdr:cNvPr>
        <xdr:cNvSpPr/>
      </xdr:nvSpPr>
      <xdr:spPr>
        <a:xfrm>
          <a:off x="79756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0" name="正方形/長方形 149">
          <a:extLst>
            <a:ext uri="{FF2B5EF4-FFF2-40B4-BE49-F238E27FC236}">
              <a16:creationId xmlns:a16="http://schemas.microsoft.com/office/drawing/2014/main" id="{00000000-0008-0000-0100-000096000000}"/>
            </a:ext>
          </a:extLst>
        </xdr:cNvPr>
        <xdr:cNvSpPr/>
      </xdr:nvSpPr>
      <xdr:spPr>
        <a:xfrm>
          <a:off x="79756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1" name="正方形/長方形 150">
          <a:extLst>
            <a:ext uri="{FF2B5EF4-FFF2-40B4-BE49-F238E27FC236}">
              <a16:creationId xmlns:a16="http://schemas.microsoft.com/office/drawing/2014/main" id="{00000000-0008-0000-0100-000097000000}"/>
            </a:ext>
          </a:extLst>
        </xdr:cNvPr>
        <xdr:cNvSpPr/>
      </xdr:nvSpPr>
      <xdr:spPr>
        <a:xfrm>
          <a:off x="16764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2" name="正方形/長方形 151">
          <a:extLst>
            <a:ext uri="{FF2B5EF4-FFF2-40B4-BE49-F238E27FC236}">
              <a16:creationId xmlns:a16="http://schemas.microsoft.com/office/drawing/2014/main" id="{00000000-0008-0000-0100-000098000000}"/>
            </a:ext>
          </a:extLst>
        </xdr:cNvPr>
        <xdr:cNvSpPr/>
      </xdr:nvSpPr>
      <xdr:spPr>
        <a:xfrm>
          <a:off x="16764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3" name="正方形/長方形 152">
          <a:extLst>
            <a:ext uri="{FF2B5EF4-FFF2-40B4-BE49-F238E27FC236}">
              <a16:creationId xmlns:a16="http://schemas.microsoft.com/office/drawing/2014/main" id="{00000000-0008-0000-0100-000099000000}"/>
            </a:ext>
          </a:extLst>
        </xdr:cNvPr>
        <xdr:cNvSpPr/>
      </xdr:nvSpPr>
      <xdr:spPr>
        <a:xfrm>
          <a:off x="2682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4" name="正方形/長方形 153">
          <a:extLst>
            <a:ext uri="{FF2B5EF4-FFF2-40B4-BE49-F238E27FC236}">
              <a16:creationId xmlns:a16="http://schemas.microsoft.com/office/drawing/2014/main" id="{00000000-0008-0000-0100-00009A000000}"/>
            </a:ext>
          </a:extLst>
        </xdr:cNvPr>
        <xdr:cNvSpPr/>
      </xdr:nvSpPr>
      <xdr:spPr>
        <a:xfrm>
          <a:off x="2682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5" name="正方形/長方形 154">
          <a:extLst>
            <a:ext uri="{FF2B5EF4-FFF2-40B4-BE49-F238E27FC236}">
              <a16:creationId xmlns:a16="http://schemas.microsoft.com/office/drawing/2014/main" id="{00000000-0008-0000-0100-00009B000000}"/>
            </a:ext>
          </a:extLst>
        </xdr:cNvPr>
        <xdr:cNvSpPr/>
      </xdr:nvSpPr>
      <xdr:spPr>
        <a:xfrm>
          <a:off x="67056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6" name="テキスト ボックス 155">
          <a:extLst>
            <a:ext uri="{FF2B5EF4-FFF2-40B4-BE49-F238E27FC236}">
              <a16:creationId xmlns:a16="http://schemas.microsoft.com/office/drawing/2014/main" id="{00000000-0008-0000-0100-00009C000000}"/>
            </a:ext>
          </a:extLst>
        </xdr:cNvPr>
        <xdr:cNvSpPr txBox="1"/>
      </xdr:nvSpPr>
      <xdr:spPr>
        <a:xfrm>
          <a:off x="65532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7" name="直線コネクタ 156">
          <a:extLst>
            <a:ext uri="{FF2B5EF4-FFF2-40B4-BE49-F238E27FC236}">
              <a16:creationId xmlns:a16="http://schemas.microsoft.com/office/drawing/2014/main" id="{00000000-0008-0000-0100-00009D000000}"/>
            </a:ext>
          </a:extLst>
        </xdr:cNvPr>
        <xdr:cNvCxnSpPr/>
      </xdr:nvCxnSpPr>
      <xdr:spPr>
        <a:xfrm>
          <a:off x="67056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8" name="テキスト ボックス 157">
          <a:extLst>
            <a:ext uri="{FF2B5EF4-FFF2-40B4-BE49-F238E27FC236}">
              <a16:creationId xmlns:a16="http://schemas.microsoft.com/office/drawing/2014/main" id="{00000000-0008-0000-0100-00009E000000}"/>
            </a:ext>
          </a:extLst>
        </xdr:cNvPr>
        <xdr:cNvSpPr txBox="1"/>
      </xdr:nvSpPr>
      <xdr:spPr>
        <a:xfrm>
          <a:off x="27196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9" name="直線コネクタ 158">
          <a:extLst>
            <a:ext uri="{FF2B5EF4-FFF2-40B4-BE49-F238E27FC236}">
              <a16:creationId xmlns:a16="http://schemas.microsoft.com/office/drawing/2014/main" id="{00000000-0008-0000-0100-00009F000000}"/>
            </a:ext>
          </a:extLst>
        </xdr:cNvPr>
        <xdr:cNvCxnSpPr/>
      </xdr:nvCxnSpPr>
      <xdr:spPr>
        <a:xfrm>
          <a:off x="670560" y="10859588"/>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60" name="テキスト ボックス 159">
          <a:extLst>
            <a:ext uri="{FF2B5EF4-FFF2-40B4-BE49-F238E27FC236}">
              <a16:creationId xmlns:a16="http://schemas.microsoft.com/office/drawing/2014/main" id="{00000000-0008-0000-0100-0000A0000000}"/>
            </a:ext>
          </a:extLst>
        </xdr:cNvPr>
        <xdr:cNvSpPr txBox="1"/>
      </xdr:nvSpPr>
      <xdr:spPr>
        <a:xfrm>
          <a:off x="271961" y="1072117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1" name="直線コネクタ 160">
          <a:extLst>
            <a:ext uri="{FF2B5EF4-FFF2-40B4-BE49-F238E27FC236}">
              <a16:creationId xmlns:a16="http://schemas.microsoft.com/office/drawing/2014/main" id="{00000000-0008-0000-0100-0000A1000000}"/>
            </a:ext>
          </a:extLst>
        </xdr:cNvPr>
        <xdr:cNvCxnSpPr/>
      </xdr:nvCxnSpPr>
      <xdr:spPr>
        <a:xfrm>
          <a:off x="670560" y="1054063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2" name="テキスト ボックス 161">
          <a:extLst>
            <a:ext uri="{FF2B5EF4-FFF2-40B4-BE49-F238E27FC236}">
              <a16:creationId xmlns:a16="http://schemas.microsoft.com/office/drawing/2014/main" id="{00000000-0008-0000-0100-0000A2000000}"/>
            </a:ext>
          </a:extLst>
        </xdr:cNvPr>
        <xdr:cNvSpPr txBox="1"/>
      </xdr:nvSpPr>
      <xdr:spPr>
        <a:xfrm>
          <a:off x="336081" y="1039841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3" name="直線コネクタ 162">
          <a:extLst>
            <a:ext uri="{FF2B5EF4-FFF2-40B4-BE49-F238E27FC236}">
              <a16:creationId xmlns:a16="http://schemas.microsoft.com/office/drawing/2014/main" id="{00000000-0008-0000-0100-0000A3000000}"/>
            </a:ext>
          </a:extLst>
        </xdr:cNvPr>
        <xdr:cNvCxnSpPr/>
      </xdr:nvCxnSpPr>
      <xdr:spPr>
        <a:xfrm>
          <a:off x="670560" y="1022168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4" name="テキスト ボックス 163">
          <a:extLst>
            <a:ext uri="{FF2B5EF4-FFF2-40B4-BE49-F238E27FC236}">
              <a16:creationId xmlns:a16="http://schemas.microsoft.com/office/drawing/2014/main" id="{00000000-0008-0000-0100-0000A4000000}"/>
            </a:ext>
          </a:extLst>
        </xdr:cNvPr>
        <xdr:cNvSpPr txBox="1"/>
      </xdr:nvSpPr>
      <xdr:spPr>
        <a:xfrm>
          <a:off x="336081" y="100794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5" name="直線コネクタ 164">
          <a:extLst>
            <a:ext uri="{FF2B5EF4-FFF2-40B4-BE49-F238E27FC236}">
              <a16:creationId xmlns:a16="http://schemas.microsoft.com/office/drawing/2014/main" id="{00000000-0008-0000-0100-0000A5000000}"/>
            </a:ext>
          </a:extLst>
        </xdr:cNvPr>
        <xdr:cNvCxnSpPr/>
      </xdr:nvCxnSpPr>
      <xdr:spPr>
        <a:xfrm>
          <a:off x="670560" y="989892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6" name="テキスト ボックス 165">
          <a:extLst>
            <a:ext uri="{FF2B5EF4-FFF2-40B4-BE49-F238E27FC236}">
              <a16:creationId xmlns:a16="http://schemas.microsoft.com/office/drawing/2014/main" id="{00000000-0008-0000-0100-0000A6000000}"/>
            </a:ext>
          </a:extLst>
        </xdr:cNvPr>
        <xdr:cNvSpPr txBox="1"/>
      </xdr:nvSpPr>
      <xdr:spPr>
        <a:xfrm>
          <a:off x="336081" y="976051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7" name="直線コネクタ 166">
          <a:extLst>
            <a:ext uri="{FF2B5EF4-FFF2-40B4-BE49-F238E27FC236}">
              <a16:creationId xmlns:a16="http://schemas.microsoft.com/office/drawing/2014/main" id="{00000000-0008-0000-0100-0000A7000000}"/>
            </a:ext>
          </a:extLst>
        </xdr:cNvPr>
        <xdr:cNvCxnSpPr/>
      </xdr:nvCxnSpPr>
      <xdr:spPr>
        <a:xfrm>
          <a:off x="670560" y="957997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8" name="テキスト ボックス 167">
          <a:extLst>
            <a:ext uri="{FF2B5EF4-FFF2-40B4-BE49-F238E27FC236}">
              <a16:creationId xmlns:a16="http://schemas.microsoft.com/office/drawing/2014/main" id="{00000000-0008-0000-0100-0000A8000000}"/>
            </a:ext>
          </a:extLst>
        </xdr:cNvPr>
        <xdr:cNvSpPr txBox="1"/>
      </xdr:nvSpPr>
      <xdr:spPr>
        <a:xfrm>
          <a:off x="336081" y="944156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9" name="直線コネクタ 168">
          <a:extLst>
            <a:ext uri="{FF2B5EF4-FFF2-40B4-BE49-F238E27FC236}">
              <a16:creationId xmlns:a16="http://schemas.microsoft.com/office/drawing/2014/main" id="{00000000-0008-0000-0100-0000A9000000}"/>
            </a:ext>
          </a:extLst>
        </xdr:cNvPr>
        <xdr:cNvCxnSpPr/>
      </xdr:nvCxnSpPr>
      <xdr:spPr>
        <a:xfrm>
          <a:off x="670560" y="9261022"/>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70" name="テキスト ボックス 169">
          <a:extLst>
            <a:ext uri="{FF2B5EF4-FFF2-40B4-BE49-F238E27FC236}">
              <a16:creationId xmlns:a16="http://schemas.microsoft.com/office/drawing/2014/main" id="{00000000-0008-0000-0100-0000AA000000}"/>
            </a:ext>
          </a:extLst>
        </xdr:cNvPr>
        <xdr:cNvSpPr txBox="1"/>
      </xdr:nvSpPr>
      <xdr:spPr>
        <a:xfrm>
          <a:off x="377341" y="912260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1" name="直線コネクタ 170">
          <a:extLst>
            <a:ext uri="{FF2B5EF4-FFF2-40B4-BE49-F238E27FC236}">
              <a16:creationId xmlns:a16="http://schemas.microsoft.com/office/drawing/2014/main" id="{00000000-0008-0000-0100-0000AB000000}"/>
            </a:ext>
          </a:extLst>
        </xdr:cNvPr>
        <xdr:cNvCxnSpPr/>
      </xdr:nvCxnSpPr>
      <xdr:spPr>
        <a:xfrm>
          <a:off x="67056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2" name="【橋りょう・トンネル】&#10;有形固定資産減価償却率グラフ枠">
          <a:extLst>
            <a:ext uri="{FF2B5EF4-FFF2-40B4-BE49-F238E27FC236}">
              <a16:creationId xmlns:a16="http://schemas.microsoft.com/office/drawing/2014/main" id="{00000000-0008-0000-0100-0000AC000000}"/>
            </a:ext>
          </a:extLst>
        </xdr:cNvPr>
        <xdr:cNvSpPr/>
      </xdr:nvSpPr>
      <xdr:spPr>
        <a:xfrm>
          <a:off x="67056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99604</xdr:rowOff>
    </xdr:from>
    <xdr:to>
      <xdr:col>24</xdr:col>
      <xdr:colOff>62865</xdr:colOff>
      <xdr:row>64</xdr:row>
      <xdr:rowOff>128996</xdr:rowOff>
    </xdr:to>
    <xdr:cxnSp macro="">
      <xdr:nvCxnSpPr>
        <xdr:cNvPr id="173" name="直線コネクタ 172">
          <a:extLst>
            <a:ext uri="{FF2B5EF4-FFF2-40B4-BE49-F238E27FC236}">
              <a16:creationId xmlns:a16="http://schemas.microsoft.com/office/drawing/2014/main" id="{00000000-0008-0000-0100-0000AD000000}"/>
            </a:ext>
          </a:extLst>
        </xdr:cNvPr>
        <xdr:cNvCxnSpPr/>
      </xdr:nvCxnSpPr>
      <xdr:spPr>
        <a:xfrm flipV="1">
          <a:off x="4086225" y="9319804"/>
          <a:ext cx="0" cy="15381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132823</xdr:rowOff>
    </xdr:from>
    <xdr:ext cx="405111" cy="259045"/>
    <xdr:sp macro="" textlink="">
      <xdr:nvSpPr>
        <xdr:cNvPr id="174" name="【橋りょう・トンネル】&#10;有形固定資産減価償却率最小値テキスト">
          <a:extLst>
            <a:ext uri="{FF2B5EF4-FFF2-40B4-BE49-F238E27FC236}">
              <a16:creationId xmlns:a16="http://schemas.microsoft.com/office/drawing/2014/main" id="{00000000-0008-0000-0100-0000AE000000}"/>
            </a:ext>
          </a:extLst>
        </xdr:cNvPr>
        <xdr:cNvSpPr txBox="1"/>
      </xdr:nvSpPr>
      <xdr:spPr>
        <a:xfrm>
          <a:off x="4124960" y="108617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128996</xdr:rowOff>
    </xdr:from>
    <xdr:to>
      <xdr:col>24</xdr:col>
      <xdr:colOff>152400</xdr:colOff>
      <xdr:row>64</xdr:row>
      <xdr:rowOff>128996</xdr:rowOff>
    </xdr:to>
    <xdr:cxnSp macro="">
      <xdr:nvCxnSpPr>
        <xdr:cNvPr id="175" name="直線コネクタ 174">
          <a:extLst>
            <a:ext uri="{FF2B5EF4-FFF2-40B4-BE49-F238E27FC236}">
              <a16:creationId xmlns:a16="http://schemas.microsoft.com/office/drawing/2014/main" id="{00000000-0008-0000-0100-0000AF000000}"/>
            </a:ext>
          </a:extLst>
        </xdr:cNvPr>
        <xdr:cNvCxnSpPr/>
      </xdr:nvCxnSpPr>
      <xdr:spPr>
        <a:xfrm>
          <a:off x="4020820" y="1085795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46281</xdr:rowOff>
    </xdr:from>
    <xdr:ext cx="340478" cy="259045"/>
    <xdr:sp macro="" textlink="">
      <xdr:nvSpPr>
        <xdr:cNvPr id="176" name="【橋りょう・トンネル】&#10;有形固定資産減価償却率最大値テキスト">
          <a:extLst>
            <a:ext uri="{FF2B5EF4-FFF2-40B4-BE49-F238E27FC236}">
              <a16:creationId xmlns:a16="http://schemas.microsoft.com/office/drawing/2014/main" id="{00000000-0008-0000-0100-0000B0000000}"/>
            </a:ext>
          </a:extLst>
        </xdr:cNvPr>
        <xdr:cNvSpPr txBox="1"/>
      </xdr:nvSpPr>
      <xdr:spPr>
        <a:xfrm>
          <a:off x="4124960" y="909884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99604</xdr:rowOff>
    </xdr:from>
    <xdr:to>
      <xdr:col>24</xdr:col>
      <xdr:colOff>152400</xdr:colOff>
      <xdr:row>55</xdr:row>
      <xdr:rowOff>99604</xdr:rowOff>
    </xdr:to>
    <xdr:cxnSp macro="">
      <xdr:nvCxnSpPr>
        <xdr:cNvPr id="177" name="直線コネクタ 176">
          <a:extLst>
            <a:ext uri="{FF2B5EF4-FFF2-40B4-BE49-F238E27FC236}">
              <a16:creationId xmlns:a16="http://schemas.microsoft.com/office/drawing/2014/main" id="{00000000-0008-0000-0100-0000B1000000}"/>
            </a:ext>
          </a:extLst>
        </xdr:cNvPr>
        <xdr:cNvCxnSpPr/>
      </xdr:nvCxnSpPr>
      <xdr:spPr>
        <a:xfrm>
          <a:off x="4020820" y="931980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158223</xdr:rowOff>
    </xdr:from>
    <xdr:ext cx="405111" cy="259045"/>
    <xdr:sp macro="" textlink="">
      <xdr:nvSpPr>
        <xdr:cNvPr id="178" name="【橋りょう・トンネル】&#10;有形固定資産減価償却率平均値テキスト">
          <a:extLst>
            <a:ext uri="{FF2B5EF4-FFF2-40B4-BE49-F238E27FC236}">
              <a16:creationId xmlns:a16="http://schemas.microsoft.com/office/drawing/2014/main" id="{00000000-0008-0000-0100-0000B2000000}"/>
            </a:ext>
          </a:extLst>
        </xdr:cNvPr>
        <xdr:cNvSpPr txBox="1"/>
      </xdr:nvSpPr>
      <xdr:spPr>
        <a:xfrm>
          <a:off x="4124960" y="1004898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135346</xdr:rowOff>
    </xdr:from>
    <xdr:to>
      <xdr:col>24</xdr:col>
      <xdr:colOff>114300</xdr:colOff>
      <xdr:row>61</xdr:row>
      <xdr:rowOff>65496</xdr:rowOff>
    </xdr:to>
    <xdr:sp macro="" textlink="">
      <xdr:nvSpPr>
        <xdr:cNvPr id="179" name="フローチャート: 判断 178">
          <a:extLst>
            <a:ext uri="{FF2B5EF4-FFF2-40B4-BE49-F238E27FC236}">
              <a16:creationId xmlns:a16="http://schemas.microsoft.com/office/drawing/2014/main" id="{00000000-0008-0000-0100-0000B3000000}"/>
            </a:ext>
          </a:extLst>
        </xdr:cNvPr>
        <xdr:cNvSpPr/>
      </xdr:nvSpPr>
      <xdr:spPr>
        <a:xfrm>
          <a:off x="4036060" y="1019374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133713</xdr:rowOff>
    </xdr:from>
    <xdr:to>
      <xdr:col>20</xdr:col>
      <xdr:colOff>38100</xdr:colOff>
      <xdr:row>61</xdr:row>
      <xdr:rowOff>63863</xdr:rowOff>
    </xdr:to>
    <xdr:sp macro="" textlink="">
      <xdr:nvSpPr>
        <xdr:cNvPr id="180" name="フローチャート: 判断 179">
          <a:extLst>
            <a:ext uri="{FF2B5EF4-FFF2-40B4-BE49-F238E27FC236}">
              <a16:creationId xmlns:a16="http://schemas.microsoft.com/office/drawing/2014/main" id="{00000000-0008-0000-0100-0000B4000000}"/>
            </a:ext>
          </a:extLst>
        </xdr:cNvPr>
        <xdr:cNvSpPr/>
      </xdr:nvSpPr>
      <xdr:spPr>
        <a:xfrm>
          <a:off x="3312160" y="10192113"/>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92891</xdr:rowOff>
    </xdr:from>
    <xdr:to>
      <xdr:col>15</xdr:col>
      <xdr:colOff>101600</xdr:colOff>
      <xdr:row>61</xdr:row>
      <xdr:rowOff>23041</xdr:rowOff>
    </xdr:to>
    <xdr:sp macro="" textlink="">
      <xdr:nvSpPr>
        <xdr:cNvPr id="181" name="フローチャート: 判断 180">
          <a:extLst>
            <a:ext uri="{FF2B5EF4-FFF2-40B4-BE49-F238E27FC236}">
              <a16:creationId xmlns:a16="http://schemas.microsoft.com/office/drawing/2014/main" id="{00000000-0008-0000-0100-0000B5000000}"/>
            </a:ext>
          </a:extLst>
        </xdr:cNvPr>
        <xdr:cNvSpPr/>
      </xdr:nvSpPr>
      <xdr:spPr>
        <a:xfrm>
          <a:off x="2514600" y="1015129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70031</xdr:rowOff>
    </xdr:from>
    <xdr:to>
      <xdr:col>10</xdr:col>
      <xdr:colOff>165100</xdr:colOff>
      <xdr:row>61</xdr:row>
      <xdr:rowOff>181</xdr:rowOff>
    </xdr:to>
    <xdr:sp macro="" textlink="">
      <xdr:nvSpPr>
        <xdr:cNvPr id="182" name="フローチャート: 判断 181">
          <a:extLst>
            <a:ext uri="{FF2B5EF4-FFF2-40B4-BE49-F238E27FC236}">
              <a16:creationId xmlns:a16="http://schemas.microsoft.com/office/drawing/2014/main" id="{00000000-0008-0000-0100-0000B6000000}"/>
            </a:ext>
          </a:extLst>
        </xdr:cNvPr>
        <xdr:cNvSpPr/>
      </xdr:nvSpPr>
      <xdr:spPr>
        <a:xfrm>
          <a:off x="1739900" y="1012843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43906</xdr:rowOff>
    </xdr:from>
    <xdr:to>
      <xdr:col>6</xdr:col>
      <xdr:colOff>38100</xdr:colOff>
      <xdr:row>60</xdr:row>
      <xdr:rowOff>145506</xdr:rowOff>
    </xdr:to>
    <xdr:sp macro="" textlink="">
      <xdr:nvSpPr>
        <xdr:cNvPr id="183" name="フローチャート: 判断 182">
          <a:extLst>
            <a:ext uri="{FF2B5EF4-FFF2-40B4-BE49-F238E27FC236}">
              <a16:creationId xmlns:a16="http://schemas.microsoft.com/office/drawing/2014/main" id="{00000000-0008-0000-0100-0000B7000000}"/>
            </a:ext>
          </a:extLst>
        </xdr:cNvPr>
        <xdr:cNvSpPr/>
      </xdr:nvSpPr>
      <xdr:spPr>
        <a:xfrm>
          <a:off x="965200" y="10102306"/>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00000000-0008-0000-0100-0000B8000000}"/>
            </a:ext>
          </a:extLst>
        </xdr:cNvPr>
        <xdr:cNvSpPr txBox="1"/>
      </xdr:nvSpPr>
      <xdr:spPr>
        <a:xfrm>
          <a:off x="39192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00000000-0008-0000-0100-0000B9000000}"/>
            </a:ext>
          </a:extLst>
        </xdr:cNvPr>
        <xdr:cNvSpPr txBox="1"/>
      </xdr:nvSpPr>
      <xdr:spPr>
        <a:xfrm>
          <a:off x="3187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00000000-0008-0000-0100-0000BA000000}"/>
            </a:ext>
          </a:extLst>
        </xdr:cNvPr>
        <xdr:cNvSpPr txBox="1"/>
      </xdr:nvSpPr>
      <xdr:spPr>
        <a:xfrm>
          <a:off x="2397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00000000-0008-0000-0100-0000BB000000}"/>
            </a:ext>
          </a:extLst>
        </xdr:cNvPr>
        <xdr:cNvSpPr txBox="1"/>
      </xdr:nvSpPr>
      <xdr:spPr>
        <a:xfrm>
          <a:off x="16230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00000000-0008-0000-0100-0000BC000000}"/>
            </a:ext>
          </a:extLst>
        </xdr:cNvPr>
        <xdr:cNvSpPr txBox="1"/>
      </xdr:nvSpPr>
      <xdr:spPr>
        <a:xfrm>
          <a:off x="8407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63</xdr:row>
      <xdr:rowOff>29210</xdr:rowOff>
    </xdr:from>
    <xdr:to>
      <xdr:col>24</xdr:col>
      <xdr:colOff>114300</xdr:colOff>
      <xdr:row>63</xdr:row>
      <xdr:rowOff>130810</xdr:rowOff>
    </xdr:to>
    <xdr:sp macro="" textlink="">
      <xdr:nvSpPr>
        <xdr:cNvPr id="189" name="楕円 188">
          <a:extLst>
            <a:ext uri="{FF2B5EF4-FFF2-40B4-BE49-F238E27FC236}">
              <a16:creationId xmlns:a16="http://schemas.microsoft.com/office/drawing/2014/main" id="{00000000-0008-0000-0100-0000BD000000}"/>
            </a:ext>
          </a:extLst>
        </xdr:cNvPr>
        <xdr:cNvSpPr/>
      </xdr:nvSpPr>
      <xdr:spPr>
        <a:xfrm>
          <a:off x="4036060" y="10590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63</xdr:row>
      <xdr:rowOff>7637</xdr:rowOff>
    </xdr:from>
    <xdr:ext cx="405111" cy="259045"/>
    <xdr:sp macro="" textlink="">
      <xdr:nvSpPr>
        <xdr:cNvPr id="190" name="【橋りょう・トンネル】&#10;有形固定資産減価償却率該当値テキスト">
          <a:extLst>
            <a:ext uri="{FF2B5EF4-FFF2-40B4-BE49-F238E27FC236}">
              <a16:creationId xmlns:a16="http://schemas.microsoft.com/office/drawing/2014/main" id="{00000000-0008-0000-0100-0000BE000000}"/>
            </a:ext>
          </a:extLst>
        </xdr:cNvPr>
        <xdr:cNvSpPr txBox="1"/>
      </xdr:nvSpPr>
      <xdr:spPr>
        <a:xfrm>
          <a:off x="4124960" y="10568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63</xdr:row>
      <xdr:rowOff>19413</xdr:rowOff>
    </xdr:from>
    <xdr:to>
      <xdr:col>20</xdr:col>
      <xdr:colOff>38100</xdr:colOff>
      <xdr:row>63</xdr:row>
      <xdr:rowOff>121013</xdr:rowOff>
    </xdr:to>
    <xdr:sp macro="" textlink="">
      <xdr:nvSpPr>
        <xdr:cNvPr id="191" name="楕円 190">
          <a:extLst>
            <a:ext uri="{FF2B5EF4-FFF2-40B4-BE49-F238E27FC236}">
              <a16:creationId xmlns:a16="http://schemas.microsoft.com/office/drawing/2014/main" id="{00000000-0008-0000-0100-0000BF000000}"/>
            </a:ext>
          </a:extLst>
        </xdr:cNvPr>
        <xdr:cNvSpPr/>
      </xdr:nvSpPr>
      <xdr:spPr>
        <a:xfrm>
          <a:off x="3312160" y="10580733"/>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63</xdr:row>
      <xdr:rowOff>70213</xdr:rowOff>
    </xdr:from>
    <xdr:to>
      <xdr:col>24</xdr:col>
      <xdr:colOff>63500</xdr:colOff>
      <xdr:row>63</xdr:row>
      <xdr:rowOff>80010</xdr:rowOff>
    </xdr:to>
    <xdr:cxnSp macro="">
      <xdr:nvCxnSpPr>
        <xdr:cNvPr id="192" name="直線コネクタ 191">
          <a:extLst>
            <a:ext uri="{FF2B5EF4-FFF2-40B4-BE49-F238E27FC236}">
              <a16:creationId xmlns:a16="http://schemas.microsoft.com/office/drawing/2014/main" id="{00000000-0008-0000-0100-0000C0000000}"/>
            </a:ext>
          </a:extLst>
        </xdr:cNvPr>
        <xdr:cNvCxnSpPr/>
      </xdr:nvCxnSpPr>
      <xdr:spPr>
        <a:xfrm>
          <a:off x="3355340" y="10631533"/>
          <a:ext cx="731520" cy="9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63</xdr:row>
      <xdr:rowOff>3084</xdr:rowOff>
    </xdr:from>
    <xdr:to>
      <xdr:col>15</xdr:col>
      <xdr:colOff>101600</xdr:colOff>
      <xdr:row>63</xdr:row>
      <xdr:rowOff>104684</xdr:rowOff>
    </xdr:to>
    <xdr:sp macro="" textlink="">
      <xdr:nvSpPr>
        <xdr:cNvPr id="193" name="楕円 192">
          <a:extLst>
            <a:ext uri="{FF2B5EF4-FFF2-40B4-BE49-F238E27FC236}">
              <a16:creationId xmlns:a16="http://schemas.microsoft.com/office/drawing/2014/main" id="{00000000-0008-0000-0100-0000C1000000}"/>
            </a:ext>
          </a:extLst>
        </xdr:cNvPr>
        <xdr:cNvSpPr/>
      </xdr:nvSpPr>
      <xdr:spPr>
        <a:xfrm>
          <a:off x="2514600" y="10564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63</xdr:row>
      <xdr:rowOff>53884</xdr:rowOff>
    </xdr:from>
    <xdr:to>
      <xdr:col>19</xdr:col>
      <xdr:colOff>177800</xdr:colOff>
      <xdr:row>63</xdr:row>
      <xdr:rowOff>70213</xdr:rowOff>
    </xdr:to>
    <xdr:cxnSp macro="">
      <xdr:nvCxnSpPr>
        <xdr:cNvPr id="194" name="直線コネクタ 193">
          <a:extLst>
            <a:ext uri="{FF2B5EF4-FFF2-40B4-BE49-F238E27FC236}">
              <a16:creationId xmlns:a16="http://schemas.microsoft.com/office/drawing/2014/main" id="{00000000-0008-0000-0100-0000C2000000}"/>
            </a:ext>
          </a:extLst>
        </xdr:cNvPr>
        <xdr:cNvCxnSpPr/>
      </xdr:nvCxnSpPr>
      <xdr:spPr>
        <a:xfrm>
          <a:off x="2565400" y="10615204"/>
          <a:ext cx="78994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62</xdr:row>
      <xdr:rowOff>154940</xdr:rowOff>
    </xdr:from>
    <xdr:to>
      <xdr:col>10</xdr:col>
      <xdr:colOff>165100</xdr:colOff>
      <xdr:row>63</xdr:row>
      <xdr:rowOff>85090</xdr:rowOff>
    </xdr:to>
    <xdr:sp macro="" textlink="">
      <xdr:nvSpPr>
        <xdr:cNvPr id="195" name="楕円 194">
          <a:extLst>
            <a:ext uri="{FF2B5EF4-FFF2-40B4-BE49-F238E27FC236}">
              <a16:creationId xmlns:a16="http://schemas.microsoft.com/office/drawing/2014/main" id="{00000000-0008-0000-0100-0000C3000000}"/>
            </a:ext>
          </a:extLst>
        </xdr:cNvPr>
        <xdr:cNvSpPr/>
      </xdr:nvSpPr>
      <xdr:spPr>
        <a:xfrm>
          <a:off x="1739900" y="1054862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63</xdr:row>
      <xdr:rowOff>34290</xdr:rowOff>
    </xdr:from>
    <xdr:to>
      <xdr:col>15</xdr:col>
      <xdr:colOff>50800</xdr:colOff>
      <xdr:row>63</xdr:row>
      <xdr:rowOff>53884</xdr:rowOff>
    </xdr:to>
    <xdr:cxnSp macro="">
      <xdr:nvCxnSpPr>
        <xdr:cNvPr id="196" name="直線コネクタ 195">
          <a:extLst>
            <a:ext uri="{FF2B5EF4-FFF2-40B4-BE49-F238E27FC236}">
              <a16:creationId xmlns:a16="http://schemas.microsoft.com/office/drawing/2014/main" id="{00000000-0008-0000-0100-0000C4000000}"/>
            </a:ext>
          </a:extLst>
        </xdr:cNvPr>
        <xdr:cNvCxnSpPr/>
      </xdr:nvCxnSpPr>
      <xdr:spPr>
        <a:xfrm>
          <a:off x="1790700" y="10595610"/>
          <a:ext cx="7747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62</xdr:row>
      <xdr:rowOff>136978</xdr:rowOff>
    </xdr:from>
    <xdr:to>
      <xdr:col>6</xdr:col>
      <xdr:colOff>38100</xdr:colOff>
      <xdr:row>63</xdr:row>
      <xdr:rowOff>67128</xdr:rowOff>
    </xdr:to>
    <xdr:sp macro="" textlink="">
      <xdr:nvSpPr>
        <xdr:cNvPr id="197" name="楕円 196">
          <a:extLst>
            <a:ext uri="{FF2B5EF4-FFF2-40B4-BE49-F238E27FC236}">
              <a16:creationId xmlns:a16="http://schemas.microsoft.com/office/drawing/2014/main" id="{00000000-0008-0000-0100-0000C5000000}"/>
            </a:ext>
          </a:extLst>
        </xdr:cNvPr>
        <xdr:cNvSpPr/>
      </xdr:nvSpPr>
      <xdr:spPr>
        <a:xfrm>
          <a:off x="965200" y="10530658"/>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63</xdr:row>
      <xdr:rowOff>16328</xdr:rowOff>
    </xdr:from>
    <xdr:to>
      <xdr:col>10</xdr:col>
      <xdr:colOff>114300</xdr:colOff>
      <xdr:row>63</xdr:row>
      <xdr:rowOff>34290</xdr:rowOff>
    </xdr:to>
    <xdr:cxnSp macro="">
      <xdr:nvCxnSpPr>
        <xdr:cNvPr id="198" name="直線コネクタ 197">
          <a:extLst>
            <a:ext uri="{FF2B5EF4-FFF2-40B4-BE49-F238E27FC236}">
              <a16:creationId xmlns:a16="http://schemas.microsoft.com/office/drawing/2014/main" id="{00000000-0008-0000-0100-0000C6000000}"/>
            </a:ext>
          </a:extLst>
        </xdr:cNvPr>
        <xdr:cNvCxnSpPr/>
      </xdr:nvCxnSpPr>
      <xdr:spPr>
        <a:xfrm>
          <a:off x="1008380" y="10577648"/>
          <a:ext cx="782320" cy="17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80390</xdr:rowOff>
    </xdr:from>
    <xdr:ext cx="405111" cy="259045"/>
    <xdr:sp macro="" textlink="">
      <xdr:nvSpPr>
        <xdr:cNvPr id="199" name="n_1aveValue【橋りょう・トンネル】&#10;有形固定資産減価償却率">
          <a:extLst>
            <a:ext uri="{FF2B5EF4-FFF2-40B4-BE49-F238E27FC236}">
              <a16:creationId xmlns:a16="http://schemas.microsoft.com/office/drawing/2014/main" id="{00000000-0008-0000-0100-0000C7000000}"/>
            </a:ext>
          </a:extLst>
        </xdr:cNvPr>
        <xdr:cNvSpPr txBox="1"/>
      </xdr:nvSpPr>
      <xdr:spPr>
        <a:xfrm>
          <a:off x="3170564" y="99711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39568</xdr:rowOff>
    </xdr:from>
    <xdr:ext cx="405111" cy="259045"/>
    <xdr:sp macro="" textlink="">
      <xdr:nvSpPr>
        <xdr:cNvPr id="200" name="n_2aveValue【橋りょう・トンネル】&#10;有形固定資産減価償却率">
          <a:extLst>
            <a:ext uri="{FF2B5EF4-FFF2-40B4-BE49-F238E27FC236}">
              <a16:creationId xmlns:a16="http://schemas.microsoft.com/office/drawing/2014/main" id="{00000000-0008-0000-0100-0000C8000000}"/>
            </a:ext>
          </a:extLst>
        </xdr:cNvPr>
        <xdr:cNvSpPr txBox="1"/>
      </xdr:nvSpPr>
      <xdr:spPr>
        <a:xfrm>
          <a:off x="2385704" y="99303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16708</xdr:rowOff>
    </xdr:from>
    <xdr:ext cx="405111" cy="259045"/>
    <xdr:sp macro="" textlink="">
      <xdr:nvSpPr>
        <xdr:cNvPr id="201" name="n_3aveValue【橋りょう・トンネル】&#10;有形固定資産減価償却率">
          <a:extLst>
            <a:ext uri="{FF2B5EF4-FFF2-40B4-BE49-F238E27FC236}">
              <a16:creationId xmlns:a16="http://schemas.microsoft.com/office/drawing/2014/main" id="{00000000-0008-0000-0100-0000C9000000}"/>
            </a:ext>
          </a:extLst>
        </xdr:cNvPr>
        <xdr:cNvSpPr txBox="1"/>
      </xdr:nvSpPr>
      <xdr:spPr>
        <a:xfrm>
          <a:off x="1611004" y="99074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162033</xdr:rowOff>
    </xdr:from>
    <xdr:ext cx="405111" cy="259045"/>
    <xdr:sp macro="" textlink="">
      <xdr:nvSpPr>
        <xdr:cNvPr id="202" name="n_4aveValue【橋りょう・トンネル】&#10;有形固定資産減価償却率">
          <a:extLst>
            <a:ext uri="{FF2B5EF4-FFF2-40B4-BE49-F238E27FC236}">
              <a16:creationId xmlns:a16="http://schemas.microsoft.com/office/drawing/2014/main" id="{00000000-0008-0000-0100-0000CA000000}"/>
            </a:ext>
          </a:extLst>
        </xdr:cNvPr>
        <xdr:cNvSpPr txBox="1"/>
      </xdr:nvSpPr>
      <xdr:spPr>
        <a:xfrm>
          <a:off x="836304" y="98851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63</xdr:row>
      <xdr:rowOff>112140</xdr:rowOff>
    </xdr:from>
    <xdr:ext cx="405111" cy="259045"/>
    <xdr:sp macro="" textlink="">
      <xdr:nvSpPr>
        <xdr:cNvPr id="203" name="n_1mainValue【橋りょう・トンネル】&#10;有形固定資産減価償却率">
          <a:extLst>
            <a:ext uri="{FF2B5EF4-FFF2-40B4-BE49-F238E27FC236}">
              <a16:creationId xmlns:a16="http://schemas.microsoft.com/office/drawing/2014/main" id="{00000000-0008-0000-0100-0000CB000000}"/>
            </a:ext>
          </a:extLst>
        </xdr:cNvPr>
        <xdr:cNvSpPr txBox="1"/>
      </xdr:nvSpPr>
      <xdr:spPr>
        <a:xfrm>
          <a:off x="3170564" y="106734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63</xdr:row>
      <xdr:rowOff>95811</xdr:rowOff>
    </xdr:from>
    <xdr:ext cx="405111" cy="259045"/>
    <xdr:sp macro="" textlink="">
      <xdr:nvSpPr>
        <xdr:cNvPr id="204" name="n_2mainValue【橋りょう・トンネル】&#10;有形固定資産減価償却率">
          <a:extLst>
            <a:ext uri="{FF2B5EF4-FFF2-40B4-BE49-F238E27FC236}">
              <a16:creationId xmlns:a16="http://schemas.microsoft.com/office/drawing/2014/main" id="{00000000-0008-0000-0100-0000CC000000}"/>
            </a:ext>
          </a:extLst>
        </xdr:cNvPr>
        <xdr:cNvSpPr txBox="1"/>
      </xdr:nvSpPr>
      <xdr:spPr>
        <a:xfrm>
          <a:off x="2385704" y="106571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63</xdr:row>
      <xdr:rowOff>76217</xdr:rowOff>
    </xdr:from>
    <xdr:ext cx="405111" cy="259045"/>
    <xdr:sp macro="" textlink="">
      <xdr:nvSpPr>
        <xdr:cNvPr id="205" name="n_3mainValue【橋りょう・トンネル】&#10;有形固定資産減価償却率">
          <a:extLst>
            <a:ext uri="{FF2B5EF4-FFF2-40B4-BE49-F238E27FC236}">
              <a16:creationId xmlns:a16="http://schemas.microsoft.com/office/drawing/2014/main" id="{00000000-0008-0000-0100-0000CD000000}"/>
            </a:ext>
          </a:extLst>
        </xdr:cNvPr>
        <xdr:cNvSpPr txBox="1"/>
      </xdr:nvSpPr>
      <xdr:spPr>
        <a:xfrm>
          <a:off x="1611004" y="106375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63</xdr:row>
      <xdr:rowOff>58255</xdr:rowOff>
    </xdr:from>
    <xdr:ext cx="405111" cy="259045"/>
    <xdr:sp macro="" textlink="">
      <xdr:nvSpPr>
        <xdr:cNvPr id="206" name="n_4mainValue【橋りょう・トンネル】&#10;有形固定資産減価償却率">
          <a:extLst>
            <a:ext uri="{FF2B5EF4-FFF2-40B4-BE49-F238E27FC236}">
              <a16:creationId xmlns:a16="http://schemas.microsoft.com/office/drawing/2014/main" id="{00000000-0008-0000-0100-0000CE000000}"/>
            </a:ext>
          </a:extLst>
        </xdr:cNvPr>
        <xdr:cNvSpPr txBox="1"/>
      </xdr:nvSpPr>
      <xdr:spPr>
        <a:xfrm>
          <a:off x="836304" y="106195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7" name="正方形/長方形 206">
          <a:extLst>
            <a:ext uri="{FF2B5EF4-FFF2-40B4-BE49-F238E27FC236}">
              <a16:creationId xmlns:a16="http://schemas.microsoft.com/office/drawing/2014/main" id="{00000000-0008-0000-0100-0000CF000000}"/>
            </a:ext>
          </a:extLst>
        </xdr:cNvPr>
        <xdr:cNvSpPr/>
      </xdr:nvSpPr>
      <xdr:spPr>
        <a:xfrm>
          <a:off x="582676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8" name="正方形/長方形 207">
          <a:extLst>
            <a:ext uri="{FF2B5EF4-FFF2-40B4-BE49-F238E27FC236}">
              <a16:creationId xmlns:a16="http://schemas.microsoft.com/office/drawing/2014/main" id="{00000000-0008-0000-0100-0000D0000000}"/>
            </a:ext>
          </a:extLst>
        </xdr:cNvPr>
        <xdr:cNvSpPr/>
      </xdr:nvSpPr>
      <xdr:spPr>
        <a:xfrm>
          <a:off x="59309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9" name="正方形/長方形 208">
          <a:extLst>
            <a:ext uri="{FF2B5EF4-FFF2-40B4-BE49-F238E27FC236}">
              <a16:creationId xmlns:a16="http://schemas.microsoft.com/office/drawing/2014/main" id="{00000000-0008-0000-0100-0000D1000000}"/>
            </a:ext>
          </a:extLst>
        </xdr:cNvPr>
        <xdr:cNvSpPr/>
      </xdr:nvSpPr>
      <xdr:spPr>
        <a:xfrm>
          <a:off x="59309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0" name="正方形/長方形 209">
          <a:extLst>
            <a:ext uri="{FF2B5EF4-FFF2-40B4-BE49-F238E27FC236}">
              <a16:creationId xmlns:a16="http://schemas.microsoft.com/office/drawing/2014/main" id="{00000000-0008-0000-0100-0000D2000000}"/>
            </a:ext>
          </a:extLst>
        </xdr:cNvPr>
        <xdr:cNvSpPr/>
      </xdr:nvSpPr>
      <xdr:spPr>
        <a:xfrm>
          <a:off x="68326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1" name="正方形/長方形 210">
          <a:extLst>
            <a:ext uri="{FF2B5EF4-FFF2-40B4-BE49-F238E27FC236}">
              <a16:creationId xmlns:a16="http://schemas.microsoft.com/office/drawing/2014/main" id="{00000000-0008-0000-0100-0000D3000000}"/>
            </a:ext>
          </a:extLst>
        </xdr:cNvPr>
        <xdr:cNvSpPr/>
      </xdr:nvSpPr>
      <xdr:spPr>
        <a:xfrm>
          <a:off x="68326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2" name="正方形/長方形 211">
          <a:extLst>
            <a:ext uri="{FF2B5EF4-FFF2-40B4-BE49-F238E27FC236}">
              <a16:creationId xmlns:a16="http://schemas.microsoft.com/office/drawing/2014/main" id="{00000000-0008-0000-0100-0000D4000000}"/>
            </a:ext>
          </a:extLst>
        </xdr:cNvPr>
        <xdr:cNvSpPr/>
      </xdr:nvSpPr>
      <xdr:spPr>
        <a:xfrm>
          <a:off x="7838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3" name="正方形/長方形 212">
          <a:extLst>
            <a:ext uri="{FF2B5EF4-FFF2-40B4-BE49-F238E27FC236}">
              <a16:creationId xmlns:a16="http://schemas.microsoft.com/office/drawing/2014/main" id="{00000000-0008-0000-0100-0000D5000000}"/>
            </a:ext>
          </a:extLst>
        </xdr:cNvPr>
        <xdr:cNvSpPr/>
      </xdr:nvSpPr>
      <xdr:spPr>
        <a:xfrm>
          <a:off x="7838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250,682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4" name="正方形/長方形 213">
          <a:extLst>
            <a:ext uri="{FF2B5EF4-FFF2-40B4-BE49-F238E27FC236}">
              <a16:creationId xmlns:a16="http://schemas.microsoft.com/office/drawing/2014/main" id="{00000000-0008-0000-0100-0000D6000000}"/>
            </a:ext>
          </a:extLst>
        </xdr:cNvPr>
        <xdr:cNvSpPr/>
      </xdr:nvSpPr>
      <xdr:spPr>
        <a:xfrm>
          <a:off x="582676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5" name="テキスト ボックス 214">
          <a:extLst>
            <a:ext uri="{FF2B5EF4-FFF2-40B4-BE49-F238E27FC236}">
              <a16:creationId xmlns:a16="http://schemas.microsoft.com/office/drawing/2014/main" id="{00000000-0008-0000-0100-0000D7000000}"/>
            </a:ext>
          </a:extLst>
        </xdr:cNvPr>
        <xdr:cNvSpPr txBox="1"/>
      </xdr:nvSpPr>
      <xdr:spPr>
        <a:xfrm>
          <a:off x="578866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6" name="直線コネクタ 215">
          <a:extLst>
            <a:ext uri="{FF2B5EF4-FFF2-40B4-BE49-F238E27FC236}">
              <a16:creationId xmlns:a16="http://schemas.microsoft.com/office/drawing/2014/main" id="{00000000-0008-0000-0100-0000D8000000}"/>
            </a:ext>
          </a:extLst>
        </xdr:cNvPr>
        <xdr:cNvCxnSpPr/>
      </xdr:nvCxnSpPr>
      <xdr:spPr>
        <a:xfrm>
          <a:off x="5826760" y="111785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7" name="直線コネクタ 216">
          <a:extLst>
            <a:ext uri="{FF2B5EF4-FFF2-40B4-BE49-F238E27FC236}">
              <a16:creationId xmlns:a16="http://schemas.microsoft.com/office/drawing/2014/main" id="{00000000-0008-0000-0100-0000D9000000}"/>
            </a:ext>
          </a:extLst>
        </xdr:cNvPr>
        <xdr:cNvCxnSpPr/>
      </xdr:nvCxnSpPr>
      <xdr:spPr>
        <a:xfrm>
          <a:off x="5826760" y="108051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18" name="テキスト ボックス 217">
          <a:extLst>
            <a:ext uri="{FF2B5EF4-FFF2-40B4-BE49-F238E27FC236}">
              <a16:creationId xmlns:a16="http://schemas.microsoft.com/office/drawing/2014/main" id="{00000000-0008-0000-0100-0000DA000000}"/>
            </a:ext>
          </a:extLst>
        </xdr:cNvPr>
        <xdr:cNvSpPr txBox="1"/>
      </xdr:nvSpPr>
      <xdr:spPr>
        <a:xfrm>
          <a:off x="5600834" y="1066674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9" name="直線コネクタ 218">
          <a:extLst>
            <a:ext uri="{FF2B5EF4-FFF2-40B4-BE49-F238E27FC236}">
              <a16:creationId xmlns:a16="http://schemas.microsoft.com/office/drawing/2014/main" id="{00000000-0008-0000-0100-0000DB000000}"/>
            </a:ext>
          </a:extLst>
        </xdr:cNvPr>
        <xdr:cNvCxnSpPr/>
      </xdr:nvCxnSpPr>
      <xdr:spPr>
        <a:xfrm>
          <a:off x="5826760" y="104317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61</xdr:row>
      <xdr:rowOff>67327</xdr:rowOff>
    </xdr:from>
    <xdr:ext cx="595419" cy="259045"/>
    <xdr:sp macro="" textlink="">
      <xdr:nvSpPr>
        <xdr:cNvPr id="220" name="テキスト ボックス 219">
          <a:extLst>
            <a:ext uri="{FF2B5EF4-FFF2-40B4-BE49-F238E27FC236}">
              <a16:creationId xmlns:a16="http://schemas.microsoft.com/office/drawing/2014/main" id="{00000000-0008-0000-0100-0000DC000000}"/>
            </a:ext>
          </a:extLst>
        </xdr:cNvPr>
        <xdr:cNvSpPr txBox="1"/>
      </xdr:nvSpPr>
      <xdr:spPr>
        <a:xfrm>
          <a:off x="5299921" y="1029336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1" name="直線コネクタ 220">
          <a:extLst>
            <a:ext uri="{FF2B5EF4-FFF2-40B4-BE49-F238E27FC236}">
              <a16:creationId xmlns:a16="http://schemas.microsoft.com/office/drawing/2014/main" id="{00000000-0008-0000-0100-0000DD000000}"/>
            </a:ext>
          </a:extLst>
        </xdr:cNvPr>
        <xdr:cNvCxnSpPr/>
      </xdr:nvCxnSpPr>
      <xdr:spPr>
        <a:xfrm>
          <a:off x="5826760" y="100584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59</xdr:row>
      <xdr:rowOff>29227</xdr:rowOff>
    </xdr:from>
    <xdr:ext cx="595419" cy="259045"/>
    <xdr:sp macro="" textlink="">
      <xdr:nvSpPr>
        <xdr:cNvPr id="222" name="テキスト ボックス 221">
          <a:extLst>
            <a:ext uri="{FF2B5EF4-FFF2-40B4-BE49-F238E27FC236}">
              <a16:creationId xmlns:a16="http://schemas.microsoft.com/office/drawing/2014/main" id="{00000000-0008-0000-0100-0000DE000000}"/>
            </a:ext>
          </a:extLst>
        </xdr:cNvPr>
        <xdr:cNvSpPr txBox="1"/>
      </xdr:nvSpPr>
      <xdr:spPr>
        <a:xfrm>
          <a:off x="5299921" y="991998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3" name="直線コネクタ 222">
          <a:extLst>
            <a:ext uri="{FF2B5EF4-FFF2-40B4-BE49-F238E27FC236}">
              <a16:creationId xmlns:a16="http://schemas.microsoft.com/office/drawing/2014/main" id="{00000000-0008-0000-0100-0000DF000000}"/>
            </a:ext>
          </a:extLst>
        </xdr:cNvPr>
        <xdr:cNvCxnSpPr/>
      </xdr:nvCxnSpPr>
      <xdr:spPr>
        <a:xfrm>
          <a:off x="5826760" y="96888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162577</xdr:rowOff>
    </xdr:from>
    <xdr:ext cx="595419" cy="259045"/>
    <xdr:sp macro="" textlink="">
      <xdr:nvSpPr>
        <xdr:cNvPr id="224" name="テキスト ボックス 223">
          <a:extLst>
            <a:ext uri="{FF2B5EF4-FFF2-40B4-BE49-F238E27FC236}">
              <a16:creationId xmlns:a16="http://schemas.microsoft.com/office/drawing/2014/main" id="{00000000-0008-0000-0100-0000E0000000}"/>
            </a:ext>
          </a:extLst>
        </xdr:cNvPr>
        <xdr:cNvSpPr txBox="1"/>
      </xdr:nvSpPr>
      <xdr:spPr>
        <a:xfrm>
          <a:off x="5299921" y="955041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5" name="直線コネクタ 224">
          <a:extLst>
            <a:ext uri="{FF2B5EF4-FFF2-40B4-BE49-F238E27FC236}">
              <a16:creationId xmlns:a16="http://schemas.microsoft.com/office/drawing/2014/main" id="{00000000-0008-0000-0100-0000E1000000}"/>
            </a:ext>
          </a:extLst>
        </xdr:cNvPr>
        <xdr:cNvCxnSpPr/>
      </xdr:nvCxnSpPr>
      <xdr:spPr>
        <a:xfrm>
          <a:off x="5826760" y="93154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226" name="テキスト ボックス 225">
          <a:extLst>
            <a:ext uri="{FF2B5EF4-FFF2-40B4-BE49-F238E27FC236}">
              <a16:creationId xmlns:a16="http://schemas.microsoft.com/office/drawing/2014/main" id="{00000000-0008-0000-0100-0000E2000000}"/>
            </a:ext>
          </a:extLst>
        </xdr:cNvPr>
        <xdr:cNvSpPr txBox="1"/>
      </xdr:nvSpPr>
      <xdr:spPr>
        <a:xfrm>
          <a:off x="5209768" y="917703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7" name="直線コネクタ 226">
          <a:extLst>
            <a:ext uri="{FF2B5EF4-FFF2-40B4-BE49-F238E27FC236}">
              <a16:creationId xmlns:a16="http://schemas.microsoft.com/office/drawing/2014/main" id="{00000000-0008-0000-0100-0000E3000000}"/>
            </a:ext>
          </a:extLst>
        </xdr:cNvPr>
        <xdr:cNvCxnSpPr/>
      </xdr:nvCxnSpPr>
      <xdr:spPr>
        <a:xfrm>
          <a:off x="5826760" y="89420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8" name="テキスト ボックス 227">
          <a:extLst>
            <a:ext uri="{FF2B5EF4-FFF2-40B4-BE49-F238E27FC236}">
              <a16:creationId xmlns:a16="http://schemas.microsoft.com/office/drawing/2014/main" id="{00000000-0008-0000-0100-0000E4000000}"/>
            </a:ext>
          </a:extLst>
        </xdr:cNvPr>
        <xdr:cNvSpPr txBox="1"/>
      </xdr:nvSpPr>
      <xdr:spPr>
        <a:xfrm>
          <a:off x="5209768" y="880365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9" name="【橋りょう・トンネル】&#10;一人当たり有形固定資産（償却資産）額グラフ枠">
          <a:extLst>
            <a:ext uri="{FF2B5EF4-FFF2-40B4-BE49-F238E27FC236}">
              <a16:creationId xmlns:a16="http://schemas.microsoft.com/office/drawing/2014/main" id="{00000000-0008-0000-0100-0000E5000000}"/>
            </a:ext>
          </a:extLst>
        </xdr:cNvPr>
        <xdr:cNvSpPr/>
      </xdr:nvSpPr>
      <xdr:spPr>
        <a:xfrm>
          <a:off x="582676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28485</xdr:rowOff>
    </xdr:from>
    <xdr:to>
      <xdr:col>54</xdr:col>
      <xdr:colOff>189865</xdr:colOff>
      <xdr:row>64</xdr:row>
      <xdr:rowOff>74783</xdr:rowOff>
    </xdr:to>
    <xdr:cxnSp macro="">
      <xdr:nvCxnSpPr>
        <xdr:cNvPr id="230" name="直線コネクタ 229">
          <a:extLst>
            <a:ext uri="{FF2B5EF4-FFF2-40B4-BE49-F238E27FC236}">
              <a16:creationId xmlns:a16="http://schemas.microsoft.com/office/drawing/2014/main" id="{00000000-0008-0000-0100-0000E6000000}"/>
            </a:ext>
          </a:extLst>
        </xdr:cNvPr>
        <xdr:cNvCxnSpPr/>
      </xdr:nvCxnSpPr>
      <xdr:spPr>
        <a:xfrm flipV="1">
          <a:off x="9219565" y="9416325"/>
          <a:ext cx="0" cy="13874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78610</xdr:rowOff>
    </xdr:from>
    <xdr:ext cx="469744" cy="259045"/>
    <xdr:sp macro="" textlink="">
      <xdr:nvSpPr>
        <xdr:cNvPr id="231" name="【橋りょう・トンネル】&#10;一人当たり有形固定資産（償却資産）額最小値テキスト">
          <a:extLst>
            <a:ext uri="{FF2B5EF4-FFF2-40B4-BE49-F238E27FC236}">
              <a16:creationId xmlns:a16="http://schemas.microsoft.com/office/drawing/2014/main" id="{00000000-0008-0000-0100-0000E7000000}"/>
            </a:ext>
          </a:extLst>
        </xdr:cNvPr>
        <xdr:cNvSpPr txBox="1"/>
      </xdr:nvSpPr>
      <xdr:spPr>
        <a:xfrm>
          <a:off x="9258300" y="108075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74783</xdr:rowOff>
    </xdr:from>
    <xdr:to>
      <xdr:col>55</xdr:col>
      <xdr:colOff>88900</xdr:colOff>
      <xdr:row>64</xdr:row>
      <xdr:rowOff>74783</xdr:rowOff>
    </xdr:to>
    <xdr:cxnSp macro="">
      <xdr:nvCxnSpPr>
        <xdr:cNvPr id="232" name="直線コネクタ 231">
          <a:extLst>
            <a:ext uri="{FF2B5EF4-FFF2-40B4-BE49-F238E27FC236}">
              <a16:creationId xmlns:a16="http://schemas.microsoft.com/office/drawing/2014/main" id="{00000000-0008-0000-0100-0000E8000000}"/>
            </a:ext>
          </a:extLst>
        </xdr:cNvPr>
        <xdr:cNvCxnSpPr/>
      </xdr:nvCxnSpPr>
      <xdr:spPr>
        <a:xfrm>
          <a:off x="9154160" y="1080374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146612</xdr:rowOff>
    </xdr:from>
    <xdr:ext cx="690189" cy="259045"/>
    <xdr:sp macro="" textlink="">
      <xdr:nvSpPr>
        <xdr:cNvPr id="233" name="【橋りょう・トンネル】&#10;一人当たり有形固定資産（償却資産）額最大値テキスト">
          <a:extLst>
            <a:ext uri="{FF2B5EF4-FFF2-40B4-BE49-F238E27FC236}">
              <a16:creationId xmlns:a16="http://schemas.microsoft.com/office/drawing/2014/main" id="{00000000-0008-0000-0100-0000E9000000}"/>
            </a:ext>
          </a:extLst>
        </xdr:cNvPr>
        <xdr:cNvSpPr txBox="1"/>
      </xdr:nvSpPr>
      <xdr:spPr>
        <a:xfrm>
          <a:off x="9258300" y="919917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1,117,571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28485</xdr:rowOff>
    </xdr:from>
    <xdr:to>
      <xdr:col>55</xdr:col>
      <xdr:colOff>88900</xdr:colOff>
      <xdr:row>56</xdr:row>
      <xdr:rowOff>28485</xdr:rowOff>
    </xdr:to>
    <xdr:cxnSp macro="">
      <xdr:nvCxnSpPr>
        <xdr:cNvPr id="234" name="直線コネクタ 233">
          <a:extLst>
            <a:ext uri="{FF2B5EF4-FFF2-40B4-BE49-F238E27FC236}">
              <a16:creationId xmlns:a16="http://schemas.microsoft.com/office/drawing/2014/main" id="{00000000-0008-0000-0100-0000EA000000}"/>
            </a:ext>
          </a:extLst>
        </xdr:cNvPr>
        <xdr:cNvCxnSpPr/>
      </xdr:nvCxnSpPr>
      <xdr:spPr>
        <a:xfrm>
          <a:off x="9154160" y="941632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16436</xdr:rowOff>
    </xdr:from>
    <xdr:ext cx="599010" cy="259045"/>
    <xdr:sp macro="" textlink="">
      <xdr:nvSpPr>
        <xdr:cNvPr id="235" name="【橋りょう・トンネル】&#10;一人当たり有形固定資産（償却資産）額平均値テキスト">
          <a:extLst>
            <a:ext uri="{FF2B5EF4-FFF2-40B4-BE49-F238E27FC236}">
              <a16:creationId xmlns:a16="http://schemas.microsoft.com/office/drawing/2014/main" id="{00000000-0008-0000-0100-0000EB000000}"/>
            </a:ext>
          </a:extLst>
        </xdr:cNvPr>
        <xdr:cNvSpPr txBox="1"/>
      </xdr:nvSpPr>
      <xdr:spPr>
        <a:xfrm>
          <a:off x="9258300" y="1041011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160,072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165009</xdr:rowOff>
    </xdr:from>
    <xdr:to>
      <xdr:col>55</xdr:col>
      <xdr:colOff>50800</xdr:colOff>
      <xdr:row>63</xdr:row>
      <xdr:rowOff>95159</xdr:rowOff>
    </xdr:to>
    <xdr:sp macro="" textlink="">
      <xdr:nvSpPr>
        <xdr:cNvPr id="236" name="フローチャート: 判断 235">
          <a:extLst>
            <a:ext uri="{FF2B5EF4-FFF2-40B4-BE49-F238E27FC236}">
              <a16:creationId xmlns:a16="http://schemas.microsoft.com/office/drawing/2014/main" id="{00000000-0008-0000-0100-0000EC000000}"/>
            </a:ext>
          </a:extLst>
        </xdr:cNvPr>
        <xdr:cNvSpPr/>
      </xdr:nvSpPr>
      <xdr:spPr>
        <a:xfrm>
          <a:off x="9192260" y="10558689"/>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160336</xdr:rowOff>
    </xdr:from>
    <xdr:to>
      <xdr:col>50</xdr:col>
      <xdr:colOff>165100</xdr:colOff>
      <xdr:row>63</xdr:row>
      <xdr:rowOff>90486</xdr:rowOff>
    </xdr:to>
    <xdr:sp macro="" textlink="">
      <xdr:nvSpPr>
        <xdr:cNvPr id="237" name="フローチャート: 判断 236">
          <a:extLst>
            <a:ext uri="{FF2B5EF4-FFF2-40B4-BE49-F238E27FC236}">
              <a16:creationId xmlns:a16="http://schemas.microsoft.com/office/drawing/2014/main" id="{00000000-0008-0000-0100-0000ED000000}"/>
            </a:ext>
          </a:extLst>
        </xdr:cNvPr>
        <xdr:cNvSpPr/>
      </xdr:nvSpPr>
      <xdr:spPr>
        <a:xfrm>
          <a:off x="8445500" y="1055401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109991</xdr:rowOff>
    </xdr:from>
    <xdr:to>
      <xdr:col>46</xdr:col>
      <xdr:colOff>38100</xdr:colOff>
      <xdr:row>63</xdr:row>
      <xdr:rowOff>40141</xdr:rowOff>
    </xdr:to>
    <xdr:sp macro="" textlink="">
      <xdr:nvSpPr>
        <xdr:cNvPr id="238" name="フローチャート: 判断 237">
          <a:extLst>
            <a:ext uri="{FF2B5EF4-FFF2-40B4-BE49-F238E27FC236}">
              <a16:creationId xmlns:a16="http://schemas.microsoft.com/office/drawing/2014/main" id="{00000000-0008-0000-0100-0000EE000000}"/>
            </a:ext>
          </a:extLst>
        </xdr:cNvPr>
        <xdr:cNvSpPr/>
      </xdr:nvSpPr>
      <xdr:spPr>
        <a:xfrm>
          <a:off x="7670800" y="10503671"/>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124426</xdr:rowOff>
    </xdr:from>
    <xdr:to>
      <xdr:col>41</xdr:col>
      <xdr:colOff>101600</xdr:colOff>
      <xdr:row>63</xdr:row>
      <xdr:rowOff>54576</xdr:rowOff>
    </xdr:to>
    <xdr:sp macro="" textlink="">
      <xdr:nvSpPr>
        <xdr:cNvPr id="239" name="フローチャート: 判断 238">
          <a:extLst>
            <a:ext uri="{FF2B5EF4-FFF2-40B4-BE49-F238E27FC236}">
              <a16:creationId xmlns:a16="http://schemas.microsoft.com/office/drawing/2014/main" id="{00000000-0008-0000-0100-0000EF000000}"/>
            </a:ext>
          </a:extLst>
        </xdr:cNvPr>
        <xdr:cNvSpPr/>
      </xdr:nvSpPr>
      <xdr:spPr>
        <a:xfrm>
          <a:off x="6873240" y="1051810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125730</xdr:rowOff>
    </xdr:from>
    <xdr:to>
      <xdr:col>36</xdr:col>
      <xdr:colOff>165100</xdr:colOff>
      <xdr:row>63</xdr:row>
      <xdr:rowOff>55880</xdr:rowOff>
    </xdr:to>
    <xdr:sp macro="" textlink="">
      <xdr:nvSpPr>
        <xdr:cNvPr id="240" name="フローチャート: 判断 239">
          <a:extLst>
            <a:ext uri="{FF2B5EF4-FFF2-40B4-BE49-F238E27FC236}">
              <a16:creationId xmlns:a16="http://schemas.microsoft.com/office/drawing/2014/main" id="{00000000-0008-0000-0100-0000F0000000}"/>
            </a:ext>
          </a:extLst>
        </xdr:cNvPr>
        <xdr:cNvSpPr/>
      </xdr:nvSpPr>
      <xdr:spPr>
        <a:xfrm>
          <a:off x="6098540" y="1051941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00000000-0008-0000-0100-0000F1000000}"/>
            </a:ext>
          </a:extLst>
        </xdr:cNvPr>
        <xdr:cNvSpPr txBox="1"/>
      </xdr:nvSpPr>
      <xdr:spPr>
        <a:xfrm>
          <a:off x="90525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00000000-0008-0000-0100-0000F2000000}"/>
            </a:ext>
          </a:extLst>
        </xdr:cNvPr>
        <xdr:cNvSpPr txBox="1"/>
      </xdr:nvSpPr>
      <xdr:spPr>
        <a:xfrm>
          <a:off x="83286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00000000-0008-0000-0100-0000F3000000}"/>
            </a:ext>
          </a:extLst>
        </xdr:cNvPr>
        <xdr:cNvSpPr txBox="1"/>
      </xdr:nvSpPr>
      <xdr:spPr>
        <a:xfrm>
          <a:off x="75463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00000000-0008-0000-0100-0000F4000000}"/>
            </a:ext>
          </a:extLst>
        </xdr:cNvPr>
        <xdr:cNvSpPr txBox="1"/>
      </xdr:nvSpPr>
      <xdr:spPr>
        <a:xfrm>
          <a:off x="67564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id="{00000000-0008-0000-0100-0000F5000000}"/>
            </a:ext>
          </a:extLst>
        </xdr:cNvPr>
        <xdr:cNvSpPr txBox="1"/>
      </xdr:nvSpPr>
      <xdr:spPr>
        <a:xfrm>
          <a:off x="5981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140194</xdr:rowOff>
    </xdr:from>
    <xdr:to>
      <xdr:col>55</xdr:col>
      <xdr:colOff>50800</xdr:colOff>
      <xdr:row>64</xdr:row>
      <xdr:rowOff>70344</xdr:rowOff>
    </xdr:to>
    <xdr:sp macro="" textlink="">
      <xdr:nvSpPr>
        <xdr:cNvPr id="246" name="楕円 245">
          <a:extLst>
            <a:ext uri="{FF2B5EF4-FFF2-40B4-BE49-F238E27FC236}">
              <a16:creationId xmlns:a16="http://schemas.microsoft.com/office/drawing/2014/main" id="{00000000-0008-0000-0100-0000F6000000}"/>
            </a:ext>
          </a:extLst>
        </xdr:cNvPr>
        <xdr:cNvSpPr/>
      </xdr:nvSpPr>
      <xdr:spPr>
        <a:xfrm>
          <a:off x="9192260" y="10701514"/>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55121</xdr:rowOff>
    </xdr:from>
    <xdr:ext cx="534377" cy="259045"/>
    <xdr:sp macro="" textlink="">
      <xdr:nvSpPr>
        <xdr:cNvPr id="247" name="【橋りょう・トンネル】&#10;一人当たり有形固定資産（償却資産）額該当値テキスト">
          <a:extLst>
            <a:ext uri="{FF2B5EF4-FFF2-40B4-BE49-F238E27FC236}">
              <a16:creationId xmlns:a16="http://schemas.microsoft.com/office/drawing/2014/main" id="{00000000-0008-0000-0100-0000F7000000}"/>
            </a:ext>
          </a:extLst>
        </xdr:cNvPr>
        <xdr:cNvSpPr txBox="1"/>
      </xdr:nvSpPr>
      <xdr:spPr>
        <a:xfrm>
          <a:off x="9258300" y="106164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140478</xdr:rowOff>
    </xdr:from>
    <xdr:to>
      <xdr:col>50</xdr:col>
      <xdr:colOff>165100</xdr:colOff>
      <xdr:row>64</xdr:row>
      <xdr:rowOff>70628</xdr:rowOff>
    </xdr:to>
    <xdr:sp macro="" textlink="">
      <xdr:nvSpPr>
        <xdr:cNvPr id="248" name="楕円 247">
          <a:extLst>
            <a:ext uri="{FF2B5EF4-FFF2-40B4-BE49-F238E27FC236}">
              <a16:creationId xmlns:a16="http://schemas.microsoft.com/office/drawing/2014/main" id="{00000000-0008-0000-0100-0000F8000000}"/>
            </a:ext>
          </a:extLst>
        </xdr:cNvPr>
        <xdr:cNvSpPr/>
      </xdr:nvSpPr>
      <xdr:spPr>
        <a:xfrm>
          <a:off x="8445500" y="1070179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64</xdr:row>
      <xdr:rowOff>19544</xdr:rowOff>
    </xdr:from>
    <xdr:to>
      <xdr:col>55</xdr:col>
      <xdr:colOff>0</xdr:colOff>
      <xdr:row>64</xdr:row>
      <xdr:rowOff>19828</xdr:rowOff>
    </xdr:to>
    <xdr:cxnSp macro="">
      <xdr:nvCxnSpPr>
        <xdr:cNvPr id="249" name="直線コネクタ 248">
          <a:extLst>
            <a:ext uri="{FF2B5EF4-FFF2-40B4-BE49-F238E27FC236}">
              <a16:creationId xmlns:a16="http://schemas.microsoft.com/office/drawing/2014/main" id="{00000000-0008-0000-0100-0000F9000000}"/>
            </a:ext>
          </a:extLst>
        </xdr:cNvPr>
        <xdr:cNvCxnSpPr/>
      </xdr:nvCxnSpPr>
      <xdr:spPr>
        <a:xfrm flipV="1">
          <a:off x="8496300" y="10748504"/>
          <a:ext cx="723900" cy="2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140406</xdr:rowOff>
    </xdr:from>
    <xdr:to>
      <xdr:col>46</xdr:col>
      <xdr:colOff>38100</xdr:colOff>
      <xdr:row>64</xdr:row>
      <xdr:rowOff>70556</xdr:rowOff>
    </xdr:to>
    <xdr:sp macro="" textlink="">
      <xdr:nvSpPr>
        <xdr:cNvPr id="250" name="楕円 249">
          <a:extLst>
            <a:ext uri="{FF2B5EF4-FFF2-40B4-BE49-F238E27FC236}">
              <a16:creationId xmlns:a16="http://schemas.microsoft.com/office/drawing/2014/main" id="{00000000-0008-0000-0100-0000FA000000}"/>
            </a:ext>
          </a:extLst>
        </xdr:cNvPr>
        <xdr:cNvSpPr/>
      </xdr:nvSpPr>
      <xdr:spPr>
        <a:xfrm>
          <a:off x="7670800" y="10701726"/>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64</xdr:row>
      <xdr:rowOff>19756</xdr:rowOff>
    </xdr:from>
    <xdr:to>
      <xdr:col>50</xdr:col>
      <xdr:colOff>114300</xdr:colOff>
      <xdr:row>64</xdr:row>
      <xdr:rowOff>19828</xdr:rowOff>
    </xdr:to>
    <xdr:cxnSp macro="">
      <xdr:nvCxnSpPr>
        <xdr:cNvPr id="251" name="直線コネクタ 250">
          <a:extLst>
            <a:ext uri="{FF2B5EF4-FFF2-40B4-BE49-F238E27FC236}">
              <a16:creationId xmlns:a16="http://schemas.microsoft.com/office/drawing/2014/main" id="{00000000-0008-0000-0100-0000FB000000}"/>
            </a:ext>
          </a:extLst>
        </xdr:cNvPr>
        <xdr:cNvCxnSpPr/>
      </xdr:nvCxnSpPr>
      <xdr:spPr>
        <a:xfrm>
          <a:off x="7713980" y="10748716"/>
          <a:ext cx="782320" cy="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140522</xdr:rowOff>
    </xdr:from>
    <xdr:to>
      <xdr:col>41</xdr:col>
      <xdr:colOff>101600</xdr:colOff>
      <xdr:row>64</xdr:row>
      <xdr:rowOff>70672</xdr:rowOff>
    </xdr:to>
    <xdr:sp macro="" textlink="">
      <xdr:nvSpPr>
        <xdr:cNvPr id="252" name="楕円 251">
          <a:extLst>
            <a:ext uri="{FF2B5EF4-FFF2-40B4-BE49-F238E27FC236}">
              <a16:creationId xmlns:a16="http://schemas.microsoft.com/office/drawing/2014/main" id="{00000000-0008-0000-0100-0000FC000000}"/>
            </a:ext>
          </a:extLst>
        </xdr:cNvPr>
        <xdr:cNvSpPr/>
      </xdr:nvSpPr>
      <xdr:spPr>
        <a:xfrm>
          <a:off x="6873240" y="1070184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64</xdr:row>
      <xdr:rowOff>19756</xdr:rowOff>
    </xdr:from>
    <xdr:to>
      <xdr:col>45</xdr:col>
      <xdr:colOff>177800</xdr:colOff>
      <xdr:row>64</xdr:row>
      <xdr:rowOff>19872</xdr:rowOff>
    </xdr:to>
    <xdr:cxnSp macro="">
      <xdr:nvCxnSpPr>
        <xdr:cNvPr id="253" name="直線コネクタ 252">
          <a:extLst>
            <a:ext uri="{FF2B5EF4-FFF2-40B4-BE49-F238E27FC236}">
              <a16:creationId xmlns:a16="http://schemas.microsoft.com/office/drawing/2014/main" id="{00000000-0008-0000-0100-0000FD000000}"/>
            </a:ext>
          </a:extLst>
        </xdr:cNvPr>
        <xdr:cNvCxnSpPr/>
      </xdr:nvCxnSpPr>
      <xdr:spPr>
        <a:xfrm flipV="1">
          <a:off x="6924040" y="10748716"/>
          <a:ext cx="789940" cy="1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140691</xdr:rowOff>
    </xdr:from>
    <xdr:to>
      <xdr:col>36</xdr:col>
      <xdr:colOff>165100</xdr:colOff>
      <xdr:row>64</xdr:row>
      <xdr:rowOff>70841</xdr:rowOff>
    </xdr:to>
    <xdr:sp macro="" textlink="">
      <xdr:nvSpPr>
        <xdr:cNvPr id="254" name="楕円 253">
          <a:extLst>
            <a:ext uri="{FF2B5EF4-FFF2-40B4-BE49-F238E27FC236}">
              <a16:creationId xmlns:a16="http://schemas.microsoft.com/office/drawing/2014/main" id="{00000000-0008-0000-0100-0000FE000000}"/>
            </a:ext>
          </a:extLst>
        </xdr:cNvPr>
        <xdr:cNvSpPr/>
      </xdr:nvSpPr>
      <xdr:spPr>
        <a:xfrm>
          <a:off x="6098540" y="1070201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64</xdr:row>
      <xdr:rowOff>19872</xdr:rowOff>
    </xdr:from>
    <xdr:to>
      <xdr:col>41</xdr:col>
      <xdr:colOff>50800</xdr:colOff>
      <xdr:row>64</xdr:row>
      <xdr:rowOff>20041</xdr:rowOff>
    </xdr:to>
    <xdr:cxnSp macro="">
      <xdr:nvCxnSpPr>
        <xdr:cNvPr id="255" name="直線コネクタ 254">
          <a:extLst>
            <a:ext uri="{FF2B5EF4-FFF2-40B4-BE49-F238E27FC236}">
              <a16:creationId xmlns:a16="http://schemas.microsoft.com/office/drawing/2014/main" id="{00000000-0008-0000-0100-0000FF000000}"/>
            </a:ext>
          </a:extLst>
        </xdr:cNvPr>
        <xdr:cNvCxnSpPr/>
      </xdr:nvCxnSpPr>
      <xdr:spPr>
        <a:xfrm flipV="1">
          <a:off x="6149340" y="10748832"/>
          <a:ext cx="774700" cy="1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61</xdr:row>
      <xdr:rowOff>107013</xdr:rowOff>
    </xdr:from>
    <xdr:ext cx="599010" cy="259045"/>
    <xdr:sp macro="" textlink="">
      <xdr:nvSpPr>
        <xdr:cNvPr id="256" name="n_1aveValue【橋りょう・トンネル】&#10;一人当たり有形固定資産（償却資産）額">
          <a:extLst>
            <a:ext uri="{FF2B5EF4-FFF2-40B4-BE49-F238E27FC236}">
              <a16:creationId xmlns:a16="http://schemas.microsoft.com/office/drawing/2014/main" id="{00000000-0008-0000-0100-000000010000}"/>
            </a:ext>
          </a:extLst>
        </xdr:cNvPr>
        <xdr:cNvSpPr txBox="1"/>
      </xdr:nvSpPr>
      <xdr:spPr>
        <a:xfrm>
          <a:off x="8214575" y="103330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61</xdr:row>
      <xdr:rowOff>56668</xdr:rowOff>
    </xdr:from>
    <xdr:ext cx="599010" cy="259045"/>
    <xdr:sp macro="" textlink="">
      <xdr:nvSpPr>
        <xdr:cNvPr id="257" name="n_2aveValue【橋りょう・トンネル】&#10;一人当たり有形固定資産（償却資産）額">
          <a:extLst>
            <a:ext uri="{FF2B5EF4-FFF2-40B4-BE49-F238E27FC236}">
              <a16:creationId xmlns:a16="http://schemas.microsoft.com/office/drawing/2014/main" id="{00000000-0008-0000-0100-000001010000}"/>
            </a:ext>
          </a:extLst>
        </xdr:cNvPr>
        <xdr:cNvSpPr txBox="1"/>
      </xdr:nvSpPr>
      <xdr:spPr>
        <a:xfrm>
          <a:off x="7444955" y="102827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203,393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61</xdr:row>
      <xdr:rowOff>71103</xdr:rowOff>
    </xdr:from>
    <xdr:ext cx="599010" cy="259045"/>
    <xdr:sp macro="" textlink="">
      <xdr:nvSpPr>
        <xdr:cNvPr id="258" name="n_3aveValue【橋りょう・トンネル】&#10;一人当たり有形固定資産（償却資産）額">
          <a:extLst>
            <a:ext uri="{FF2B5EF4-FFF2-40B4-BE49-F238E27FC236}">
              <a16:creationId xmlns:a16="http://schemas.microsoft.com/office/drawing/2014/main" id="{00000000-0008-0000-0100-000002010000}"/>
            </a:ext>
          </a:extLst>
        </xdr:cNvPr>
        <xdr:cNvSpPr txBox="1"/>
      </xdr:nvSpPr>
      <xdr:spPr>
        <a:xfrm>
          <a:off x="6670255" y="102971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61</xdr:row>
      <xdr:rowOff>72407</xdr:rowOff>
    </xdr:from>
    <xdr:ext cx="599010" cy="259045"/>
    <xdr:sp macro="" textlink="">
      <xdr:nvSpPr>
        <xdr:cNvPr id="259" name="n_4aveValue【橋りょう・トンネル】&#10;一人当たり有形固定資産（償却資産）額">
          <a:extLst>
            <a:ext uri="{FF2B5EF4-FFF2-40B4-BE49-F238E27FC236}">
              <a16:creationId xmlns:a16="http://schemas.microsoft.com/office/drawing/2014/main" id="{00000000-0008-0000-0100-000003010000}"/>
            </a:ext>
          </a:extLst>
        </xdr:cNvPr>
        <xdr:cNvSpPr txBox="1"/>
      </xdr:nvSpPr>
      <xdr:spPr>
        <a:xfrm>
          <a:off x="5872695" y="102984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64</xdr:row>
      <xdr:rowOff>61755</xdr:rowOff>
    </xdr:from>
    <xdr:ext cx="534377" cy="259045"/>
    <xdr:sp macro="" textlink="">
      <xdr:nvSpPr>
        <xdr:cNvPr id="260" name="n_1mainValue【橋りょう・トンネル】&#10;一人当たり有形固定資産（償却資産）額">
          <a:extLst>
            <a:ext uri="{FF2B5EF4-FFF2-40B4-BE49-F238E27FC236}">
              <a16:creationId xmlns:a16="http://schemas.microsoft.com/office/drawing/2014/main" id="{00000000-0008-0000-0100-000004010000}"/>
            </a:ext>
          </a:extLst>
        </xdr:cNvPr>
        <xdr:cNvSpPr txBox="1"/>
      </xdr:nvSpPr>
      <xdr:spPr>
        <a:xfrm>
          <a:off x="8239271" y="107907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44,387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64</xdr:row>
      <xdr:rowOff>61683</xdr:rowOff>
    </xdr:from>
    <xdr:ext cx="534377" cy="259045"/>
    <xdr:sp macro="" textlink="">
      <xdr:nvSpPr>
        <xdr:cNvPr id="261" name="n_2mainValue【橋りょう・トンネル】&#10;一人当たり有形固定資産（償却資産）額">
          <a:extLst>
            <a:ext uri="{FF2B5EF4-FFF2-40B4-BE49-F238E27FC236}">
              <a16:creationId xmlns:a16="http://schemas.microsoft.com/office/drawing/2014/main" id="{00000000-0008-0000-0100-000005010000}"/>
            </a:ext>
          </a:extLst>
        </xdr:cNvPr>
        <xdr:cNvSpPr txBox="1"/>
      </xdr:nvSpPr>
      <xdr:spPr>
        <a:xfrm>
          <a:off x="7477271" y="107906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44,444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64</xdr:row>
      <xdr:rowOff>61799</xdr:rowOff>
    </xdr:from>
    <xdr:ext cx="534377" cy="259045"/>
    <xdr:sp macro="" textlink="">
      <xdr:nvSpPr>
        <xdr:cNvPr id="262" name="n_3mainValue【橋りょう・トンネル】&#10;一人当たり有形固定資産（償却資産）額">
          <a:extLst>
            <a:ext uri="{FF2B5EF4-FFF2-40B4-BE49-F238E27FC236}">
              <a16:creationId xmlns:a16="http://schemas.microsoft.com/office/drawing/2014/main" id="{00000000-0008-0000-0100-000006010000}"/>
            </a:ext>
          </a:extLst>
        </xdr:cNvPr>
        <xdr:cNvSpPr txBox="1"/>
      </xdr:nvSpPr>
      <xdr:spPr>
        <a:xfrm>
          <a:off x="6702571" y="107907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44,353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64</xdr:row>
      <xdr:rowOff>61968</xdr:rowOff>
    </xdr:from>
    <xdr:ext cx="534377" cy="259045"/>
    <xdr:sp macro="" textlink="">
      <xdr:nvSpPr>
        <xdr:cNvPr id="263" name="n_4mainValue【橋りょう・トンネル】&#10;一人当たり有形固定資産（償却資産）額">
          <a:extLst>
            <a:ext uri="{FF2B5EF4-FFF2-40B4-BE49-F238E27FC236}">
              <a16:creationId xmlns:a16="http://schemas.microsoft.com/office/drawing/2014/main" id="{00000000-0008-0000-0100-000007010000}"/>
            </a:ext>
          </a:extLst>
        </xdr:cNvPr>
        <xdr:cNvSpPr txBox="1"/>
      </xdr:nvSpPr>
      <xdr:spPr>
        <a:xfrm>
          <a:off x="5905011" y="107909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4" name="正方形/長方形 263">
          <a:extLst>
            <a:ext uri="{FF2B5EF4-FFF2-40B4-BE49-F238E27FC236}">
              <a16:creationId xmlns:a16="http://schemas.microsoft.com/office/drawing/2014/main" id="{00000000-0008-0000-0100-000008010000}"/>
            </a:ext>
          </a:extLst>
        </xdr:cNvPr>
        <xdr:cNvSpPr/>
      </xdr:nvSpPr>
      <xdr:spPr>
        <a:xfrm>
          <a:off x="67056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5" name="正方形/長方形 264">
          <a:extLst>
            <a:ext uri="{FF2B5EF4-FFF2-40B4-BE49-F238E27FC236}">
              <a16:creationId xmlns:a16="http://schemas.microsoft.com/office/drawing/2014/main" id="{00000000-0008-0000-0100-000009010000}"/>
            </a:ext>
          </a:extLst>
        </xdr:cNvPr>
        <xdr:cNvSpPr/>
      </xdr:nvSpPr>
      <xdr:spPr>
        <a:xfrm>
          <a:off x="79756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6" name="正方形/長方形 265">
          <a:extLst>
            <a:ext uri="{FF2B5EF4-FFF2-40B4-BE49-F238E27FC236}">
              <a16:creationId xmlns:a16="http://schemas.microsoft.com/office/drawing/2014/main" id="{00000000-0008-0000-0100-00000A010000}"/>
            </a:ext>
          </a:extLst>
        </xdr:cNvPr>
        <xdr:cNvSpPr/>
      </xdr:nvSpPr>
      <xdr:spPr>
        <a:xfrm>
          <a:off x="79756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7" name="正方形/長方形 266">
          <a:extLst>
            <a:ext uri="{FF2B5EF4-FFF2-40B4-BE49-F238E27FC236}">
              <a16:creationId xmlns:a16="http://schemas.microsoft.com/office/drawing/2014/main" id="{00000000-0008-0000-0100-00000B010000}"/>
            </a:ext>
          </a:extLst>
        </xdr:cNvPr>
        <xdr:cNvSpPr/>
      </xdr:nvSpPr>
      <xdr:spPr>
        <a:xfrm>
          <a:off x="16764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8" name="正方形/長方形 267">
          <a:extLst>
            <a:ext uri="{FF2B5EF4-FFF2-40B4-BE49-F238E27FC236}">
              <a16:creationId xmlns:a16="http://schemas.microsoft.com/office/drawing/2014/main" id="{00000000-0008-0000-0100-00000C010000}"/>
            </a:ext>
          </a:extLst>
        </xdr:cNvPr>
        <xdr:cNvSpPr/>
      </xdr:nvSpPr>
      <xdr:spPr>
        <a:xfrm>
          <a:off x="16764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9" name="正方形/長方形 268">
          <a:extLst>
            <a:ext uri="{FF2B5EF4-FFF2-40B4-BE49-F238E27FC236}">
              <a16:creationId xmlns:a16="http://schemas.microsoft.com/office/drawing/2014/main" id="{00000000-0008-0000-0100-00000D010000}"/>
            </a:ext>
          </a:extLst>
        </xdr:cNvPr>
        <xdr:cNvSpPr/>
      </xdr:nvSpPr>
      <xdr:spPr>
        <a:xfrm>
          <a:off x="2682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0" name="正方形/長方形 269">
          <a:extLst>
            <a:ext uri="{FF2B5EF4-FFF2-40B4-BE49-F238E27FC236}">
              <a16:creationId xmlns:a16="http://schemas.microsoft.com/office/drawing/2014/main" id="{00000000-0008-0000-0100-00000E010000}"/>
            </a:ext>
          </a:extLst>
        </xdr:cNvPr>
        <xdr:cNvSpPr/>
      </xdr:nvSpPr>
      <xdr:spPr>
        <a:xfrm>
          <a:off x="2682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1" name="正方形/長方形 270">
          <a:extLst>
            <a:ext uri="{FF2B5EF4-FFF2-40B4-BE49-F238E27FC236}">
              <a16:creationId xmlns:a16="http://schemas.microsoft.com/office/drawing/2014/main" id="{00000000-0008-0000-0100-00000F010000}"/>
            </a:ext>
          </a:extLst>
        </xdr:cNvPr>
        <xdr:cNvSpPr/>
      </xdr:nvSpPr>
      <xdr:spPr>
        <a:xfrm>
          <a:off x="670560" y="12668250"/>
          <a:ext cx="4175760" cy="22364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68</xdr:row>
      <xdr:rowOff>152400</xdr:rowOff>
    </xdr:from>
    <xdr:to>
      <xdr:col>59</xdr:col>
      <xdr:colOff>88900</xdr:colOff>
      <xdr:row>72</xdr:row>
      <xdr:rowOff>101600</xdr:rowOff>
    </xdr:to>
    <xdr:sp macro="" textlink="">
      <xdr:nvSpPr>
        <xdr:cNvPr id="272" name="正方形/長方形 271">
          <a:extLst>
            <a:ext uri="{FF2B5EF4-FFF2-40B4-BE49-F238E27FC236}">
              <a16:creationId xmlns:a16="http://schemas.microsoft.com/office/drawing/2014/main" id="{00000000-0008-0000-0100-000010010000}"/>
            </a:ext>
          </a:extLst>
        </xdr:cNvPr>
        <xdr:cNvSpPr/>
      </xdr:nvSpPr>
      <xdr:spPr>
        <a:xfrm>
          <a:off x="582676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73" name="正方形/長方形 272">
          <a:extLst>
            <a:ext uri="{FF2B5EF4-FFF2-40B4-BE49-F238E27FC236}">
              <a16:creationId xmlns:a16="http://schemas.microsoft.com/office/drawing/2014/main" id="{00000000-0008-0000-0100-000011010000}"/>
            </a:ext>
          </a:extLst>
        </xdr:cNvPr>
        <xdr:cNvSpPr/>
      </xdr:nvSpPr>
      <xdr:spPr>
        <a:xfrm>
          <a:off x="59309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74" name="正方形/長方形 273">
          <a:extLst>
            <a:ext uri="{FF2B5EF4-FFF2-40B4-BE49-F238E27FC236}">
              <a16:creationId xmlns:a16="http://schemas.microsoft.com/office/drawing/2014/main" id="{00000000-0008-0000-0100-000012010000}"/>
            </a:ext>
          </a:extLst>
        </xdr:cNvPr>
        <xdr:cNvSpPr/>
      </xdr:nvSpPr>
      <xdr:spPr>
        <a:xfrm>
          <a:off x="59309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75" name="正方形/長方形 274">
          <a:extLst>
            <a:ext uri="{FF2B5EF4-FFF2-40B4-BE49-F238E27FC236}">
              <a16:creationId xmlns:a16="http://schemas.microsoft.com/office/drawing/2014/main" id="{00000000-0008-0000-0100-000013010000}"/>
            </a:ext>
          </a:extLst>
        </xdr:cNvPr>
        <xdr:cNvSpPr/>
      </xdr:nvSpPr>
      <xdr:spPr>
        <a:xfrm>
          <a:off x="68326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76" name="正方形/長方形 275">
          <a:extLst>
            <a:ext uri="{FF2B5EF4-FFF2-40B4-BE49-F238E27FC236}">
              <a16:creationId xmlns:a16="http://schemas.microsoft.com/office/drawing/2014/main" id="{00000000-0008-0000-0100-000014010000}"/>
            </a:ext>
          </a:extLst>
        </xdr:cNvPr>
        <xdr:cNvSpPr/>
      </xdr:nvSpPr>
      <xdr:spPr>
        <a:xfrm>
          <a:off x="68326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77" name="正方形/長方形 276">
          <a:extLst>
            <a:ext uri="{FF2B5EF4-FFF2-40B4-BE49-F238E27FC236}">
              <a16:creationId xmlns:a16="http://schemas.microsoft.com/office/drawing/2014/main" id="{00000000-0008-0000-0100-000015010000}"/>
            </a:ext>
          </a:extLst>
        </xdr:cNvPr>
        <xdr:cNvSpPr/>
      </xdr:nvSpPr>
      <xdr:spPr>
        <a:xfrm>
          <a:off x="7838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78" name="正方形/長方形 277">
          <a:extLst>
            <a:ext uri="{FF2B5EF4-FFF2-40B4-BE49-F238E27FC236}">
              <a16:creationId xmlns:a16="http://schemas.microsoft.com/office/drawing/2014/main" id="{00000000-0008-0000-0100-000016010000}"/>
            </a:ext>
          </a:extLst>
        </xdr:cNvPr>
        <xdr:cNvSpPr/>
      </xdr:nvSpPr>
      <xdr:spPr>
        <a:xfrm>
          <a:off x="7838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79" name="正方形/長方形 278">
          <a:extLst>
            <a:ext uri="{FF2B5EF4-FFF2-40B4-BE49-F238E27FC236}">
              <a16:creationId xmlns:a16="http://schemas.microsoft.com/office/drawing/2014/main" id="{00000000-0008-0000-0100-000017010000}"/>
            </a:ext>
          </a:extLst>
        </xdr:cNvPr>
        <xdr:cNvSpPr/>
      </xdr:nvSpPr>
      <xdr:spPr>
        <a:xfrm>
          <a:off x="5826760" y="12668250"/>
          <a:ext cx="4152900" cy="22364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91</xdr:row>
      <xdr:rowOff>19050</xdr:rowOff>
    </xdr:from>
    <xdr:to>
      <xdr:col>28</xdr:col>
      <xdr:colOff>152400</xdr:colOff>
      <xdr:row>94</xdr:row>
      <xdr:rowOff>139700</xdr:rowOff>
    </xdr:to>
    <xdr:sp macro="" textlink="">
      <xdr:nvSpPr>
        <xdr:cNvPr id="280" name="正方形/長方形 279">
          <a:extLst>
            <a:ext uri="{FF2B5EF4-FFF2-40B4-BE49-F238E27FC236}">
              <a16:creationId xmlns:a16="http://schemas.microsoft.com/office/drawing/2014/main" id="{00000000-0008-0000-0100-000018010000}"/>
            </a:ext>
          </a:extLst>
        </xdr:cNvPr>
        <xdr:cNvSpPr/>
      </xdr:nvSpPr>
      <xdr:spPr>
        <a:xfrm>
          <a:off x="67056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81" name="正方形/長方形 280">
          <a:extLst>
            <a:ext uri="{FF2B5EF4-FFF2-40B4-BE49-F238E27FC236}">
              <a16:creationId xmlns:a16="http://schemas.microsoft.com/office/drawing/2014/main" id="{00000000-0008-0000-0100-000019010000}"/>
            </a:ext>
          </a:extLst>
        </xdr:cNvPr>
        <xdr:cNvSpPr/>
      </xdr:nvSpPr>
      <xdr:spPr>
        <a:xfrm>
          <a:off x="79756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82" name="正方形/長方形 281">
          <a:extLst>
            <a:ext uri="{FF2B5EF4-FFF2-40B4-BE49-F238E27FC236}">
              <a16:creationId xmlns:a16="http://schemas.microsoft.com/office/drawing/2014/main" id="{00000000-0008-0000-0100-00001A010000}"/>
            </a:ext>
          </a:extLst>
        </xdr:cNvPr>
        <xdr:cNvSpPr/>
      </xdr:nvSpPr>
      <xdr:spPr>
        <a:xfrm>
          <a:off x="79756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83" name="正方形/長方形 282">
          <a:extLst>
            <a:ext uri="{FF2B5EF4-FFF2-40B4-BE49-F238E27FC236}">
              <a16:creationId xmlns:a16="http://schemas.microsoft.com/office/drawing/2014/main" id="{00000000-0008-0000-0100-00001B010000}"/>
            </a:ext>
          </a:extLst>
        </xdr:cNvPr>
        <xdr:cNvSpPr/>
      </xdr:nvSpPr>
      <xdr:spPr>
        <a:xfrm>
          <a:off x="16764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84" name="正方形/長方形 283">
          <a:extLst>
            <a:ext uri="{FF2B5EF4-FFF2-40B4-BE49-F238E27FC236}">
              <a16:creationId xmlns:a16="http://schemas.microsoft.com/office/drawing/2014/main" id="{00000000-0008-0000-0100-00001C010000}"/>
            </a:ext>
          </a:extLst>
        </xdr:cNvPr>
        <xdr:cNvSpPr/>
      </xdr:nvSpPr>
      <xdr:spPr>
        <a:xfrm>
          <a:off x="16764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85" name="正方形/長方形 284">
          <a:extLst>
            <a:ext uri="{FF2B5EF4-FFF2-40B4-BE49-F238E27FC236}">
              <a16:creationId xmlns:a16="http://schemas.microsoft.com/office/drawing/2014/main" id="{00000000-0008-0000-0100-00001D010000}"/>
            </a:ext>
          </a:extLst>
        </xdr:cNvPr>
        <xdr:cNvSpPr/>
      </xdr:nvSpPr>
      <xdr:spPr>
        <a:xfrm>
          <a:off x="2682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86" name="正方形/長方形 285">
          <a:extLst>
            <a:ext uri="{FF2B5EF4-FFF2-40B4-BE49-F238E27FC236}">
              <a16:creationId xmlns:a16="http://schemas.microsoft.com/office/drawing/2014/main" id="{00000000-0008-0000-0100-00001E010000}"/>
            </a:ext>
          </a:extLst>
        </xdr:cNvPr>
        <xdr:cNvSpPr/>
      </xdr:nvSpPr>
      <xdr:spPr>
        <a:xfrm>
          <a:off x="2682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87" name="正方形/長方形 286">
          <a:extLst>
            <a:ext uri="{FF2B5EF4-FFF2-40B4-BE49-F238E27FC236}">
              <a16:creationId xmlns:a16="http://schemas.microsoft.com/office/drawing/2014/main" id="{00000000-0008-0000-0100-00001F010000}"/>
            </a:ext>
          </a:extLst>
        </xdr:cNvPr>
        <xdr:cNvSpPr/>
      </xdr:nvSpPr>
      <xdr:spPr>
        <a:xfrm>
          <a:off x="670560" y="16394430"/>
          <a:ext cx="4175760"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288" name="正方形/長方形 287">
          <a:extLst>
            <a:ext uri="{FF2B5EF4-FFF2-40B4-BE49-F238E27FC236}">
              <a16:creationId xmlns:a16="http://schemas.microsoft.com/office/drawing/2014/main" id="{00000000-0008-0000-0100-000020010000}"/>
            </a:ext>
          </a:extLst>
        </xdr:cNvPr>
        <xdr:cNvSpPr/>
      </xdr:nvSpPr>
      <xdr:spPr>
        <a:xfrm>
          <a:off x="582676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289" name="正方形/長方形 288">
          <a:extLst>
            <a:ext uri="{FF2B5EF4-FFF2-40B4-BE49-F238E27FC236}">
              <a16:creationId xmlns:a16="http://schemas.microsoft.com/office/drawing/2014/main" id="{00000000-0008-0000-0100-000021010000}"/>
            </a:ext>
          </a:extLst>
        </xdr:cNvPr>
        <xdr:cNvSpPr/>
      </xdr:nvSpPr>
      <xdr:spPr>
        <a:xfrm>
          <a:off x="59309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290" name="正方形/長方形 289">
          <a:extLst>
            <a:ext uri="{FF2B5EF4-FFF2-40B4-BE49-F238E27FC236}">
              <a16:creationId xmlns:a16="http://schemas.microsoft.com/office/drawing/2014/main" id="{00000000-0008-0000-0100-000022010000}"/>
            </a:ext>
          </a:extLst>
        </xdr:cNvPr>
        <xdr:cNvSpPr/>
      </xdr:nvSpPr>
      <xdr:spPr>
        <a:xfrm>
          <a:off x="59309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291" name="正方形/長方形 290">
          <a:extLst>
            <a:ext uri="{FF2B5EF4-FFF2-40B4-BE49-F238E27FC236}">
              <a16:creationId xmlns:a16="http://schemas.microsoft.com/office/drawing/2014/main" id="{00000000-0008-0000-0100-000023010000}"/>
            </a:ext>
          </a:extLst>
        </xdr:cNvPr>
        <xdr:cNvSpPr/>
      </xdr:nvSpPr>
      <xdr:spPr>
        <a:xfrm>
          <a:off x="68326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292" name="正方形/長方形 291">
          <a:extLst>
            <a:ext uri="{FF2B5EF4-FFF2-40B4-BE49-F238E27FC236}">
              <a16:creationId xmlns:a16="http://schemas.microsoft.com/office/drawing/2014/main" id="{00000000-0008-0000-0100-000024010000}"/>
            </a:ext>
          </a:extLst>
        </xdr:cNvPr>
        <xdr:cNvSpPr/>
      </xdr:nvSpPr>
      <xdr:spPr>
        <a:xfrm>
          <a:off x="68326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293" name="正方形/長方形 292">
          <a:extLst>
            <a:ext uri="{FF2B5EF4-FFF2-40B4-BE49-F238E27FC236}">
              <a16:creationId xmlns:a16="http://schemas.microsoft.com/office/drawing/2014/main" id="{00000000-0008-0000-0100-000025010000}"/>
            </a:ext>
          </a:extLst>
        </xdr:cNvPr>
        <xdr:cNvSpPr/>
      </xdr:nvSpPr>
      <xdr:spPr>
        <a:xfrm>
          <a:off x="7838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294" name="正方形/長方形 293">
          <a:extLst>
            <a:ext uri="{FF2B5EF4-FFF2-40B4-BE49-F238E27FC236}">
              <a16:creationId xmlns:a16="http://schemas.microsoft.com/office/drawing/2014/main" id="{00000000-0008-0000-0100-000026010000}"/>
            </a:ext>
          </a:extLst>
        </xdr:cNvPr>
        <xdr:cNvSpPr/>
      </xdr:nvSpPr>
      <xdr:spPr>
        <a:xfrm>
          <a:off x="7838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295" name="正方形/長方形 294">
          <a:extLst>
            <a:ext uri="{FF2B5EF4-FFF2-40B4-BE49-F238E27FC236}">
              <a16:creationId xmlns:a16="http://schemas.microsoft.com/office/drawing/2014/main" id="{00000000-0008-0000-0100-000027010000}"/>
            </a:ext>
          </a:extLst>
        </xdr:cNvPr>
        <xdr:cNvSpPr/>
      </xdr:nvSpPr>
      <xdr:spPr>
        <a:xfrm>
          <a:off x="5826760" y="16394430"/>
          <a:ext cx="4152900"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296" name="正方形/長方形 295">
          <a:extLst>
            <a:ext uri="{FF2B5EF4-FFF2-40B4-BE49-F238E27FC236}">
              <a16:creationId xmlns:a16="http://schemas.microsoft.com/office/drawing/2014/main" id="{00000000-0008-0000-0100-000028010000}"/>
            </a:ext>
          </a:extLst>
        </xdr:cNvPr>
        <xdr:cNvSpPr/>
      </xdr:nvSpPr>
      <xdr:spPr>
        <a:xfrm>
          <a:off x="1096010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297" name="正方形/長方形 296">
          <a:extLst>
            <a:ext uri="{FF2B5EF4-FFF2-40B4-BE49-F238E27FC236}">
              <a16:creationId xmlns:a16="http://schemas.microsoft.com/office/drawing/2014/main" id="{00000000-0008-0000-0100-000029010000}"/>
            </a:ext>
          </a:extLst>
        </xdr:cNvPr>
        <xdr:cNvSpPr/>
      </xdr:nvSpPr>
      <xdr:spPr>
        <a:xfrm>
          <a:off x="11064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298" name="正方形/長方形 297">
          <a:extLst>
            <a:ext uri="{FF2B5EF4-FFF2-40B4-BE49-F238E27FC236}">
              <a16:creationId xmlns:a16="http://schemas.microsoft.com/office/drawing/2014/main" id="{00000000-0008-0000-0100-00002A010000}"/>
            </a:ext>
          </a:extLst>
        </xdr:cNvPr>
        <xdr:cNvSpPr/>
      </xdr:nvSpPr>
      <xdr:spPr>
        <a:xfrm>
          <a:off x="11064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299" name="正方形/長方形 298">
          <a:extLst>
            <a:ext uri="{FF2B5EF4-FFF2-40B4-BE49-F238E27FC236}">
              <a16:creationId xmlns:a16="http://schemas.microsoft.com/office/drawing/2014/main" id="{00000000-0008-0000-0100-00002B010000}"/>
            </a:ext>
          </a:extLst>
        </xdr:cNvPr>
        <xdr:cNvSpPr/>
      </xdr:nvSpPr>
      <xdr:spPr>
        <a:xfrm>
          <a:off x="119659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00" name="正方形/長方形 299">
          <a:extLst>
            <a:ext uri="{FF2B5EF4-FFF2-40B4-BE49-F238E27FC236}">
              <a16:creationId xmlns:a16="http://schemas.microsoft.com/office/drawing/2014/main" id="{00000000-0008-0000-0100-00002C010000}"/>
            </a:ext>
          </a:extLst>
        </xdr:cNvPr>
        <xdr:cNvSpPr/>
      </xdr:nvSpPr>
      <xdr:spPr>
        <a:xfrm>
          <a:off x="119659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01" name="正方形/長方形 300">
          <a:extLst>
            <a:ext uri="{FF2B5EF4-FFF2-40B4-BE49-F238E27FC236}">
              <a16:creationId xmlns:a16="http://schemas.microsoft.com/office/drawing/2014/main" id="{00000000-0008-0000-0100-00002D010000}"/>
            </a:ext>
          </a:extLst>
        </xdr:cNvPr>
        <xdr:cNvSpPr/>
      </xdr:nvSpPr>
      <xdr:spPr>
        <a:xfrm>
          <a:off x="129717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02" name="正方形/長方形 301">
          <a:extLst>
            <a:ext uri="{FF2B5EF4-FFF2-40B4-BE49-F238E27FC236}">
              <a16:creationId xmlns:a16="http://schemas.microsoft.com/office/drawing/2014/main" id="{00000000-0008-0000-0100-00002E010000}"/>
            </a:ext>
          </a:extLst>
        </xdr:cNvPr>
        <xdr:cNvSpPr/>
      </xdr:nvSpPr>
      <xdr:spPr>
        <a:xfrm>
          <a:off x="129717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03" name="正方形/長方形 302">
          <a:extLst>
            <a:ext uri="{FF2B5EF4-FFF2-40B4-BE49-F238E27FC236}">
              <a16:creationId xmlns:a16="http://schemas.microsoft.com/office/drawing/2014/main" id="{00000000-0008-0000-0100-00002F010000}"/>
            </a:ext>
          </a:extLst>
        </xdr:cNvPr>
        <xdr:cNvSpPr/>
      </xdr:nvSpPr>
      <xdr:spPr>
        <a:xfrm>
          <a:off x="10960100" y="5215890"/>
          <a:ext cx="4152900" cy="22364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24</xdr:row>
      <xdr:rowOff>76200</xdr:rowOff>
    </xdr:from>
    <xdr:to>
      <xdr:col>120</xdr:col>
      <xdr:colOff>152400</xdr:colOff>
      <xdr:row>28</xdr:row>
      <xdr:rowOff>25400</xdr:rowOff>
    </xdr:to>
    <xdr:sp macro="" textlink="">
      <xdr:nvSpPr>
        <xdr:cNvPr id="304" name="正方形/長方形 303">
          <a:extLst>
            <a:ext uri="{FF2B5EF4-FFF2-40B4-BE49-F238E27FC236}">
              <a16:creationId xmlns:a16="http://schemas.microsoft.com/office/drawing/2014/main" id="{00000000-0008-0000-0100-000030010000}"/>
            </a:ext>
          </a:extLst>
        </xdr:cNvPr>
        <xdr:cNvSpPr/>
      </xdr:nvSpPr>
      <xdr:spPr>
        <a:xfrm>
          <a:off x="1609344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05" name="正方形/長方形 304">
          <a:extLst>
            <a:ext uri="{FF2B5EF4-FFF2-40B4-BE49-F238E27FC236}">
              <a16:creationId xmlns:a16="http://schemas.microsoft.com/office/drawing/2014/main" id="{00000000-0008-0000-0100-000031010000}"/>
            </a:ext>
          </a:extLst>
        </xdr:cNvPr>
        <xdr:cNvSpPr/>
      </xdr:nvSpPr>
      <xdr:spPr>
        <a:xfrm>
          <a:off x="16220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06" name="正方形/長方形 305">
          <a:extLst>
            <a:ext uri="{FF2B5EF4-FFF2-40B4-BE49-F238E27FC236}">
              <a16:creationId xmlns:a16="http://schemas.microsoft.com/office/drawing/2014/main" id="{00000000-0008-0000-0100-000032010000}"/>
            </a:ext>
          </a:extLst>
        </xdr:cNvPr>
        <xdr:cNvSpPr/>
      </xdr:nvSpPr>
      <xdr:spPr>
        <a:xfrm>
          <a:off x="16220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07" name="正方形/長方形 306">
          <a:extLst>
            <a:ext uri="{FF2B5EF4-FFF2-40B4-BE49-F238E27FC236}">
              <a16:creationId xmlns:a16="http://schemas.microsoft.com/office/drawing/2014/main" id="{00000000-0008-0000-0100-000033010000}"/>
            </a:ext>
          </a:extLst>
        </xdr:cNvPr>
        <xdr:cNvSpPr/>
      </xdr:nvSpPr>
      <xdr:spPr>
        <a:xfrm>
          <a:off x="170992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08" name="正方形/長方形 307">
          <a:extLst>
            <a:ext uri="{FF2B5EF4-FFF2-40B4-BE49-F238E27FC236}">
              <a16:creationId xmlns:a16="http://schemas.microsoft.com/office/drawing/2014/main" id="{00000000-0008-0000-0100-000034010000}"/>
            </a:ext>
          </a:extLst>
        </xdr:cNvPr>
        <xdr:cNvSpPr/>
      </xdr:nvSpPr>
      <xdr:spPr>
        <a:xfrm>
          <a:off x="170992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09" name="正方形/長方形 308">
          <a:extLst>
            <a:ext uri="{FF2B5EF4-FFF2-40B4-BE49-F238E27FC236}">
              <a16:creationId xmlns:a16="http://schemas.microsoft.com/office/drawing/2014/main" id="{00000000-0008-0000-0100-000035010000}"/>
            </a:ext>
          </a:extLst>
        </xdr:cNvPr>
        <xdr:cNvSpPr/>
      </xdr:nvSpPr>
      <xdr:spPr>
        <a:xfrm>
          <a:off x="1810512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10" name="正方形/長方形 309">
          <a:extLst>
            <a:ext uri="{FF2B5EF4-FFF2-40B4-BE49-F238E27FC236}">
              <a16:creationId xmlns:a16="http://schemas.microsoft.com/office/drawing/2014/main" id="{00000000-0008-0000-0100-000036010000}"/>
            </a:ext>
          </a:extLst>
        </xdr:cNvPr>
        <xdr:cNvSpPr/>
      </xdr:nvSpPr>
      <xdr:spPr>
        <a:xfrm>
          <a:off x="1810512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11" name="正方形/長方形 310">
          <a:extLst>
            <a:ext uri="{FF2B5EF4-FFF2-40B4-BE49-F238E27FC236}">
              <a16:creationId xmlns:a16="http://schemas.microsoft.com/office/drawing/2014/main" id="{00000000-0008-0000-0100-000037010000}"/>
            </a:ext>
          </a:extLst>
        </xdr:cNvPr>
        <xdr:cNvSpPr/>
      </xdr:nvSpPr>
      <xdr:spPr>
        <a:xfrm>
          <a:off x="16093440" y="5215890"/>
          <a:ext cx="4175760" cy="22364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46</xdr:row>
      <xdr:rowOff>114300</xdr:rowOff>
    </xdr:from>
    <xdr:to>
      <xdr:col>90</xdr:col>
      <xdr:colOff>25400</xdr:colOff>
      <xdr:row>50</xdr:row>
      <xdr:rowOff>63500</xdr:rowOff>
    </xdr:to>
    <xdr:sp macro="" textlink="">
      <xdr:nvSpPr>
        <xdr:cNvPr id="312" name="正方形/長方形 311">
          <a:extLst>
            <a:ext uri="{FF2B5EF4-FFF2-40B4-BE49-F238E27FC236}">
              <a16:creationId xmlns:a16="http://schemas.microsoft.com/office/drawing/2014/main" id="{00000000-0008-0000-0100-000038010000}"/>
            </a:ext>
          </a:extLst>
        </xdr:cNvPr>
        <xdr:cNvSpPr/>
      </xdr:nvSpPr>
      <xdr:spPr>
        <a:xfrm>
          <a:off x="1096010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313" name="正方形/長方形 312">
          <a:extLst>
            <a:ext uri="{FF2B5EF4-FFF2-40B4-BE49-F238E27FC236}">
              <a16:creationId xmlns:a16="http://schemas.microsoft.com/office/drawing/2014/main" id="{00000000-0008-0000-0100-000039010000}"/>
            </a:ext>
          </a:extLst>
        </xdr:cNvPr>
        <xdr:cNvSpPr/>
      </xdr:nvSpPr>
      <xdr:spPr>
        <a:xfrm>
          <a:off x="11064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314" name="正方形/長方形 313">
          <a:extLst>
            <a:ext uri="{FF2B5EF4-FFF2-40B4-BE49-F238E27FC236}">
              <a16:creationId xmlns:a16="http://schemas.microsoft.com/office/drawing/2014/main" id="{00000000-0008-0000-0100-00003A010000}"/>
            </a:ext>
          </a:extLst>
        </xdr:cNvPr>
        <xdr:cNvSpPr/>
      </xdr:nvSpPr>
      <xdr:spPr>
        <a:xfrm>
          <a:off x="11064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315" name="正方形/長方形 314">
          <a:extLst>
            <a:ext uri="{FF2B5EF4-FFF2-40B4-BE49-F238E27FC236}">
              <a16:creationId xmlns:a16="http://schemas.microsoft.com/office/drawing/2014/main" id="{00000000-0008-0000-0100-00003B010000}"/>
            </a:ext>
          </a:extLst>
        </xdr:cNvPr>
        <xdr:cNvSpPr/>
      </xdr:nvSpPr>
      <xdr:spPr>
        <a:xfrm>
          <a:off x="119659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316" name="正方形/長方形 315">
          <a:extLst>
            <a:ext uri="{FF2B5EF4-FFF2-40B4-BE49-F238E27FC236}">
              <a16:creationId xmlns:a16="http://schemas.microsoft.com/office/drawing/2014/main" id="{00000000-0008-0000-0100-00003C010000}"/>
            </a:ext>
          </a:extLst>
        </xdr:cNvPr>
        <xdr:cNvSpPr/>
      </xdr:nvSpPr>
      <xdr:spPr>
        <a:xfrm>
          <a:off x="119659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317" name="正方形/長方形 316">
          <a:extLst>
            <a:ext uri="{FF2B5EF4-FFF2-40B4-BE49-F238E27FC236}">
              <a16:creationId xmlns:a16="http://schemas.microsoft.com/office/drawing/2014/main" id="{00000000-0008-0000-0100-00003D010000}"/>
            </a:ext>
          </a:extLst>
        </xdr:cNvPr>
        <xdr:cNvSpPr/>
      </xdr:nvSpPr>
      <xdr:spPr>
        <a:xfrm>
          <a:off x="129717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318" name="正方形/長方形 317">
          <a:extLst>
            <a:ext uri="{FF2B5EF4-FFF2-40B4-BE49-F238E27FC236}">
              <a16:creationId xmlns:a16="http://schemas.microsoft.com/office/drawing/2014/main" id="{00000000-0008-0000-0100-00003E010000}"/>
            </a:ext>
          </a:extLst>
        </xdr:cNvPr>
        <xdr:cNvSpPr/>
      </xdr:nvSpPr>
      <xdr:spPr>
        <a:xfrm>
          <a:off x="129717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319" name="正方形/長方形 318">
          <a:extLst>
            <a:ext uri="{FF2B5EF4-FFF2-40B4-BE49-F238E27FC236}">
              <a16:creationId xmlns:a16="http://schemas.microsoft.com/office/drawing/2014/main" id="{00000000-0008-0000-0100-00003F010000}"/>
            </a:ext>
          </a:extLst>
        </xdr:cNvPr>
        <xdr:cNvSpPr/>
      </xdr:nvSpPr>
      <xdr:spPr>
        <a:xfrm>
          <a:off x="1096010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320" name="テキスト ボックス 319">
          <a:extLst>
            <a:ext uri="{FF2B5EF4-FFF2-40B4-BE49-F238E27FC236}">
              <a16:creationId xmlns:a16="http://schemas.microsoft.com/office/drawing/2014/main" id="{00000000-0008-0000-0100-000040010000}"/>
            </a:ext>
          </a:extLst>
        </xdr:cNvPr>
        <xdr:cNvSpPr txBox="1"/>
      </xdr:nvSpPr>
      <xdr:spPr>
        <a:xfrm>
          <a:off x="1092200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321" name="直線コネクタ 320">
          <a:extLst>
            <a:ext uri="{FF2B5EF4-FFF2-40B4-BE49-F238E27FC236}">
              <a16:creationId xmlns:a16="http://schemas.microsoft.com/office/drawing/2014/main" id="{00000000-0008-0000-0100-000041010000}"/>
            </a:ext>
          </a:extLst>
        </xdr:cNvPr>
        <xdr:cNvCxnSpPr/>
      </xdr:nvCxnSpPr>
      <xdr:spPr>
        <a:xfrm>
          <a:off x="10960100" y="111785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322" name="テキスト ボックス 321">
          <a:extLst>
            <a:ext uri="{FF2B5EF4-FFF2-40B4-BE49-F238E27FC236}">
              <a16:creationId xmlns:a16="http://schemas.microsoft.com/office/drawing/2014/main" id="{00000000-0008-0000-0100-000042010000}"/>
            </a:ext>
          </a:extLst>
        </xdr:cNvPr>
        <xdr:cNvSpPr txBox="1"/>
      </xdr:nvSpPr>
      <xdr:spPr>
        <a:xfrm>
          <a:off x="1056150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323" name="直線コネクタ 322">
          <a:extLst>
            <a:ext uri="{FF2B5EF4-FFF2-40B4-BE49-F238E27FC236}">
              <a16:creationId xmlns:a16="http://schemas.microsoft.com/office/drawing/2014/main" id="{00000000-0008-0000-0100-000043010000}"/>
            </a:ext>
          </a:extLst>
        </xdr:cNvPr>
        <xdr:cNvCxnSpPr/>
      </xdr:nvCxnSpPr>
      <xdr:spPr>
        <a:xfrm>
          <a:off x="10960100" y="108051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324" name="テキスト ボックス 323">
          <a:extLst>
            <a:ext uri="{FF2B5EF4-FFF2-40B4-BE49-F238E27FC236}">
              <a16:creationId xmlns:a16="http://schemas.microsoft.com/office/drawing/2014/main" id="{00000000-0008-0000-0100-000044010000}"/>
            </a:ext>
          </a:extLst>
        </xdr:cNvPr>
        <xdr:cNvSpPr txBox="1"/>
      </xdr:nvSpPr>
      <xdr:spPr>
        <a:xfrm>
          <a:off x="10561501" y="106667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325" name="直線コネクタ 324">
          <a:extLst>
            <a:ext uri="{FF2B5EF4-FFF2-40B4-BE49-F238E27FC236}">
              <a16:creationId xmlns:a16="http://schemas.microsoft.com/office/drawing/2014/main" id="{00000000-0008-0000-0100-000045010000}"/>
            </a:ext>
          </a:extLst>
        </xdr:cNvPr>
        <xdr:cNvCxnSpPr/>
      </xdr:nvCxnSpPr>
      <xdr:spPr>
        <a:xfrm>
          <a:off x="10960100" y="1043178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326" name="テキスト ボックス 325">
          <a:extLst>
            <a:ext uri="{FF2B5EF4-FFF2-40B4-BE49-F238E27FC236}">
              <a16:creationId xmlns:a16="http://schemas.microsoft.com/office/drawing/2014/main" id="{00000000-0008-0000-0100-000046010000}"/>
            </a:ext>
          </a:extLst>
        </xdr:cNvPr>
        <xdr:cNvSpPr txBox="1"/>
      </xdr:nvSpPr>
      <xdr:spPr>
        <a:xfrm>
          <a:off x="10602761" y="102933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327" name="直線コネクタ 326">
          <a:extLst>
            <a:ext uri="{FF2B5EF4-FFF2-40B4-BE49-F238E27FC236}">
              <a16:creationId xmlns:a16="http://schemas.microsoft.com/office/drawing/2014/main" id="{00000000-0008-0000-0100-000047010000}"/>
            </a:ext>
          </a:extLst>
        </xdr:cNvPr>
        <xdr:cNvCxnSpPr/>
      </xdr:nvCxnSpPr>
      <xdr:spPr>
        <a:xfrm>
          <a:off x="10960100" y="100584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328" name="テキスト ボックス 327">
          <a:extLst>
            <a:ext uri="{FF2B5EF4-FFF2-40B4-BE49-F238E27FC236}">
              <a16:creationId xmlns:a16="http://schemas.microsoft.com/office/drawing/2014/main" id="{00000000-0008-0000-0100-000048010000}"/>
            </a:ext>
          </a:extLst>
        </xdr:cNvPr>
        <xdr:cNvSpPr txBox="1"/>
      </xdr:nvSpPr>
      <xdr:spPr>
        <a:xfrm>
          <a:off x="10602761" y="99199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329" name="直線コネクタ 328">
          <a:extLst>
            <a:ext uri="{FF2B5EF4-FFF2-40B4-BE49-F238E27FC236}">
              <a16:creationId xmlns:a16="http://schemas.microsoft.com/office/drawing/2014/main" id="{00000000-0008-0000-0100-000049010000}"/>
            </a:ext>
          </a:extLst>
        </xdr:cNvPr>
        <xdr:cNvCxnSpPr/>
      </xdr:nvCxnSpPr>
      <xdr:spPr>
        <a:xfrm>
          <a:off x="10960100" y="96888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330" name="テキスト ボックス 329">
          <a:extLst>
            <a:ext uri="{FF2B5EF4-FFF2-40B4-BE49-F238E27FC236}">
              <a16:creationId xmlns:a16="http://schemas.microsoft.com/office/drawing/2014/main" id="{00000000-0008-0000-0100-00004A010000}"/>
            </a:ext>
          </a:extLst>
        </xdr:cNvPr>
        <xdr:cNvSpPr txBox="1"/>
      </xdr:nvSpPr>
      <xdr:spPr>
        <a:xfrm>
          <a:off x="10602761" y="95504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331" name="直線コネクタ 330">
          <a:extLst>
            <a:ext uri="{FF2B5EF4-FFF2-40B4-BE49-F238E27FC236}">
              <a16:creationId xmlns:a16="http://schemas.microsoft.com/office/drawing/2014/main" id="{00000000-0008-0000-0100-00004B010000}"/>
            </a:ext>
          </a:extLst>
        </xdr:cNvPr>
        <xdr:cNvCxnSpPr/>
      </xdr:nvCxnSpPr>
      <xdr:spPr>
        <a:xfrm>
          <a:off x="10960100" y="931545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332" name="テキスト ボックス 331">
          <a:extLst>
            <a:ext uri="{FF2B5EF4-FFF2-40B4-BE49-F238E27FC236}">
              <a16:creationId xmlns:a16="http://schemas.microsoft.com/office/drawing/2014/main" id="{00000000-0008-0000-0100-00004C010000}"/>
            </a:ext>
          </a:extLst>
        </xdr:cNvPr>
        <xdr:cNvSpPr txBox="1"/>
      </xdr:nvSpPr>
      <xdr:spPr>
        <a:xfrm>
          <a:off x="10602761" y="91770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333" name="直線コネクタ 332">
          <a:extLst>
            <a:ext uri="{FF2B5EF4-FFF2-40B4-BE49-F238E27FC236}">
              <a16:creationId xmlns:a16="http://schemas.microsoft.com/office/drawing/2014/main" id="{00000000-0008-0000-0100-00004D010000}"/>
            </a:ext>
          </a:extLst>
        </xdr:cNvPr>
        <xdr:cNvCxnSpPr/>
      </xdr:nvCxnSpPr>
      <xdr:spPr>
        <a:xfrm>
          <a:off x="10960100" y="894207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334" name="テキスト ボックス 333">
          <a:extLst>
            <a:ext uri="{FF2B5EF4-FFF2-40B4-BE49-F238E27FC236}">
              <a16:creationId xmlns:a16="http://schemas.microsoft.com/office/drawing/2014/main" id="{00000000-0008-0000-0100-00004E010000}"/>
            </a:ext>
          </a:extLst>
        </xdr:cNvPr>
        <xdr:cNvSpPr txBox="1"/>
      </xdr:nvSpPr>
      <xdr:spPr>
        <a:xfrm>
          <a:off x="10666881" y="880365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335" name="【学校施設】&#10;有形固定資産減価償却率グラフ枠">
          <a:extLst>
            <a:ext uri="{FF2B5EF4-FFF2-40B4-BE49-F238E27FC236}">
              <a16:creationId xmlns:a16="http://schemas.microsoft.com/office/drawing/2014/main" id="{00000000-0008-0000-0100-00004F010000}"/>
            </a:ext>
          </a:extLst>
        </xdr:cNvPr>
        <xdr:cNvSpPr/>
      </xdr:nvSpPr>
      <xdr:spPr>
        <a:xfrm>
          <a:off x="1096010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57</xdr:row>
      <xdr:rowOff>0</xdr:rowOff>
    </xdr:from>
    <xdr:to>
      <xdr:col>85</xdr:col>
      <xdr:colOff>126364</xdr:colOff>
      <xdr:row>63</xdr:row>
      <xdr:rowOff>78105</xdr:rowOff>
    </xdr:to>
    <xdr:cxnSp macro="">
      <xdr:nvCxnSpPr>
        <xdr:cNvPr id="336" name="直線コネクタ 335">
          <a:extLst>
            <a:ext uri="{FF2B5EF4-FFF2-40B4-BE49-F238E27FC236}">
              <a16:creationId xmlns:a16="http://schemas.microsoft.com/office/drawing/2014/main" id="{00000000-0008-0000-0100-000050010000}"/>
            </a:ext>
          </a:extLst>
        </xdr:cNvPr>
        <xdr:cNvCxnSpPr/>
      </xdr:nvCxnSpPr>
      <xdr:spPr>
        <a:xfrm flipV="1">
          <a:off x="14375764" y="9555480"/>
          <a:ext cx="0" cy="10839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81932</xdr:rowOff>
    </xdr:from>
    <xdr:ext cx="405111" cy="259045"/>
    <xdr:sp macro="" textlink="">
      <xdr:nvSpPr>
        <xdr:cNvPr id="337" name="【学校施設】&#10;有形固定資産減価償却率最小値テキスト">
          <a:extLst>
            <a:ext uri="{FF2B5EF4-FFF2-40B4-BE49-F238E27FC236}">
              <a16:creationId xmlns:a16="http://schemas.microsoft.com/office/drawing/2014/main" id="{00000000-0008-0000-0100-000051010000}"/>
            </a:ext>
          </a:extLst>
        </xdr:cNvPr>
        <xdr:cNvSpPr txBox="1"/>
      </xdr:nvSpPr>
      <xdr:spPr>
        <a:xfrm>
          <a:off x="14414500" y="106432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78105</xdr:rowOff>
    </xdr:from>
    <xdr:to>
      <xdr:col>86</xdr:col>
      <xdr:colOff>25400</xdr:colOff>
      <xdr:row>63</xdr:row>
      <xdr:rowOff>78105</xdr:rowOff>
    </xdr:to>
    <xdr:cxnSp macro="">
      <xdr:nvCxnSpPr>
        <xdr:cNvPr id="338" name="直線コネクタ 337">
          <a:extLst>
            <a:ext uri="{FF2B5EF4-FFF2-40B4-BE49-F238E27FC236}">
              <a16:creationId xmlns:a16="http://schemas.microsoft.com/office/drawing/2014/main" id="{00000000-0008-0000-0100-000052010000}"/>
            </a:ext>
          </a:extLst>
        </xdr:cNvPr>
        <xdr:cNvCxnSpPr/>
      </xdr:nvCxnSpPr>
      <xdr:spPr>
        <a:xfrm>
          <a:off x="14287500" y="1063942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118127</xdr:rowOff>
    </xdr:from>
    <xdr:ext cx="405111" cy="259045"/>
    <xdr:sp macro="" textlink="">
      <xdr:nvSpPr>
        <xdr:cNvPr id="339" name="【学校施設】&#10;有形固定資産減価償却率最大値テキスト">
          <a:extLst>
            <a:ext uri="{FF2B5EF4-FFF2-40B4-BE49-F238E27FC236}">
              <a16:creationId xmlns:a16="http://schemas.microsoft.com/office/drawing/2014/main" id="{00000000-0008-0000-0100-000053010000}"/>
            </a:ext>
          </a:extLst>
        </xdr:cNvPr>
        <xdr:cNvSpPr txBox="1"/>
      </xdr:nvSpPr>
      <xdr:spPr>
        <a:xfrm>
          <a:off x="14414500" y="9338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0</xdr:rowOff>
    </xdr:from>
    <xdr:to>
      <xdr:col>86</xdr:col>
      <xdr:colOff>25400</xdr:colOff>
      <xdr:row>57</xdr:row>
      <xdr:rowOff>0</xdr:rowOff>
    </xdr:to>
    <xdr:cxnSp macro="">
      <xdr:nvCxnSpPr>
        <xdr:cNvPr id="340" name="直線コネクタ 339">
          <a:extLst>
            <a:ext uri="{FF2B5EF4-FFF2-40B4-BE49-F238E27FC236}">
              <a16:creationId xmlns:a16="http://schemas.microsoft.com/office/drawing/2014/main" id="{00000000-0008-0000-0100-000054010000}"/>
            </a:ext>
          </a:extLst>
        </xdr:cNvPr>
        <xdr:cNvCxnSpPr/>
      </xdr:nvCxnSpPr>
      <xdr:spPr>
        <a:xfrm>
          <a:off x="14287500" y="955548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50182</xdr:rowOff>
    </xdr:from>
    <xdr:ext cx="405111" cy="259045"/>
    <xdr:sp macro="" textlink="">
      <xdr:nvSpPr>
        <xdr:cNvPr id="341" name="【学校施設】&#10;有形固定資産減価償却率平均値テキスト">
          <a:extLst>
            <a:ext uri="{FF2B5EF4-FFF2-40B4-BE49-F238E27FC236}">
              <a16:creationId xmlns:a16="http://schemas.microsoft.com/office/drawing/2014/main" id="{00000000-0008-0000-0100-000055010000}"/>
            </a:ext>
          </a:extLst>
        </xdr:cNvPr>
        <xdr:cNvSpPr txBox="1"/>
      </xdr:nvSpPr>
      <xdr:spPr>
        <a:xfrm>
          <a:off x="14414500" y="994094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27305</xdr:rowOff>
    </xdr:from>
    <xdr:to>
      <xdr:col>85</xdr:col>
      <xdr:colOff>177800</xdr:colOff>
      <xdr:row>60</xdr:row>
      <xdr:rowOff>128905</xdr:rowOff>
    </xdr:to>
    <xdr:sp macro="" textlink="">
      <xdr:nvSpPr>
        <xdr:cNvPr id="342" name="フローチャート: 判断 341">
          <a:extLst>
            <a:ext uri="{FF2B5EF4-FFF2-40B4-BE49-F238E27FC236}">
              <a16:creationId xmlns:a16="http://schemas.microsoft.com/office/drawing/2014/main" id="{00000000-0008-0000-0100-000056010000}"/>
            </a:ext>
          </a:extLst>
        </xdr:cNvPr>
        <xdr:cNvSpPr/>
      </xdr:nvSpPr>
      <xdr:spPr>
        <a:xfrm>
          <a:off x="14325600" y="10085705"/>
          <a:ext cx="939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12065</xdr:rowOff>
    </xdr:from>
    <xdr:to>
      <xdr:col>81</xdr:col>
      <xdr:colOff>101600</xdr:colOff>
      <xdr:row>60</xdr:row>
      <xdr:rowOff>113665</xdr:rowOff>
    </xdr:to>
    <xdr:sp macro="" textlink="">
      <xdr:nvSpPr>
        <xdr:cNvPr id="343" name="フローチャート: 判断 342">
          <a:extLst>
            <a:ext uri="{FF2B5EF4-FFF2-40B4-BE49-F238E27FC236}">
              <a16:creationId xmlns:a16="http://schemas.microsoft.com/office/drawing/2014/main" id="{00000000-0008-0000-0100-000057010000}"/>
            </a:ext>
          </a:extLst>
        </xdr:cNvPr>
        <xdr:cNvSpPr/>
      </xdr:nvSpPr>
      <xdr:spPr>
        <a:xfrm>
          <a:off x="13578840" y="10070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168275</xdr:rowOff>
    </xdr:from>
    <xdr:to>
      <xdr:col>76</xdr:col>
      <xdr:colOff>165100</xdr:colOff>
      <xdr:row>60</xdr:row>
      <xdr:rowOff>98425</xdr:rowOff>
    </xdr:to>
    <xdr:sp macro="" textlink="">
      <xdr:nvSpPr>
        <xdr:cNvPr id="344" name="フローチャート: 判断 343">
          <a:extLst>
            <a:ext uri="{FF2B5EF4-FFF2-40B4-BE49-F238E27FC236}">
              <a16:creationId xmlns:a16="http://schemas.microsoft.com/office/drawing/2014/main" id="{00000000-0008-0000-0100-000058010000}"/>
            </a:ext>
          </a:extLst>
        </xdr:cNvPr>
        <xdr:cNvSpPr/>
      </xdr:nvSpPr>
      <xdr:spPr>
        <a:xfrm>
          <a:off x="12804140" y="1005903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2540</xdr:rowOff>
    </xdr:from>
    <xdr:to>
      <xdr:col>72</xdr:col>
      <xdr:colOff>38100</xdr:colOff>
      <xdr:row>60</xdr:row>
      <xdr:rowOff>104140</xdr:rowOff>
    </xdr:to>
    <xdr:sp macro="" textlink="">
      <xdr:nvSpPr>
        <xdr:cNvPr id="345" name="フローチャート: 判断 344">
          <a:extLst>
            <a:ext uri="{FF2B5EF4-FFF2-40B4-BE49-F238E27FC236}">
              <a16:creationId xmlns:a16="http://schemas.microsoft.com/office/drawing/2014/main" id="{00000000-0008-0000-0100-000059010000}"/>
            </a:ext>
          </a:extLst>
        </xdr:cNvPr>
        <xdr:cNvSpPr/>
      </xdr:nvSpPr>
      <xdr:spPr>
        <a:xfrm>
          <a:off x="12029440" y="1006094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147320</xdr:rowOff>
    </xdr:from>
    <xdr:to>
      <xdr:col>67</xdr:col>
      <xdr:colOff>101600</xdr:colOff>
      <xdr:row>60</xdr:row>
      <xdr:rowOff>77470</xdr:rowOff>
    </xdr:to>
    <xdr:sp macro="" textlink="">
      <xdr:nvSpPr>
        <xdr:cNvPr id="346" name="フローチャート: 判断 345">
          <a:extLst>
            <a:ext uri="{FF2B5EF4-FFF2-40B4-BE49-F238E27FC236}">
              <a16:creationId xmlns:a16="http://schemas.microsoft.com/office/drawing/2014/main" id="{00000000-0008-0000-0100-00005A010000}"/>
            </a:ext>
          </a:extLst>
        </xdr:cNvPr>
        <xdr:cNvSpPr/>
      </xdr:nvSpPr>
      <xdr:spPr>
        <a:xfrm>
          <a:off x="11231880" y="1003808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347" name="テキスト ボックス 346">
          <a:extLst>
            <a:ext uri="{FF2B5EF4-FFF2-40B4-BE49-F238E27FC236}">
              <a16:creationId xmlns:a16="http://schemas.microsoft.com/office/drawing/2014/main" id="{00000000-0008-0000-0100-00005B010000}"/>
            </a:ext>
          </a:extLst>
        </xdr:cNvPr>
        <xdr:cNvSpPr txBox="1"/>
      </xdr:nvSpPr>
      <xdr:spPr>
        <a:xfrm>
          <a:off x="14208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348" name="テキスト ボックス 347">
          <a:extLst>
            <a:ext uri="{FF2B5EF4-FFF2-40B4-BE49-F238E27FC236}">
              <a16:creationId xmlns:a16="http://schemas.microsoft.com/office/drawing/2014/main" id="{00000000-0008-0000-0100-00005C010000}"/>
            </a:ext>
          </a:extLst>
        </xdr:cNvPr>
        <xdr:cNvSpPr txBox="1"/>
      </xdr:nvSpPr>
      <xdr:spPr>
        <a:xfrm>
          <a:off x="134620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349" name="テキスト ボックス 348">
          <a:extLst>
            <a:ext uri="{FF2B5EF4-FFF2-40B4-BE49-F238E27FC236}">
              <a16:creationId xmlns:a16="http://schemas.microsoft.com/office/drawing/2014/main" id="{00000000-0008-0000-0100-00005D010000}"/>
            </a:ext>
          </a:extLst>
        </xdr:cNvPr>
        <xdr:cNvSpPr txBox="1"/>
      </xdr:nvSpPr>
      <xdr:spPr>
        <a:xfrm>
          <a:off x="126873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350" name="テキスト ボックス 349">
          <a:extLst>
            <a:ext uri="{FF2B5EF4-FFF2-40B4-BE49-F238E27FC236}">
              <a16:creationId xmlns:a16="http://schemas.microsoft.com/office/drawing/2014/main" id="{00000000-0008-0000-0100-00005E010000}"/>
            </a:ext>
          </a:extLst>
        </xdr:cNvPr>
        <xdr:cNvSpPr txBox="1"/>
      </xdr:nvSpPr>
      <xdr:spPr>
        <a:xfrm>
          <a:off x="119049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351" name="テキスト ボックス 350">
          <a:extLst>
            <a:ext uri="{FF2B5EF4-FFF2-40B4-BE49-F238E27FC236}">
              <a16:creationId xmlns:a16="http://schemas.microsoft.com/office/drawing/2014/main" id="{00000000-0008-0000-0100-00005F010000}"/>
            </a:ext>
          </a:extLst>
        </xdr:cNvPr>
        <xdr:cNvSpPr txBox="1"/>
      </xdr:nvSpPr>
      <xdr:spPr>
        <a:xfrm>
          <a:off x="111150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62</xdr:row>
      <xdr:rowOff>162560</xdr:rowOff>
    </xdr:from>
    <xdr:to>
      <xdr:col>85</xdr:col>
      <xdr:colOff>177800</xdr:colOff>
      <xdr:row>63</xdr:row>
      <xdr:rowOff>92710</xdr:rowOff>
    </xdr:to>
    <xdr:sp macro="" textlink="">
      <xdr:nvSpPr>
        <xdr:cNvPr id="352" name="楕円 351">
          <a:extLst>
            <a:ext uri="{FF2B5EF4-FFF2-40B4-BE49-F238E27FC236}">
              <a16:creationId xmlns:a16="http://schemas.microsoft.com/office/drawing/2014/main" id="{00000000-0008-0000-0100-000060010000}"/>
            </a:ext>
          </a:extLst>
        </xdr:cNvPr>
        <xdr:cNvSpPr/>
      </xdr:nvSpPr>
      <xdr:spPr>
        <a:xfrm>
          <a:off x="14325600" y="10556240"/>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62</xdr:row>
      <xdr:rowOff>77487</xdr:rowOff>
    </xdr:from>
    <xdr:ext cx="405111" cy="259045"/>
    <xdr:sp macro="" textlink="">
      <xdr:nvSpPr>
        <xdr:cNvPr id="353" name="【学校施設】&#10;有形固定資産減価償却率該当値テキスト">
          <a:extLst>
            <a:ext uri="{FF2B5EF4-FFF2-40B4-BE49-F238E27FC236}">
              <a16:creationId xmlns:a16="http://schemas.microsoft.com/office/drawing/2014/main" id="{00000000-0008-0000-0100-000061010000}"/>
            </a:ext>
          </a:extLst>
        </xdr:cNvPr>
        <xdr:cNvSpPr txBox="1"/>
      </xdr:nvSpPr>
      <xdr:spPr>
        <a:xfrm>
          <a:off x="14414500" y="104711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62</xdr:row>
      <xdr:rowOff>151130</xdr:rowOff>
    </xdr:from>
    <xdr:to>
      <xdr:col>81</xdr:col>
      <xdr:colOff>101600</xdr:colOff>
      <xdr:row>63</xdr:row>
      <xdr:rowOff>81280</xdr:rowOff>
    </xdr:to>
    <xdr:sp macro="" textlink="">
      <xdr:nvSpPr>
        <xdr:cNvPr id="354" name="楕円 353">
          <a:extLst>
            <a:ext uri="{FF2B5EF4-FFF2-40B4-BE49-F238E27FC236}">
              <a16:creationId xmlns:a16="http://schemas.microsoft.com/office/drawing/2014/main" id="{00000000-0008-0000-0100-000062010000}"/>
            </a:ext>
          </a:extLst>
        </xdr:cNvPr>
        <xdr:cNvSpPr/>
      </xdr:nvSpPr>
      <xdr:spPr>
        <a:xfrm>
          <a:off x="13578840" y="1054481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63</xdr:row>
      <xdr:rowOff>30480</xdr:rowOff>
    </xdr:from>
    <xdr:to>
      <xdr:col>85</xdr:col>
      <xdr:colOff>127000</xdr:colOff>
      <xdr:row>63</xdr:row>
      <xdr:rowOff>41910</xdr:rowOff>
    </xdr:to>
    <xdr:cxnSp macro="">
      <xdr:nvCxnSpPr>
        <xdr:cNvPr id="355" name="直線コネクタ 354">
          <a:extLst>
            <a:ext uri="{FF2B5EF4-FFF2-40B4-BE49-F238E27FC236}">
              <a16:creationId xmlns:a16="http://schemas.microsoft.com/office/drawing/2014/main" id="{00000000-0008-0000-0100-000063010000}"/>
            </a:ext>
          </a:extLst>
        </xdr:cNvPr>
        <xdr:cNvCxnSpPr/>
      </xdr:nvCxnSpPr>
      <xdr:spPr>
        <a:xfrm>
          <a:off x="13629640" y="10591800"/>
          <a:ext cx="74676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62</xdr:row>
      <xdr:rowOff>139700</xdr:rowOff>
    </xdr:from>
    <xdr:to>
      <xdr:col>76</xdr:col>
      <xdr:colOff>165100</xdr:colOff>
      <xdr:row>63</xdr:row>
      <xdr:rowOff>69850</xdr:rowOff>
    </xdr:to>
    <xdr:sp macro="" textlink="">
      <xdr:nvSpPr>
        <xdr:cNvPr id="356" name="楕円 355">
          <a:extLst>
            <a:ext uri="{FF2B5EF4-FFF2-40B4-BE49-F238E27FC236}">
              <a16:creationId xmlns:a16="http://schemas.microsoft.com/office/drawing/2014/main" id="{00000000-0008-0000-0100-000064010000}"/>
            </a:ext>
          </a:extLst>
        </xdr:cNvPr>
        <xdr:cNvSpPr/>
      </xdr:nvSpPr>
      <xdr:spPr>
        <a:xfrm>
          <a:off x="12804140" y="1053338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63</xdr:row>
      <xdr:rowOff>19050</xdr:rowOff>
    </xdr:from>
    <xdr:to>
      <xdr:col>81</xdr:col>
      <xdr:colOff>50800</xdr:colOff>
      <xdr:row>63</xdr:row>
      <xdr:rowOff>30480</xdr:rowOff>
    </xdr:to>
    <xdr:cxnSp macro="">
      <xdr:nvCxnSpPr>
        <xdr:cNvPr id="357" name="直線コネクタ 356">
          <a:extLst>
            <a:ext uri="{FF2B5EF4-FFF2-40B4-BE49-F238E27FC236}">
              <a16:creationId xmlns:a16="http://schemas.microsoft.com/office/drawing/2014/main" id="{00000000-0008-0000-0100-000065010000}"/>
            </a:ext>
          </a:extLst>
        </xdr:cNvPr>
        <xdr:cNvCxnSpPr/>
      </xdr:nvCxnSpPr>
      <xdr:spPr>
        <a:xfrm>
          <a:off x="12854940" y="10580370"/>
          <a:ext cx="7747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62</xdr:row>
      <xdr:rowOff>124460</xdr:rowOff>
    </xdr:from>
    <xdr:to>
      <xdr:col>72</xdr:col>
      <xdr:colOff>38100</xdr:colOff>
      <xdr:row>63</xdr:row>
      <xdr:rowOff>54610</xdr:rowOff>
    </xdr:to>
    <xdr:sp macro="" textlink="">
      <xdr:nvSpPr>
        <xdr:cNvPr id="358" name="楕円 357">
          <a:extLst>
            <a:ext uri="{FF2B5EF4-FFF2-40B4-BE49-F238E27FC236}">
              <a16:creationId xmlns:a16="http://schemas.microsoft.com/office/drawing/2014/main" id="{00000000-0008-0000-0100-000066010000}"/>
            </a:ext>
          </a:extLst>
        </xdr:cNvPr>
        <xdr:cNvSpPr/>
      </xdr:nvSpPr>
      <xdr:spPr>
        <a:xfrm>
          <a:off x="12029440" y="1051814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63</xdr:row>
      <xdr:rowOff>3810</xdr:rowOff>
    </xdr:from>
    <xdr:to>
      <xdr:col>76</xdr:col>
      <xdr:colOff>114300</xdr:colOff>
      <xdr:row>63</xdr:row>
      <xdr:rowOff>19050</xdr:rowOff>
    </xdr:to>
    <xdr:cxnSp macro="">
      <xdr:nvCxnSpPr>
        <xdr:cNvPr id="359" name="直線コネクタ 358">
          <a:extLst>
            <a:ext uri="{FF2B5EF4-FFF2-40B4-BE49-F238E27FC236}">
              <a16:creationId xmlns:a16="http://schemas.microsoft.com/office/drawing/2014/main" id="{00000000-0008-0000-0100-000067010000}"/>
            </a:ext>
          </a:extLst>
        </xdr:cNvPr>
        <xdr:cNvCxnSpPr/>
      </xdr:nvCxnSpPr>
      <xdr:spPr>
        <a:xfrm>
          <a:off x="12072620" y="10565130"/>
          <a:ext cx="78232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62</xdr:row>
      <xdr:rowOff>105410</xdr:rowOff>
    </xdr:from>
    <xdr:to>
      <xdr:col>67</xdr:col>
      <xdr:colOff>101600</xdr:colOff>
      <xdr:row>63</xdr:row>
      <xdr:rowOff>35560</xdr:rowOff>
    </xdr:to>
    <xdr:sp macro="" textlink="">
      <xdr:nvSpPr>
        <xdr:cNvPr id="360" name="楕円 359">
          <a:extLst>
            <a:ext uri="{FF2B5EF4-FFF2-40B4-BE49-F238E27FC236}">
              <a16:creationId xmlns:a16="http://schemas.microsoft.com/office/drawing/2014/main" id="{00000000-0008-0000-0100-000068010000}"/>
            </a:ext>
          </a:extLst>
        </xdr:cNvPr>
        <xdr:cNvSpPr/>
      </xdr:nvSpPr>
      <xdr:spPr>
        <a:xfrm>
          <a:off x="11231880" y="1049909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62</xdr:row>
      <xdr:rowOff>156210</xdr:rowOff>
    </xdr:from>
    <xdr:to>
      <xdr:col>71</xdr:col>
      <xdr:colOff>177800</xdr:colOff>
      <xdr:row>63</xdr:row>
      <xdr:rowOff>3810</xdr:rowOff>
    </xdr:to>
    <xdr:cxnSp macro="">
      <xdr:nvCxnSpPr>
        <xdr:cNvPr id="361" name="直線コネクタ 360">
          <a:extLst>
            <a:ext uri="{FF2B5EF4-FFF2-40B4-BE49-F238E27FC236}">
              <a16:creationId xmlns:a16="http://schemas.microsoft.com/office/drawing/2014/main" id="{00000000-0008-0000-0100-000069010000}"/>
            </a:ext>
          </a:extLst>
        </xdr:cNvPr>
        <xdr:cNvCxnSpPr/>
      </xdr:nvCxnSpPr>
      <xdr:spPr>
        <a:xfrm>
          <a:off x="11282680" y="10549890"/>
          <a:ext cx="78994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130192</xdr:rowOff>
    </xdr:from>
    <xdr:ext cx="405111" cy="259045"/>
    <xdr:sp macro="" textlink="">
      <xdr:nvSpPr>
        <xdr:cNvPr id="362" name="n_1aveValue【学校施設】&#10;有形固定資産減価償却率">
          <a:extLst>
            <a:ext uri="{FF2B5EF4-FFF2-40B4-BE49-F238E27FC236}">
              <a16:creationId xmlns:a16="http://schemas.microsoft.com/office/drawing/2014/main" id="{00000000-0008-0000-0100-00006A010000}"/>
            </a:ext>
          </a:extLst>
        </xdr:cNvPr>
        <xdr:cNvSpPr txBox="1"/>
      </xdr:nvSpPr>
      <xdr:spPr>
        <a:xfrm>
          <a:off x="13437244" y="98533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114952</xdr:rowOff>
    </xdr:from>
    <xdr:ext cx="405111" cy="259045"/>
    <xdr:sp macro="" textlink="">
      <xdr:nvSpPr>
        <xdr:cNvPr id="363" name="n_2aveValue【学校施設】&#10;有形固定資産減価償却率">
          <a:extLst>
            <a:ext uri="{FF2B5EF4-FFF2-40B4-BE49-F238E27FC236}">
              <a16:creationId xmlns:a16="http://schemas.microsoft.com/office/drawing/2014/main" id="{00000000-0008-0000-0100-00006B010000}"/>
            </a:ext>
          </a:extLst>
        </xdr:cNvPr>
        <xdr:cNvSpPr txBox="1"/>
      </xdr:nvSpPr>
      <xdr:spPr>
        <a:xfrm>
          <a:off x="12675244" y="98380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120667</xdr:rowOff>
    </xdr:from>
    <xdr:ext cx="405111" cy="259045"/>
    <xdr:sp macro="" textlink="">
      <xdr:nvSpPr>
        <xdr:cNvPr id="364" name="n_3aveValue【学校施設】&#10;有形固定資産減価償却率">
          <a:extLst>
            <a:ext uri="{FF2B5EF4-FFF2-40B4-BE49-F238E27FC236}">
              <a16:creationId xmlns:a16="http://schemas.microsoft.com/office/drawing/2014/main" id="{00000000-0008-0000-0100-00006C010000}"/>
            </a:ext>
          </a:extLst>
        </xdr:cNvPr>
        <xdr:cNvSpPr txBox="1"/>
      </xdr:nvSpPr>
      <xdr:spPr>
        <a:xfrm>
          <a:off x="11900544" y="98437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93997</xdr:rowOff>
    </xdr:from>
    <xdr:ext cx="405111" cy="259045"/>
    <xdr:sp macro="" textlink="">
      <xdr:nvSpPr>
        <xdr:cNvPr id="365" name="n_4aveValue【学校施設】&#10;有形固定資産減価償却率">
          <a:extLst>
            <a:ext uri="{FF2B5EF4-FFF2-40B4-BE49-F238E27FC236}">
              <a16:creationId xmlns:a16="http://schemas.microsoft.com/office/drawing/2014/main" id="{00000000-0008-0000-0100-00006D010000}"/>
            </a:ext>
          </a:extLst>
        </xdr:cNvPr>
        <xdr:cNvSpPr txBox="1"/>
      </xdr:nvSpPr>
      <xdr:spPr>
        <a:xfrm>
          <a:off x="11102984" y="98171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63</xdr:row>
      <xdr:rowOff>72407</xdr:rowOff>
    </xdr:from>
    <xdr:ext cx="405111" cy="259045"/>
    <xdr:sp macro="" textlink="">
      <xdr:nvSpPr>
        <xdr:cNvPr id="366" name="n_1mainValue【学校施設】&#10;有形固定資産減価償却率">
          <a:extLst>
            <a:ext uri="{FF2B5EF4-FFF2-40B4-BE49-F238E27FC236}">
              <a16:creationId xmlns:a16="http://schemas.microsoft.com/office/drawing/2014/main" id="{00000000-0008-0000-0100-00006E010000}"/>
            </a:ext>
          </a:extLst>
        </xdr:cNvPr>
        <xdr:cNvSpPr txBox="1"/>
      </xdr:nvSpPr>
      <xdr:spPr>
        <a:xfrm>
          <a:off x="13437244" y="10633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63</xdr:row>
      <xdr:rowOff>60977</xdr:rowOff>
    </xdr:from>
    <xdr:ext cx="405111" cy="259045"/>
    <xdr:sp macro="" textlink="">
      <xdr:nvSpPr>
        <xdr:cNvPr id="367" name="n_2mainValue【学校施設】&#10;有形固定資産減価償却率">
          <a:extLst>
            <a:ext uri="{FF2B5EF4-FFF2-40B4-BE49-F238E27FC236}">
              <a16:creationId xmlns:a16="http://schemas.microsoft.com/office/drawing/2014/main" id="{00000000-0008-0000-0100-00006F010000}"/>
            </a:ext>
          </a:extLst>
        </xdr:cNvPr>
        <xdr:cNvSpPr txBox="1"/>
      </xdr:nvSpPr>
      <xdr:spPr>
        <a:xfrm>
          <a:off x="12675244" y="10622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63</xdr:row>
      <xdr:rowOff>45737</xdr:rowOff>
    </xdr:from>
    <xdr:ext cx="405111" cy="259045"/>
    <xdr:sp macro="" textlink="">
      <xdr:nvSpPr>
        <xdr:cNvPr id="368" name="n_3mainValue【学校施設】&#10;有形固定資産減価償却率">
          <a:extLst>
            <a:ext uri="{FF2B5EF4-FFF2-40B4-BE49-F238E27FC236}">
              <a16:creationId xmlns:a16="http://schemas.microsoft.com/office/drawing/2014/main" id="{00000000-0008-0000-0100-000070010000}"/>
            </a:ext>
          </a:extLst>
        </xdr:cNvPr>
        <xdr:cNvSpPr txBox="1"/>
      </xdr:nvSpPr>
      <xdr:spPr>
        <a:xfrm>
          <a:off x="11900544" y="106070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63</xdr:row>
      <xdr:rowOff>26687</xdr:rowOff>
    </xdr:from>
    <xdr:ext cx="405111" cy="259045"/>
    <xdr:sp macro="" textlink="">
      <xdr:nvSpPr>
        <xdr:cNvPr id="369" name="n_4mainValue【学校施設】&#10;有形固定資産減価償却率">
          <a:extLst>
            <a:ext uri="{FF2B5EF4-FFF2-40B4-BE49-F238E27FC236}">
              <a16:creationId xmlns:a16="http://schemas.microsoft.com/office/drawing/2014/main" id="{00000000-0008-0000-0100-000071010000}"/>
            </a:ext>
          </a:extLst>
        </xdr:cNvPr>
        <xdr:cNvSpPr txBox="1"/>
      </xdr:nvSpPr>
      <xdr:spPr>
        <a:xfrm>
          <a:off x="11102984" y="10588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370" name="正方形/長方形 369">
          <a:extLst>
            <a:ext uri="{FF2B5EF4-FFF2-40B4-BE49-F238E27FC236}">
              <a16:creationId xmlns:a16="http://schemas.microsoft.com/office/drawing/2014/main" id="{00000000-0008-0000-0100-000072010000}"/>
            </a:ext>
          </a:extLst>
        </xdr:cNvPr>
        <xdr:cNvSpPr/>
      </xdr:nvSpPr>
      <xdr:spPr>
        <a:xfrm>
          <a:off x="1609344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371" name="正方形/長方形 370">
          <a:extLst>
            <a:ext uri="{FF2B5EF4-FFF2-40B4-BE49-F238E27FC236}">
              <a16:creationId xmlns:a16="http://schemas.microsoft.com/office/drawing/2014/main" id="{00000000-0008-0000-0100-000073010000}"/>
            </a:ext>
          </a:extLst>
        </xdr:cNvPr>
        <xdr:cNvSpPr/>
      </xdr:nvSpPr>
      <xdr:spPr>
        <a:xfrm>
          <a:off x="16220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372" name="正方形/長方形 371">
          <a:extLst>
            <a:ext uri="{FF2B5EF4-FFF2-40B4-BE49-F238E27FC236}">
              <a16:creationId xmlns:a16="http://schemas.microsoft.com/office/drawing/2014/main" id="{00000000-0008-0000-0100-000074010000}"/>
            </a:ext>
          </a:extLst>
        </xdr:cNvPr>
        <xdr:cNvSpPr/>
      </xdr:nvSpPr>
      <xdr:spPr>
        <a:xfrm>
          <a:off x="16220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373" name="正方形/長方形 372">
          <a:extLst>
            <a:ext uri="{FF2B5EF4-FFF2-40B4-BE49-F238E27FC236}">
              <a16:creationId xmlns:a16="http://schemas.microsoft.com/office/drawing/2014/main" id="{00000000-0008-0000-0100-000075010000}"/>
            </a:ext>
          </a:extLst>
        </xdr:cNvPr>
        <xdr:cNvSpPr/>
      </xdr:nvSpPr>
      <xdr:spPr>
        <a:xfrm>
          <a:off x="170992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374" name="正方形/長方形 373">
          <a:extLst>
            <a:ext uri="{FF2B5EF4-FFF2-40B4-BE49-F238E27FC236}">
              <a16:creationId xmlns:a16="http://schemas.microsoft.com/office/drawing/2014/main" id="{00000000-0008-0000-0100-000076010000}"/>
            </a:ext>
          </a:extLst>
        </xdr:cNvPr>
        <xdr:cNvSpPr/>
      </xdr:nvSpPr>
      <xdr:spPr>
        <a:xfrm>
          <a:off x="170992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375" name="正方形/長方形 374">
          <a:extLst>
            <a:ext uri="{FF2B5EF4-FFF2-40B4-BE49-F238E27FC236}">
              <a16:creationId xmlns:a16="http://schemas.microsoft.com/office/drawing/2014/main" id="{00000000-0008-0000-0100-000077010000}"/>
            </a:ext>
          </a:extLst>
        </xdr:cNvPr>
        <xdr:cNvSpPr/>
      </xdr:nvSpPr>
      <xdr:spPr>
        <a:xfrm>
          <a:off x="1810512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376" name="正方形/長方形 375">
          <a:extLst>
            <a:ext uri="{FF2B5EF4-FFF2-40B4-BE49-F238E27FC236}">
              <a16:creationId xmlns:a16="http://schemas.microsoft.com/office/drawing/2014/main" id="{00000000-0008-0000-0100-000078010000}"/>
            </a:ext>
          </a:extLst>
        </xdr:cNvPr>
        <xdr:cNvSpPr/>
      </xdr:nvSpPr>
      <xdr:spPr>
        <a:xfrm>
          <a:off x="1810512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377" name="正方形/長方形 376">
          <a:extLst>
            <a:ext uri="{FF2B5EF4-FFF2-40B4-BE49-F238E27FC236}">
              <a16:creationId xmlns:a16="http://schemas.microsoft.com/office/drawing/2014/main" id="{00000000-0008-0000-0100-000079010000}"/>
            </a:ext>
          </a:extLst>
        </xdr:cNvPr>
        <xdr:cNvSpPr/>
      </xdr:nvSpPr>
      <xdr:spPr>
        <a:xfrm>
          <a:off x="1609344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378" name="テキスト ボックス 377">
          <a:extLst>
            <a:ext uri="{FF2B5EF4-FFF2-40B4-BE49-F238E27FC236}">
              <a16:creationId xmlns:a16="http://schemas.microsoft.com/office/drawing/2014/main" id="{00000000-0008-0000-0100-00007A010000}"/>
            </a:ext>
          </a:extLst>
        </xdr:cNvPr>
        <xdr:cNvSpPr txBox="1"/>
      </xdr:nvSpPr>
      <xdr:spPr>
        <a:xfrm>
          <a:off x="1607820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379" name="直線コネクタ 378">
          <a:extLst>
            <a:ext uri="{FF2B5EF4-FFF2-40B4-BE49-F238E27FC236}">
              <a16:creationId xmlns:a16="http://schemas.microsoft.com/office/drawing/2014/main" id="{00000000-0008-0000-0100-00007B010000}"/>
            </a:ext>
          </a:extLst>
        </xdr:cNvPr>
        <xdr:cNvCxnSpPr/>
      </xdr:nvCxnSpPr>
      <xdr:spPr>
        <a:xfrm>
          <a:off x="1609344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380" name="テキスト ボックス 379">
          <a:extLst>
            <a:ext uri="{FF2B5EF4-FFF2-40B4-BE49-F238E27FC236}">
              <a16:creationId xmlns:a16="http://schemas.microsoft.com/office/drawing/2014/main" id="{00000000-0008-0000-0100-00007C010000}"/>
            </a:ext>
          </a:extLst>
        </xdr:cNvPr>
        <xdr:cNvSpPr txBox="1"/>
      </xdr:nvSpPr>
      <xdr:spPr>
        <a:xfrm>
          <a:off x="1569484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130628</xdr:rowOff>
    </xdr:from>
    <xdr:to>
      <xdr:col>120</xdr:col>
      <xdr:colOff>114300</xdr:colOff>
      <xdr:row>64</xdr:row>
      <xdr:rowOff>130628</xdr:rowOff>
    </xdr:to>
    <xdr:cxnSp macro="">
      <xdr:nvCxnSpPr>
        <xdr:cNvPr id="381" name="直線コネクタ 380">
          <a:extLst>
            <a:ext uri="{FF2B5EF4-FFF2-40B4-BE49-F238E27FC236}">
              <a16:creationId xmlns:a16="http://schemas.microsoft.com/office/drawing/2014/main" id="{00000000-0008-0000-0100-00007D010000}"/>
            </a:ext>
          </a:extLst>
        </xdr:cNvPr>
        <xdr:cNvCxnSpPr/>
      </xdr:nvCxnSpPr>
      <xdr:spPr>
        <a:xfrm>
          <a:off x="16093440" y="10859588"/>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382" name="テキスト ボックス 381">
          <a:extLst>
            <a:ext uri="{FF2B5EF4-FFF2-40B4-BE49-F238E27FC236}">
              <a16:creationId xmlns:a16="http://schemas.microsoft.com/office/drawing/2014/main" id="{00000000-0008-0000-0100-00007E010000}"/>
            </a:ext>
          </a:extLst>
        </xdr:cNvPr>
        <xdr:cNvSpPr txBox="1"/>
      </xdr:nvSpPr>
      <xdr:spPr>
        <a:xfrm>
          <a:off x="15694841" y="1072117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383" name="直線コネクタ 382">
          <a:extLst>
            <a:ext uri="{FF2B5EF4-FFF2-40B4-BE49-F238E27FC236}">
              <a16:creationId xmlns:a16="http://schemas.microsoft.com/office/drawing/2014/main" id="{00000000-0008-0000-0100-00007F010000}"/>
            </a:ext>
          </a:extLst>
        </xdr:cNvPr>
        <xdr:cNvCxnSpPr/>
      </xdr:nvCxnSpPr>
      <xdr:spPr>
        <a:xfrm>
          <a:off x="16093440" y="1054063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384" name="テキスト ボックス 383">
          <a:extLst>
            <a:ext uri="{FF2B5EF4-FFF2-40B4-BE49-F238E27FC236}">
              <a16:creationId xmlns:a16="http://schemas.microsoft.com/office/drawing/2014/main" id="{00000000-0008-0000-0100-000080010000}"/>
            </a:ext>
          </a:extLst>
        </xdr:cNvPr>
        <xdr:cNvSpPr txBox="1"/>
      </xdr:nvSpPr>
      <xdr:spPr>
        <a:xfrm>
          <a:off x="15694841" y="1039841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385" name="直線コネクタ 384">
          <a:extLst>
            <a:ext uri="{FF2B5EF4-FFF2-40B4-BE49-F238E27FC236}">
              <a16:creationId xmlns:a16="http://schemas.microsoft.com/office/drawing/2014/main" id="{00000000-0008-0000-0100-000081010000}"/>
            </a:ext>
          </a:extLst>
        </xdr:cNvPr>
        <xdr:cNvCxnSpPr/>
      </xdr:nvCxnSpPr>
      <xdr:spPr>
        <a:xfrm>
          <a:off x="16093440" y="1022168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386" name="テキスト ボックス 385">
          <a:extLst>
            <a:ext uri="{FF2B5EF4-FFF2-40B4-BE49-F238E27FC236}">
              <a16:creationId xmlns:a16="http://schemas.microsoft.com/office/drawing/2014/main" id="{00000000-0008-0000-0100-000082010000}"/>
            </a:ext>
          </a:extLst>
        </xdr:cNvPr>
        <xdr:cNvSpPr txBox="1"/>
      </xdr:nvSpPr>
      <xdr:spPr>
        <a:xfrm>
          <a:off x="15694841" y="100794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387" name="直線コネクタ 386">
          <a:extLst>
            <a:ext uri="{FF2B5EF4-FFF2-40B4-BE49-F238E27FC236}">
              <a16:creationId xmlns:a16="http://schemas.microsoft.com/office/drawing/2014/main" id="{00000000-0008-0000-0100-000083010000}"/>
            </a:ext>
          </a:extLst>
        </xdr:cNvPr>
        <xdr:cNvCxnSpPr/>
      </xdr:nvCxnSpPr>
      <xdr:spPr>
        <a:xfrm>
          <a:off x="16093440" y="989892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388" name="テキスト ボックス 387">
          <a:extLst>
            <a:ext uri="{FF2B5EF4-FFF2-40B4-BE49-F238E27FC236}">
              <a16:creationId xmlns:a16="http://schemas.microsoft.com/office/drawing/2014/main" id="{00000000-0008-0000-0100-000084010000}"/>
            </a:ext>
          </a:extLst>
        </xdr:cNvPr>
        <xdr:cNvSpPr txBox="1"/>
      </xdr:nvSpPr>
      <xdr:spPr>
        <a:xfrm>
          <a:off x="15694841" y="976051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389" name="直線コネクタ 388">
          <a:extLst>
            <a:ext uri="{FF2B5EF4-FFF2-40B4-BE49-F238E27FC236}">
              <a16:creationId xmlns:a16="http://schemas.microsoft.com/office/drawing/2014/main" id="{00000000-0008-0000-0100-000085010000}"/>
            </a:ext>
          </a:extLst>
        </xdr:cNvPr>
        <xdr:cNvCxnSpPr/>
      </xdr:nvCxnSpPr>
      <xdr:spPr>
        <a:xfrm>
          <a:off x="16093440" y="957997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53720</xdr:rowOff>
    </xdr:from>
    <xdr:ext cx="467179" cy="259045"/>
    <xdr:sp macro="" textlink="">
      <xdr:nvSpPr>
        <xdr:cNvPr id="390" name="テキスト ボックス 389">
          <a:extLst>
            <a:ext uri="{FF2B5EF4-FFF2-40B4-BE49-F238E27FC236}">
              <a16:creationId xmlns:a16="http://schemas.microsoft.com/office/drawing/2014/main" id="{00000000-0008-0000-0100-000086010000}"/>
            </a:ext>
          </a:extLst>
        </xdr:cNvPr>
        <xdr:cNvSpPr txBox="1"/>
      </xdr:nvSpPr>
      <xdr:spPr>
        <a:xfrm>
          <a:off x="15694841" y="944156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391" name="直線コネクタ 390">
          <a:extLst>
            <a:ext uri="{FF2B5EF4-FFF2-40B4-BE49-F238E27FC236}">
              <a16:creationId xmlns:a16="http://schemas.microsoft.com/office/drawing/2014/main" id="{00000000-0008-0000-0100-000087010000}"/>
            </a:ext>
          </a:extLst>
        </xdr:cNvPr>
        <xdr:cNvCxnSpPr/>
      </xdr:nvCxnSpPr>
      <xdr:spPr>
        <a:xfrm>
          <a:off x="16093440" y="9261022"/>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70049</xdr:rowOff>
    </xdr:from>
    <xdr:ext cx="467179" cy="259045"/>
    <xdr:sp macro="" textlink="">
      <xdr:nvSpPr>
        <xdr:cNvPr id="392" name="テキスト ボックス 391">
          <a:extLst>
            <a:ext uri="{FF2B5EF4-FFF2-40B4-BE49-F238E27FC236}">
              <a16:creationId xmlns:a16="http://schemas.microsoft.com/office/drawing/2014/main" id="{00000000-0008-0000-0100-000088010000}"/>
            </a:ext>
          </a:extLst>
        </xdr:cNvPr>
        <xdr:cNvSpPr txBox="1"/>
      </xdr:nvSpPr>
      <xdr:spPr>
        <a:xfrm>
          <a:off x="15694841" y="912260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393" name="直線コネクタ 392">
          <a:extLst>
            <a:ext uri="{FF2B5EF4-FFF2-40B4-BE49-F238E27FC236}">
              <a16:creationId xmlns:a16="http://schemas.microsoft.com/office/drawing/2014/main" id="{00000000-0008-0000-0100-000089010000}"/>
            </a:ext>
          </a:extLst>
        </xdr:cNvPr>
        <xdr:cNvCxnSpPr/>
      </xdr:nvCxnSpPr>
      <xdr:spPr>
        <a:xfrm>
          <a:off x="1609344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394" name="テキスト ボックス 393">
          <a:extLst>
            <a:ext uri="{FF2B5EF4-FFF2-40B4-BE49-F238E27FC236}">
              <a16:creationId xmlns:a16="http://schemas.microsoft.com/office/drawing/2014/main" id="{00000000-0008-0000-0100-00008A010000}"/>
            </a:ext>
          </a:extLst>
        </xdr:cNvPr>
        <xdr:cNvSpPr txBox="1"/>
      </xdr:nvSpPr>
      <xdr:spPr>
        <a:xfrm>
          <a:off x="15694841" y="88036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395" name="【学校施設】&#10;一人当たり面積グラフ枠">
          <a:extLst>
            <a:ext uri="{FF2B5EF4-FFF2-40B4-BE49-F238E27FC236}">
              <a16:creationId xmlns:a16="http://schemas.microsoft.com/office/drawing/2014/main" id="{00000000-0008-0000-0100-00008B010000}"/>
            </a:ext>
          </a:extLst>
        </xdr:cNvPr>
        <xdr:cNvSpPr/>
      </xdr:nvSpPr>
      <xdr:spPr>
        <a:xfrm>
          <a:off x="1609344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160347</xdr:rowOff>
    </xdr:from>
    <xdr:to>
      <xdr:col>116</xdr:col>
      <xdr:colOff>62864</xdr:colOff>
      <xdr:row>63</xdr:row>
      <xdr:rowOff>74785</xdr:rowOff>
    </xdr:to>
    <xdr:cxnSp macro="">
      <xdr:nvCxnSpPr>
        <xdr:cNvPr id="396" name="直線コネクタ 395">
          <a:extLst>
            <a:ext uri="{FF2B5EF4-FFF2-40B4-BE49-F238E27FC236}">
              <a16:creationId xmlns:a16="http://schemas.microsoft.com/office/drawing/2014/main" id="{00000000-0008-0000-0100-00008C010000}"/>
            </a:ext>
          </a:extLst>
        </xdr:cNvPr>
        <xdr:cNvCxnSpPr/>
      </xdr:nvCxnSpPr>
      <xdr:spPr>
        <a:xfrm flipV="1">
          <a:off x="19509104" y="9380547"/>
          <a:ext cx="0" cy="12555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78612</xdr:rowOff>
    </xdr:from>
    <xdr:ext cx="469744" cy="259045"/>
    <xdr:sp macro="" textlink="">
      <xdr:nvSpPr>
        <xdr:cNvPr id="397" name="【学校施設】&#10;一人当たり面積最小値テキスト">
          <a:extLst>
            <a:ext uri="{FF2B5EF4-FFF2-40B4-BE49-F238E27FC236}">
              <a16:creationId xmlns:a16="http://schemas.microsoft.com/office/drawing/2014/main" id="{00000000-0008-0000-0100-00008D010000}"/>
            </a:ext>
          </a:extLst>
        </xdr:cNvPr>
        <xdr:cNvSpPr txBox="1"/>
      </xdr:nvSpPr>
      <xdr:spPr>
        <a:xfrm>
          <a:off x="19547840" y="106399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74785</xdr:rowOff>
    </xdr:from>
    <xdr:to>
      <xdr:col>116</xdr:col>
      <xdr:colOff>152400</xdr:colOff>
      <xdr:row>63</xdr:row>
      <xdr:rowOff>74785</xdr:rowOff>
    </xdr:to>
    <xdr:cxnSp macro="">
      <xdr:nvCxnSpPr>
        <xdr:cNvPr id="398" name="直線コネクタ 397">
          <a:extLst>
            <a:ext uri="{FF2B5EF4-FFF2-40B4-BE49-F238E27FC236}">
              <a16:creationId xmlns:a16="http://schemas.microsoft.com/office/drawing/2014/main" id="{00000000-0008-0000-0100-00008E010000}"/>
            </a:ext>
          </a:extLst>
        </xdr:cNvPr>
        <xdr:cNvCxnSpPr/>
      </xdr:nvCxnSpPr>
      <xdr:spPr>
        <a:xfrm>
          <a:off x="19443700" y="1063610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107024</xdr:rowOff>
    </xdr:from>
    <xdr:ext cx="469744" cy="259045"/>
    <xdr:sp macro="" textlink="">
      <xdr:nvSpPr>
        <xdr:cNvPr id="399" name="【学校施設】&#10;一人当たり面積最大値テキスト">
          <a:extLst>
            <a:ext uri="{FF2B5EF4-FFF2-40B4-BE49-F238E27FC236}">
              <a16:creationId xmlns:a16="http://schemas.microsoft.com/office/drawing/2014/main" id="{00000000-0008-0000-0100-00008F010000}"/>
            </a:ext>
          </a:extLst>
        </xdr:cNvPr>
        <xdr:cNvSpPr txBox="1"/>
      </xdr:nvSpPr>
      <xdr:spPr>
        <a:xfrm>
          <a:off x="19547840" y="91595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160347</xdr:rowOff>
    </xdr:from>
    <xdr:to>
      <xdr:col>116</xdr:col>
      <xdr:colOff>152400</xdr:colOff>
      <xdr:row>55</xdr:row>
      <xdr:rowOff>160347</xdr:rowOff>
    </xdr:to>
    <xdr:cxnSp macro="">
      <xdr:nvCxnSpPr>
        <xdr:cNvPr id="400" name="直線コネクタ 399">
          <a:extLst>
            <a:ext uri="{FF2B5EF4-FFF2-40B4-BE49-F238E27FC236}">
              <a16:creationId xmlns:a16="http://schemas.microsoft.com/office/drawing/2014/main" id="{00000000-0008-0000-0100-000090010000}"/>
            </a:ext>
          </a:extLst>
        </xdr:cNvPr>
        <xdr:cNvCxnSpPr/>
      </xdr:nvCxnSpPr>
      <xdr:spPr>
        <a:xfrm>
          <a:off x="19443700" y="938054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87647</xdr:rowOff>
    </xdr:from>
    <xdr:ext cx="469744" cy="259045"/>
    <xdr:sp macro="" textlink="">
      <xdr:nvSpPr>
        <xdr:cNvPr id="401" name="【学校施設】&#10;一人当たり面積平均値テキスト">
          <a:extLst>
            <a:ext uri="{FF2B5EF4-FFF2-40B4-BE49-F238E27FC236}">
              <a16:creationId xmlns:a16="http://schemas.microsoft.com/office/drawing/2014/main" id="{00000000-0008-0000-0100-000091010000}"/>
            </a:ext>
          </a:extLst>
        </xdr:cNvPr>
        <xdr:cNvSpPr txBox="1"/>
      </xdr:nvSpPr>
      <xdr:spPr>
        <a:xfrm>
          <a:off x="19547840" y="101460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109220</xdr:rowOff>
    </xdr:from>
    <xdr:to>
      <xdr:col>116</xdr:col>
      <xdr:colOff>114300</xdr:colOff>
      <xdr:row>61</xdr:row>
      <xdr:rowOff>39370</xdr:rowOff>
    </xdr:to>
    <xdr:sp macro="" textlink="">
      <xdr:nvSpPr>
        <xdr:cNvPr id="402" name="フローチャート: 判断 401">
          <a:extLst>
            <a:ext uri="{FF2B5EF4-FFF2-40B4-BE49-F238E27FC236}">
              <a16:creationId xmlns:a16="http://schemas.microsoft.com/office/drawing/2014/main" id="{00000000-0008-0000-0100-000092010000}"/>
            </a:ext>
          </a:extLst>
        </xdr:cNvPr>
        <xdr:cNvSpPr/>
      </xdr:nvSpPr>
      <xdr:spPr>
        <a:xfrm>
          <a:off x="19458940" y="1016762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60</xdr:row>
      <xdr:rowOff>117711</xdr:rowOff>
    </xdr:from>
    <xdr:to>
      <xdr:col>112</xdr:col>
      <xdr:colOff>38100</xdr:colOff>
      <xdr:row>61</xdr:row>
      <xdr:rowOff>47861</xdr:rowOff>
    </xdr:to>
    <xdr:sp macro="" textlink="">
      <xdr:nvSpPr>
        <xdr:cNvPr id="403" name="フローチャート: 判断 402">
          <a:extLst>
            <a:ext uri="{FF2B5EF4-FFF2-40B4-BE49-F238E27FC236}">
              <a16:creationId xmlns:a16="http://schemas.microsoft.com/office/drawing/2014/main" id="{00000000-0008-0000-0100-000093010000}"/>
            </a:ext>
          </a:extLst>
        </xdr:cNvPr>
        <xdr:cNvSpPr/>
      </xdr:nvSpPr>
      <xdr:spPr>
        <a:xfrm>
          <a:off x="18735040" y="10176111"/>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60</xdr:row>
      <xdr:rowOff>98116</xdr:rowOff>
    </xdr:from>
    <xdr:to>
      <xdr:col>107</xdr:col>
      <xdr:colOff>101600</xdr:colOff>
      <xdr:row>61</xdr:row>
      <xdr:rowOff>28266</xdr:rowOff>
    </xdr:to>
    <xdr:sp macro="" textlink="">
      <xdr:nvSpPr>
        <xdr:cNvPr id="404" name="フローチャート: 判断 403">
          <a:extLst>
            <a:ext uri="{FF2B5EF4-FFF2-40B4-BE49-F238E27FC236}">
              <a16:creationId xmlns:a16="http://schemas.microsoft.com/office/drawing/2014/main" id="{00000000-0008-0000-0100-000094010000}"/>
            </a:ext>
          </a:extLst>
        </xdr:cNvPr>
        <xdr:cNvSpPr/>
      </xdr:nvSpPr>
      <xdr:spPr>
        <a:xfrm>
          <a:off x="17937480" y="1015651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60</xdr:row>
      <xdr:rowOff>112485</xdr:rowOff>
    </xdr:from>
    <xdr:to>
      <xdr:col>102</xdr:col>
      <xdr:colOff>165100</xdr:colOff>
      <xdr:row>61</xdr:row>
      <xdr:rowOff>42635</xdr:rowOff>
    </xdr:to>
    <xdr:sp macro="" textlink="">
      <xdr:nvSpPr>
        <xdr:cNvPr id="405" name="フローチャート: 判断 404">
          <a:extLst>
            <a:ext uri="{FF2B5EF4-FFF2-40B4-BE49-F238E27FC236}">
              <a16:creationId xmlns:a16="http://schemas.microsoft.com/office/drawing/2014/main" id="{00000000-0008-0000-0100-000095010000}"/>
            </a:ext>
          </a:extLst>
        </xdr:cNvPr>
        <xdr:cNvSpPr/>
      </xdr:nvSpPr>
      <xdr:spPr>
        <a:xfrm>
          <a:off x="17162780" y="1017088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60</xdr:row>
      <xdr:rowOff>126202</xdr:rowOff>
    </xdr:from>
    <xdr:to>
      <xdr:col>98</xdr:col>
      <xdr:colOff>38100</xdr:colOff>
      <xdr:row>61</xdr:row>
      <xdr:rowOff>56352</xdr:rowOff>
    </xdr:to>
    <xdr:sp macro="" textlink="">
      <xdr:nvSpPr>
        <xdr:cNvPr id="406" name="フローチャート: 判断 405">
          <a:extLst>
            <a:ext uri="{FF2B5EF4-FFF2-40B4-BE49-F238E27FC236}">
              <a16:creationId xmlns:a16="http://schemas.microsoft.com/office/drawing/2014/main" id="{00000000-0008-0000-0100-000096010000}"/>
            </a:ext>
          </a:extLst>
        </xdr:cNvPr>
        <xdr:cNvSpPr/>
      </xdr:nvSpPr>
      <xdr:spPr>
        <a:xfrm>
          <a:off x="16388080" y="10184602"/>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407" name="テキスト ボックス 406">
          <a:extLst>
            <a:ext uri="{FF2B5EF4-FFF2-40B4-BE49-F238E27FC236}">
              <a16:creationId xmlns:a16="http://schemas.microsoft.com/office/drawing/2014/main" id="{00000000-0008-0000-0100-000097010000}"/>
            </a:ext>
          </a:extLst>
        </xdr:cNvPr>
        <xdr:cNvSpPr txBox="1"/>
      </xdr:nvSpPr>
      <xdr:spPr>
        <a:xfrm>
          <a:off x="193421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408" name="テキスト ボックス 407">
          <a:extLst>
            <a:ext uri="{FF2B5EF4-FFF2-40B4-BE49-F238E27FC236}">
              <a16:creationId xmlns:a16="http://schemas.microsoft.com/office/drawing/2014/main" id="{00000000-0008-0000-0100-000098010000}"/>
            </a:ext>
          </a:extLst>
        </xdr:cNvPr>
        <xdr:cNvSpPr txBox="1"/>
      </xdr:nvSpPr>
      <xdr:spPr>
        <a:xfrm>
          <a:off x="186105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409" name="テキスト ボックス 408">
          <a:extLst>
            <a:ext uri="{FF2B5EF4-FFF2-40B4-BE49-F238E27FC236}">
              <a16:creationId xmlns:a16="http://schemas.microsoft.com/office/drawing/2014/main" id="{00000000-0008-0000-0100-000099010000}"/>
            </a:ext>
          </a:extLst>
        </xdr:cNvPr>
        <xdr:cNvSpPr txBox="1"/>
      </xdr:nvSpPr>
      <xdr:spPr>
        <a:xfrm>
          <a:off x="178206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410" name="テキスト ボックス 409">
          <a:extLst>
            <a:ext uri="{FF2B5EF4-FFF2-40B4-BE49-F238E27FC236}">
              <a16:creationId xmlns:a16="http://schemas.microsoft.com/office/drawing/2014/main" id="{00000000-0008-0000-0100-00009A010000}"/>
            </a:ext>
          </a:extLst>
        </xdr:cNvPr>
        <xdr:cNvSpPr txBox="1"/>
      </xdr:nvSpPr>
      <xdr:spPr>
        <a:xfrm>
          <a:off x="170459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411" name="テキスト ボックス 410">
          <a:extLst>
            <a:ext uri="{FF2B5EF4-FFF2-40B4-BE49-F238E27FC236}">
              <a16:creationId xmlns:a16="http://schemas.microsoft.com/office/drawing/2014/main" id="{00000000-0008-0000-0100-00009B010000}"/>
            </a:ext>
          </a:extLst>
        </xdr:cNvPr>
        <xdr:cNvSpPr txBox="1"/>
      </xdr:nvSpPr>
      <xdr:spPr>
        <a:xfrm>
          <a:off x="162636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68725</xdr:rowOff>
    </xdr:from>
    <xdr:to>
      <xdr:col>116</xdr:col>
      <xdr:colOff>114300</xdr:colOff>
      <xdr:row>60</xdr:row>
      <xdr:rowOff>170325</xdr:rowOff>
    </xdr:to>
    <xdr:sp macro="" textlink="">
      <xdr:nvSpPr>
        <xdr:cNvPr id="412" name="楕円 411">
          <a:extLst>
            <a:ext uri="{FF2B5EF4-FFF2-40B4-BE49-F238E27FC236}">
              <a16:creationId xmlns:a16="http://schemas.microsoft.com/office/drawing/2014/main" id="{00000000-0008-0000-0100-00009C010000}"/>
            </a:ext>
          </a:extLst>
        </xdr:cNvPr>
        <xdr:cNvSpPr/>
      </xdr:nvSpPr>
      <xdr:spPr>
        <a:xfrm>
          <a:off x="19458940" y="10127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59</xdr:row>
      <xdr:rowOff>91602</xdr:rowOff>
    </xdr:from>
    <xdr:ext cx="469744" cy="259045"/>
    <xdr:sp macro="" textlink="">
      <xdr:nvSpPr>
        <xdr:cNvPr id="413" name="【学校施設】&#10;一人当たり面積該当値テキスト">
          <a:extLst>
            <a:ext uri="{FF2B5EF4-FFF2-40B4-BE49-F238E27FC236}">
              <a16:creationId xmlns:a16="http://schemas.microsoft.com/office/drawing/2014/main" id="{00000000-0008-0000-0100-00009D010000}"/>
            </a:ext>
          </a:extLst>
        </xdr:cNvPr>
        <xdr:cNvSpPr txBox="1"/>
      </xdr:nvSpPr>
      <xdr:spPr>
        <a:xfrm>
          <a:off x="19547840" y="99823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60</xdr:row>
      <xdr:rowOff>73951</xdr:rowOff>
    </xdr:from>
    <xdr:to>
      <xdr:col>112</xdr:col>
      <xdr:colOff>38100</xdr:colOff>
      <xdr:row>61</xdr:row>
      <xdr:rowOff>4101</xdr:rowOff>
    </xdr:to>
    <xdr:sp macro="" textlink="">
      <xdr:nvSpPr>
        <xdr:cNvPr id="414" name="楕円 413">
          <a:extLst>
            <a:ext uri="{FF2B5EF4-FFF2-40B4-BE49-F238E27FC236}">
              <a16:creationId xmlns:a16="http://schemas.microsoft.com/office/drawing/2014/main" id="{00000000-0008-0000-0100-00009E010000}"/>
            </a:ext>
          </a:extLst>
        </xdr:cNvPr>
        <xdr:cNvSpPr/>
      </xdr:nvSpPr>
      <xdr:spPr>
        <a:xfrm>
          <a:off x="18735040" y="10132351"/>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60</xdr:row>
      <xdr:rowOff>119525</xdr:rowOff>
    </xdr:from>
    <xdr:to>
      <xdr:col>116</xdr:col>
      <xdr:colOff>63500</xdr:colOff>
      <xdr:row>60</xdr:row>
      <xdr:rowOff>124751</xdr:rowOff>
    </xdr:to>
    <xdr:cxnSp macro="">
      <xdr:nvCxnSpPr>
        <xdr:cNvPr id="415" name="直線コネクタ 414">
          <a:extLst>
            <a:ext uri="{FF2B5EF4-FFF2-40B4-BE49-F238E27FC236}">
              <a16:creationId xmlns:a16="http://schemas.microsoft.com/office/drawing/2014/main" id="{00000000-0008-0000-0100-00009F010000}"/>
            </a:ext>
          </a:extLst>
        </xdr:cNvPr>
        <xdr:cNvCxnSpPr/>
      </xdr:nvCxnSpPr>
      <xdr:spPr>
        <a:xfrm flipV="1">
          <a:off x="18778220" y="10177925"/>
          <a:ext cx="731520" cy="52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60</xdr:row>
      <xdr:rowOff>79828</xdr:rowOff>
    </xdr:from>
    <xdr:to>
      <xdr:col>107</xdr:col>
      <xdr:colOff>101600</xdr:colOff>
      <xdr:row>61</xdr:row>
      <xdr:rowOff>9978</xdr:rowOff>
    </xdr:to>
    <xdr:sp macro="" textlink="">
      <xdr:nvSpPr>
        <xdr:cNvPr id="416" name="楕円 415">
          <a:extLst>
            <a:ext uri="{FF2B5EF4-FFF2-40B4-BE49-F238E27FC236}">
              <a16:creationId xmlns:a16="http://schemas.microsoft.com/office/drawing/2014/main" id="{00000000-0008-0000-0100-0000A0010000}"/>
            </a:ext>
          </a:extLst>
        </xdr:cNvPr>
        <xdr:cNvSpPr/>
      </xdr:nvSpPr>
      <xdr:spPr>
        <a:xfrm>
          <a:off x="17937480" y="1013822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60</xdr:row>
      <xdr:rowOff>124751</xdr:rowOff>
    </xdr:from>
    <xdr:to>
      <xdr:col>111</xdr:col>
      <xdr:colOff>177800</xdr:colOff>
      <xdr:row>60</xdr:row>
      <xdr:rowOff>130628</xdr:rowOff>
    </xdr:to>
    <xdr:cxnSp macro="">
      <xdr:nvCxnSpPr>
        <xdr:cNvPr id="417" name="直線コネクタ 416">
          <a:extLst>
            <a:ext uri="{FF2B5EF4-FFF2-40B4-BE49-F238E27FC236}">
              <a16:creationId xmlns:a16="http://schemas.microsoft.com/office/drawing/2014/main" id="{00000000-0008-0000-0100-0000A1010000}"/>
            </a:ext>
          </a:extLst>
        </xdr:cNvPr>
        <xdr:cNvCxnSpPr/>
      </xdr:nvCxnSpPr>
      <xdr:spPr>
        <a:xfrm flipV="1">
          <a:off x="17988280" y="10183151"/>
          <a:ext cx="789940" cy="58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60</xdr:row>
      <xdr:rowOff>81788</xdr:rowOff>
    </xdr:from>
    <xdr:to>
      <xdr:col>102</xdr:col>
      <xdr:colOff>165100</xdr:colOff>
      <xdr:row>61</xdr:row>
      <xdr:rowOff>11938</xdr:rowOff>
    </xdr:to>
    <xdr:sp macro="" textlink="">
      <xdr:nvSpPr>
        <xdr:cNvPr id="418" name="楕円 417">
          <a:extLst>
            <a:ext uri="{FF2B5EF4-FFF2-40B4-BE49-F238E27FC236}">
              <a16:creationId xmlns:a16="http://schemas.microsoft.com/office/drawing/2014/main" id="{00000000-0008-0000-0100-0000A2010000}"/>
            </a:ext>
          </a:extLst>
        </xdr:cNvPr>
        <xdr:cNvSpPr/>
      </xdr:nvSpPr>
      <xdr:spPr>
        <a:xfrm>
          <a:off x="17162780" y="1014018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60</xdr:row>
      <xdr:rowOff>130628</xdr:rowOff>
    </xdr:from>
    <xdr:to>
      <xdr:col>107</xdr:col>
      <xdr:colOff>50800</xdr:colOff>
      <xdr:row>60</xdr:row>
      <xdr:rowOff>132588</xdr:rowOff>
    </xdr:to>
    <xdr:cxnSp macro="">
      <xdr:nvCxnSpPr>
        <xdr:cNvPr id="419" name="直線コネクタ 418">
          <a:extLst>
            <a:ext uri="{FF2B5EF4-FFF2-40B4-BE49-F238E27FC236}">
              <a16:creationId xmlns:a16="http://schemas.microsoft.com/office/drawing/2014/main" id="{00000000-0008-0000-0100-0000A3010000}"/>
            </a:ext>
          </a:extLst>
        </xdr:cNvPr>
        <xdr:cNvCxnSpPr/>
      </xdr:nvCxnSpPr>
      <xdr:spPr>
        <a:xfrm flipV="1">
          <a:off x="17213580" y="10189028"/>
          <a:ext cx="774700" cy="1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60</xdr:row>
      <xdr:rowOff>85054</xdr:rowOff>
    </xdr:from>
    <xdr:to>
      <xdr:col>98</xdr:col>
      <xdr:colOff>38100</xdr:colOff>
      <xdr:row>61</xdr:row>
      <xdr:rowOff>15204</xdr:rowOff>
    </xdr:to>
    <xdr:sp macro="" textlink="">
      <xdr:nvSpPr>
        <xdr:cNvPr id="420" name="楕円 419">
          <a:extLst>
            <a:ext uri="{FF2B5EF4-FFF2-40B4-BE49-F238E27FC236}">
              <a16:creationId xmlns:a16="http://schemas.microsoft.com/office/drawing/2014/main" id="{00000000-0008-0000-0100-0000A4010000}"/>
            </a:ext>
          </a:extLst>
        </xdr:cNvPr>
        <xdr:cNvSpPr/>
      </xdr:nvSpPr>
      <xdr:spPr>
        <a:xfrm>
          <a:off x="16388080" y="10143454"/>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60</xdr:row>
      <xdr:rowOff>132588</xdr:rowOff>
    </xdr:from>
    <xdr:to>
      <xdr:col>102</xdr:col>
      <xdr:colOff>114300</xdr:colOff>
      <xdr:row>60</xdr:row>
      <xdr:rowOff>135854</xdr:rowOff>
    </xdr:to>
    <xdr:cxnSp macro="">
      <xdr:nvCxnSpPr>
        <xdr:cNvPr id="421" name="直線コネクタ 420">
          <a:extLst>
            <a:ext uri="{FF2B5EF4-FFF2-40B4-BE49-F238E27FC236}">
              <a16:creationId xmlns:a16="http://schemas.microsoft.com/office/drawing/2014/main" id="{00000000-0008-0000-0100-0000A5010000}"/>
            </a:ext>
          </a:extLst>
        </xdr:cNvPr>
        <xdr:cNvCxnSpPr/>
      </xdr:nvCxnSpPr>
      <xdr:spPr>
        <a:xfrm flipV="1">
          <a:off x="16431260" y="10190988"/>
          <a:ext cx="78232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38988</xdr:rowOff>
    </xdr:from>
    <xdr:ext cx="469744" cy="259045"/>
    <xdr:sp macro="" textlink="">
      <xdr:nvSpPr>
        <xdr:cNvPr id="422" name="n_1aveValue【学校施設】&#10;一人当たり面積">
          <a:extLst>
            <a:ext uri="{FF2B5EF4-FFF2-40B4-BE49-F238E27FC236}">
              <a16:creationId xmlns:a16="http://schemas.microsoft.com/office/drawing/2014/main" id="{00000000-0008-0000-0100-0000A6010000}"/>
            </a:ext>
          </a:extLst>
        </xdr:cNvPr>
        <xdr:cNvSpPr txBox="1"/>
      </xdr:nvSpPr>
      <xdr:spPr>
        <a:xfrm>
          <a:off x="18561127" y="102650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19393</xdr:rowOff>
    </xdr:from>
    <xdr:ext cx="469744" cy="259045"/>
    <xdr:sp macro="" textlink="">
      <xdr:nvSpPr>
        <xdr:cNvPr id="423" name="n_2aveValue【学校施設】&#10;一人当たり面積">
          <a:extLst>
            <a:ext uri="{FF2B5EF4-FFF2-40B4-BE49-F238E27FC236}">
              <a16:creationId xmlns:a16="http://schemas.microsoft.com/office/drawing/2014/main" id="{00000000-0008-0000-0100-0000A7010000}"/>
            </a:ext>
          </a:extLst>
        </xdr:cNvPr>
        <xdr:cNvSpPr txBox="1"/>
      </xdr:nvSpPr>
      <xdr:spPr>
        <a:xfrm>
          <a:off x="17776267" y="102454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33762</xdr:rowOff>
    </xdr:from>
    <xdr:ext cx="469744" cy="259045"/>
    <xdr:sp macro="" textlink="">
      <xdr:nvSpPr>
        <xdr:cNvPr id="424" name="n_3aveValue【学校施設】&#10;一人当たり面積">
          <a:extLst>
            <a:ext uri="{FF2B5EF4-FFF2-40B4-BE49-F238E27FC236}">
              <a16:creationId xmlns:a16="http://schemas.microsoft.com/office/drawing/2014/main" id="{00000000-0008-0000-0100-0000A8010000}"/>
            </a:ext>
          </a:extLst>
        </xdr:cNvPr>
        <xdr:cNvSpPr txBox="1"/>
      </xdr:nvSpPr>
      <xdr:spPr>
        <a:xfrm>
          <a:off x="17001567" y="102598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47479</xdr:rowOff>
    </xdr:from>
    <xdr:ext cx="469744" cy="259045"/>
    <xdr:sp macro="" textlink="">
      <xdr:nvSpPr>
        <xdr:cNvPr id="425" name="n_4aveValue【学校施設】&#10;一人当たり面積">
          <a:extLst>
            <a:ext uri="{FF2B5EF4-FFF2-40B4-BE49-F238E27FC236}">
              <a16:creationId xmlns:a16="http://schemas.microsoft.com/office/drawing/2014/main" id="{00000000-0008-0000-0100-0000A9010000}"/>
            </a:ext>
          </a:extLst>
        </xdr:cNvPr>
        <xdr:cNvSpPr txBox="1"/>
      </xdr:nvSpPr>
      <xdr:spPr>
        <a:xfrm>
          <a:off x="16226867" y="102735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59</xdr:row>
      <xdr:rowOff>20628</xdr:rowOff>
    </xdr:from>
    <xdr:ext cx="469744" cy="259045"/>
    <xdr:sp macro="" textlink="">
      <xdr:nvSpPr>
        <xdr:cNvPr id="426" name="n_1mainValue【学校施設】&#10;一人当たり面積">
          <a:extLst>
            <a:ext uri="{FF2B5EF4-FFF2-40B4-BE49-F238E27FC236}">
              <a16:creationId xmlns:a16="http://schemas.microsoft.com/office/drawing/2014/main" id="{00000000-0008-0000-0100-0000AA010000}"/>
            </a:ext>
          </a:extLst>
        </xdr:cNvPr>
        <xdr:cNvSpPr txBox="1"/>
      </xdr:nvSpPr>
      <xdr:spPr>
        <a:xfrm>
          <a:off x="18561127" y="99113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26505</xdr:rowOff>
    </xdr:from>
    <xdr:ext cx="469744" cy="259045"/>
    <xdr:sp macro="" textlink="">
      <xdr:nvSpPr>
        <xdr:cNvPr id="427" name="n_2mainValue【学校施設】&#10;一人当たり面積">
          <a:extLst>
            <a:ext uri="{FF2B5EF4-FFF2-40B4-BE49-F238E27FC236}">
              <a16:creationId xmlns:a16="http://schemas.microsoft.com/office/drawing/2014/main" id="{00000000-0008-0000-0100-0000AB010000}"/>
            </a:ext>
          </a:extLst>
        </xdr:cNvPr>
        <xdr:cNvSpPr txBox="1"/>
      </xdr:nvSpPr>
      <xdr:spPr>
        <a:xfrm>
          <a:off x="17776267" y="99172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59</xdr:row>
      <xdr:rowOff>28465</xdr:rowOff>
    </xdr:from>
    <xdr:ext cx="469744" cy="259045"/>
    <xdr:sp macro="" textlink="">
      <xdr:nvSpPr>
        <xdr:cNvPr id="428" name="n_3mainValue【学校施設】&#10;一人当たり面積">
          <a:extLst>
            <a:ext uri="{FF2B5EF4-FFF2-40B4-BE49-F238E27FC236}">
              <a16:creationId xmlns:a16="http://schemas.microsoft.com/office/drawing/2014/main" id="{00000000-0008-0000-0100-0000AC010000}"/>
            </a:ext>
          </a:extLst>
        </xdr:cNvPr>
        <xdr:cNvSpPr txBox="1"/>
      </xdr:nvSpPr>
      <xdr:spPr>
        <a:xfrm>
          <a:off x="17001567" y="99192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59</xdr:row>
      <xdr:rowOff>31731</xdr:rowOff>
    </xdr:from>
    <xdr:ext cx="469744" cy="259045"/>
    <xdr:sp macro="" textlink="">
      <xdr:nvSpPr>
        <xdr:cNvPr id="429" name="n_4mainValue【学校施設】&#10;一人当たり面積">
          <a:extLst>
            <a:ext uri="{FF2B5EF4-FFF2-40B4-BE49-F238E27FC236}">
              <a16:creationId xmlns:a16="http://schemas.microsoft.com/office/drawing/2014/main" id="{00000000-0008-0000-0100-0000AD010000}"/>
            </a:ext>
          </a:extLst>
        </xdr:cNvPr>
        <xdr:cNvSpPr txBox="1"/>
      </xdr:nvSpPr>
      <xdr:spPr>
        <a:xfrm>
          <a:off x="16226867" y="99224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430" name="正方形/長方形 429">
          <a:extLst>
            <a:ext uri="{FF2B5EF4-FFF2-40B4-BE49-F238E27FC236}">
              <a16:creationId xmlns:a16="http://schemas.microsoft.com/office/drawing/2014/main" id="{00000000-0008-0000-0100-0000AE010000}"/>
            </a:ext>
          </a:extLst>
        </xdr:cNvPr>
        <xdr:cNvSpPr/>
      </xdr:nvSpPr>
      <xdr:spPr>
        <a:xfrm>
          <a:off x="1096010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431" name="正方形/長方形 430">
          <a:extLst>
            <a:ext uri="{FF2B5EF4-FFF2-40B4-BE49-F238E27FC236}">
              <a16:creationId xmlns:a16="http://schemas.microsoft.com/office/drawing/2014/main" id="{00000000-0008-0000-0100-0000AF010000}"/>
            </a:ext>
          </a:extLst>
        </xdr:cNvPr>
        <xdr:cNvSpPr/>
      </xdr:nvSpPr>
      <xdr:spPr>
        <a:xfrm>
          <a:off x="11064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432" name="正方形/長方形 431">
          <a:extLst>
            <a:ext uri="{FF2B5EF4-FFF2-40B4-BE49-F238E27FC236}">
              <a16:creationId xmlns:a16="http://schemas.microsoft.com/office/drawing/2014/main" id="{00000000-0008-0000-0100-0000B0010000}"/>
            </a:ext>
          </a:extLst>
        </xdr:cNvPr>
        <xdr:cNvSpPr/>
      </xdr:nvSpPr>
      <xdr:spPr>
        <a:xfrm>
          <a:off x="11064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433" name="正方形/長方形 432">
          <a:extLst>
            <a:ext uri="{FF2B5EF4-FFF2-40B4-BE49-F238E27FC236}">
              <a16:creationId xmlns:a16="http://schemas.microsoft.com/office/drawing/2014/main" id="{00000000-0008-0000-0100-0000B1010000}"/>
            </a:ext>
          </a:extLst>
        </xdr:cNvPr>
        <xdr:cNvSpPr/>
      </xdr:nvSpPr>
      <xdr:spPr>
        <a:xfrm>
          <a:off x="119659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434" name="正方形/長方形 433">
          <a:extLst>
            <a:ext uri="{FF2B5EF4-FFF2-40B4-BE49-F238E27FC236}">
              <a16:creationId xmlns:a16="http://schemas.microsoft.com/office/drawing/2014/main" id="{00000000-0008-0000-0100-0000B2010000}"/>
            </a:ext>
          </a:extLst>
        </xdr:cNvPr>
        <xdr:cNvSpPr/>
      </xdr:nvSpPr>
      <xdr:spPr>
        <a:xfrm>
          <a:off x="119659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435" name="正方形/長方形 434">
          <a:extLst>
            <a:ext uri="{FF2B5EF4-FFF2-40B4-BE49-F238E27FC236}">
              <a16:creationId xmlns:a16="http://schemas.microsoft.com/office/drawing/2014/main" id="{00000000-0008-0000-0100-0000B3010000}"/>
            </a:ext>
          </a:extLst>
        </xdr:cNvPr>
        <xdr:cNvSpPr/>
      </xdr:nvSpPr>
      <xdr:spPr>
        <a:xfrm>
          <a:off x="129717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436" name="正方形/長方形 435">
          <a:extLst>
            <a:ext uri="{FF2B5EF4-FFF2-40B4-BE49-F238E27FC236}">
              <a16:creationId xmlns:a16="http://schemas.microsoft.com/office/drawing/2014/main" id="{00000000-0008-0000-0100-0000B4010000}"/>
            </a:ext>
          </a:extLst>
        </xdr:cNvPr>
        <xdr:cNvSpPr/>
      </xdr:nvSpPr>
      <xdr:spPr>
        <a:xfrm>
          <a:off x="129717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437" name="正方形/長方形 436">
          <a:extLst>
            <a:ext uri="{FF2B5EF4-FFF2-40B4-BE49-F238E27FC236}">
              <a16:creationId xmlns:a16="http://schemas.microsoft.com/office/drawing/2014/main" id="{00000000-0008-0000-0100-0000B5010000}"/>
            </a:ext>
          </a:extLst>
        </xdr:cNvPr>
        <xdr:cNvSpPr/>
      </xdr:nvSpPr>
      <xdr:spPr>
        <a:xfrm>
          <a:off x="10960100" y="1266825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438" name="テキスト ボックス 437">
          <a:extLst>
            <a:ext uri="{FF2B5EF4-FFF2-40B4-BE49-F238E27FC236}">
              <a16:creationId xmlns:a16="http://schemas.microsoft.com/office/drawing/2014/main" id="{00000000-0008-0000-0100-0000B6010000}"/>
            </a:ext>
          </a:extLst>
        </xdr:cNvPr>
        <xdr:cNvSpPr txBox="1"/>
      </xdr:nvSpPr>
      <xdr:spPr>
        <a:xfrm>
          <a:off x="10922000" y="124815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439" name="直線コネクタ 438">
          <a:extLst>
            <a:ext uri="{FF2B5EF4-FFF2-40B4-BE49-F238E27FC236}">
              <a16:creationId xmlns:a16="http://schemas.microsoft.com/office/drawing/2014/main" id="{00000000-0008-0000-0100-0000B7010000}"/>
            </a:ext>
          </a:extLst>
        </xdr:cNvPr>
        <xdr:cNvCxnSpPr/>
      </xdr:nvCxnSpPr>
      <xdr:spPr>
        <a:xfrm>
          <a:off x="10960100" y="1490472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440" name="テキスト ボックス 439">
          <a:extLst>
            <a:ext uri="{FF2B5EF4-FFF2-40B4-BE49-F238E27FC236}">
              <a16:creationId xmlns:a16="http://schemas.microsoft.com/office/drawing/2014/main" id="{00000000-0008-0000-0100-0000B8010000}"/>
            </a:ext>
          </a:extLst>
        </xdr:cNvPr>
        <xdr:cNvSpPr txBox="1"/>
      </xdr:nvSpPr>
      <xdr:spPr>
        <a:xfrm>
          <a:off x="10561501" y="147624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441" name="直線コネクタ 440">
          <a:extLst>
            <a:ext uri="{FF2B5EF4-FFF2-40B4-BE49-F238E27FC236}">
              <a16:creationId xmlns:a16="http://schemas.microsoft.com/office/drawing/2014/main" id="{00000000-0008-0000-0100-0000B9010000}"/>
            </a:ext>
          </a:extLst>
        </xdr:cNvPr>
        <xdr:cNvCxnSpPr/>
      </xdr:nvCxnSpPr>
      <xdr:spPr>
        <a:xfrm>
          <a:off x="10960100" y="145313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442" name="テキスト ボックス 441">
          <a:extLst>
            <a:ext uri="{FF2B5EF4-FFF2-40B4-BE49-F238E27FC236}">
              <a16:creationId xmlns:a16="http://schemas.microsoft.com/office/drawing/2014/main" id="{00000000-0008-0000-0100-0000BA010000}"/>
            </a:ext>
          </a:extLst>
        </xdr:cNvPr>
        <xdr:cNvSpPr txBox="1"/>
      </xdr:nvSpPr>
      <xdr:spPr>
        <a:xfrm>
          <a:off x="10561501" y="14392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443" name="直線コネクタ 442">
          <a:extLst>
            <a:ext uri="{FF2B5EF4-FFF2-40B4-BE49-F238E27FC236}">
              <a16:creationId xmlns:a16="http://schemas.microsoft.com/office/drawing/2014/main" id="{00000000-0008-0000-0100-0000BB010000}"/>
            </a:ext>
          </a:extLst>
        </xdr:cNvPr>
        <xdr:cNvCxnSpPr/>
      </xdr:nvCxnSpPr>
      <xdr:spPr>
        <a:xfrm>
          <a:off x="10960100" y="141579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444" name="テキスト ボックス 443">
          <a:extLst>
            <a:ext uri="{FF2B5EF4-FFF2-40B4-BE49-F238E27FC236}">
              <a16:creationId xmlns:a16="http://schemas.microsoft.com/office/drawing/2014/main" id="{00000000-0008-0000-0100-0000BC010000}"/>
            </a:ext>
          </a:extLst>
        </xdr:cNvPr>
        <xdr:cNvSpPr txBox="1"/>
      </xdr:nvSpPr>
      <xdr:spPr>
        <a:xfrm>
          <a:off x="10602761" y="140195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445" name="直線コネクタ 444">
          <a:extLst>
            <a:ext uri="{FF2B5EF4-FFF2-40B4-BE49-F238E27FC236}">
              <a16:creationId xmlns:a16="http://schemas.microsoft.com/office/drawing/2014/main" id="{00000000-0008-0000-0100-0000BD010000}"/>
            </a:ext>
          </a:extLst>
        </xdr:cNvPr>
        <xdr:cNvCxnSpPr/>
      </xdr:nvCxnSpPr>
      <xdr:spPr>
        <a:xfrm>
          <a:off x="10960100" y="1378458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446" name="テキスト ボックス 445">
          <a:extLst>
            <a:ext uri="{FF2B5EF4-FFF2-40B4-BE49-F238E27FC236}">
              <a16:creationId xmlns:a16="http://schemas.microsoft.com/office/drawing/2014/main" id="{00000000-0008-0000-0100-0000BE010000}"/>
            </a:ext>
          </a:extLst>
        </xdr:cNvPr>
        <xdr:cNvSpPr txBox="1"/>
      </xdr:nvSpPr>
      <xdr:spPr>
        <a:xfrm>
          <a:off x="10602761" y="136461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447" name="直線コネクタ 446">
          <a:extLst>
            <a:ext uri="{FF2B5EF4-FFF2-40B4-BE49-F238E27FC236}">
              <a16:creationId xmlns:a16="http://schemas.microsoft.com/office/drawing/2014/main" id="{00000000-0008-0000-0100-0000BF010000}"/>
            </a:ext>
          </a:extLst>
        </xdr:cNvPr>
        <xdr:cNvCxnSpPr/>
      </xdr:nvCxnSpPr>
      <xdr:spPr>
        <a:xfrm>
          <a:off x="10960100" y="134112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448" name="テキスト ボックス 447">
          <a:extLst>
            <a:ext uri="{FF2B5EF4-FFF2-40B4-BE49-F238E27FC236}">
              <a16:creationId xmlns:a16="http://schemas.microsoft.com/office/drawing/2014/main" id="{00000000-0008-0000-0100-0000C0010000}"/>
            </a:ext>
          </a:extLst>
        </xdr:cNvPr>
        <xdr:cNvSpPr txBox="1"/>
      </xdr:nvSpPr>
      <xdr:spPr>
        <a:xfrm>
          <a:off x="10602761" y="132727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449" name="直線コネクタ 448">
          <a:extLst>
            <a:ext uri="{FF2B5EF4-FFF2-40B4-BE49-F238E27FC236}">
              <a16:creationId xmlns:a16="http://schemas.microsoft.com/office/drawing/2014/main" id="{00000000-0008-0000-0100-0000C1010000}"/>
            </a:ext>
          </a:extLst>
        </xdr:cNvPr>
        <xdr:cNvCxnSpPr/>
      </xdr:nvCxnSpPr>
      <xdr:spPr>
        <a:xfrm>
          <a:off x="10960100" y="130416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162577</xdr:rowOff>
    </xdr:from>
    <xdr:ext cx="338939" cy="259045"/>
    <xdr:sp macro="" textlink="">
      <xdr:nvSpPr>
        <xdr:cNvPr id="450" name="テキスト ボックス 449">
          <a:extLst>
            <a:ext uri="{FF2B5EF4-FFF2-40B4-BE49-F238E27FC236}">
              <a16:creationId xmlns:a16="http://schemas.microsoft.com/office/drawing/2014/main" id="{00000000-0008-0000-0100-0000C2010000}"/>
            </a:ext>
          </a:extLst>
        </xdr:cNvPr>
        <xdr:cNvSpPr txBox="1"/>
      </xdr:nvSpPr>
      <xdr:spPr>
        <a:xfrm>
          <a:off x="10666881" y="1290321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451" name="直線コネクタ 450">
          <a:extLst>
            <a:ext uri="{FF2B5EF4-FFF2-40B4-BE49-F238E27FC236}">
              <a16:creationId xmlns:a16="http://schemas.microsoft.com/office/drawing/2014/main" id="{00000000-0008-0000-0100-0000C3010000}"/>
            </a:ext>
          </a:extLst>
        </xdr:cNvPr>
        <xdr:cNvCxnSpPr/>
      </xdr:nvCxnSpPr>
      <xdr:spPr>
        <a:xfrm>
          <a:off x="10960100" y="1266825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452" name="【児童館】&#10;有形固定資産減価償却率グラフ枠">
          <a:extLst>
            <a:ext uri="{FF2B5EF4-FFF2-40B4-BE49-F238E27FC236}">
              <a16:creationId xmlns:a16="http://schemas.microsoft.com/office/drawing/2014/main" id="{00000000-0008-0000-0100-0000C4010000}"/>
            </a:ext>
          </a:extLst>
        </xdr:cNvPr>
        <xdr:cNvSpPr/>
      </xdr:nvSpPr>
      <xdr:spPr>
        <a:xfrm>
          <a:off x="10960100" y="1266825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133350</xdr:rowOff>
    </xdr:from>
    <xdr:to>
      <xdr:col>85</xdr:col>
      <xdr:colOff>126364</xdr:colOff>
      <xdr:row>85</xdr:row>
      <xdr:rowOff>31750</xdr:rowOff>
    </xdr:to>
    <xdr:cxnSp macro="">
      <xdr:nvCxnSpPr>
        <xdr:cNvPr id="453" name="直線コネクタ 452">
          <a:extLst>
            <a:ext uri="{FF2B5EF4-FFF2-40B4-BE49-F238E27FC236}">
              <a16:creationId xmlns:a16="http://schemas.microsoft.com/office/drawing/2014/main" id="{00000000-0008-0000-0100-0000C5010000}"/>
            </a:ext>
          </a:extLst>
        </xdr:cNvPr>
        <xdr:cNvCxnSpPr/>
      </xdr:nvCxnSpPr>
      <xdr:spPr>
        <a:xfrm flipV="1">
          <a:off x="14375764" y="13041630"/>
          <a:ext cx="0" cy="12395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85</xdr:row>
      <xdr:rowOff>35577</xdr:rowOff>
    </xdr:from>
    <xdr:ext cx="469744" cy="259045"/>
    <xdr:sp macro="" textlink="">
      <xdr:nvSpPr>
        <xdr:cNvPr id="454" name="【児童館】&#10;有形固定資産減価償却率最小値テキスト">
          <a:extLst>
            <a:ext uri="{FF2B5EF4-FFF2-40B4-BE49-F238E27FC236}">
              <a16:creationId xmlns:a16="http://schemas.microsoft.com/office/drawing/2014/main" id="{00000000-0008-0000-0100-0000C6010000}"/>
            </a:ext>
          </a:extLst>
        </xdr:cNvPr>
        <xdr:cNvSpPr txBox="1"/>
      </xdr:nvSpPr>
      <xdr:spPr>
        <a:xfrm>
          <a:off x="14414500" y="14284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85</xdr:row>
      <xdr:rowOff>31750</xdr:rowOff>
    </xdr:from>
    <xdr:to>
      <xdr:col>86</xdr:col>
      <xdr:colOff>25400</xdr:colOff>
      <xdr:row>85</xdr:row>
      <xdr:rowOff>31750</xdr:rowOff>
    </xdr:to>
    <xdr:cxnSp macro="">
      <xdr:nvCxnSpPr>
        <xdr:cNvPr id="455" name="直線コネクタ 454">
          <a:extLst>
            <a:ext uri="{FF2B5EF4-FFF2-40B4-BE49-F238E27FC236}">
              <a16:creationId xmlns:a16="http://schemas.microsoft.com/office/drawing/2014/main" id="{00000000-0008-0000-0100-0000C7010000}"/>
            </a:ext>
          </a:extLst>
        </xdr:cNvPr>
        <xdr:cNvCxnSpPr/>
      </xdr:nvCxnSpPr>
      <xdr:spPr>
        <a:xfrm>
          <a:off x="14287500" y="1428115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80027</xdr:rowOff>
    </xdr:from>
    <xdr:ext cx="340478" cy="259045"/>
    <xdr:sp macro="" textlink="">
      <xdr:nvSpPr>
        <xdr:cNvPr id="456" name="【児童館】&#10;有形固定資産減価償却率最大値テキスト">
          <a:extLst>
            <a:ext uri="{FF2B5EF4-FFF2-40B4-BE49-F238E27FC236}">
              <a16:creationId xmlns:a16="http://schemas.microsoft.com/office/drawing/2014/main" id="{00000000-0008-0000-0100-0000C8010000}"/>
            </a:ext>
          </a:extLst>
        </xdr:cNvPr>
        <xdr:cNvSpPr txBox="1"/>
      </xdr:nvSpPr>
      <xdr:spPr>
        <a:xfrm>
          <a:off x="14414500" y="1282066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133350</xdr:rowOff>
    </xdr:from>
    <xdr:to>
      <xdr:col>86</xdr:col>
      <xdr:colOff>25400</xdr:colOff>
      <xdr:row>77</xdr:row>
      <xdr:rowOff>133350</xdr:rowOff>
    </xdr:to>
    <xdr:cxnSp macro="">
      <xdr:nvCxnSpPr>
        <xdr:cNvPr id="457" name="直線コネクタ 456">
          <a:extLst>
            <a:ext uri="{FF2B5EF4-FFF2-40B4-BE49-F238E27FC236}">
              <a16:creationId xmlns:a16="http://schemas.microsoft.com/office/drawing/2014/main" id="{00000000-0008-0000-0100-0000C9010000}"/>
            </a:ext>
          </a:extLst>
        </xdr:cNvPr>
        <xdr:cNvCxnSpPr/>
      </xdr:nvCxnSpPr>
      <xdr:spPr>
        <a:xfrm>
          <a:off x="14287500" y="1304163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35577</xdr:rowOff>
    </xdr:from>
    <xdr:ext cx="405111" cy="259045"/>
    <xdr:sp macro="" textlink="">
      <xdr:nvSpPr>
        <xdr:cNvPr id="458" name="【児童館】&#10;有形固定資産減価償却率平均値テキスト">
          <a:extLst>
            <a:ext uri="{FF2B5EF4-FFF2-40B4-BE49-F238E27FC236}">
              <a16:creationId xmlns:a16="http://schemas.microsoft.com/office/drawing/2014/main" id="{00000000-0008-0000-0100-0000CA010000}"/>
            </a:ext>
          </a:extLst>
        </xdr:cNvPr>
        <xdr:cNvSpPr txBox="1"/>
      </xdr:nvSpPr>
      <xdr:spPr>
        <a:xfrm>
          <a:off x="14414500" y="1361441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57150</xdr:rowOff>
    </xdr:from>
    <xdr:to>
      <xdr:col>85</xdr:col>
      <xdr:colOff>177800</xdr:colOff>
      <xdr:row>81</xdr:row>
      <xdr:rowOff>158750</xdr:rowOff>
    </xdr:to>
    <xdr:sp macro="" textlink="">
      <xdr:nvSpPr>
        <xdr:cNvPr id="459" name="フローチャート: 判断 458">
          <a:extLst>
            <a:ext uri="{FF2B5EF4-FFF2-40B4-BE49-F238E27FC236}">
              <a16:creationId xmlns:a16="http://schemas.microsoft.com/office/drawing/2014/main" id="{00000000-0008-0000-0100-0000CB010000}"/>
            </a:ext>
          </a:extLst>
        </xdr:cNvPr>
        <xdr:cNvSpPr/>
      </xdr:nvSpPr>
      <xdr:spPr>
        <a:xfrm>
          <a:off x="14325600" y="13635990"/>
          <a:ext cx="939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53339</xdr:rowOff>
    </xdr:from>
    <xdr:to>
      <xdr:col>81</xdr:col>
      <xdr:colOff>101600</xdr:colOff>
      <xdr:row>81</xdr:row>
      <xdr:rowOff>154939</xdr:rowOff>
    </xdr:to>
    <xdr:sp macro="" textlink="">
      <xdr:nvSpPr>
        <xdr:cNvPr id="460" name="フローチャート: 判断 459">
          <a:extLst>
            <a:ext uri="{FF2B5EF4-FFF2-40B4-BE49-F238E27FC236}">
              <a16:creationId xmlns:a16="http://schemas.microsoft.com/office/drawing/2014/main" id="{00000000-0008-0000-0100-0000CC010000}"/>
            </a:ext>
          </a:extLst>
        </xdr:cNvPr>
        <xdr:cNvSpPr/>
      </xdr:nvSpPr>
      <xdr:spPr>
        <a:xfrm>
          <a:off x="13578840" y="136321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45720</xdr:rowOff>
    </xdr:from>
    <xdr:to>
      <xdr:col>76</xdr:col>
      <xdr:colOff>165100</xdr:colOff>
      <xdr:row>81</xdr:row>
      <xdr:rowOff>147320</xdr:rowOff>
    </xdr:to>
    <xdr:sp macro="" textlink="">
      <xdr:nvSpPr>
        <xdr:cNvPr id="461" name="フローチャート: 判断 460">
          <a:extLst>
            <a:ext uri="{FF2B5EF4-FFF2-40B4-BE49-F238E27FC236}">
              <a16:creationId xmlns:a16="http://schemas.microsoft.com/office/drawing/2014/main" id="{00000000-0008-0000-0100-0000CD010000}"/>
            </a:ext>
          </a:extLst>
        </xdr:cNvPr>
        <xdr:cNvSpPr/>
      </xdr:nvSpPr>
      <xdr:spPr>
        <a:xfrm>
          <a:off x="12804140" y="13624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1270</xdr:rowOff>
    </xdr:from>
    <xdr:to>
      <xdr:col>72</xdr:col>
      <xdr:colOff>38100</xdr:colOff>
      <xdr:row>81</xdr:row>
      <xdr:rowOff>102870</xdr:rowOff>
    </xdr:to>
    <xdr:sp macro="" textlink="">
      <xdr:nvSpPr>
        <xdr:cNvPr id="462" name="フローチャート: 判断 461">
          <a:extLst>
            <a:ext uri="{FF2B5EF4-FFF2-40B4-BE49-F238E27FC236}">
              <a16:creationId xmlns:a16="http://schemas.microsoft.com/office/drawing/2014/main" id="{00000000-0008-0000-0100-0000CE010000}"/>
            </a:ext>
          </a:extLst>
        </xdr:cNvPr>
        <xdr:cNvSpPr/>
      </xdr:nvSpPr>
      <xdr:spPr>
        <a:xfrm>
          <a:off x="12029440" y="1358011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80</xdr:row>
      <xdr:rowOff>161289</xdr:rowOff>
    </xdr:from>
    <xdr:to>
      <xdr:col>67</xdr:col>
      <xdr:colOff>101600</xdr:colOff>
      <xdr:row>81</xdr:row>
      <xdr:rowOff>91439</xdr:rowOff>
    </xdr:to>
    <xdr:sp macro="" textlink="">
      <xdr:nvSpPr>
        <xdr:cNvPr id="463" name="フローチャート: 判断 462">
          <a:extLst>
            <a:ext uri="{FF2B5EF4-FFF2-40B4-BE49-F238E27FC236}">
              <a16:creationId xmlns:a16="http://schemas.microsoft.com/office/drawing/2014/main" id="{00000000-0008-0000-0100-0000CF010000}"/>
            </a:ext>
          </a:extLst>
        </xdr:cNvPr>
        <xdr:cNvSpPr/>
      </xdr:nvSpPr>
      <xdr:spPr>
        <a:xfrm>
          <a:off x="11231880" y="1357248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464" name="テキスト ボックス 463">
          <a:extLst>
            <a:ext uri="{FF2B5EF4-FFF2-40B4-BE49-F238E27FC236}">
              <a16:creationId xmlns:a16="http://schemas.microsoft.com/office/drawing/2014/main" id="{00000000-0008-0000-0100-0000D0010000}"/>
            </a:ext>
          </a:extLst>
        </xdr:cNvPr>
        <xdr:cNvSpPr txBox="1"/>
      </xdr:nvSpPr>
      <xdr:spPr>
        <a:xfrm>
          <a:off x="142087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465" name="テキスト ボックス 464">
          <a:extLst>
            <a:ext uri="{FF2B5EF4-FFF2-40B4-BE49-F238E27FC236}">
              <a16:creationId xmlns:a16="http://schemas.microsoft.com/office/drawing/2014/main" id="{00000000-0008-0000-0100-0000D1010000}"/>
            </a:ext>
          </a:extLst>
        </xdr:cNvPr>
        <xdr:cNvSpPr txBox="1"/>
      </xdr:nvSpPr>
      <xdr:spPr>
        <a:xfrm>
          <a:off x="134620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466" name="テキスト ボックス 465">
          <a:extLst>
            <a:ext uri="{FF2B5EF4-FFF2-40B4-BE49-F238E27FC236}">
              <a16:creationId xmlns:a16="http://schemas.microsoft.com/office/drawing/2014/main" id="{00000000-0008-0000-0100-0000D2010000}"/>
            </a:ext>
          </a:extLst>
        </xdr:cNvPr>
        <xdr:cNvSpPr txBox="1"/>
      </xdr:nvSpPr>
      <xdr:spPr>
        <a:xfrm>
          <a:off x="126873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467" name="テキスト ボックス 466">
          <a:extLst>
            <a:ext uri="{FF2B5EF4-FFF2-40B4-BE49-F238E27FC236}">
              <a16:creationId xmlns:a16="http://schemas.microsoft.com/office/drawing/2014/main" id="{00000000-0008-0000-0100-0000D3010000}"/>
            </a:ext>
          </a:extLst>
        </xdr:cNvPr>
        <xdr:cNvSpPr txBox="1"/>
      </xdr:nvSpPr>
      <xdr:spPr>
        <a:xfrm>
          <a:off x="1190498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468" name="テキスト ボックス 467">
          <a:extLst>
            <a:ext uri="{FF2B5EF4-FFF2-40B4-BE49-F238E27FC236}">
              <a16:creationId xmlns:a16="http://schemas.microsoft.com/office/drawing/2014/main" id="{00000000-0008-0000-0100-0000D4010000}"/>
            </a:ext>
          </a:extLst>
        </xdr:cNvPr>
        <xdr:cNvSpPr txBox="1"/>
      </xdr:nvSpPr>
      <xdr:spPr>
        <a:xfrm>
          <a:off x="111150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82550</xdr:rowOff>
    </xdr:from>
    <xdr:to>
      <xdr:col>85</xdr:col>
      <xdr:colOff>177800</xdr:colOff>
      <xdr:row>78</xdr:row>
      <xdr:rowOff>12700</xdr:rowOff>
    </xdr:to>
    <xdr:sp macro="" textlink="">
      <xdr:nvSpPr>
        <xdr:cNvPr id="469" name="楕円 468">
          <a:extLst>
            <a:ext uri="{FF2B5EF4-FFF2-40B4-BE49-F238E27FC236}">
              <a16:creationId xmlns:a16="http://schemas.microsoft.com/office/drawing/2014/main" id="{00000000-0008-0000-0100-0000D5010000}"/>
            </a:ext>
          </a:extLst>
        </xdr:cNvPr>
        <xdr:cNvSpPr/>
      </xdr:nvSpPr>
      <xdr:spPr>
        <a:xfrm>
          <a:off x="14325600" y="12990830"/>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77</xdr:row>
      <xdr:rowOff>35577</xdr:rowOff>
    </xdr:from>
    <xdr:ext cx="340478" cy="259045"/>
    <xdr:sp macro="" textlink="">
      <xdr:nvSpPr>
        <xdr:cNvPr id="470" name="【児童館】&#10;有形固定資産減価償却率該当値テキスト">
          <a:extLst>
            <a:ext uri="{FF2B5EF4-FFF2-40B4-BE49-F238E27FC236}">
              <a16:creationId xmlns:a16="http://schemas.microsoft.com/office/drawing/2014/main" id="{00000000-0008-0000-0100-0000D6010000}"/>
            </a:ext>
          </a:extLst>
        </xdr:cNvPr>
        <xdr:cNvSpPr txBox="1"/>
      </xdr:nvSpPr>
      <xdr:spPr>
        <a:xfrm>
          <a:off x="14414500" y="1294385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84</xdr:row>
      <xdr:rowOff>152400</xdr:rowOff>
    </xdr:from>
    <xdr:to>
      <xdr:col>81</xdr:col>
      <xdr:colOff>101600</xdr:colOff>
      <xdr:row>85</xdr:row>
      <xdr:rowOff>82550</xdr:rowOff>
    </xdr:to>
    <xdr:sp macro="" textlink="">
      <xdr:nvSpPr>
        <xdr:cNvPr id="471" name="楕円 470">
          <a:extLst>
            <a:ext uri="{FF2B5EF4-FFF2-40B4-BE49-F238E27FC236}">
              <a16:creationId xmlns:a16="http://schemas.microsoft.com/office/drawing/2014/main" id="{00000000-0008-0000-0100-0000D7010000}"/>
            </a:ext>
          </a:extLst>
        </xdr:cNvPr>
        <xdr:cNvSpPr/>
      </xdr:nvSpPr>
      <xdr:spPr>
        <a:xfrm>
          <a:off x="13578840" y="1423416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77</xdr:row>
      <xdr:rowOff>133350</xdr:rowOff>
    </xdr:from>
    <xdr:to>
      <xdr:col>85</xdr:col>
      <xdr:colOff>127000</xdr:colOff>
      <xdr:row>85</xdr:row>
      <xdr:rowOff>31750</xdr:rowOff>
    </xdr:to>
    <xdr:cxnSp macro="">
      <xdr:nvCxnSpPr>
        <xdr:cNvPr id="472" name="直線コネクタ 471">
          <a:extLst>
            <a:ext uri="{FF2B5EF4-FFF2-40B4-BE49-F238E27FC236}">
              <a16:creationId xmlns:a16="http://schemas.microsoft.com/office/drawing/2014/main" id="{00000000-0008-0000-0100-0000D8010000}"/>
            </a:ext>
          </a:extLst>
        </xdr:cNvPr>
        <xdr:cNvCxnSpPr/>
      </xdr:nvCxnSpPr>
      <xdr:spPr>
        <a:xfrm flipV="1">
          <a:off x="13629640" y="13041630"/>
          <a:ext cx="746760" cy="1239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84</xdr:row>
      <xdr:rowOff>152400</xdr:rowOff>
    </xdr:from>
    <xdr:to>
      <xdr:col>76</xdr:col>
      <xdr:colOff>165100</xdr:colOff>
      <xdr:row>85</xdr:row>
      <xdr:rowOff>82550</xdr:rowOff>
    </xdr:to>
    <xdr:sp macro="" textlink="">
      <xdr:nvSpPr>
        <xdr:cNvPr id="473" name="楕円 472">
          <a:extLst>
            <a:ext uri="{FF2B5EF4-FFF2-40B4-BE49-F238E27FC236}">
              <a16:creationId xmlns:a16="http://schemas.microsoft.com/office/drawing/2014/main" id="{00000000-0008-0000-0100-0000D9010000}"/>
            </a:ext>
          </a:extLst>
        </xdr:cNvPr>
        <xdr:cNvSpPr/>
      </xdr:nvSpPr>
      <xdr:spPr>
        <a:xfrm>
          <a:off x="12804140" y="1423416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85</xdr:row>
      <xdr:rowOff>31750</xdr:rowOff>
    </xdr:from>
    <xdr:to>
      <xdr:col>81</xdr:col>
      <xdr:colOff>50800</xdr:colOff>
      <xdr:row>85</xdr:row>
      <xdr:rowOff>31750</xdr:rowOff>
    </xdr:to>
    <xdr:cxnSp macro="">
      <xdr:nvCxnSpPr>
        <xdr:cNvPr id="474" name="直線コネクタ 473">
          <a:extLst>
            <a:ext uri="{FF2B5EF4-FFF2-40B4-BE49-F238E27FC236}">
              <a16:creationId xmlns:a16="http://schemas.microsoft.com/office/drawing/2014/main" id="{00000000-0008-0000-0100-0000DA010000}"/>
            </a:ext>
          </a:extLst>
        </xdr:cNvPr>
        <xdr:cNvCxnSpPr/>
      </xdr:nvCxnSpPr>
      <xdr:spPr>
        <a:xfrm>
          <a:off x="12854940" y="14281150"/>
          <a:ext cx="7747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84</xdr:row>
      <xdr:rowOff>152400</xdr:rowOff>
    </xdr:from>
    <xdr:to>
      <xdr:col>72</xdr:col>
      <xdr:colOff>38100</xdr:colOff>
      <xdr:row>85</xdr:row>
      <xdr:rowOff>82550</xdr:rowOff>
    </xdr:to>
    <xdr:sp macro="" textlink="">
      <xdr:nvSpPr>
        <xdr:cNvPr id="475" name="楕円 474">
          <a:extLst>
            <a:ext uri="{FF2B5EF4-FFF2-40B4-BE49-F238E27FC236}">
              <a16:creationId xmlns:a16="http://schemas.microsoft.com/office/drawing/2014/main" id="{00000000-0008-0000-0100-0000DB010000}"/>
            </a:ext>
          </a:extLst>
        </xdr:cNvPr>
        <xdr:cNvSpPr/>
      </xdr:nvSpPr>
      <xdr:spPr>
        <a:xfrm>
          <a:off x="12029440" y="1423416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85</xdr:row>
      <xdr:rowOff>31750</xdr:rowOff>
    </xdr:from>
    <xdr:to>
      <xdr:col>76</xdr:col>
      <xdr:colOff>114300</xdr:colOff>
      <xdr:row>85</xdr:row>
      <xdr:rowOff>31750</xdr:rowOff>
    </xdr:to>
    <xdr:cxnSp macro="">
      <xdr:nvCxnSpPr>
        <xdr:cNvPr id="476" name="直線コネクタ 475">
          <a:extLst>
            <a:ext uri="{FF2B5EF4-FFF2-40B4-BE49-F238E27FC236}">
              <a16:creationId xmlns:a16="http://schemas.microsoft.com/office/drawing/2014/main" id="{00000000-0008-0000-0100-0000DC010000}"/>
            </a:ext>
          </a:extLst>
        </xdr:cNvPr>
        <xdr:cNvCxnSpPr/>
      </xdr:nvCxnSpPr>
      <xdr:spPr>
        <a:xfrm>
          <a:off x="12072620" y="14281150"/>
          <a:ext cx="7823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84</xdr:row>
      <xdr:rowOff>152400</xdr:rowOff>
    </xdr:from>
    <xdr:to>
      <xdr:col>67</xdr:col>
      <xdr:colOff>101600</xdr:colOff>
      <xdr:row>85</xdr:row>
      <xdr:rowOff>82550</xdr:rowOff>
    </xdr:to>
    <xdr:sp macro="" textlink="">
      <xdr:nvSpPr>
        <xdr:cNvPr id="477" name="楕円 476">
          <a:extLst>
            <a:ext uri="{FF2B5EF4-FFF2-40B4-BE49-F238E27FC236}">
              <a16:creationId xmlns:a16="http://schemas.microsoft.com/office/drawing/2014/main" id="{00000000-0008-0000-0100-0000DD010000}"/>
            </a:ext>
          </a:extLst>
        </xdr:cNvPr>
        <xdr:cNvSpPr/>
      </xdr:nvSpPr>
      <xdr:spPr>
        <a:xfrm>
          <a:off x="11231880" y="1423416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85</xdr:row>
      <xdr:rowOff>31750</xdr:rowOff>
    </xdr:from>
    <xdr:to>
      <xdr:col>71</xdr:col>
      <xdr:colOff>177800</xdr:colOff>
      <xdr:row>85</xdr:row>
      <xdr:rowOff>31750</xdr:rowOff>
    </xdr:to>
    <xdr:cxnSp macro="">
      <xdr:nvCxnSpPr>
        <xdr:cNvPr id="478" name="直線コネクタ 477">
          <a:extLst>
            <a:ext uri="{FF2B5EF4-FFF2-40B4-BE49-F238E27FC236}">
              <a16:creationId xmlns:a16="http://schemas.microsoft.com/office/drawing/2014/main" id="{00000000-0008-0000-0100-0000DE010000}"/>
            </a:ext>
          </a:extLst>
        </xdr:cNvPr>
        <xdr:cNvCxnSpPr/>
      </xdr:nvCxnSpPr>
      <xdr:spPr>
        <a:xfrm>
          <a:off x="11282680" y="14281150"/>
          <a:ext cx="78994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80</xdr:row>
      <xdr:rowOff>16</xdr:rowOff>
    </xdr:from>
    <xdr:ext cx="405111" cy="259045"/>
    <xdr:sp macro="" textlink="">
      <xdr:nvSpPr>
        <xdr:cNvPr id="479" name="n_1aveValue【児童館】&#10;有形固定資産減価償却率">
          <a:extLst>
            <a:ext uri="{FF2B5EF4-FFF2-40B4-BE49-F238E27FC236}">
              <a16:creationId xmlns:a16="http://schemas.microsoft.com/office/drawing/2014/main" id="{00000000-0008-0000-0100-0000DF010000}"/>
            </a:ext>
          </a:extLst>
        </xdr:cNvPr>
        <xdr:cNvSpPr txBox="1"/>
      </xdr:nvSpPr>
      <xdr:spPr>
        <a:xfrm>
          <a:off x="13437244" y="134112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79</xdr:row>
      <xdr:rowOff>163847</xdr:rowOff>
    </xdr:from>
    <xdr:ext cx="405111" cy="259045"/>
    <xdr:sp macro="" textlink="">
      <xdr:nvSpPr>
        <xdr:cNvPr id="480" name="n_2aveValue【児童館】&#10;有形固定資産減価償却率">
          <a:extLst>
            <a:ext uri="{FF2B5EF4-FFF2-40B4-BE49-F238E27FC236}">
              <a16:creationId xmlns:a16="http://schemas.microsoft.com/office/drawing/2014/main" id="{00000000-0008-0000-0100-0000E0010000}"/>
            </a:ext>
          </a:extLst>
        </xdr:cNvPr>
        <xdr:cNvSpPr txBox="1"/>
      </xdr:nvSpPr>
      <xdr:spPr>
        <a:xfrm>
          <a:off x="12675244" y="13407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79</xdr:row>
      <xdr:rowOff>119397</xdr:rowOff>
    </xdr:from>
    <xdr:ext cx="405111" cy="259045"/>
    <xdr:sp macro="" textlink="">
      <xdr:nvSpPr>
        <xdr:cNvPr id="481" name="n_3aveValue【児童館】&#10;有形固定資産減価償却率">
          <a:extLst>
            <a:ext uri="{FF2B5EF4-FFF2-40B4-BE49-F238E27FC236}">
              <a16:creationId xmlns:a16="http://schemas.microsoft.com/office/drawing/2014/main" id="{00000000-0008-0000-0100-0000E1010000}"/>
            </a:ext>
          </a:extLst>
        </xdr:cNvPr>
        <xdr:cNvSpPr txBox="1"/>
      </xdr:nvSpPr>
      <xdr:spPr>
        <a:xfrm>
          <a:off x="11900544" y="13362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79</xdr:row>
      <xdr:rowOff>107966</xdr:rowOff>
    </xdr:from>
    <xdr:ext cx="405111" cy="259045"/>
    <xdr:sp macro="" textlink="">
      <xdr:nvSpPr>
        <xdr:cNvPr id="482" name="n_4aveValue【児童館】&#10;有形固定資産減価償却率">
          <a:extLst>
            <a:ext uri="{FF2B5EF4-FFF2-40B4-BE49-F238E27FC236}">
              <a16:creationId xmlns:a16="http://schemas.microsoft.com/office/drawing/2014/main" id="{00000000-0008-0000-0100-0000E2010000}"/>
            </a:ext>
          </a:extLst>
        </xdr:cNvPr>
        <xdr:cNvSpPr txBox="1"/>
      </xdr:nvSpPr>
      <xdr:spPr>
        <a:xfrm>
          <a:off x="11102984" y="133515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79</xdr:col>
      <xdr:colOff>184227</xdr:colOff>
      <xdr:row>85</xdr:row>
      <xdr:rowOff>73677</xdr:rowOff>
    </xdr:from>
    <xdr:ext cx="469744" cy="259045"/>
    <xdr:sp macro="" textlink="">
      <xdr:nvSpPr>
        <xdr:cNvPr id="483" name="n_1mainValue【児童館】&#10;有形固定資産減価償却率">
          <a:extLst>
            <a:ext uri="{FF2B5EF4-FFF2-40B4-BE49-F238E27FC236}">
              <a16:creationId xmlns:a16="http://schemas.microsoft.com/office/drawing/2014/main" id="{00000000-0008-0000-0100-0000E3010000}"/>
            </a:ext>
          </a:extLst>
        </xdr:cNvPr>
        <xdr:cNvSpPr txBox="1"/>
      </xdr:nvSpPr>
      <xdr:spPr>
        <a:xfrm>
          <a:off x="13412547" y="14323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69927</xdr:colOff>
      <xdr:row>85</xdr:row>
      <xdr:rowOff>73677</xdr:rowOff>
    </xdr:from>
    <xdr:ext cx="469744" cy="259045"/>
    <xdr:sp macro="" textlink="">
      <xdr:nvSpPr>
        <xdr:cNvPr id="484" name="n_2mainValue【児童館】&#10;有形固定資産減価償却率">
          <a:extLst>
            <a:ext uri="{FF2B5EF4-FFF2-40B4-BE49-F238E27FC236}">
              <a16:creationId xmlns:a16="http://schemas.microsoft.com/office/drawing/2014/main" id="{00000000-0008-0000-0100-0000E4010000}"/>
            </a:ext>
          </a:extLst>
        </xdr:cNvPr>
        <xdr:cNvSpPr txBox="1"/>
      </xdr:nvSpPr>
      <xdr:spPr>
        <a:xfrm>
          <a:off x="12642927" y="14323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133427</xdr:colOff>
      <xdr:row>85</xdr:row>
      <xdr:rowOff>73677</xdr:rowOff>
    </xdr:from>
    <xdr:ext cx="469744" cy="259045"/>
    <xdr:sp macro="" textlink="">
      <xdr:nvSpPr>
        <xdr:cNvPr id="485" name="n_3mainValue【児童館】&#10;有形固定資産減価償却率">
          <a:extLst>
            <a:ext uri="{FF2B5EF4-FFF2-40B4-BE49-F238E27FC236}">
              <a16:creationId xmlns:a16="http://schemas.microsoft.com/office/drawing/2014/main" id="{00000000-0008-0000-0100-0000E5010000}"/>
            </a:ext>
          </a:extLst>
        </xdr:cNvPr>
        <xdr:cNvSpPr txBox="1"/>
      </xdr:nvSpPr>
      <xdr:spPr>
        <a:xfrm>
          <a:off x="11868227" y="14323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6427</xdr:colOff>
      <xdr:row>85</xdr:row>
      <xdr:rowOff>73677</xdr:rowOff>
    </xdr:from>
    <xdr:ext cx="469744" cy="259045"/>
    <xdr:sp macro="" textlink="">
      <xdr:nvSpPr>
        <xdr:cNvPr id="486" name="n_4mainValue【児童館】&#10;有形固定資産減価償却率">
          <a:extLst>
            <a:ext uri="{FF2B5EF4-FFF2-40B4-BE49-F238E27FC236}">
              <a16:creationId xmlns:a16="http://schemas.microsoft.com/office/drawing/2014/main" id="{00000000-0008-0000-0100-0000E6010000}"/>
            </a:ext>
          </a:extLst>
        </xdr:cNvPr>
        <xdr:cNvSpPr txBox="1"/>
      </xdr:nvSpPr>
      <xdr:spPr>
        <a:xfrm>
          <a:off x="11070667" y="14323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487" name="正方形/長方形 486">
          <a:extLst>
            <a:ext uri="{FF2B5EF4-FFF2-40B4-BE49-F238E27FC236}">
              <a16:creationId xmlns:a16="http://schemas.microsoft.com/office/drawing/2014/main" id="{00000000-0008-0000-0100-0000E7010000}"/>
            </a:ext>
          </a:extLst>
        </xdr:cNvPr>
        <xdr:cNvSpPr/>
      </xdr:nvSpPr>
      <xdr:spPr>
        <a:xfrm>
          <a:off x="1609344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488" name="正方形/長方形 487">
          <a:extLst>
            <a:ext uri="{FF2B5EF4-FFF2-40B4-BE49-F238E27FC236}">
              <a16:creationId xmlns:a16="http://schemas.microsoft.com/office/drawing/2014/main" id="{00000000-0008-0000-0100-0000E8010000}"/>
            </a:ext>
          </a:extLst>
        </xdr:cNvPr>
        <xdr:cNvSpPr/>
      </xdr:nvSpPr>
      <xdr:spPr>
        <a:xfrm>
          <a:off x="16220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489" name="正方形/長方形 488">
          <a:extLst>
            <a:ext uri="{FF2B5EF4-FFF2-40B4-BE49-F238E27FC236}">
              <a16:creationId xmlns:a16="http://schemas.microsoft.com/office/drawing/2014/main" id="{00000000-0008-0000-0100-0000E9010000}"/>
            </a:ext>
          </a:extLst>
        </xdr:cNvPr>
        <xdr:cNvSpPr/>
      </xdr:nvSpPr>
      <xdr:spPr>
        <a:xfrm>
          <a:off x="16220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490" name="正方形/長方形 489">
          <a:extLst>
            <a:ext uri="{FF2B5EF4-FFF2-40B4-BE49-F238E27FC236}">
              <a16:creationId xmlns:a16="http://schemas.microsoft.com/office/drawing/2014/main" id="{00000000-0008-0000-0100-0000EA010000}"/>
            </a:ext>
          </a:extLst>
        </xdr:cNvPr>
        <xdr:cNvSpPr/>
      </xdr:nvSpPr>
      <xdr:spPr>
        <a:xfrm>
          <a:off x="170992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491" name="正方形/長方形 490">
          <a:extLst>
            <a:ext uri="{FF2B5EF4-FFF2-40B4-BE49-F238E27FC236}">
              <a16:creationId xmlns:a16="http://schemas.microsoft.com/office/drawing/2014/main" id="{00000000-0008-0000-0100-0000EB010000}"/>
            </a:ext>
          </a:extLst>
        </xdr:cNvPr>
        <xdr:cNvSpPr/>
      </xdr:nvSpPr>
      <xdr:spPr>
        <a:xfrm>
          <a:off x="170992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492" name="正方形/長方形 491">
          <a:extLst>
            <a:ext uri="{FF2B5EF4-FFF2-40B4-BE49-F238E27FC236}">
              <a16:creationId xmlns:a16="http://schemas.microsoft.com/office/drawing/2014/main" id="{00000000-0008-0000-0100-0000EC010000}"/>
            </a:ext>
          </a:extLst>
        </xdr:cNvPr>
        <xdr:cNvSpPr/>
      </xdr:nvSpPr>
      <xdr:spPr>
        <a:xfrm>
          <a:off x="1810512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493" name="正方形/長方形 492">
          <a:extLst>
            <a:ext uri="{FF2B5EF4-FFF2-40B4-BE49-F238E27FC236}">
              <a16:creationId xmlns:a16="http://schemas.microsoft.com/office/drawing/2014/main" id="{00000000-0008-0000-0100-0000ED010000}"/>
            </a:ext>
          </a:extLst>
        </xdr:cNvPr>
        <xdr:cNvSpPr/>
      </xdr:nvSpPr>
      <xdr:spPr>
        <a:xfrm>
          <a:off x="1810512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494" name="正方形/長方形 493">
          <a:extLst>
            <a:ext uri="{FF2B5EF4-FFF2-40B4-BE49-F238E27FC236}">
              <a16:creationId xmlns:a16="http://schemas.microsoft.com/office/drawing/2014/main" id="{00000000-0008-0000-0100-0000EE010000}"/>
            </a:ext>
          </a:extLst>
        </xdr:cNvPr>
        <xdr:cNvSpPr/>
      </xdr:nvSpPr>
      <xdr:spPr>
        <a:xfrm>
          <a:off x="16093440" y="1266825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495" name="テキスト ボックス 494">
          <a:extLst>
            <a:ext uri="{FF2B5EF4-FFF2-40B4-BE49-F238E27FC236}">
              <a16:creationId xmlns:a16="http://schemas.microsoft.com/office/drawing/2014/main" id="{00000000-0008-0000-0100-0000EF010000}"/>
            </a:ext>
          </a:extLst>
        </xdr:cNvPr>
        <xdr:cNvSpPr txBox="1"/>
      </xdr:nvSpPr>
      <xdr:spPr>
        <a:xfrm>
          <a:off x="16078200" y="124815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496" name="直線コネクタ 495">
          <a:extLst>
            <a:ext uri="{FF2B5EF4-FFF2-40B4-BE49-F238E27FC236}">
              <a16:creationId xmlns:a16="http://schemas.microsoft.com/office/drawing/2014/main" id="{00000000-0008-0000-0100-0000F0010000}"/>
            </a:ext>
          </a:extLst>
        </xdr:cNvPr>
        <xdr:cNvCxnSpPr/>
      </xdr:nvCxnSpPr>
      <xdr:spPr>
        <a:xfrm>
          <a:off x="16093440" y="14904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497" name="直線コネクタ 496">
          <a:extLst>
            <a:ext uri="{FF2B5EF4-FFF2-40B4-BE49-F238E27FC236}">
              <a16:creationId xmlns:a16="http://schemas.microsoft.com/office/drawing/2014/main" id="{00000000-0008-0000-0100-0000F1010000}"/>
            </a:ext>
          </a:extLst>
        </xdr:cNvPr>
        <xdr:cNvCxnSpPr/>
      </xdr:nvCxnSpPr>
      <xdr:spPr>
        <a:xfrm>
          <a:off x="16093440" y="145313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498" name="テキスト ボックス 497">
          <a:extLst>
            <a:ext uri="{FF2B5EF4-FFF2-40B4-BE49-F238E27FC236}">
              <a16:creationId xmlns:a16="http://schemas.microsoft.com/office/drawing/2014/main" id="{00000000-0008-0000-0100-0000F2010000}"/>
            </a:ext>
          </a:extLst>
        </xdr:cNvPr>
        <xdr:cNvSpPr txBox="1"/>
      </xdr:nvSpPr>
      <xdr:spPr>
        <a:xfrm>
          <a:off x="15694841" y="14392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499" name="直線コネクタ 498">
          <a:extLst>
            <a:ext uri="{FF2B5EF4-FFF2-40B4-BE49-F238E27FC236}">
              <a16:creationId xmlns:a16="http://schemas.microsoft.com/office/drawing/2014/main" id="{00000000-0008-0000-0100-0000F3010000}"/>
            </a:ext>
          </a:extLst>
        </xdr:cNvPr>
        <xdr:cNvCxnSpPr/>
      </xdr:nvCxnSpPr>
      <xdr:spPr>
        <a:xfrm>
          <a:off x="16093440" y="141579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500" name="テキスト ボックス 499">
          <a:extLst>
            <a:ext uri="{FF2B5EF4-FFF2-40B4-BE49-F238E27FC236}">
              <a16:creationId xmlns:a16="http://schemas.microsoft.com/office/drawing/2014/main" id="{00000000-0008-0000-0100-0000F4010000}"/>
            </a:ext>
          </a:extLst>
        </xdr:cNvPr>
        <xdr:cNvSpPr txBox="1"/>
      </xdr:nvSpPr>
      <xdr:spPr>
        <a:xfrm>
          <a:off x="15694841" y="140195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501" name="直線コネクタ 500">
          <a:extLst>
            <a:ext uri="{FF2B5EF4-FFF2-40B4-BE49-F238E27FC236}">
              <a16:creationId xmlns:a16="http://schemas.microsoft.com/office/drawing/2014/main" id="{00000000-0008-0000-0100-0000F5010000}"/>
            </a:ext>
          </a:extLst>
        </xdr:cNvPr>
        <xdr:cNvCxnSpPr/>
      </xdr:nvCxnSpPr>
      <xdr:spPr>
        <a:xfrm>
          <a:off x="16093440" y="137845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502" name="テキスト ボックス 501">
          <a:extLst>
            <a:ext uri="{FF2B5EF4-FFF2-40B4-BE49-F238E27FC236}">
              <a16:creationId xmlns:a16="http://schemas.microsoft.com/office/drawing/2014/main" id="{00000000-0008-0000-0100-0000F6010000}"/>
            </a:ext>
          </a:extLst>
        </xdr:cNvPr>
        <xdr:cNvSpPr txBox="1"/>
      </xdr:nvSpPr>
      <xdr:spPr>
        <a:xfrm>
          <a:off x="15694841" y="136461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503" name="直線コネクタ 502">
          <a:extLst>
            <a:ext uri="{FF2B5EF4-FFF2-40B4-BE49-F238E27FC236}">
              <a16:creationId xmlns:a16="http://schemas.microsoft.com/office/drawing/2014/main" id="{00000000-0008-0000-0100-0000F7010000}"/>
            </a:ext>
          </a:extLst>
        </xdr:cNvPr>
        <xdr:cNvCxnSpPr/>
      </xdr:nvCxnSpPr>
      <xdr:spPr>
        <a:xfrm>
          <a:off x="16093440" y="134112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504" name="テキスト ボックス 503">
          <a:extLst>
            <a:ext uri="{FF2B5EF4-FFF2-40B4-BE49-F238E27FC236}">
              <a16:creationId xmlns:a16="http://schemas.microsoft.com/office/drawing/2014/main" id="{00000000-0008-0000-0100-0000F8010000}"/>
            </a:ext>
          </a:extLst>
        </xdr:cNvPr>
        <xdr:cNvSpPr txBox="1"/>
      </xdr:nvSpPr>
      <xdr:spPr>
        <a:xfrm>
          <a:off x="15694841" y="132727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505" name="直線コネクタ 504">
          <a:extLst>
            <a:ext uri="{FF2B5EF4-FFF2-40B4-BE49-F238E27FC236}">
              <a16:creationId xmlns:a16="http://schemas.microsoft.com/office/drawing/2014/main" id="{00000000-0008-0000-0100-0000F9010000}"/>
            </a:ext>
          </a:extLst>
        </xdr:cNvPr>
        <xdr:cNvCxnSpPr/>
      </xdr:nvCxnSpPr>
      <xdr:spPr>
        <a:xfrm>
          <a:off x="16093440" y="130416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506" name="テキスト ボックス 505">
          <a:extLst>
            <a:ext uri="{FF2B5EF4-FFF2-40B4-BE49-F238E27FC236}">
              <a16:creationId xmlns:a16="http://schemas.microsoft.com/office/drawing/2014/main" id="{00000000-0008-0000-0100-0000FA010000}"/>
            </a:ext>
          </a:extLst>
        </xdr:cNvPr>
        <xdr:cNvSpPr txBox="1"/>
      </xdr:nvSpPr>
      <xdr:spPr>
        <a:xfrm>
          <a:off x="15694841" y="129032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507" name="直線コネクタ 506">
          <a:extLst>
            <a:ext uri="{FF2B5EF4-FFF2-40B4-BE49-F238E27FC236}">
              <a16:creationId xmlns:a16="http://schemas.microsoft.com/office/drawing/2014/main" id="{00000000-0008-0000-0100-0000FB010000}"/>
            </a:ext>
          </a:extLst>
        </xdr:cNvPr>
        <xdr:cNvCxnSpPr/>
      </xdr:nvCxnSpPr>
      <xdr:spPr>
        <a:xfrm>
          <a:off x="16093440" y="126682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508" name="テキスト ボックス 507">
          <a:extLst>
            <a:ext uri="{FF2B5EF4-FFF2-40B4-BE49-F238E27FC236}">
              <a16:creationId xmlns:a16="http://schemas.microsoft.com/office/drawing/2014/main" id="{00000000-0008-0000-0100-0000FC010000}"/>
            </a:ext>
          </a:extLst>
        </xdr:cNvPr>
        <xdr:cNvSpPr txBox="1"/>
      </xdr:nvSpPr>
      <xdr:spPr>
        <a:xfrm>
          <a:off x="15694841" y="125298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509" name="【児童館】&#10;一人当たり面積グラフ枠">
          <a:extLst>
            <a:ext uri="{FF2B5EF4-FFF2-40B4-BE49-F238E27FC236}">
              <a16:creationId xmlns:a16="http://schemas.microsoft.com/office/drawing/2014/main" id="{00000000-0008-0000-0100-0000FD010000}"/>
            </a:ext>
          </a:extLst>
        </xdr:cNvPr>
        <xdr:cNvSpPr/>
      </xdr:nvSpPr>
      <xdr:spPr>
        <a:xfrm>
          <a:off x="16093440" y="1266825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69850</xdr:rowOff>
    </xdr:from>
    <xdr:to>
      <xdr:col>116</xdr:col>
      <xdr:colOff>62864</xdr:colOff>
      <xdr:row>86</xdr:row>
      <xdr:rowOff>76200</xdr:rowOff>
    </xdr:to>
    <xdr:cxnSp macro="">
      <xdr:nvCxnSpPr>
        <xdr:cNvPr id="510" name="直線コネクタ 509">
          <a:extLst>
            <a:ext uri="{FF2B5EF4-FFF2-40B4-BE49-F238E27FC236}">
              <a16:creationId xmlns:a16="http://schemas.microsoft.com/office/drawing/2014/main" id="{00000000-0008-0000-0100-0000FE010000}"/>
            </a:ext>
          </a:extLst>
        </xdr:cNvPr>
        <xdr:cNvCxnSpPr/>
      </xdr:nvCxnSpPr>
      <xdr:spPr>
        <a:xfrm flipV="1">
          <a:off x="19509104" y="12978130"/>
          <a:ext cx="0" cy="15151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80027</xdr:rowOff>
    </xdr:from>
    <xdr:ext cx="469744" cy="259045"/>
    <xdr:sp macro="" textlink="">
      <xdr:nvSpPr>
        <xdr:cNvPr id="511" name="【児童館】&#10;一人当たり面積最小値テキスト">
          <a:extLst>
            <a:ext uri="{FF2B5EF4-FFF2-40B4-BE49-F238E27FC236}">
              <a16:creationId xmlns:a16="http://schemas.microsoft.com/office/drawing/2014/main" id="{00000000-0008-0000-0100-0000FF010000}"/>
            </a:ext>
          </a:extLst>
        </xdr:cNvPr>
        <xdr:cNvSpPr txBox="1"/>
      </xdr:nvSpPr>
      <xdr:spPr>
        <a:xfrm>
          <a:off x="19547840" y="144970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76200</xdr:rowOff>
    </xdr:from>
    <xdr:to>
      <xdr:col>116</xdr:col>
      <xdr:colOff>152400</xdr:colOff>
      <xdr:row>86</xdr:row>
      <xdr:rowOff>76200</xdr:rowOff>
    </xdr:to>
    <xdr:cxnSp macro="">
      <xdr:nvCxnSpPr>
        <xdr:cNvPr id="512" name="直線コネクタ 511">
          <a:extLst>
            <a:ext uri="{FF2B5EF4-FFF2-40B4-BE49-F238E27FC236}">
              <a16:creationId xmlns:a16="http://schemas.microsoft.com/office/drawing/2014/main" id="{00000000-0008-0000-0100-000000020000}"/>
            </a:ext>
          </a:extLst>
        </xdr:cNvPr>
        <xdr:cNvCxnSpPr/>
      </xdr:nvCxnSpPr>
      <xdr:spPr>
        <a:xfrm>
          <a:off x="19443700" y="1449324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16527</xdr:rowOff>
    </xdr:from>
    <xdr:ext cx="469744" cy="259045"/>
    <xdr:sp macro="" textlink="">
      <xdr:nvSpPr>
        <xdr:cNvPr id="513" name="【児童館】&#10;一人当たり面積最大値テキスト">
          <a:extLst>
            <a:ext uri="{FF2B5EF4-FFF2-40B4-BE49-F238E27FC236}">
              <a16:creationId xmlns:a16="http://schemas.microsoft.com/office/drawing/2014/main" id="{00000000-0008-0000-0100-000001020000}"/>
            </a:ext>
          </a:extLst>
        </xdr:cNvPr>
        <xdr:cNvSpPr txBox="1"/>
      </xdr:nvSpPr>
      <xdr:spPr>
        <a:xfrm>
          <a:off x="19547840" y="12757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69850</xdr:rowOff>
    </xdr:from>
    <xdr:to>
      <xdr:col>116</xdr:col>
      <xdr:colOff>152400</xdr:colOff>
      <xdr:row>77</xdr:row>
      <xdr:rowOff>69850</xdr:rowOff>
    </xdr:to>
    <xdr:cxnSp macro="">
      <xdr:nvCxnSpPr>
        <xdr:cNvPr id="514" name="直線コネクタ 513">
          <a:extLst>
            <a:ext uri="{FF2B5EF4-FFF2-40B4-BE49-F238E27FC236}">
              <a16:creationId xmlns:a16="http://schemas.microsoft.com/office/drawing/2014/main" id="{00000000-0008-0000-0100-000002020000}"/>
            </a:ext>
          </a:extLst>
        </xdr:cNvPr>
        <xdr:cNvCxnSpPr/>
      </xdr:nvCxnSpPr>
      <xdr:spPr>
        <a:xfrm>
          <a:off x="19443700" y="1297813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82</xdr:row>
      <xdr:rowOff>143527</xdr:rowOff>
    </xdr:from>
    <xdr:ext cx="469744" cy="259045"/>
    <xdr:sp macro="" textlink="">
      <xdr:nvSpPr>
        <xdr:cNvPr id="515" name="【児童館】&#10;一人当たり面積平均値テキスト">
          <a:extLst>
            <a:ext uri="{FF2B5EF4-FFF2-40B4-BE49-F238E27FC236}">
              <a16:creationId xmlns:a16="http://schemas.microsoft.com/office/drawing/2014/main" id="{00000000-0008-0000-0100-000003020000}"/>
            </a:ext>
          </a:extLst>
        </xdr:cNvPr>
        <xdr:cNvSpPr txBox="1"/>
      </xdr:nvSpPr>
      <xdr:spPr>
        <a:xfrm>
          <a:off x="19547840" y="138900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120650</xdr:rowOff>
    </xdr:from>
    <xdr:to>
      <xdr:col>116</xdr:col>
      <xdr:colOff>114300</xdr:colOff>
      <xdr:row>84</xdr:row>
      <xdr:rowOff>50800</xdr:rowOff>
    </xdr:to>
    <xdr:sp macro="" textlink="">
      <xdr:nvSpPr>
        <xdr:cNvPr id="516" name="フローチャート: 判断 515">
          <a:extLst>
            <a:ext uri="{FF2B5EF4-FFF2-40B4-BE49-F238E27FC236}">
              <a16:creationId xmlns:a16="http://schemas.microsoft.com/office/drawing/2014/main" id="{00000000-0008-0000-0100-000004020000}"/>
            </a:ext>
          </a:extLst>
        </xdr:cNvPr>
        <xdr:cNvSpPr/>
      </xdr:nvSpPr>
      <xdr:spPr>
        <a:xfrm>
          <a:off x="19458940" y="1403477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146050</xdr:rowOff>
    </xdr:from>
    <xdr:to>
      <xdr:col>112</xdr:col>
      <xdr:colOff>38100</xdr:colOff>
      <xdr:row>84</xdr:row>
      <xdr:rowOff>76200</xdr:rowOff>
    </xdr:to>
    <xdr:sp macro="" textlink="">
      <xdr:nvSpPr>
        <xdr:cNvPr id="517" name="フローチャート: 判断 516">
          <a:extLst>
            <a:ext uri="{FF2B5EF4-FFF2-40B4-BE49-F238E27FC236}">
              <a16:creationId xmlns:a16="http://schemas.microsoft.com/office/drawing/2014/main" id="{00000000-0008-0000-0100-000005020000}"/>
            </a:ext>
          </a:extLst>
        </xdr:cNvPr>
        <xdr:cNvSpPr/>
      </xdr:nvSpPr>
      <xdr:spPr>
        <a:xfrm>
          <a:off x="18735040" y="1406017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146050</xdr:rowOff>
    </xdr:from>
    <xdr:to>
      <xdr:col>107</xdr:col>
      <xdr:colOff>101600</xdr:colOff>
      <xdr:row>84</xdr:row>
      <xdr:rowOff>76200</xdr:rowOff>
    </xdr:to>
    <xdr:sp macro="" textlink="">
      <xdr:nvSpPr>
        <xdr:cNvPr id="518" name="フローチャート: 判断 517">
          <a:extLst>
            <a:ext uri="{FF2B5EF4-FFF2-40B4-BE49-F238E27FC236}">
              <a16:creationId xmlns:a16="http://schemas.microsoft.com/office/drawing/2014/main" id="{00000000-0008-0000-0100-000006020000}"/>
            </a:ext>
          </a:extLst>
        </xdr:cNvPr>
        <xdr:cNvSpPr/>
      </xdr:nvSpPr>
      <xdr:spPr>
        <a:xfrm>
          <a:off x="17937480" y="1406017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158750</xdr:rowOff>
    </xdr:from>
    <xdr:to>
      <xdr:col>102</xdr:col>
      <xdr:colOff>165100</xdr:colOff>
      <xdr:row>84</xdr:row>
      <xdr:rowOff>88900</xdr:rowOff>
    </xdr:to>
    <xdr:sp macro="" textlink="">
      <xdr:nvSpPr>
        <xdr:cNvPr id="519" name="フローチャート: 判断 518">
          <a:extLst>
            <a:ext uri="{FF2B5EF4-FFF2-40B4-BE49-F238E27FC236}">
              <a16:creationId xmlns:a16="http://schemas.microsoft.com/office/drawing/2014/main" id="{00000000-0008-0000-0100-000007020000}"/>
            </a:ext>
          </a:extLst>
        </xdr:cNvPr>
        <xdr:cNvSpPr/>
      </xdr:nvSpPr>
      <xdr:spPr>
        <a:xfrm>
          <a:off x="17162780" y="1407287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84</xdr:row>
      <xdr:rowOff>0</xdr:rowOff>
    </xdr:from>
    <xdr:to>
      <xdr:col>98</xdr:col>
      <xdr:colOff>38100</xdr:colOff>
      <xdr:row>84</xdr:row>
      <xdr:rowOff>101600</xdr:rowOff>
    </xdr:to>
    <xdr:sp macro="" textlink="">
      <xdr:nvSpPr>
        <xdr:cNvPr id="520" name="フローチャート: 判断 519">
          <a:extLst>
            <a:ext uri="{FF2B5EF4-FFF2-40B4-BE49-F238E27FC236}">
              <a16:creationId xmlns:a16="http://schemas.microsoft.com/office/drawing/2014/main" id="{00000000-0008-0000-0100-000008020000}"/>
            </a:ext>
          </a:extLst>
        </xdr:cNvPr>
        <xdr:cNvSpPr/>
      </xdr:nvSpPr>
      <xdr:spPr>
        <a:xfrm>
          <a:off x="16388080" y="1408176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521" name="テキスト ボックス 520">
          <a:extLst>
            <a:ext uri="{FF2B5EF4-FFF2-40B4-BE49-F238E27FC236}">
              <a16:creationId xmlns:a16="http://schemas.microsoft.com/office/drawing/2014/main" id="{00000000-0008-0000-0100-000009020000}"/>
            </a:ext>
          </a:extLst>
        </xdr:cNvPr>
        <xdr:cNvSpPr txBox="1"/>
      </xdr:nvSpPr>
      <xdr:spPr>
        <a:xfrm>
          <a:off x="193421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522" name="テキスト ボックス 521">
          <a:extLst>
            <a:ext uri="{FF2B5EF4-FFF2-40B4-BE49-F238E27FC236}">
              <a16:creationId xmlns:a16="http://schemas.microsoft.com/office/drawing/2014/main" id="{00000000-0008-0000-0100-00000A020000}"/>
            </a:ext>
          </a:extLst>
        </xdr:cNvPr>
        <xdr:cNvSpPr txBox="1"/>
      </xdr:nvSpPr>
      <xdr:spPr>
        <a:xfrm>
          <a:off x="1861058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523" name="テキスト ボックス 522">
          <a:extLst>
            <a:ext uri="{FF2B5EF4-FFF2-40B4-BE49-F238E27FC236}">
              <a16:creationId xmlns:a16="http://schemas.microsoft.com/office/drawing/2014/main" id="{00000000-0008-0000-0100-00000B020000}"/>
            </a:ext>
          </a:extLst>
        </xdr:cNvPr>
        <xdr:cNvSpPr txBox="1"/>
      </xdr:nvSpPr>
      <xdr:spPr>
        <a:xfrm>
          <a:off x="178206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524" name="テキスト ボックス 523">
          <a:extLst>
            <a:ext uri="{FF2B5EF4-FFF2-40B4-BE49-F238E27FC236}">
              <a16:creationId xmlns:a16="http://schemas.microsoft.com/office/drawing/2014/main" id="{00000000-0008-0000-0100-00000C020000}"/>
            </a:ext>
          </a:extLst>
        </xdr:cNvPr>
        <xdr:cNvSpPr txBox="1"/>
      </xdr:nvSpPr>
      <xdr:spPr>
        <a:xfrm>
          <a:off x="170459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525" name="テキスト ボックス 524">
          <a:extLst>
            <a:ext uri="{FF2B5EF4-FFF2-40B4-BE49-F238E27FC236}">
              <a16:creationId xmlns:a16="http://schemas.microsoft.com/office/drawing/2014/main" id="{00000000-0008-0000-0100-00000D020000}"/>
            </a:ext>
          </a:extLst>
        </xdr:cNvPr>
        <xdr:cNvSpPr txBox="1"/>
      </xdr:nvSpPr>
      <xdr:spPr>
        <a:xfrm>
          <a:off x="1626362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76200</xdr:rowOff>
    </xdr:from>
    <xdr:to>
      <xdr:col>116</xdr:col>
      <xdr:colOff>114300</xdr:colOff>
      <xdr:row>85</xdr:row>
      <xdr:rowOff>6350</xdr:rowOff>
    </xdr:to>
    <xdr:sp macro="" textlink="">
      <xdr:nvSpPr>
        <xdr:cNvPr id="526" name="楕円 525">
          <a:extLst>
            <a:ext uri="{FF2B5EF4-FFF2-40B4-BE49-F238E27FC236}">
              <a16:creationId xmlns:a16="http://schemas.microsoft.com/office/drawing/2014/main" id="{00000000-0008-0000-0100-00000E020000}"/>
            </a:ext>
          </a:extLst>
        </xdr:cNvPr>
        <xdr:cNvSpPr/>
      </xdr:nvSpPr>
      <xdr:spPr>
        <a:xfrm>
          <a:off x="19458940" y="1415796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54627</xdr:rowOff>
    </xdr:from>
    <xdr:ext cx="469744" cy="259045"/>
    <xdr:sp macro="" textlink="">
      <xdr:nvSpPr>
        <xdr:cNvPr id="527" name="【児童館】&#10;一人当たり面積該当値テキスト">
          <a:extLst>
            <a:ext uri="{FF2B5EF4-FFF2-40B4-BE49-F238E27FC236}">
              <a16:creationId xmlns:a16="http://schemas.microsoft.com/office/drawing/2014/main" id="{00000000-0008-0000-0100-00000F020000}"/>
            </a:ext>
          </a:extLst>
        </xdr:cNvPr>
        <xdr:cNvSpPr txBox="1"/>
      </xdr:nvSpPr>
      <xdr:spPr>
        <a:xfrm>
          <a:off x="19547840" y="141363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31750</xdr:rowOff>
    </xdr:from>
    <xdr:to>
      <xdr:col>112</xdr:col>
      <xdr:colOff>38100</xdr:colOff>
      <xdr:row>85</xdr:row>
      <xdr:rowOff>133350</xdr:rowOff>
    </xdr:to>
    <xdr:sp macro="" textlink="">
      <xdr:nvSpPr>
        <xdr:cNvPr id="528" name="楕円 527">
          <a:extLst>
            <a:ext uri="{FF2B5EF4-FFF2-40B4-BE49-F238E27FC236}">
              <a16:creationId xmlns:a16="http://schemas.microsoft.com/office/drawing/2014/main" id="{00000000-0008-0000-0100-000010020000}"/>
            </a:ext>
          </a:extLst>
        </xdr:cNvPr>
        <xdr:cNvSpPr/>
      </xdr:nvSpPr>
      <xdr:spPr>
        <a:xfrm>
          <a:off x="18735040" y="1428115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84</xdr:row>
      <xdr:rowOff>127000</xdr:rowOff>
    </xdr:from>
    <xdr:to>
      <xdr:col>116</xdr:col>
      <xdr:colOff>63500</xdr:colOff>
      <xdr:row>85</xdr:row>
      <xdr:rowOff>82550</xdr:rowOff>
    </xdr:to>
    <xdr:cxnSp macro="">
      <xdr:nvCxnSpPr>
        <xdr:cNvPr id="529" name="直線コネクタ 528">
          <a:extLst>
            <a:ext uri="{FF2B5EF4-FFF2-40B4-BE49-F238E27FC236}">
              <a16:creationId xmlns:a16="http://schemas.microsoft.com/office/drawing/2014/main" id="{00000000-0008-0000-0100-000011020000}"/>
            </a:ext>
          </a:extLst>
        </xdr:cNvPr>
        <xdr:cNvCxnSpPr/>
      </xdr:nvCxnSpPr>
      <xdr:spPr>
        <a:xfrm flipV="1">
          <a:off x="18778220" y="14208760"/>
          <a:ext cx="731520" cy="1231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31750</xdr:rowOff>
    </xdr:from>
    <xdr:to>
      <xdr:col>107</xdr:col>
      <xdr:colOff>101600</xdr:colOff>
      <xdr:row>85</xdr:row>
      <xdr:rowOff>133350</xdr:rowOff>
    </xdr:to>
    <xdr:sp macro="" textlink="">
      <xdr:nvSpPr>
        <xdr:cNvPr id="530" name="楕円 529">
          <a:extLst>
            <a:ext uri="{FF2B5EF4-FFF2-40B4-BE49-F238E27FC236}">
              <a16:creationId xmlns:a16="http://schemas.microsoft.com/office/drawing/2014/main" id="{00000000-0008-0000-0100-000012020000}"/>
            </a:ext>
          </a:extLst>
        </xdr:cNvPr>
        <xdr:cNvSpPr/>
      </xdr:nvSpPr>
      <xdr:spPr>
        <a:xfrm>
          <a:off x="17937480" y="14281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82550</xdr:rowOff>
    </xdr:from>
    <xdr:to>
      <xdr:col>111</xdr:col>
      <xdr:colOff>177800</xdr:colOff>
      <xdr:row>85</xdr:row>
      <xdr:rowOff>82550</xdr:rowOff>
    </xdr:to>
    <xdr:cxnSp macro="">
      <xdr:nvCxnSpPr>
        <xdr:cNvPr id="531" name="直線コネクタ 530">
          <a:extLst>
            <a:ext uri="{FF2B5EF4-FFF2-40B4-BE49-F238E27FC236}">
              <a16:creationId xmlns:a16="http://schemas.microsoft.com/office/drawing/2014/main" id="{00000000-0008-0000-0100-000013020000}"/>
            </a:ext>
          </a:extLst>
        </xdr:cNvPr>
        <xdr:cNvCxnSpPr/>
      </xdr:nvCxnSpPr>
      <xdr:spPr>
        <a:xfrm>
          <a:off x="17988280" y="14331950"/>
          <a:ext cx="78994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31750</xdr:rowOff>
    </xdr:from>
    <xdr:to>
      <xdr:col>102</xdr:col>
      <xdr:colOff>165100</xdr:colOff>
      <xdr:row>85</xdr:row>
      <xdr:rowOff>133350</xdr:rowOff>
    </xdr:to>
    <xdr:sp macro="" textlink="">
      <xdr:nvSpPr>
        <xdr:cNvPr id="532" name="楕円 531">
          <a:extLst>
            <a:ext uri="{FF2B5EF4-FFF2-40B4-BE49-F238E27FC236}">
              <a16:creationId xmlns:a16="http://schemas.microsoft.com/office/drawing/2014/main" id="{00000000-0008-0000-0100-000014020000}"/>
            </a:ext>
          </a:extLst>
        </xdr:cNvPr>
        <xdr:cNvSpPr/>
      </xdr:nvSpPr>
      <xdr:spPr>
        <a:xfrm>
          <a:off x="17162780" y="14281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82550</xdr:rowOff>
    </xdr:from>
    <xdr:to>
      <xdr:col>107</xdr:col>
      <xdr:colOff>50800</xdr:colOff>
      <xdr:row>85</xdr:row>
      <xdr:rowOff>82550</xdr:rowOff>
    </xdr:to>
    <xdr:cxnSp macro="">
      <xdr:nvCxnSpPr>
        <xdr:cNvPr id="533" name="直線コネクタ 532">
          <a:extLst>
            <a:ext uri="{FF2B5EF4-FFF2-40B4-BE49-F238E27FC236}">
              <a16:creationId xmlns:a16="http://schemas.microsoft.com/office/drawing/2014/main" id="{00000000-0008-0000-0100-000015020000}"/>
            </a:ext>
          </a:extLst>
        </xdr:cNvPr>
        <xdr:cNvCxnSpPr/>
      </xdr:nvCxnSpPr>
      <xdr:spPr>
        <a:xfrm>
          <a:off x="17213580" y="14331950"/>
          <a:ext cx="7747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31750</xdr:rowOff>
    </xdr:from>
    <xdr:to>
      <xdr:col>98</xdr:col>
      <xdr:colOff>38100</xdr:colOff>
      <xdr:row>85</xdr:row>
      <xdr:rowOff>133350</xdr:rowOff>
    </xdr:to>
    <xdr:sp macro="" textlink="">
      <xdr:nvSpPr>
        <xdr:cNvPr id="534" name="楕円 533">
          <a:extLst>
            <a:ext uri="{FF2B5EF4-FFF2-40B4-BE49-F238E27FC236}">
              <a16:creationId xmlns:a16="http://schemas.microsoft.com/office/drawing/2014/main" id="{00000000-0008-0000-0100-000016020000}"/>
            </a:ext>
          </a:extLst>
        </xdr:cNvPr>
        <xdr:cNvSpPr/>
      </xdr:nvSpPr>
      <xdr:spPr>
        <a:xfrm>
          <a:off x="16388080" y="1428115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85</xdr:row>
      <xdr:rowOff>82550</xdr:rowOff>
    </xdr:from>
    <xdr:to>
      <xdr:col>102</xdr:col>
      <xdr:colOff>114300</xdr:colOff>
      <xdr:row>85</xdr:row>
      <xdr:rowOff>82550</xdr:rowOff>
    </xdr:to>
    <xdr:cxnSp macro="">
      <xdr:nvCxnSpPr>
        <xdr:cNvPr id="535" name="直線コネクタ 534">
          <a:extLst>
            <a:ext uri="{FF2B5EF4-FFF2-40B4-BE49-F238E27FC236}">
              <a16:creationId xmlns:a16="http://schemas.microsoft.com/office/drawing/2014/main" id="{00000000-0008-0000-0100-000017020000}"/>
            </a:ext>
          </a:extLst>
        </xdr:cNvPr>
        <xdr:cNvCxnSpPr/>
      </xdr:nvCxnSpPr>
      <xdr:spPr>
        <a:xfrm>
          <a:off x="16431260" y="14331950"/>
          <a:ext cx="7823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92727</xdr:rowOff>
    </xdr:from>
    <xdr:ext cx="469744" cy="259045"/>
    <xdr:sp macro="" textlink="">
      <xdr:nvSpPr>
        <xdr:cNvPr id="536" name="n_1aveValue【児童館】&#10;一人当たり面積">
          <a:extLst>
            <a:ext uri="{FF2B5EF4-FFF2-40B4-BE49-F238E27FC236}">
              <a16:creationId xmlns:a16="http://schemas.microsoft.com/office/drawing/2014/main" id="{00000000-0008-0000-0100-000018020000}"/>
            </a:ext>
          </a:extLst>
        </xdr:cNvPr>
        <xdr:cNvSpPr txBox="1"/>
      </xdr:nvSpPr>
      <xdr:spPr>
        <a:xfrm>
          <a:off x="18561127" y="13839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92727</xdr:rowOff>
    </xdr:from>
    <xdr:ext cx="469744" cy="259045"/>
    <xdr:sp macro="" textlink="">
      <xdr:nvSpPr>
        <xdr:cNvPr id="537" name="n_2aveValue【児童館】&#10;一人当たり面積">
          <a:extLst>
            <a:ext uri="{FF2B5EF4-FFF2-40B4-BE49-F238E27FC236}">
              <a16:creationId xmlns:a16="http://schemas.microsoft.com/office/drawing/2014/main" id="{00000000-0008-0000-0100-000019020000}"/>
            </a:ext>
          </a:extLst>
        </xdr:cNvPr>
        <xdr:cNvSpPr txBox="1"/>
      </xdr:nvSpPr>
      <xdr:spPr>
        <a:xfrm>
          <a:off x="17776267" y="13839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105427</xdr:rowOff>
    </xdr:from>
    <xdr:ext cx="469744" cy="259045"/>
    <xdr:sp macro="" textlink="">
      <xdr:nvSpPr>
        <xdr:cNvPr id="538" name="n_3aveValue【児童館】&#10;一人当たり面積">
          <a:extLst>
            <a:ext uri="{FF2B5EF4-FFF2-40B4-BE49-F238E27FC236}">
              <a16:creationId xmlns:a16="http://schemas.microsoft.com/office/drawing/2014/main" id="{00000000-0008-0000-0100-00001A020000}"/>
            </a:ext>
          </a:extLst>
        </xdr:cNvPr>
        <xdr:cNvSpPr txBox="1"/>
      </xdr:nvSpPr>
      <xdr:spPr>
        <a:xfrm>
          <a:off x="17001567" y="13851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118127</xdr:rowOff>
    </xdr:from>
    <xdr:ext cx="469744" cy="259045"/>
    <xdr:sp macro="" textlink="">
      <xdr:nvSpPr>
        <xdr:cNvPr id="539" name="n_4aveValue【児童館】&#10;一人当たり面積">
          <a:extLst>
            <a:ext uri="{FF2B5EF4-FFF2-40B4-BE49-F238E27FC236}">
              <a16:creationId xmlns:a16="http://schemas.microsoft.com/office/drawing/2014/main" id="{00000000-0008-0000-0100-00001B020000}"/>
            </a:ext>
          </a:extLst>
        </xdr:cNvPr>
        <xdr:cNvSpPr txBox="1"/>
      </xdr:nvSpPr>
      <xdr:spPr>
        <a:xfrm>
          <a:off x="16226867" y="13864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85</xdr:row>
      <xdr:rowOff>124477</xdr:rowOff>
    </xdr:from>
    <xdr:ext cx="469744" cy="259045"/>
    <xdr:sp macro="" textlink="">
      <xdr:nvSpPr>
        <xdr:cNvPr id="540" name="n_1mainValue【児童館】&#10;一人当たり面積">
          <a:extLst>
            <a:ext uri="{FF2B5EF4-FFF2-40B4-BE49-F238E27FC236}">
              <a16:creationId xmlns:a16="http://schemas.microsoft.com/office/drawing/2014/main" id="{00000000-0008-0000-0100-00001C020000}"/>
            </a:ext>
          </a:extLst>
        </xdr:cNvPr>
        <xdr:cNvSpPr txBox="1"/>
      </xdr:nvSpPr>
      <xdr:spPr>
        <a:xfrm>
          <a:off x="18561127" y="14373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124477</xdr:rowOff>
    </xdr:from>
    <xdr:ext cx="469744" cy="259045"/>
    <xdr:sp macro="" textlink="">
      <xdr:nvSpPr>
        <xdr:cNvPr id="541" name="n_2mainValue【児童館】&#10;一人当たり面積">
          <a:extLst>
            <a:ext uri="{FF2B5EF4-FFF2-40B4-BE49-F238E27FC236}">
              <a16:creationId xmlns:a16="http://schemas.microsoft.com/office/drawing/2014/main" id="{00000000-0008-0000-0100-00001D020000}"/>
            </a:ext>
          </a:extLst>
        </xdr:cNvPr>
        <xdr:cNvSpPr txBox="1"/>
      </xdr:nvSpPr>
      <xdr:spPr>
        <a:xfrm>
          <a:off x="17776267" y="14373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124477</xdr:rowOff>
    </xdr:from>
    <xdr:ext cx="469744" cy="259045"/>
    <xdr:sp macro="" textlink="">
      <xdr:nvSpPr>
        <xdr:cNvPr id="542" name="n_3mainValue【児童館】&#10;一人当たり面積">
          <a:extLst>
            <a:ext uri="{FF2B5EF4-FFF2-40B4-BE49-F238E27FC236}">
              <a16:creationId xmlns:a16="http://schemas.microsoft.com/office/drawing/2014/main" id="{00000000-0008-0000-0100-00001E020000}"/>
            </a:ext>
          </a:extLst>
        </xdr:cNvPr>
        <xdr:cNvSpPr txBox="1"/>
      </xdr:nvSpPr>
      <xdr:spPr>
        <a:xfrm>
          <a:off x="17001567" y="14373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85</xdr:row>
      <xdr:rowOff>124477</xdr:rowOff>
    </xdr:from>
    <xdr:ext cx="469744" cy="259045"/>
    <xdr:sp macro="" textlink="">
      <xdr:nvSpPr>
        <xdr:cNvPr id="543" name="n_4mainValue【児童館】&#10;一人当たり面積">
          <a:extLst>
            <a:ext uri="{FF2B5EF4-FFF2-40B4-BE49-F238E27FC236}">
              <a16:creationId xmlns:a16="http://schemas.microsoft.com/office/drawing/2014/main" id="{00000000-0008-0000-0100-00001F020000}"/>
            </a:ext>
          </a:extLst>
        </xdr:cNvPr>
        <xdr:cNvSpPr txBox="1"/>
      </xdr:nvSpPr>
      <xdr:spPr>
        <a:xfrm>
          <a:off x="16226867" y="14373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544" name="正方形/長方形 543">
          <a:extLst>
            <a:ext uri="{FF2B5EF4-FFF2-40B4-BE49-F238E27FC236}">
              <a16:creationId xmlns:a16="http://schemas.microsoft.com/office/drawing/2014/main" id="{00000000-0008-0000-0100-000020020000}"/>
            </a:ext>
          </a:extLst>
        </xdr:cNvPr>
        <xdr:cNvSpPr/>
      </xdr:nvSpPr>
      <xdr:spPr>
        <a:xfrm>
          <a:off x="1096010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545" name="正方形/長方形 544">
          <a:extLst>
            <a:ext uri="{FF2B5EF4-FFF2-40B4-BE49-F238E27FC236}">
              <a16:creationId xmlns:a16="http://schemas.microsoft.com/office/drawing/2014/main" id="{00000000-0008-0000-0100-000021020000}"/>
            </a:ext>
          </a:extLst>
        </xdr:cNvPr>
        <xdr:cNvSpPr/>
      </xdr:nvSpPr>
      <xdr:spPr>
        <a:xfrm>
          <a:off x="11064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546" name="正方形/長方形 545">
          <a:extLst>
            <a:ext uri="{FF2B5EF4-FFF2-40B4-BE49-F238E27FC236}">
              <a16:creationId xmlns:a16="http://schemas.microsoft.com/office/drawing/2014/main" id="{00000000-0008-0000-0100-000022020000}"/>
            </a:ext>
          </a:extLst>
        </xdr:cNvPr>
        <xdr:cNvSpPr/>
      </xdr:nvSpPr>
      <xdr:spPr>
        <a:xfrm>
          <a:off x="11064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547" name="正方形/長方形 546">
          <a:extLst>
            <a:ext uri="{FF2B5EF4-FFF2-40B4-BE49-F238E27FC236}">
              <a16:creationId xmlns:a16="http://schemas.microsoft.com/office/drawing/2014/main" id="{00000000-0008-0000-0100-000023020000}"/>
            </a:ext>
          </a:extLst>
        </xdr:cNvPr>
        <xdr:cNvSpPr/>
      </xdr:nvSpPr>
      <xdr:spPr>
        <a:xfrm>
          <a:off x="119659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548" name="正方形/長方形 547">
          <a:extLst>
            <a:ext uri="{FF2B5EF4-FFF2-40B4-BE49-F238E27FC236}">
              <a16:creationId xmlns:a16="http://schemas.microsoft.com/office/drawing/2014/main" id="{00000000-0008-0000-0100-000024020000}"/>
            </a:ext>
          </a:extLst>
        </xdr:cNvPr>
        <xdr:cNvSpPr/>
      </xdr:nvSpPr>
      <xdr:spPr>
        <a:xfrm>
          <a:off x="119659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549" name="正方形/長方形 548">
          <a:extLst>
            <a:ext uri="{FF2B5EF4-FFF2-40B4-BE49-F238E27FC236}">
              <a16:creationId xmlns:a16="http://schemas.microsoft.com/office/drawing/2014/main" id="{00000000-0008-0000-0100-000025020000}"/>
            </a:ext>
          </a:extLst>
        </xdr:cNvPr>
        <xdr:cNvSpPr/>
      </xdr:nvSpPr>
      <xdr:spPr>
        <a:xfrm>
          <a:off x="129717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550" name="正方形/長方形 549">
          <a:extLst>
            <a:ext uri="{FF2B5EF4-FFF2-40B4-BE49-F238E27FC236}">
              <a16:creationId xmlns:a16="http://schemas.microsoft.com/office/drawing/2014/main" id="{00000000-0008-0000-0100-000026020000}"/>
            </a:ext>
          </a:extLst>
        </xdr:cNvPr>
        <xdr:cNvSpPr/>
      </xdr:nvSpPr>
      <xdr:spPr>
        <a:xfrm>
          <a:off x="129717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51" name="正方形/長方形 550">
          <a:extLst>
            <a:ext uri="{FF2B5EF4-FFF2-40B4-BE49-F238E27FC236}">
              <a16:creationId xmlns:a16="http://schemas.microsoft.com/office/drawing/2014/main" id="{00000000-0008-0000-0100-000027020000}"/>
            </a:ext>
          </a:extLst>
        </xdr:cNvPr>
        <xdr:cNvSpPr/>
      </xdr:nvSpPr>
      <xdr:spPr>
        <a:xfrm>
          <a:off x="10960100" y="16394430"/>
          <a:ext cx="415290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552" name="テキスト ボックス 551">
          <a:extLst>
            <a:ext uri="{FF2B5EF4-FFF2-40B4-BE49-F238E27FC236}">
              <a16:creationId xmlns:a16="http://schemas.microsoft.com/office/drawing/2014/main" id="{00000000-0008-0000-0100-000028020000}"/>
            </a:ext>
          </a:extLst>
        </xdr:cNvPr>
        <xdr:cNvSpPr txBox="1"/>
      </xdr:nvSpPr>
      <xdr:spPr>
        <a:xfrm>
          <a:off x="10922000" y="1620774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553" name="直線コネクタ 552">
          <a:extLst>
            <a:ext uri="{FF2B5EF4-FFF2-40B4-BE49-F238E27FC236}">
              <a16:creationId xmlns:a16="http://schemas.microsoft.com/office/drawing/2014/main" id="{00000000-0008-0000-0100-000029020000}"/>
            </a:ext>
          </a:extLst>
        </xdr:cNvPr>
        <xdr:cNvCxnSpPr/>
      </xdr:nvCxnSpPr>
      <xdr:spPr>
        <a:xfrm>
          <a:off x="10960100" y="186270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554" name="テキスト ボックス 553">
          <a:extLst>
            <a:ext uri="{FF2B5EF4-FFF2-40B4-BE49-F238E27FC236}">
              <a16:creationId xmlns:a16="http://schemas.microsoft.com/office/drawing/2014/main" id="{00000000-0008-0000-0100-00002A020000}"/>
            </a:ext>
          </a:extLst>
        </xdr:cNvPr>
        <xdr:cNvSpPr txBox="1"/>
      </xdr:nvSpPr>
      <xdr:spPr>
        <a:xfrm>
          <a:off x="10561501" y="18488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555" name="直線コネクタ 554">
          <a:extLst>
            <a:ext uri="{FF2B5EF4-FFF2-40B4-BE49-F238E27FC236}">
              <a16:creationId xmlns:a16="http://schemas.microsoft.com/office/drawing/2014/main" id="{00000000-0008-0000-0100-00002B020000}"/>
            </a:ext>
          </a:extLst>
        </xdr:cNvPr>
        <xdr:cNvCxnSpPr/>
      </xdr:nvCxnSpPr>
      <xdr:spPr>
        <a:xfrm>
          <a:off x="10960100" y="18308139"/>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556" name="テキスト ボックス 555">
          <a:extLst>
            <a:ext uri="{FF2B5EF4-FFF2-40B4-BE49-F238E27FC236}">
              <a16:creationId xmlns:a16="http://schemas.microsoft.com/office/drawing/2014/main" id="{00000000-0008-0000-0100-00002C020000}"/>
            </a:ext>
          </a:extLst>
        </xdr:cNvPr>
        <xdr:cNvSpPr txBox="1"/>
      </xdr:nvSpPr>
      <xdr:spPr>
        <a:xfrm>
          <a:off x="10561501" y="1816972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557" name="直線コネクタ 556">
          <a:extLst>
            <a:ext uri="{FF2B5EF4-FFF2-40B4-BE49-F238E27FC236}">
              <a16:creationId xmlns:a16="http://schemas.microsoft.com/office/drawing/2014/main" id="{00000000-0008-0000-0100-00002D020000}"/>
            </a:ext>
          </a:extLst>
        </xdr:cNvPr>
        <xdr:cNvCxnSpPr/>
      </xdr:nvCxnSpPr>
      <xdr:spPr>
        <a:xfrm>
          <a:off x="10960100" y="17989187"/>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558" name="テキスト ボックス 557">
          <a:extLst>
            <a:ext uri="{FF2B5EF4-FFF2-40B4-BE49-F238E27FC236}">
              <a16:creationId xmlns:a16="http://schemas.microsoft.com/office/drawing/2014/main" id="{00000000-0008-0000-0100-00002E020000}"/>
            </a:ext>
          </a:extLst>
        </xdr:cNvPr>
        <xdr:cNvSpPr txBox="1"/>
      </xdr:nvSpPr>
      <xdr:spPr>
        <a:xfrm>
          <a:off x="10602761" y="1785077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559" name="直線コネクタ 558">
          <a:extLst>
            <a:ext uri="{FF2B5EF4-FFF2-40B4-BE49-F238E27FC236}">
              <a16:creationId xmlns:a16="http://schemas.microsoft.com/office/drawing/2014/main" id="{00000000-0008-0000-0100-00002F020000}"/>
            </a:ext>
          </a:extLst>
        </xdr:cNvPr>
        <xdr:cNvCxnSpPr/>
      </xdr:nvCxnSpPr>
      <xdr:spPr>
        <a:xfrm>
          <a:off x="10960100" y="17670236"/>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560" name="テキスト ボックス 559">
          <a:extLst>
            <a:ext uri="{FF2B5EF4-FFF2-40B4-BE49-F238E27FC236}">
              <a16:creationId xmlns:a16="http://schemas.microsoft.com/office/drawing/2014/main" id="{00000000-0008-0000-0100-000030020000}"/>
            </a:ext>
          </a:extLst>
        </xdr:cNvPr>
        <xdr:cNvSpPr txBox="1"/>
      </xdr:nvSpPr>
      <xdr:spPr>
        <a:xfrm>
          <a:off x="10602761" y="1753182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561" name="直線コネクタ 560">
          <a:extLst>
            <a:ext uri="{FF2B5EF4-FFF2-40B4-BE49-F238E27FC236}">
              <a16:creationId xmlns:a16="http://schemas.microsoft.com/office/drawing/2014/main" id="{00000000-0008-0000-0100-000031020000}"/>
            </a:ext>
          </a:extLst>
        </xdr:cNvPr>
        <xdr:cNvCxnSpPr/>
      </xdr:nvCxnSpPr>
      <xdr:spPr>
        <a:xfrm>
          <a:off x="10960100" y="17351284"/>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562" name="テキスト ボックス 561">
          <a:extLst>
            <a:ext uri="{FF2B5EF4-FFF2-40B4-BE49-F238E27FC236}">
              <a16:creationId xmlns:a16="http://schemas.microsoft.com/office/drawing/2014/main" id="{00000000-0008-0000-0100-000032020000}"/>
            </a:ext>
          </a:extLst>
        </xdr:cNvPr>
        <xdr:cNvSpPr txBox="1"/>
      </xdr:nvSpPr>
      <xdr:spPr>
        <a:xfrm>
          <a:off x="10602761" y="1721287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563" name="直線コネクタ 562">
          <a:extLst>
            <a:ext uri="{FF2B5EF4-FFF2-40B4-BE49-F238E27FC236}">
              <a16:creationId xmlns:a16="http://schemas.microsoft.com/office/drawing/2014/main" id="{00000000-0008-0000-0100-000033020000}"/>
            </a:ext>
          </a:extLst>
        </xdr:cNvPr>
        <xdr:cNvCxnSpPr/>
      </xdr:nvCxnSpPr>
      <xdr:spPr>
        <a:xfrm>
          <a:off x="10960100" y="17032333"/>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564" name="テキスト ボックス 563">
          <a:extLst>
            <a:ext uri="{FF2B5EF4-FFF2-40B4-BE49-F238E27FC236}">
              <a16:creationId xmlns:a16="http://schemas.microsoft.com/office/drawing/2014/main" id="{00000000-0008-0000-0100-000034020000}"/>
            </a:ext>
          </a:extLst>
        </xdr:cNvPr>
        <xdr:cNvSpPr txBox="1"/>
      </xdr:nvSpPr>
      <xdr:spPr>
        <a:xfrm>
          <a:off x="10602761" y="16893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565" name="直線コネクタ 564">
          <a:extLst>
            <a:ext uri="{FF2B5EF4-FFF2-40B4-BE49-F238E27FC236}">
              <a16:creationId xmlns:a16="http://schemas.microsoft.com/office/drawing/2014/main" id="{00000000-0008-0000-0100-000035020000}"/>
            </a:ext>
          </a:extLst>
        </xdr:cNvPr>
        <xdr:cNvCxnSpPr/>
      </xdr:nvCxnSpPr>
      <xdr:spPr>
        <a:xfrm>
          <a:off x="10960100" y="16713381"/>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566" name="テキスト ボックス 565">
          <a:extLst>
            <a:ext uri="{FF2B5EF4-FFF2-40B4-BE49-F238E27FC236}">
              <a16:creationId xmlns:a16="http://schemas.microsoft.com/office/drawing/2014/main" id="{00000000-0008-0000-0100-000036020000}"/>
            </a:ext>
          </a:extLst>
        </xdr:cNvPr>
        <xdr:cNvSpPr txBox="1"/>
      </xdr:nvSpPr>
      <xdr:spPr>
        <a:xfrm>
          <a:off x="10666881" y="1657496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567" name="直線コネクタ 566">
          <a:extLst>
            <a:ext uri="{FF2B5EF4-FFF2-40B4-BE49-F238E27FC236}">
              <a16:creationId xmlns:a16="http://schemas.microsoft.com/office/drawing/2014/main" id="{00000000-0008-0000-0100-000037020000}"/>
            </a:ext>
          </a:extLst>
        </xdr:cNvPr>
        <xdr:cNvCxnSpPr/>
      </xdr:nvCxnSpPr>
      <xdr:spPr>
        <a:xfrm>
          <a:off x="10960100" y="163944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68" name="【公民館】&#10;有形固定資産減価償却率グラフ枠">
          <a:extLst>
            <a:ext uri="{FF2B5EF4-FFF2-40B4-BE49-F238E27FC236}">
              <a16:creationId xmlns:a16="http://schemas.microsoft.com/office/drawing/2014/main" id="{00000000-0008-0000-0100-000038020000}"/>
            </a:ext>
          </a:extLst>
        </xdr:cNvPr>
        <xdr:cNvSpPr/>
      </xdr:nvSpPr>
      <xdr:spPr>
        <a:xfrm>
          <a:off x="10960100" y="16394430"/>
          <a:ext cx="415290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15784</xdr:rowOff>
    </xdr:from>
    <xdr:to>
      <xdr:col>85</xdr:col>
      <xdr:colOff>126364</xdr:colOff>
      <xdr:row>108</xdr:row>
      <xdr:rowOff>144780</xdr:rowOff>
    </xdr:to>
    <xdr:cxnSp macro="">
      <xdr:nvCxnSpPr>
        <xdr:cNvPr id="569" name="直線コネクタ 568">
          <a:extLst>
            <a:ext uri="{FF2B5EF4-FFF2-40B4-BE49-F238E27FC236}">
              <a16:creationId xmlns:a16="http://schemas.microsoft.com/office/drawing/2014/main" id="{00000000-0008-0000-0100-000039020000}"/>
            </a:ext>
          </a:extLst>
        </xdr:cNvPr>
        <xdr:cNvCxnSpPr/>
      </xdr:nvCxnSpPr>
      <xdr:spPr>
        <a:xfrm flipV="1">
          <a:off x="14375764" y="16779784"/>
          <a:ext cx="0" cy="14701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148607</xdr:rowOff>
    </xdr:from>
    <xdr:ext cx="405111" cy="259045"/>
    <xdr:sp macro="" textlink="">
      <xdr:nvSpPr>
        <xdr:cNvPr id="570" name="【公民館】&#10;有形固定資産減価償却率最小値テキスト">
          <a:extLst>
            <a:ext uri="{FF2B5EF4-FFF2-40B4-BE49-F238E27FC236}">
              <a16:creationId xmlns:a16="http://schemas.microsoft.com/office/drawing/2014/main" id="{00000000-0008-0000-0100-00003A020000}"/>
            </a:ext>
          </a:extLst>
        </xdr:cNvPr>
        <xdr:cNvSpPr txBox="1"/>
      </xdr:nvSpPr>
      <xdr:spPr>
        <a:xfrm>
          <a:off x="14414500" y="18253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144780</xdr:rowOff>
    </xdr:from>
    <xdr:to>
      <xdr:col>86</xdr:col>
      <xdr:colOff>25400</xdr:colOff>
      <xdr:row>108</xdr:row>
      <xdr:rowOff>144780</xdr:rowOff>
    </xdr:to>
    <xdr:cxnSp macro="">
      <xdr:nvCxnSpPr>
        <xdr:cNvPr id="571" name="直線コネクタ 570">
          <a:extLst>
            <a:ext uri="{FF2B5EF4-FFF2-40B4-BE49-F238E27FC236}">
              <a16:creationId xmlns:a16="http://schemas.microsoft.com/office/drawing/2014/main" id="{00000000-0008-0000-0100-00003B020000}"/>
            </a:ext>
          </a:extLst>
        </xdr:cNvPr>
        <xdr:cNvCxnSpPr/>
      </xdr:nvCxnSpPr>
      <xdr:spPr>
        <a:xfrm>
          <a:off x="14287500" y="1824990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133911</xdr:rowOff>
    </xdr:from>
    <xdr:ext cx="340478" cy="259045"/>
    <xdr:sp macro="" textlink="">
      <xdr:nvSpPr>
        <xdr:cNvPr id="572" name="【公民館】&#10;有形固定資産減価償却率最大値テキスト">
          <a:extLst>
            <a:ext uri="{FF2B5EF4-FFF2-40B4-BE49-F238E27FC236}">
              <a16:creationId xmlns:a16="http://schemas.microsoft.com/office/drawing/2014/main" id="{00000000-0008-0000-0100-00003C020000}"/>
            </a:ext>
          </a:extLst>
        </xdr:cNvPr>
        <xdr:cNvSpPr txBox="1"/>
      </xdr:nvSpPr>
      <xdr:spPr>
        <a:xfrm>
          <a:off x="14414500" y="1656263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15784</xdr:rowOff>
    </xdr:from>
    <xdr:to>
      <xdr:col>86</xdr:col>
      <xdr:colOff>25400</xdr:colOff>
      <xdr:row>100</xdr:row>
      <xdr:rowOff>15784</xdr:rowOff>
    </xdr:to>
    <xdr:cxnSp macro="">
      <xdr:nvCxnSpPr>
        <xdr:cNvPr id="573" name="直線コネクタ 572">
          <a:extLst>
            <a:ext uri="{FF2B5EF4-FFF2-40B4-BE49-F238E27FC236}">
              <a16:creationId xmlns:a16="http://schemas.microsoft.com/office/drawing/2014/main" id="{00000000-0008-0000-0100-00003D020000}"/>
            </a:ext>
          </a:extLst>
        </xdr:cNvPr>
        <xdr:cNvCxnSpPr/>
      </xdr:nvCxnSpPr>
      <xdr:spPr>
        <a:xfrm>
          <a:off x="14287500" y="1677978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76035</xdr:rowOff>
    </xdr:from>
    <xdr:ext cx="405111" cy="259045"/>
    <xdr:sp macro="" textlink="">
      <xdr:nvSpPr>
        <xdr:cNvPr id="574" name="【公民館】&#10;有形固定資産減価償却率平均値テキスト">
          <a:extLst>
            <a:ext uri="{FF2B5EF4-FFF2-40B4-BE49-F238E27FC236}">
              <a16:creationId xmlns:a16="http://schemas.microsoft.com/office/drawing/2014/main" id="{00000000-0008-0000-0100-00003E020000}"/>
            </a:ext>
          </a:extLst>
        </xdr:cNvPr>
        <xdr:cNvSpPr txBox="1"/>
      </xdr:nvSpPr>
      <xdr:spPr>
        <a:xfrm>
          <a:off x="14414500" y="1751059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53158</xdr:rowOff>
    </xdr:from>
    <xdr:to>
      <xdr:col>85</xdr:col>
      <xdr:colOff>177800</xdr:colOff>
      <xdr:row>105</xdr:row>
      <xdr:rowOff>154758</xdr:rowOff>
    </xdr:to>
    <xdr:sp macro="" textlink="">
      <xdr:nvSpPr>
        <xdr:cNvPr id="575" name="フローチャート: 判断 574">
          <a:extLst>
            <a:ext uri="{FF2B5EF4-FFF2-40B4-BE49-F238E27FC236}">
              <a16:creationId xmlns:a16="http://schemas.microsoft.com/office/drawing/2014/main" id="{00000000-0008-0000-0100-00003F020000}"/>
            </a:ext>
          </a:extLst>
        </xdr:cNvPr>
        <xdr:cNvSpPr/>
      </xdr:nvSpPr>
      <xdr:spPr>
        <a:xfrm>
          <a:off x="14325600" y="17655358"/>
          <a:ext cx="939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105</xdr:row>
      <xdr:rowOff>87449</xdr:rowOff>
    </xdr:from>
    <xdr:to>
      <xdr:col>81</xdr:col>
      <xdr:colOff>101600</xdr:colOff>
      <xdr:row>106</xdr:row>
      <xdr:rowOff>17599</xdr:rowOff>
    </xdr:to>
    <xdr:sp macro="" textlink="">
      <xdr:nvSpPr>
        <xdr:cNvPr id="576" name="フローチャート: 判断 575">
          <a:extLst>
            <a:ext uri="{FF2B5EF4-FFF2-40B4-BE49-F238E27FC236}">
              <a16:creationId xmlns:a16="http://schemas.microsoft.com/office/drawing/2014/main" id="{00000000-0008-0000-0100-000040020000}"/>
            </a:ext>
          </a:extLst>
        </xdr:cNvPr>
        <xdr:cNvSpPr/>
      </xdr:nvSpPr>
      <xdr:spPr>
        <a:xfrm>
          <a:off x="13578840" y="1768964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77651</xdr:rowOff>
    </xdr:from>
    <xdr:to>
      <xdr:col>76</xdr:col>
      <xdr:colOff>165100</xdr:colOff>
      <xdr:row>106</xdr:row>
      <xdr:rowOff>7801</xdr:rowOff>
    </xdr:to>
    <xdr:sp macro="" textlink="">
      <xdr:nvSpPr>
        <xdr:cNvPr id="577" name="フローチャート: 判断 576">
          <a:extLst>
            <a:ext uri="{FF2B5EF4-FFF2-40B4-BE49-F238E27FC236}">
              <a16:creationId xmlns:a16="http://schemas.microsoft.com/office/drawing/2014/main" id="{00000000-0008-0000-0100-000041020000}"/>
            </a:ext>
          </a:extLst>
        </xdr:cNvPr>
        <xdr:cNvSpPr/>
      </xdr:nvSpPr>
      <xdr:spPr>
        <a:xfrm>
          <a:off x="12804140" y="1767985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105</xdr:row>
      <xdr:rowOff>71120</xdr:rowOff>
    </xdr:from>
    <xdr:to>
      <xdr:col>72</xdr:col>
      <xdr:colOff>38100</xdr:colOff>
      <xdr:row>106</xdr:row>
      <xdr:rowOff>1270</xdr:rowOff>
    </xdr:to>
    <xdr:sp macro="" textlink="">
      <xdr:nvSpPr>
        <xdr:cNvPr id="578" name="フローチャート: 判断 577">
          <a:extLst>
            <a:ext uri="{FF2B5EF4-FFF2-40B4-BE49-F238E27FC236}">
              <a16:creationId xmlns:a16="http://schemas.microsoft.com/office/drawing/2014/main" id="{00000000-0008-0000-0100-000042020000}"/>
            </a:ext>
          </a:extLst>
        </xdr:cNvPr>
        <xdr:cNvSpPr/>
      </xdr:nvSpPr>
      <xdr:spPr>
        <a:xfrm>
          <a:off x="12029440" y="1767332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105</xdr:row>
      <xdr:rowOff>53158</xdr:rowOff>
    </xdr:from>
    <xdr:to>
      <xdr:col>67</xdr:col>
      <xdr:colOff>101600</xdr:colOff>
      <xdr:row>105</xdr:row>
      <xdr:rowOff>154758</xdr:rowOff>
    </xdr:to>
    <xdr:sp macro="" textlink="">
      <xdr:nvSpPr>
        <xdr:cNvPr id="579" name="フローチャート: 判断 578">
          <a:extLst>
            <a:ext uri="{FF2B5EF4-FFF2-40B4-BE49-F238E27FC236}">
              <a16:creationId xmlns:a16="http://schemas.microsoft.com/office/drawing/2014/main" id="{00000000-0008-0000-0100-000043020000}"/>
            </a:ext>
          </a:extLst>
        </xdr:cNvPr>
        <xdr:cNvSpPr/>
      </xdr:nvSpPr>
      <xdr:spPr>
        <a:xfrm>
          <a:off x="11231880" y="176553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580" name="テキスト ボックス 579">
          <a:extLst>
            <a:ext uri="{FF2B5EF4-FFF2-40B4-BE49-F238E27FC236}">
              <a16:creationId xmlns:a16="http://schemas.microsoft.com/office/drawing/2014/main" id="{00000000-0008-0000-0100-000044020000}"/>
            </a:ext>
          </a:extLst>
        </xdr:cNvPr>
        <xdr:cNvSpPr txBox="1"/>
      </xdr:nvSpPr>
      <xdr:spPr>
        <a:xfrm>
          <a:off x="142087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581" name="テキスト ボックス 580">
          <a:extLst>
            <a:ext uri="{FF2B5EF4-FFF2-40B4-BE49-F238E27FC236}">
              <a16:creationId xmlns:a16="http://schemas.microsoft.com/office/drawing/2014/main" id="{00000000-0008-0000-0100-000045020000}"/>
            </a:ext>
          </a:extLst>
        </xdr:cNvPr>
        <xdr:cNvSpPr txBox="1"/>
      </xdr:nvSpPr>
      <xdr:spPr>
        <a:xfrm>
          <a:off x="134620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582" name="テキスト ボックス 581">
          <a:extLst>
            <a:ext uri="{FF2B5EF4-FFF2-40B4-BE49-F238E27FC236}">
              <a16:creationId xmlns:a16="http://schemas.microsoft.com/office/drawing/2014/main" id="{00000000-0008-0000-0100-000046020000}"/>
            </a:ext>
          </a:extLst>
        </xdr:cNvPr>
        <xdr:cNvSpPr txBox="1"/>
      </xdr:nvSpPr>
      <xdr:spPr>
        <a:xfrm>
          <a:off x="126873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583" name="テキスト ボックス 582">
          <a:extLst>
            <a:ext uri="{FF2B5EF4-FFF2-40B4-BE49-F238E27FC236}">
              <a16:creationId xmlns:a16="http://schemas.microsoft.com/office/drawing/2014/main" id="{00000000-0008-0000-0100-000047020000}"/>
            </a:ext>
          </a:extLst>
        </xdr:cNvPr>
        <xdr:cNvSpPr txBox="1"/>
      </xdr:nvSpPr>
      <xdr:spPr>
        <a:xfrm>
          <a:off x="119049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584" name="テキスト ボックス 583">
          <a:extLst>
            <a:ext uri="{FF2B5EF4-FFF2-40B4-BE49-F238E27FC236}">
              <a16:creationId xmlns:a16="http://schemas.microsoft.com/office/drawing/2014/main" id="{00000000-0008-0000-0100-000048020000}"/>
            </a:ext>
          </a:extLst>
        </xdr:cNvPr>
        <xdr:cNvSpPr txBox="1"/>
      </xdr:nvSpPr>
      <xdr:spPr>
        <a:xfrm>
          <a:off x="111150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108</xdr:row>
      <xdr:rowOff>56424</xdr:rowOff>
    </xdr:from>
    <xdr:to>
      <xdr:col>85</xdr:col>
      <xdr:colOff>177800</xdr:colOff>
      <xdr:row>108</xdr:row>
      <xdr:rowOff>158024</xdr:rowOff>
    </xdr:to>
    <xdr:sp macro="" textlink="">
      <xdr:nvSpPr>
        <xdr:cNvPr id="585" name="楕円 584">
          <a:extLst>
            <a:ext uri="{FF2B5EF4-FFF2-40B4-BE49-F238E27FC236}">
              <a16:creationId xmlns:a16="http://schemas.microsoft.com/office/drawing/2014/main" id="{00000000-0008-0000-0100-000049020000}"/>
            </a:ext>
          </a:extLst>
        </xdr:cNvPr>
        <xdr:cNvSpPr/>
      </xdr:nvSpPr>
      <xdr:spPr>
        <a:xfrm>
          <a:off x="14325600" y="18161544"/>
          <a:ext cx="939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107</xdr:row>
      <xdr:rowOff>142801</xdr:rowOff>
    </xdr:from>
    <xdr:ext cx="405111" cy="259045"/>
    <xdr:sp macro="" textlink="">
      <xdr:nvSpPr>
        <xdr:cNvPr id="586" name="【公民館】&#10;有形固定資産減価償却率該当値テキスト">
          <a:extLst>
            <a:ext uri="{FF2B5EF4-FFF2-40B4-BE49-F238E27FC236}">
              <a16:creationId xmlns:a16="http://schemas.microsoft.com/office/drawing/2014/main" id="{00000000-0008-0000-0100-00004A020000}"/>
            </a:ext>
          </a:extLst>
        </xdr:cNvPr>
        <xdr:cNvSpPr txBox="1"/>
      </xdr:nvSpPr>
      <xdr:spPr>
        <a:xfrm>
          <a:off x="14414500" y="180802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108</xdr:row>
      <xdr:rowOff>23768</xdr:rowOff>
    </xdr:from>
    <xdr:to>
      <xdr:col>81</xdr:col>
      <xdr:colOff>101600</xdr:colOff>
      <xdr:row>108</xdr:row>
      <xdr:rowOff>125368</xdr:rowOff>
    </xdr:to>
    <xdr:sp macro="" textlink="">
      <xdr:nvSpPr>
        <xdr:cNvPr id="587" name="楕円 586">
          <a:extLst>
            <a:ext uri="{FF2B5EF4-FFF2-40B4-BE49-F238E27FC236}">
              <a16:creationId xmlns:a16="http://schemas.microsoft.com/office/drawing/2014/main" id="{00000000-0008-0000-0100-00004B020000}"/>
            </a:ext>
          </a:extLst>
        </xdr:cNvPr>
        <xdr:cNvSpPr/>
      </xdr:nvSpPr>
      <xdr:spPr>
        <a:xfrm>
          <a:off x="13578840" y="18128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108</xdr:row>
      <xdr:rowOff>74568</xdr:rowOff>
    </xdr:from>
    <xdr:to>
      <xdr:col>85</xdr:col>
      <xdr:colOff>127000</xdr:colOff>
      <xdr:row>108</xdr:row>
      <xdr:rowOff>107224</xdr:rowOff>
    </xdr:to>
    <xdr:cxnSp macro="">
      <xdr:nvCxnSpPr>
        <xdr:cNvPr id="588" name="直線コネクタ 587">
          <a:extLst>
            <a:ext uri="{FF2B5EF4-FFF2-40B4-BE49-F238E27FC236}">
              <a16:creationId xmlns:a16="http://schemas.microsoft.com/office/drawing/2014/main" id="{00000000-0008-0000-0100-00004C020000}"/>
            </a:ext>
          </a:extLst>
        </xdr:cNvPr>
        <xdr:cNvCxnSpPr/>
      </xdr:nvCxnSpPr>
      <xdr:spPr>
        <a:xfrm>
          <a:off x="13629640" y="18179688"/>
          <a:ext cx="746760" cy="32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107</xdr:row>
      <xdr:rowOff>162561</xdr:rowOff>
    </xdr:from>
    <xdr:to>
      <xdr:col>76</xdr:col>
      <xdr:colOff>165100</xdr:colOff>
      <xdr:row>108</xdr:row>
      <xdr:rowOff>92711</xdr:rowOff>
    </xdr:to>
    <xdr:sp macro="" textlink="">
      <xdr:nvSpPr>
        <xdr:cNvPr id="589" name="楕円 588">
          <a:extLst>
            <a:ext uri="{FF2B5EF4-FFF2-40B4-BE49-F238E27FC236}">
              <a16:creationId xmlns:a16="http://schemas.microsoft.com/office/drawing/2014/main" id="{00000000-0008-0000-0100-00004D020000}"/>
            </a:ext>
          </a:extLst>
        </xdr:cNvPr>
        <xdr:cNvSpPr/>
      </xdr:nvSpPr>
      <xdr:spPr>
        <a:xfrm>
          <a:off x="12804140" y="1810004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108</xdr:row>
      <xdr:rowOff>41911</xdr:rowOff>
    </xdr:from>
    <xdr:to>
      <xdr:col>81</xdr:col>
      <xdr:colOff>50800</xdr:colOff>
      <xdr:row>108</xdr:row>
      <xdr:rowOff>74568</xdr:rowOff>
    </xdr:to>
    <xdr:cxnSp macro="">
      <xdr:nvCxnSpPr>
        <xdr:cNvPr id="590" name="直線コネクタ 589">
          <a:extLst>
            <a:ext uri="{FF2B5EF4-FFF2-40B4-BE49-F238E27FC236}">
              <a16:creationId xmlns:a16="http://schemas.microsoft.com/office/drawing/2014/main" id="{00000000-0008-0000-0100-00004E020000}"/>
            </a:ext>
          </a:extLst>
        </xdr:cNvPr>
        <xdr:cNvCxnSpPr/>
      </xdr:nvCxnSpPr>
      <xdr:spPr>
        <a:xfrm>
          <a:off x="12854940" y="18147031"/>
          <a:ext cx="7747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107</xdr:row>
      <xdr:rowOff>129902</xdr:rowOff>
    </xdr:from>
    <xdr:to>
      <xdr:col>72</xdr:col>
      <xdr:colOff>38100</xdr:colOff>
      <xdr:row>108</xdr:row>
      <xdr:rowOff>60052</xdr:rowOff>
    </xdr:to>
    <xdr:sp macro="" textlink="">
      <xdr:nvSpPr>
        <xdr:cNvPr id="591" name="楕円 590">
          <a:extLst>
            <a:ext uri="{FF2B5EF4-FFF2-40B4-BE49-F238E27FC236}">
              <a16:creationId xmlns:a16="http://schemas.microsoft.com/office/drawing/2014/main" id="{00000000-0008-0000-0100-00004F020000}"/>
            </a:ext>
          </a:extLst>
        </xdr:cNvPr>
        <xdr:cNvSpPr/>
      </xdr:nvSpPr>
      <xdr:spPr>
        <a:xfrm>
          <a:off x="12029440" y="18067382"/>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108</xdr:row>
      <xdr:rowOff>9252</xdr:rowOff>
    </xdr:from>
    <xdr:to>
      <xdr:col>76</xdr:col>
      <xdr:colOff>114300</xdr:colOff>
      <xdr:row>108</xdr:row>
      <xdr:rowOff>41911</xdr:rowOff>
    </xdr:to>
    <xdr:cxnSp macro="">
      <xdr:nvCxnSpPr>
        <xdr:cNvPr id="592" name="直線コネクタ 591">
          <a:extLst>
            <a:ext uri="{FF2B5EF4-FFF2-40B4-BE49-F238E27FC236}">
              <a16:creationId xmlns:a16="http://schemas.microsoft.com/office/drawing/2014/main" id="{00000000-0008-0000-0100-000050020000}"/>
            </a:ext>
          </a:extLst>
        </xdr:cNvPr>
        <xdr:cNvCxnSpPr/>
      </xdr:nvCxnSpPr>
      <xdr:spPr>
        <a:xfrm>
          <a:off x="12072620" y="18114372"/>
          <a:ext cx="782320" cy="326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107</xdr:row>
      <xdr:rowOff>97245</xdr:rowOff>
    </xdr:from>
    <xdr:to>
      <xdr:col>67</xdr:col>
      <xdr:colOff>101600</xdr:colOff>
      <xdr:row>108</xdr:row>
      <xdr:rowOff>27395</xdr:rowOff>
    </xdr:to>
    <xdr:sp macro="" textlink="">
      <xdr:nvSpPr>
        <xdr:cNvPr id="593" name="楕円 592">
          <a:extLst>
            <a:ext uri="{FF2B5EF4-FFF2-40B4-BE49-F238E27FC236}">
              <a16:creationId xmlns:a16="http://schemas.microsoft.com/office/drawing/2014/main" id="{00000000-0008-0000-0100-000051020000}"/>
            </a:ext>
          </a:extLst>
        </xdr:cNvPr>
        <xdr:cNvSpPr/>
      </xdr:nvSpPr>
      <xdr:spPr>
        <a:xfrm>
          <a:off x="11231880" y="1803472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107</xdr:row>
      <xdr:rowOff>148045</xdr:rowOff>
    </xdr:from>
    <xdr:to>
      <xdr:col>71</xdr:col>
      <xdr:colOff>177800</xdr:colOff>
      <xdr:row>108</xdr:row>
      <xdr:rowOff>9252</xdr:rowOff>
    </xdr:to>
    <xdr:cxnSp macro="">
      <xdr:nvCxnSpPr>
        <xdr:cNvPr id="594" name="直線コネクタ 593">
          <a:extLst>
            <a:ext uri="{FF2B5EF4-FFF2-40B4-BE49-F238E27FC236}">
              <a16:creationId xmlns:a16="http://schemas.microsoft.com/office/drawing/2014/main" id="{00000000-0008-0000-0100-000052020000}"/>
            </a:ext>
          </a:extLst>
        </xdr:cNvPr>
        <xdr:cNvCxnSpPr/>
      </xdr:nvCxnSpPr>
      <xdr:spPr>
        <a:xfrm>
          <a:off x="11282680" y="18085525"/>
          <a:ext cx="789940" cy="288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34126</xdr:rowOff>
    </xdr:from>
    <xdr:ext cx="405111" cy="259045"/>
    <xdr:sp macro="" textlink="">
      <xdr:nvSpPr>
        <xdr:cNvPr id="595" name="n_1aveValue【公民館】&#10;有形固定資産減価償却率">
          <a:extLst>
            <a:ext uri="{FF2B5EF4-FFF2-40B4-BE49-F238E27FC236}">
              <a16:creationId xmlns:a16="http://schemas.microsoft.com/office/drawing/2014/main" id="{00000000-0008-0000-0100-000053020000}"/>
            </a:ext>
          </a:extLst>
        </xdr:cNvPr>
        <xdr:cNvSpPr txBox="1"/>
      </xdr:nvSpPr>
      <xdr:spPr>
        <a:xfrm>
          <a:off x="13437244" y="174686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24328</xdr:rowOff>
    </xdr:from>
    <xdr:ext cx="405111" cy="259045"/>
    <xdr:sp macro="" textlink="">
      <xdr:nvSpPr>
        <xdr:cNvPr id="596" name="n_2aveValue【公民館】&#10;有形固定資産減価償却率">
          <a:extLst>
            <a:ext uri="{FF2B5EF4-FFF2-40B4-BE49-F238E27FC236}">
              <a16:creationId xmlns:a16="http://schemas.microsoft.com/office/drawing/2014/main" id="{00000000-0008-0000-0100-000054020000}"/>
            </a:ext>
          </a:extLst>
        </xdr:cNvPr>
        <xdr:cNvSpPr txBox="1"/>
      </xdr:nvSpPr>
      <xdr:spPr>
        <a:xfrm>
          <a:off x="12675244" y="174588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17797</xdr:rowOff>
    </xdr:from>
    <xdr:ext cx="405111" cy="259045"/>
    <xdr:sp macro="" textlink="">
      <xdr:nvSpPr>
        <xdr:cNvPr id="597" name="n_3aveValue【公民館】&#10;有形固定資産減価償却率">
          <a:extLst>
            <a:ext uri="{FF2B5EF4-FFF2-40B4-BE49-F238E27FC236}">
              <a16:creationId xmlns:a16="http://schemas.microsoft.com/office/drawing/2014/main" id="{00000000-0008-0000-0100-000055020000}"/>
            </a:ext>
          </a:extLst>
        </xdr:cNvPr>
        <xdr:cNvSpPr txBox="1"/>
      </xdr:nvSpPr>
      <xdr:spPr>
        <a:xfrm>
          <a:off x="11900544" y="17452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171285</xdr:rowOff>
    </xdr:from>
    <xdr:ext cx="405111" cy="259045"/>
    <xdr:sp macro="" textlink="">
      <xdr:nvSpPr>
        <xdr:cNvPr id="598" name="n_4aveValue【公民館】&#10;有形固定資産減価償却率">
          <a:extLst>
            <a:ext uri="{FF2B5EF4-FFF2-40B4-BE49-F238E27FC236}">
              <a16:creationId xmlns:a16="http://schemas.microsoft.com/office/drawing/2014/main" id="{00000000-0008-0000-0100-000056020000}"/>
            </a:ext>
          </a:extLst>
        </xdr:cNvPr>
        <xdr:cNvSpPr txBox="1"/>
      </xdr:nvSpPr>
      <xdr:spPr>
        <a:xfrm>
          <a:off x="11102984" y="174382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108</xdr:row>
      <xdr:rowOff>116495</xdr:rowOff>
    </xdr:from>
    <xdr:ext cx="405111" cy="259045"/>
    <xdr:sp macro="" textlink="">
      <xdr:nvSpPr>
        <xdr:cNvPr id="599" name="n_1mainValue【公民館】&#10;有形固定資産減価償却率">
          <a:extLst>
            <a:ext uri="{FF2B5EF4-FFF2-40B4-BE49-F238E27FC236}">
              <a16:creationId xmlns:a16="http://schemas.microsoft.com/office/drawing/2014/main" id="{00000000-0008-0000-0100-000057020000}"/>
            </a:ext>
          </a:extLst>
        </xdr:cNvPr>
        <xdr:cNvSpPr txBox="1"/>
      </xdr:nvSpPr>
      <xdr:spPr>
        <a:xfrm>
          <a:off x="13437244" y="182216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108</xdr:row>
      <xdr:rowOff>83838</xdr:rowOff>
    </xdr:from>
    <xdr:ext cx="405111" cy="259045"/>
    <xdr:sp macro="" textlink="">
      <xdr:nvSpPr>
        <xdr:cNvPr id="600" name="n_2mainValue【公民館】&#10;有形固定資産減価償却率">
          <a:extLst>
            <a:ext uri="{FF2B5EF4-FFF2-40B4-BE49-F238E27FC236}">
              <a16:creationId xmlns:a16="http://schemas.microsoft.com/office/drawing/2014/main" id="{00000000-0008-0000-0100-000058020000}"/>
            </a:ext>
          </a:extLst>
        </xdr:cNvPr>
        <xdr:cNvSpPr txBox="1"/>
      </xdr:nvSpPr>
      <xdr:spPr>
        <a:xfrm>
          <a:off x="12675244" y="181889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108</xdr:row>
      <xdr:rowOff>51179</xdr:rowOff>
    </xdr:from>
    <xdr:ext cx="405111" cy="259045"/>
    <xdr:sp macro="" textlink="">
      <xdr:nvSpPr>
        <xdr:cNvPr id="601" name="n_3mainValue【公民館】&#10;有形固定資産減価償却率">
          <a:extLst>
            <a:ext uri="{FF2B5EF4-FFF2-40B4-BE49-F238E27FC236}">
              <a16:creationId xmlns:a16="http://schemas.microsoft.com/office/drawing/2014/main" id="{00000000-0008-0000-0100-000059020000}"/>
            </a:ext>
          </a:extLst>
        </xdr:cNvPr>
        <xdr:cNvSpPr txBox="1"/>
      </xdr:nvSpPr>
      <xdr:spPr>
        <a:xfrm>
          <a:off x="11900544" y="181562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108</xdr:row>
      <xdr:rowOff>18522</xdr:rowOff>
    </xdr:from>
    <xdr:ext cx="405111" cy="259045"/>
    <xdr:sp macro="" textlink="">
      <xdr:nvSpPr>
        <xdr:cNvPr id="602" name="n_4mainValue【公民館】&#10;有形固定資産減価償却率">
          <a:extLst>
            <a:ext uri="{FF2B5EF4-FFF2-40B4-BE49-F238E27FC236}">
              <a16:creationId xmlns:a16="http://schemas.microsoft.com/office/drawing/2014/main" id="{00000000-0008-0000-0100-00005A020000}"/>
            </a:ext>
          </a:extLst>
        </xdr:cNvPr>
        <xdr:cNvSpPr txBox="1"/>
      </xdr:nvSpPr>
      <xdr:spPr>
        <a:xfrm>
          <a:off x="11102984" y="181236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03" name="正方形/長方形 602">
          <a:extLst>
            <a:ext uri="{FF2B5EF4-FFF2-40B4-BE49-F238E27FC236}">
              <a16:creationId xmlns:a16="http://schemas.microsoft.com/office/drawing/2014/main" id="{00000000-0008-0000-0100-00005B020000}"/>
            </a:ext>
          </a:extLst>
        </xdr:cNvPr>
        <xdr:cNvSpPr/>
      </xdr:nvSpPr>
      <xdr:spPr>
        <a:xfrm>
          <a:off x="1609344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04" name="正方形/長方形 603">
          <a:extLst>
            <a:ext uri="{FF2B5EF4-FFF2-40B4-BE49-F238E27FC236}">
              <a16:creationId xmlns:a16="http://schemas.microsoft.com/office/drawing/2014/main" id="{00000000-0008-0000-0100-00005C020000}"/>
            </a:ext>
          </a:extLst>
        </xdr:cNvPr>
        <xdr:cNvSpPr/>
      </xdr:nvSpPr>
      <xdr:spPr>
        <a:xfrm>
          <a:off x="16220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05" name="正方形/長方形 604">
          <a:extLst>
            <a:ext uri="{FF2B5EF4-FFF2-40B4-BE49-F238E27FC236}">
              <a16:creationId xmlns:a16="http://schemas.microsoft.com/office/drawing/2014/main" id="{00000000-0008-0000-0100-00005D020000}"/>
            </a:ext>
          </a:extLst>
        </xdr:cNvPr>
        <xdr:cNvSpPr/>
      </xdr:nvSpPr>
      <xdr:spPr>
        <a:xfrm>
          <a:off x="16220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06" name="正方形/長方形 605">
          <a:extLst>
            <a:ext uri="{FF2B5EF4-FFF2-40B4-BE49-F238E27FC236}">
              <a16:creationId xmlns:a16="http://schemas.microsoft.com/office/drawing/2014/main" id="{00000000-0008-0000-0100-00005E020000}"/>
            </a:ext>
          </a:extLst>
        </xdr:cNvPr>
        <xdr:cNvSpPr/>
      </xdr:nvSpPr>
      <xdr:spPr>
        <a:xfrm>
          <a:off x="170992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07" name="正方形/長方形 606">
          <a:extLst>
            <a:ext uri="{FF2B5EF4-FFF2-40B4-BE49-F238E27FC236}">
              <a16:creationId xmlns:a16="http://schemas.microsoft.com/office/drawing/2014/main" id="{00000000-0008-0000-0100-00005F020000}"/>
            </a:ext>
          </a:extLst>
        </xdr:cNvPr>
        <xdr:cNvSpPr/>
      </xdr:nvSpPr>
      <xdr:spPr>
        <a:xfrm>
          <a:off x="170992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08" name="正方形/長方形 607">
          <a:extLst>
            <a:ext uri="{FF2B5EF4-FFF2-40B4-BE49-F238E27FC236}">
              <a16:creationId xmlns:a16="http://schemas.microsoft.com/office/drawing/2014/main" id="{00000000-0008-0000-0100-000060020000}"/>
            </a:ext>
          </a:extLst>
        </xdr:cNvPr>
        <xdr:cNvSpPr/>
      </xdr:nvSpPr>
      <xdr:spPr>
        <a:xfrm>
          <a:off x="1810512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09" name="正方形/長方形 608">
          <a:extLst>
            <a:ext uri="{FF2B5EF4-FFF2-40B4-BE49-F238E27FC236}">
              <a16:creationId xmlns:a16="http://schemas.microsoft.com/office/drawing/2014/main" id="{00000000-0008-0000-0100-000061020000}"/>
            </a:ext>
          </a:extLst>
        </xdr:cNvPr>
        <xdr:cNvSpPr/>
      </xdr:nvSpPr>
      <xdr:spPr>
        <a:xfrm>
          <a:off x="1810512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10" name="正方形/長方形 609">
          <a:extLst>
            <a:ext uri="{FF2B5EF4-FFF2-40B4-BE49-F238E27FC236}">
              <a16:creationId xmlns:a16="http://schemas.microsoft.com/office/drawing/2014/main" id="{00000000-0008-0000-0100-000062020000}"/>
            </a:ext>
          </a:extLst>
        </xdr:cNvPr>
        <xdr:cNvSpPr/>
      </xdr:nvSpPr>
      <xdr:spPr>
        <a:xfrm>
          <a:off x="16093440" y="16394430"/>
          <a:ext cx="417576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611" name="テキスト ボックス 610">
          <a:extLst>
            <a:ext uri="{FF2B5EF4-FFF2-40B4-BE49-F238E27FC236}">
              <a16:creationId xmlns:a16="http://schemas.microsoft.com/office/drawing/2014/main" id="{00000000-0008-0000-0100-000063020000}"/>
            </a:ext>
          </a:extLst>
        </xdr:cNvPr>
        <xdr:cNvSpPr txBox="1"/>
      </xdr:nvSpPr>
      <xdr:spPr>
        <a:xfrm>
          <a:off x="16078200" y="1620774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612" name="直線コネクタ 611">
          <a:extLst>
            <a:ext uri="{FF2B5EF4-FFF2-40B4-BE49-F238E27FC236}">
              <a16:creationId xmlns:a16="http://schemas.microsoft.com/office/drawing/2014/main" id="{00000000-0008-0000-0100-000064020000}"/>
            </a:ext>
          </a:extLst>
        </xdr:cNvPr>
        <xdr:cNvCxnSpPr/>
      </xdr:nvCxnSpPr>
      <xdr:spPr>
        <a:xfrm>
          <a:off x="16093440" y="186270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613" name="直線コネクタ 612">
          <a:extLst>
            <a:ext uri="{FF2B5EF4-FFF2-40B4-BE49-F238E27FC236}">
              <a16:creationId xmlns:a16="http://schemas.microsoft.com/office/drawing/2014/main" id="{00000000-0008-0000-0100-000065020000}"/>
            </a:ext>
          </a:extLst>
        </xdr:cNvPr>
        <xdr:cNvCxnSpPr/>
      </xdr:nvCxnSpPr>
      <xdr:spPr>
        <a:xfrm>
          <a:off x="16093440" y="18308139"/>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614" name="テキスト ボックス 613">
          <a:extLst>
            <a:ext uri="{FF2B5EF4-FFF2-40B4-BE49-F238E27FC236}">
              <a16:creationId xmlns:a16="http://schemas.microsoft.com/office/drawing/2014/main" id="{00000000-0008-0000-0100-000066020000}"/>
            </a:ext>
          </a:extLst>
        </xdr:cNvPr>
        <xdr:cNvSpPr txBox="1"/>
      </xdr:nvSpPr>
      <xdr:spPr>
        <a:xfrm>
          <a:off x="15694841" y="1816972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615" name="直線コネクタ 614">
          <a:extLst>
            <a:ext uri="{FF2B5EF4-FFF2-40B4-BE49-F238E27FC236}">
              <a16:creationId xmlns:a16="http://schemas.microsoft.com/office/drawing/2014/main" id="{00000000-0008-0000-0100-000067020000}"/>
            </a:ext>
          </a:extLst>
        </xdr:cNvPr>
        <xdr:cNvCxnSpPr/>
      </xdr:nvCxnSpPr>
      <xdr:spPr>
        <a:xfrm>
          <a:off x="16093440" y="1798918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616" name="テキスト ボックス 615">
          <a:extLst>
            <a:ext uri="{FF2B5EF4-FFF2-40B4-BE49-F238E27FC236}">
              <a16:creationId xmlns:a16="http://schemas.microsoft.com/office/drawing/2014/main" id="{00000000-0008-0000-0100-000068020000}"/>
            </a:ext>
          </a:extLst>
        </xdr:cNvPr>
        <xdr:cNvSpPr txBox="1"/>
      </xdr:nvSpPr>
      <xdr:spPr>
        <a:xfrm>
          <a:off x="15694841" y="1785077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617" name="直線コネクタ 616">
          <a:extLst>
            <a:ext uri="{FF2B5EF4-FFF2-40B4-BE49-F238E27FC236}">
              <a16:creationId xmlns:a16="http://schemas.microsoft.com/office/drawing/2014/main" id="{00000000-0008-0000-0100-000069020000}"/>
            </a:ext>
          </a:extLst>
        </xdr:cNvPr>
        <xdr:cNvCxnSpPr/>
      </xdr:nvCxnSpPr>
      <xdr:spPr>
        <a:xfrm>
          <a:off x="16093440" y="17670236"/>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618" name="テキスト ボックス 617">
          <a:extLst>
            <a:ext uri="{FF2B5EF4-FFF2-40B4-BE49-F238E27FC236}">
              <a16:creationId xmlns:a16="http://schemas.microsoft.com/office/drawing/2014/main" id="{00000000-0008-0000-0100-00006A020000}"/>
            </a:ext>
          </a:extLst>
        </xdr:cNvPr>
        <xdr:cNvSpPr txBox="1"/>
      </xdr:nvSpPr>
      <xdr:spPr>
        <a:xfrm>
          <a:off x="15694841" y="1753182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619" name="直線コネクタ 618">
          <a:extLst>
            <a:ext uri="{FF2B5EF4-FFF2-40B4-BE49-F238E27FC236}">
              <a16:creationId xmlns:a16="http://schemas.microsoft.com/office/drawing/2014/main" id="{00000000-0008-0000-0100-00006B020000}"/>
            </a:ext>
          </a:extLst>
        </xdr:cNvPr>
        <xdr:cNvCxnSpPr/>
      </xdr:nvCxnSpPr>
      <xdr:spPr>
        <a:xfrm>
          <a:off x="16093440" y="17351284"/>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620" name="テキスト ボックス 619">
          <a:extLst>
            <a:ext uri="{FF2B5EF4-FFF2-40B4-BE49-F238E27FC236}">
              <a16:creationId xmlns:a16="http://schemas.microsoft.com/office/drawing/2014/main" id="{00000000-0008-0000-0100-00006C020000}"/>
            </a:ext>
          </a:extLst>
        </xdr:cNvPr>
        <xdr:cNvSpPr txBox="1"/>
      </xdr:nvSpPr>
      <xdr:spPr>
        <a:xfrm>
          <a:off x="15694841" y="1721287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621" name="直線コネクタ 620">
          <a:extLst>
            <a:ext uri="{FF2B5EF4-FFF2-40B4-BE49-F238E27FC236}">
              <a16:creationId xmlns:a16="http://schemas.microsoft.com/office/drawing/2014/main" id="{00000000-0008-0000-0100-00006D020000}"/>
            </a:ext>
          </a:extLst>
        </xdr:cNvPr>
        <xdr:cNvCxnSpPr/>
      </xdr:nvCxnSpPr>
      <xdr:spPr>
        <a:xfrm>
          <a:off x="16093440" y="1703233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622" name="テキスト ボックス 621">
          <a:extLst>
            <a:ext uri="{FF2B5EF4-FFF2-40B4-BE49-F238E27FC236}">
              <a16:creationId xmlns:a16="http://schemas.microsoft.com/office/drawing/2014/main" id="{00000000-0008-0000-0100-00006E020000}"/>
            </a:ext>
          </a:extLst>
        </xdr:cNvPr>
        <xdr:cNvSpPr txBox="1"/>
      </xdr:nvSpPr>
      <xdr:spPr>
        <a:xfrm>
          <a:off x="15694841" y="16893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623" name="直線コネクタ 622">
          <a:extLst>
            <a:ext uri="{FF2B5EF4-FFF2-40B4-BE49-F238E27FC236}">
              <a16:creationId xmlns:a16="http://schemas.microsoft.com/office/drawing/2014/main" id="{00000000-0008-0000-0100-00006F020000}"/>
            </a:ext>
          </a:extLst>
        </xdr:cNvPr>
        <xdr:cNvCxnSpPr/>
      </xdr:nvCxnSpPr>
      <xdr:spPr>
        <a:xfrm>
          <a:off x="16093440" y="16713381"/>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624" name="テキスト ボックス 623">
          <a:extLst>
            <a:ext uri="{FF2B5EF4-FFF2-40B4-BE49-F238E27FC236}">
              <a16:creationId xmlns:a16="http://schemas.microsoft.com/office/drawing/2014/main" id="{00000000-0008-0000-0100-000070020000}"/>
            </a:ext>
          </a:extLst>
        </xdr:cNvPr>
        <xdr:cNvSpPr txBox="1"/>
      </xdr:nvSpPr>
      <xdr:spPr>
        <a:xfrm>
          <a:off x="15694841" y="1657496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625" name="直線コネクタ 624">
          <a:extLst>
            <a:ext uri="{FF2B5EF4-FFF2-40B4-BE49-F238E27FC236}">
              <a16:creationId xmlns:a16="http://schemas.microsoft.com/office/drawing/2014/main" id="{00000000-0008-0000-0100-000071020000}"/>
            </a:ext>
          </a:extLst>
        </xdr:cNvPr>
        <xdr:cNvCxnSpPr/>
      </xdr:nvCxnSpPr>
      <xdr:spPr>
        <a:xfrm>
          <a:off x="16093440" y="163944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626" name="テキスト ボックス 625">
          <a:extLst>
            <a:ext uri="{FF2B5EF4-FFF2-40B4-BE49-F238E27FC236}">
              <a16:creationId xmlns:a16="http://schemas.microsoft.com/office/drawing/2014/main" id="{00000000-0008-0000-0100-000072020000}"/>
            </a:ext>
          </a:extLst>
        </xdr:cNvPr>
        <xdr:cNvSpPr txBox="1"/>
      </xdr:nvSpPr>
      <xdr:spPr>
        <a:xfrm>
          <a:off x="15694841" y="162560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627" name="【公民館】&#10;一人当たり面積グラフ枠">
          <a:extLst>
            <a:ext uri="{FF2B5EF4-FFF2-40B4-BE49-F238E27FC236}">
              <a16:creationId xmlns:a16="http://schemas.microsoft.com/office/drawing/2014/main" id="{00000000-0008-0000-0100-000073020000}"/>
            </a:ext>
          </a:extLst>
        </xdr:cNvPr>
        <xdr:cNvSpPr/>
      </xdr:nvSpPr>
      <xdr:spPr>
        <a:xfrm>
          <a:off x="16093440" y="16394430"/>
          <a:ext cx="417576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118655</xdr:rowOff>
    </xdr:from>
    <xdr:to>
      <xdr:col>116</xdr:col>
      <xdr:colOff>62864</xdr:colOff>
      <xdr:row>109</xdr:row>
      <xdr:rowOff>32113</xdr:rowOff>
    </xdr:to>
    <xdr:cxnSp macro="">
      <xdr:nvCxnSpPr>
        <xdr:cNvPr id="628" name="直線コネクタ 627">
          <a:extLst>
            <a:ext uri="{FF2B5EF4-FFF2-40B4-BE49-F238E27FC236}">
              <a16:creationId xmlns:a16="http://schemas.microsoft.com/office/drawing/2014/main" id="{00000000-0008-0000-0100-000074020000}"/>
            </a:ext>
          </a:extLst>
        </xdr:cNvPr>
        <xdr:cNvCxnSpPr/>
      </xdr:nvCxnSpPr>
      <xdr:spPr>
        <a:xfrm flipV="1">
          <a:off x="19509104" y="16882655"/>
          <a:ext cx="0" cy="14222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35940</xdr:rowOff>
    </xdr:from>
    <xdr:ext cx="469744" cy="259045"/>
    <xdr:sp macro="" textlink="">
      <xdr:nvSpPr>
        <xdr:cNvPr id="629" name="【公民館】&#10;一人当たり面積最小値テキスト">
          <a:extLst>
            <a:ext uri="{FF2B5EF4-FFF2-40B4-BE49-F238E27FC236}">
              <a16:creationId xmlns:a16="http://schemas.microsoft.com/office/drawing/2014/main" id="{00000000-0008-0000-0100-000075020000}"/>
            </a:ext>
          </a:extLst>
        </xdr:cNvPr>
        <xdr:cNvSpPr txBox="1"/>
      </xdr:nvSpPr>
      <xdr:spPr>
        <a:xfrm>
          <a:off x="19547840" y="183087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109</xdr:row>
      <xdr:rowOff>32113</xdr:rowOff>
    </xdr:from>
    <xdr:to>
      <xdr:col>116</xdr:col>
      <xdr:colOff>152400</xdr:colOff>
      <xdr:row>109</xdr:row>
      <xdr:rowOff>32113</xdr:rowOff>
    </xdr:to>
    <xdr:cxnSp macro="">
      <xdr:nvCxnSpPr>
        <xdr:cNvPr id="630" name="直線コネクタ 629">
          <a:extLst>
            <a:ext uri="{FF2B5EF4-FFF2-40B4-BE49-F238E27FC236}">
              <a16:creationId xmlns:a16="http://schemas.microsoft.com/office/drawing/2014/main" id="{00000000-0008-0000-0100-000076020000}"/>
            </a:ext>
          </a:extLst>
        </xdr:cNvPr>
        <xdr:cNvCxnSpPr/>
      </xdr:nvCxnSpPr>
      <xdr:spPr>
        <a:xfrm>
          <a:off x="19443700" y="1830487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65332</xdr:rowOff>
    </xdr:from>
    <xdr:ext cx="469744" cy="259045"/>
    <xdr:sp macro="" textlink="">
      <xdr:nvSpPr>
        <xdr:cNvPr id="631" name="【公民館】&#10;一人当たり面積最大値テキスト">
          <a:extLst>
            <a:ext uri="{FF2B5EF4-FFF2-40B4-BE49-F238E27FC236}">
              <a16:creationId xmlns:a16="http://schemas.microsoft.com/office/drawing/2014/main" id="{00000000-0008-0000-0100-000077020000}"/>
            </a:ext>
          </a:extLst>
        </xdr:cNvPr>
        <xdr:cNvSpPr txBox="1"/>
      </xdr:nvSpPr>
      <xdr:spPr>
        <a:xfrm>
          <a:off x="19547840" y="166616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118655</xdr:rowOff>
    </xdr:from>
    <xdr:to>
      <xdr:col>116</xdr:col>
      <xdr:colOff>152400</xdr:colOff>
      <xdr:row>100</xdr:row>
      <xdr:rowOff>118655</xdr:rowOff>
    </xdr:to>
    <xdr:cxnSp macro="">
      <xdr:nvCxnSpPr>
        <xdr:cNvPr id="632" name="直線コネクタ 631">
          <a:extLst>
            <a:ext uri="{FF2B5EF4-FFF2-40B4-BE49-F238E27FC236}">
              <a16:creationId xmlns:a16="http://schemas.microsoft.com/office/drawing/2014/main" id="{00000000-0008-0000-0100-000078020000}"/>
            </a:ext>
          </a:extLst>
        </xdr:cNvPr>
        <xdr:cNvCxnSpPr/>
      </xdr:nvCxnSpPr>
      <xdr:spPr>
        <a:xfrm>
          <a:off x="19443700" y="1688265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85470</xdr:rowOff>
    </xdr:from>
    <xdr:ext cx="469744" cy="259045"/>
    <xdr:sp macro="" textlink="">
      <xdr:nvSpPr>
        <xdr:cNvPr id="633" name="【公民館】&#10;一人当たり面積平均値テキスト">
          <a:extLst>
            <a:ext uri="{FF2B5EF4-FFF2-40B4-BE49-F238E27FC236}">
              <a16:creationId xmlns:a16="http://schemas.microsoft.com/office/drawing/2014/main" id="{00000000-0008-0000-0100-000079020000}"/>
            </a:ext>
          </a:extLst>
        </xdr:cNvPr>
        <xdr:cNvSpPr txBox="1"/>
      </xdr:nvSpPr>
      <xdr:spPr>
        <a:xfrm>
          <a:off x="19547840" y="1785531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107043</xdr:rowOff>
    </xdr:from>
    <xdr:to>
      <xdr:col>116</xdr:col>
      <xdr:colOff>114300</xdr:colOff>
      <xdr:row>107</xdr:row>
      <xdr:rowOff>37193</xdr:rowOff>
    </xdr:to>
    <xdr:sp macro="" textlink="">
      <xdr:nvSpPr>
        <xdr:cNvPr id="634" name="フローチャート: 判断 633">
          <a:extLst>
            <a:ext uri="{FF2B5EF4-FFF2-40B4-BE49-F238E27FC236}">
              <a16:creationId xmlns:a16="http://schemas.microsoft.com/office/drawing/2014/main" id="{00000000-0008-0000-0100-00007A020000}"/>
            </a:ext>
          </a:extLst>
        </xdr:cNvPr>
        <xdr:cNvSpPr/>
      </xdr:nvSpPr>
      <xdr:spPr>
        <a:xfrm>
          <a:off x="19458940" y="1787688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100512</xdr:rowOff>
    </xdr:from>
    <xdr:to>
      <xdr:col>112</xdr:col>
      <xdr:colOff>38100</xdr:colOff>
      <xdr:row>107</xdr:row>
      <xdr:rowOff>30662</xdr:rowOff>
    </xdr:to>
    <xdr:sp macro="" textlink="">
      <xdr:nvSpPr>
        <xdr:cNvPr id="635" name="フローチャート: 判断 634">
          <a:extLst>
            <a:ext uri="{FF2B5EF4-FFF2-40B4-BE49-F238E27FC236}">
              <a16:creationId xmlns:a16="http://schemas.microsoft.com/office/drawing/2014/main" id="{00000000-0008-0000-0100-00007B020000}"/>
            </a:ext>
          </a:extLst>
        </xdr:cNvPr>
        <xdr:cNvSpPr/>
      </xdr:nvSpPr>
      <xdr:spPr>
        <a:xfrm>
          <a:off x="18735040" y="17870352"/>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93980</xdr:rowOff>
    </xdr:from>
    <xdr:to>
      <xdr:col>107</xdr:col>
      <xdr:colOff>101600</xdr:colOff>
      <xdr:row>107</xdr:row>
      <xdr:rowOff>24130</xdr:rowOff>
    </xdr:to>
    <xdr:sp macro="" textlink="">
      <xdr:nvSpPr>
        <xdr:cNvPr id="636" name="フローチャート: 判断 635">
          <a:extLst>
            <a:ext uri="{FF2B5EF4-FFF2-40B4-BE49-F238E27FC236}">
              <a16:creationId xmlns:a16="http://schemas.microsoft.com/office/drawing/2014/main" id="{00000000-0008-0000-0100-00007C020000}"/>
            </a:ext>
          </a:extLst>
        </xdr:cNvPr>
        <xdr:cNvSpPr/>
      </xdr:nvSpPr>
      <xdr:spPr>
        <a:xfrm>
          <a:off x="17937480" y="1786382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107043</xdr:rowOff>
    </xdr:from>
    <xdr:to>
      <xdr:col>102</xdr:col>
      <xdr:colOff>165100</xdr:colOff>
      <xdr:row>107</xdr:row>
      <xdr:rowOff>37193</xdr:rowOff>
    </xdr:to>
    <xdr:sp macro="" textlink="">
      <xdr:nvSpPr>
        <xdr:cNvPr id="637" name="フローチャート: 判断 636">
          <a:extLst>
            <a:ext uri="{FF2B5EF4-FFF2-40B4-BE49-F238E27FC236}">
              <a16:creationId xmlns:a16="http://schemas.microsoft.com/office/drawing/2014/main" id="{00000000-0008-0000-0100-00007D020000}"/>
            </a:ext>
          </a:extLst>
        </xdr:cNvPr>
        <xdr:cNvSpPr/>
      </xdr:nvSpPr>
      <xdr:spPr>
        <a:xfrm>
          <a:off x="17162780" y="1787688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107043</xdr:rowOff>
    </xdr:from>
    <xdr:to>
      <xdr:col>98</xdr:col>
      <xdr:colOff>38100</xdr:colOff>
      <xdr:row>107</xdr:row>
      <xdr:rowOff>37193</xdr:rowOff>
    </xdr:to>
    <xdr:sp macro="" textlink="">
      <xdr:nvSpPr>
        <xdr:cNvPr id="638" name="フローチャート: 判断 637">
          <a:extLst>
            <a:ext uri="{FF2B5EF4-FFF2-40B4-BE49-F238E27FC236}">
              <a16:creationId xmlns:a16="http://schemas.microsoft.com/office/drawing/2014/main" id="{00000000-0008-0000-0100-00007E020000}"/>
            </a:ext>
          </a:extLst>
        </xdr:cNvPr>
        <xdr:cNvSpPr/>
      </xdr:nvSpPr>
      <xdr:spPr>
        <a:xfrm>
          <a:off x="16388080" y="17876883"/>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639" name="テキスト ボックス 638">
          <a:extLst>
            <a:ext uri="{FF2B5EF4-FFF2-40B4-BE49-F238E27FC236}">
              <a16:creationId xmlns:a16="http://schemas.microsoft.com/office/drawing/2014/main" id="{00000000-0008-0000-0100-00007F020000}"/>
            </a:ext>
          </a:extLst>
        </xdr:cNvPr>
        <xdr:cNvSpPr txBox="1"/>
      </xdr:nvSpPr>
      <xdr:spPr>
        <a:xfrm>
          <a:off x="193421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640" name="テキスト ボックス 639">
          <a:extLst>
            <a:ext uri="{FF2B5EF4-FFF2-40B4-BE49-F238E27FC236}">
              <a16:creationId xmlns:a16="http://schemas.microsoft.com/office/drawing/2014/main" id="{00000000-0008-0000-0100-000080020000}"/>
            </a:ext>
          </a:extLst>
        </xdr:cNvPr>
        <xdr:cNvSpPr txBox="1"/>
      </xdr:nvSpPr>
      <xdr:spPr>
        <a:xfrm>
          <a:off x="186105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641" name="テキスト ボックス 640">
          <a:extLst>
            <a:ext uri="{FF2B5EF4-FFF2-40B4-BE49-F238E27FC236}">
              <a16:creationId xmlns:a16="http://schemas.microsoft.com/office/drawing/2014/main" id="{00000000-0008-0000-0100-000081020000}"/>
            </a:ext>
          </a:extLst>
        </xdr:cNvPr>
        <xdr:cNvSpPr txBox="1"/>
      </xdr:nvSpPr>
      <xdr:spPr>
        <a:xfrm>
          <a:off x="178206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642" name="テキスト ボックス 641">
          <a:extLst>
            <a:ext uri="{FF2B5EF4-FFF2-40B4-BE49-F238E27FC236}">
              <a16:creationId xmlns:a16="http://schemas.microsoft.com/office/drawing/2014/main" id="{00000000-0008-0000-0100-000082020000}"/>
            </a:ext>
          </a:extLst>
        </xdr:cNvPr>
        <xdr:cNvSpPr txBox="1"/>
      </xdr:nvSpPr>
      <xdr:spPr>
        <a:xfrm>
          <a:off x="170459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643" name="テキスト ボックス 642">
          <a:extLst>
            <a:ext uri="{FF2B5EF4-FFF2-40B4-BE49-F238E27FC236}">
              <a16:creationId xmlns:a16="http://schemas.microsoft.com/office/drawing/2014/main" id="{00000000-0008-0000-0100-000083020000}"/>
            </a:ext>
          </a:extLst>
        </xdr:cNvPr>
        <xdr:cNvSpPr txBox="1"/>
      </xdr:nvSpPr>
      <xdr:spPr>
        <a:xfrm>
          <a:off x="1626362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13970</xdr:rowOff>
    </xdr:from>
    <xdr:to>
      <xdr:col>116</xdr:col>
      <xdr:colOff>114300</xdr:colOff>
      <xdr:row>105</xdr:row>
      <xdr:rowOff>115570</xdr:rowOff>
    </xdr:to>
    <xdr:sp macro="" textlink="">
      <xdr:nvSpPr>
        <xdr:cNvPr id="644" name="楕円 643">
          <a:extLst>
            <a:ext uri="{FF2B5EF4-FFF2-40B4-BE49-F238E27FC236}">
              <a16:creationId xmlns:a16="http://schemas.microsoft.com/office/drawing/2014/main" id="{00000000-0008-0000-0100-000084020000}"/>
            </a:ext>
          </a:extLst>
        </xdr:cNvPr>
        <xdr:cNvSpPr/>
      </xdr:nvSpPr>
      <xdr:spPr>
        <a:xfrm>
          <a:off x="19458940" y="17616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104</xdr:row>
      <xdr:rowOff>36847</xdr:rowOff>
    </xdr:from>
    <xdr:ext cx="469744" cy="259045"/>
    <xdr:sp macro="" textlink="">
      <xdr:nvSpPr>
        <xdr:cNvPr id="645" name="【公民館】&#10;一人当たり面積該当値テキスト">
          <a:extLst>
            <a:ext uri="{FF2B5EF4-FFF2-40B4-BE49-F238E27FC236}">
              <a16:creationId xmlns:a16="http://schemas.microsoft.com/office/drawing/2014/main" id="{00000000-0008-0000-0100-000085020000}"/>
            </a:ext>
          </a:extLst>
        </xdr:cNvPr>
        <xdr:cNvSpPr txBox="1"/>
      </xdr:nvSpPr>
      <xdr:spPr>
        <a:xfrm>
          <a:off x="19547840" y="17471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105</xdr:row>
      <xdr:rowOff>17236</xdr:rowOff>
    </xdr:from>
    <xdr:to>
      <xdr:col>112</xdr:col>
      <xdr:colOff>38100</xdr:colOff>
      <xdr:row>105</xdr:row>
      <xdr:rowOff>118836</xdr:rowOff>
    </xdr:to>
    <xdr:sp macro="" textlink="">
      <xdr:nvSpPr>
        <xdr:cNvPr id="646" name="楕円 645">
          <a:extLst>
            <a:ext uri="{FF2B5EF4-FFF2-40B4-BE49-F238E27FC236}">
              <a16:creationId xmlns:a16="http://schemas.microsoft.com/office/drawing/2014/main" id="{00000000-0008-0000-0100-000086020000}"/>
            </a:ext>
          </a:extLst>
        </xdr:cNvPr>
        <xdr:cNvSpPr/>
      </xdr:nvSpPr>
      <xdr:spPr>
        <a:xfrm>
          <a:off x="18735040" y="17619436"/>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105</xdr:row>
      <xdr:rowOff>64770</xdr:rowOff>
    </xdr:from>
    <xdr:to>
      <xdr:col>116</xdr:col>
      <xdr:colOff>63500</xdr:colOff>
      <xdr:row>105</xdr:row>
      <xdr:rowOff>68036</xdr:rowOff>
    </xdr:to>
    <xdr:cxnSp macro="">
      <xdr:nvCxnSpPr>
        <xdr:cNvPr id="647" name="直線コネクタ 646">
          <a:extLst>
            <a:ext uri="{FF2B5EF4-FFF2-40B4-BE49-F238E27FC236}">
              <a16:creationId xmlns:a16="http://schemas.microsoft.com/office/drawing/2014/main" id="{00000000-0008-0000-0100-000087020000}"/>
            </a:ext>
          </a:extLst>
        </xdr:cNvPr>
        <xdr:cNvCxnSpPr/>
      </xdr:nvCxnSpPr>
      <xdr:spPr>
        <a:xfrm flipV="1">
          <a:off x="18778220" y="17666970"/>
          <a:ext cx="73152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105</xdr:row>
      <xdr:rowOff>20501</xdr:rowOff>
    </xdr:from>
    <xdr:to>
      <xdr:col>107</xdr:col>
      <xdr:colOff>101600</xdr:colOff>
      <xdr:row>105</xdr:row>
      <xdr:rowOff>122101</xdr:rowOff>
    </xdr:to>
    <xdr:sp macro="" textlink="">
      <xdr:nvSpPr>
        <xdr:cNvPr id="648" name="楕円 647">
          <a:extLst>
            <a:ext uri="{FF2B5EF4-FFF2-40B4-BE49-F238E27FC236}">
              <a16:creationId xmlns:a16="http://schemas.microsoft.com/office/drawing/2014/main" id="{00000000-0008-0000-0100-000088020000}"/>
            </a:ext>
          </a:extLst>
        </xdr:cNvPr>
        <xdr:cNvSpPr/>
      </xdr:nvSpPr>
      <xdr:spPr>
        <a:xfrm>
          <a:off x="17937480" y="176227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105</xdr:row>
      <xdr:rowOff>68036</xdr:rowOff>
    </xdr:from>
    <xdr:to>
      <xdr:col>111</xdr:col>
      <xdr:colOff>177800</xdr:colOff>
      <xdr:row>105</xdr:row>
      <xdr:rowOff>71301</xdr:rowOff>
    </xdr:to>
    <xdr:cxnSp macro="">
      <xdr:nvCxnSpPr>
        <xdr:cNvPr id="649" name="直線コネクタ 648">
          <a:extLst>
            <a:ext uri="{FF2B5EF4-FFF2-40B4-BE49-F238E27FC236}">
              <a16:creationId xmlns:a16="http://schemas.microsoft.com/office/drawing/2014/main" id="{00000000-0008-0000-0100-000089020000}"/>
            </a:ext>
          </a:extLst>
        </xdr:cNvPr>
        <xdr:cNvCxnSpPr/>
      </xdr:nvCxnSpPr>
      <xdr:spPr>
        <a:xfrm flipV="1">
          <a:off x="17988280" y="17670236"/>
          <a:ext cx="78994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105</xdr:row>
      <xdr:rowOff>23768</xdr:rowOff>
    </xdr:from>
    <xdr:to>
      <xdr:col>102</xdr:col>
      <xdr:colOff>165100</xdr:colOff>
      <xdr:row>105</xdr:row>
      <xdr:rowOff>125368</xdr:rowOff>
    </xdr:to>
    <xdr:sp macro="" textlink="">
      <xdr:nvSpPr>
        <xdr:cNvPr id="650" name="楕円 649">
          <a:extLst>
            <a:ext uri="{FF2B5EF4-FFF2-40B4-BE49-F238E27FC236}">
              <a16:creationId xmlns:a16="http://schemas.microsoft.com/office/drawing/2014/main" id="{00000000-0008-0000-0100-00008A020000}"/>
            </a:ext>
          </a:extLst>
        </xdr:cNvPr>
        <xdr:cNvSpPr/>
      </xdr:nvSpPr>
      <xdr:spPr>
        <a:xfrm>
          <a:off x="17162780" y="17625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105</xdr:row>
      <xdr:rowOff>71301</xdr:rowOff>
    </xdr:from>
    <xdr:to>
      <xdr:col>107</xdr:col>
      <xdr:colOff>50800</xdr:colOff>
      <xdr:row>105</xdr:row>
      <xdr:rowOff>74568</xdr:rowOff>
    </xdr:to>
    <xdr:cxnSp macro="">
      <xdr:nvCxnSpPr>
        <xdr:cNvPr id="651" name="直線コネクタ 650">
          <a:extLst>
            <a:ext uri="{FF2B5EF4-FFF2-40B4-BE49-F238E27FC236}">
              <a16:creationId xmlns:a16="http://schemas.microsoft.com/office/drawing/2014/main" id="{00000000-0008-0000-0100-00008B020000}"/>
            </a:ext>
          </a:extLst>
        </xdr:cNvPr>
        <xdr:cNvCxnSpPr/>
      </xdr:nvCxnSpPr>
      <xdr:spPr>
        <a:xfrm flipV="1">
          <a:off x="17213580" y="17673501"/>
          <a:ext cx="774700" cy="3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105</xdr:row>
      <xdr:rowOff>23768</xdr:rowOff>
    </xdr:from>
    <xdr:to>
      <xdr:col>98</xdr:col>
      <xdr:colOff>38100</xdr:colOff>
      <xdr:row>105</xdr:row>
      <xdr:rowOff>125368</xdr:rowOff>
    </xdr:to>
    <xdr:sp macro="" textlink="">
      <xdr:nvSpPr>
        <xdr:cNvPr id="652" name="楕円 651">
          <a:extLst>
            <a:ext uri="{FF2B5EF4-FFF2-40B4-BE49-F238E27FC236}">
              <a16:creationId xmlns:a16="http://schemas.microsoft.com/office/drawing/2014/main" id="{00000000-0008-0000-0100-00008C020000}"/>
            </a:ext>
          </a:extLst>
        </xdr:cNvPr>
        <xdr:cNvSpPr/>
      </xdr:nvSpPr>
      <xdr:spPr>
        <a:xfrm>
          <a:off x="16388080" y="17625968"/>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105</xdr:row>
      <xdr:rowOff>74568</xdr:rowOff>
    </xdr:from>
    <xdr:to>
      <xdr:col>102</xdr:col>
      <xdr:colOff>114300</xdr:colOff>
      <xdr:row>105</xdr:row>
      <xdr:rowOff>74568</xdr:rowOff>
    </xdr:to>
    <xdr:cxnSp macro="">
      <xdr:nvCxnSpPr>
        <xdr:cNvPr id="653" name="直線コネクタ 652">
          <a:extLst>
            <a:ext uri="{FF2B5EF4-FFF2-40B4-BE49-F238E27FC236}">
              <a16:creationId xmlns:a16="http://schemas.microsoft.com/office/drawing/2014/main" id="{00000000-0008-0000-0100-00008D020000}"/>
            </a:ext>
          </a:extLst>
        </xdr:cNvPr>
        <xdr:cNvCxnSpPr/>
      </xdr:nvCxnSpPr>
      <xdr:spPr>
        <a:xfrm>
          <a:off x="16431260" y="17676768"/>
          <a:ext cx="7823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107</xdr:row>
      <xdr:rowOff>21789</xdr:rowOff>
    </xdr:from>
    <xdr:ext cx="469744" cy="259045"/>
    <xdr:sp macro="" textlink="">
      <xdr:nvSpPr>
        <xdr:cNvPr id="654" name="n_1aveValue【公民館】&#10;一人当たり面積">
          <a:extLst>
            <a:ext uri="{FF2B5EF4-FFF2-40B4-BE49-F238E27FC236}">
              <a16:creationId xmlns:a16="http://schemas.microsoft.com/office/drawing/2014/main" id="{00000000-0008-0000-0100-00008E020000}"/>
            </a:ext>
          </a:extLst>
        </xdr:cNvPr>
        <xdr:cNvSpPr txBox="1"/>
      </xdr:nvSpPr>
      <xdr:spPr>
        <a:xfrm>
          <a:off x="18561127" y="179592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15257</xdr:rowOff>
    </xdr:from>
    <xdr:ext cx="469744" cy="259045"/>
    <xdr:sp macro="" textlink="">
      <xdr:nvSpPr>
        <xdr:cNvPr id="655" name="n_2aveValue【公民館】&#10;一人当たり面積">
          <a:extLst>
            <a:ext uri="{FF2B5EF4-FFF2-40B4-BE49-F238E27FC236}">
              <a16:creationId xmlns:a16="http://schemas.microsoft.com/office/drawing/2014/main" id="{00000000-0008-0000-0100-00008F020000}"/>
            </a:ext>
          </a:extLst>
        </xdr:cNvPr>
        <xdr:cNvSpPr txBox="1"/>
      </xdr:nvSpPr>
      <xdr:spPr>
        <a:xfrm>
          <a:off x="17776267" y="179527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28320</xdr:rowOff>
    </xdr:from>
    <xdr:ext cx="469744" cy="259045"/>
    <xdr:sp macro="" textlink="">
      <xdr:nvSpPr>
        <xdr:cNvPr id="656" name="n_3aveValue【公民館】&#10;一人当たり面積">
          <a:extLst>
            <a:ext uri="{FF2B5EF4-FFF2-40B4-BE49-F238E27FC236}">
              <a16:creationId xmlns:a16="http://schemas.microsoft.com/office/drawing/2014/main" id="{00000000-0008-0000-0100-000090020000}"/>
            </a:ext>
          </a:extLst>
        </xdr:cNvPr>
        <xdr:cNvSpPr txBox="1"/>
      </xdr:nvSpPr>
      <xdr:spPr>
        <a:xfrm>
          <a:off x="17001567" y="179658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28320</xdr:rowOff>
    </xdr:from>
    <xdr:ext cx="469744" cy="259045"/>
    <xdr:sp macro="" textlink="">
      <xdr:nvSpPr>
        <xdr:cNvPr id="657" name="n_4aveValue【公民館】&#10;一人当たり面積">
          <a:extLst>
            <a:ext uri="{FF2B5EF4-FFF2-40B4-BE49-F238E27FC236}">
              <a16:creationId xmlns:a16="http://schemas.microsoft.com/office/drawing/2014/main" id="{00000000-0008-0000-0100-000091020000}"/>
            </a:ext>
          </a:extLst>
        </xdr:cNvPr>
        <xdr:cNvSpPr txBox="1"/>
      </xdr:nvSpPr>
      <xdr:spPr>
        <a:xfrm>
          <a:off x="16226867" y="179658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103</xdr:row>
      <xdr:rowOff>135363</xdr:rowOff>
    </xdr:from>
    <xdr:ext cx="469744" cy="259045"/>
    <xdr:sp macro="" textlink="">
      <xdr:nvSpPr>
        <xdr:cNvPr id="658" name="n_1mainValue【公民館】&#10;一人当たり面積">
          <a:extLst>
            <a:ext uri="{FF2B5EF4-FFF2-40B4-BE49-F238E27FC236}">
              <a16:creationId xmlns:a16="http://schemas.microsoft.com/office/drawing/2014/main" id="{00000000-0008-0000-0100-000092020000}"/>
            </a:ext>
          </a:extLst>
        </xdr:cNvPr>
        <xdr:cNvSpPr txBox="1"/>
      </xdr:nvSpPr>
      <xdr:spPr>
        <a:xfrm>
          <a:off x="18561127" y="174022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103</xdr:row>
      <xdr:rowOff>138628</xdr:rowOff>
    </xdr:from>
    <xdr:ext cx="469744" cy="259045"/>
    <xdr:sp macro="" textlink="">
      <xdr:nvSpPr>
        <xdr:cNvPr id="659" name="n_2mainValue【公民館】&#10;一人当たり面積">
          <a:extLst>
            <a:ext uri="{FF2B5EF4-FFF2-40B4-BE49-F238E27FC236}">
              <a16:creationId xmlns:a16="http://schemas.microsoft.com/office/drawing/2014/main" id="{00000000-0008-0000-0100-000093020000}"/>
            </a:ext>
          </a:extLst>
        </xdr:cNvPr>
        <xdr:cNvSpPr txBox="1"/>
      </xdr:nvSpPr>
      <xdr:spPr>
        <a:xfrm>
          <a:off x="17776267" y="174055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103</xdr:row>
      <xdr:rowOff>141895</xdr:rowOff>
    </xdr:from>
    <xdr:ext cx="469744" cy="259045"/>
    <xdr:sp macro="" textlink="">
      <xdr:nvSpPr>
        <xdr:cNvPr id="660" name="n_3mainValue【公民館】&#10;一人当たり面積">
          <a:extLst>
            <a:ext uri="{FF2B5EF4-FFF2-40B4-BE49-F238E27FC236}">
              <a16:creationId xmlns:a16="http://schemas.microsoft.com/office/drawing/2014/main" id="{00000000-0008-0000-0100-000094020000}"/>
            </a:ext>
          </a:extLst>
        </xdr:cNvPr>
        <xdr:cNvSpPr txBox="1"/>
      </xdr:nvSpPr>
      <xdr:spPr>
        <a:xfrm>
          <a:off x="17001567" y="174088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103</xdr:row>
      <xdr:rowOff>141895</xdr:rowOff>
    </xdr:from>
    <xdr:ext cx="469744" cy="259045"/>
    <xdr:sp macro="" textlink="">
      <xdr:nvSpPr>
        <xdr:cNvPr id="661" name="n_4mainValue【公民館】&#10;一人当たり面積">
          <a:extLst>
            <a:ext uri="{FF2B5EF4-FFF2-40B4-BE49-F238E27FC236}">
              <a16:creationId xmlns:a16="http://schemas.microsoft.com/office/drawing/2014/main" id="{00000000-0008-0000-0100-000095020000}"/>
            </a:ext>
          </a:extLst>
        </xdr:cNvPr>
        <xdr:cNvSpPr txBox="1"/>
      </xdr:nvSpPr>
      <xdr:spPr>
        <a:xfrm>
          <a:off x="16226867" y="174088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662" name="正方形/長方形 661">
          <a:extLst>
            <a:ext uri="{FF2B5EF4-FFF2-40B4-BE49-F238E27FC236}">
              <a16:creationId xmlns:a16="http://schemas.microsoft.com/office/drawing/2014/main" id="{00000000-0008-0000-0100-000096020000}"/>
            </a:ext>
          </a:extLst>
        </xdr:cNvPr>
        <xdr:cNvSpPr/>
      </xdr:nvSpPr>
      <xdr:spPr>
        <a:xfrm>
          <a:off x="670560" y="19000470"/>
          <a:ext cx="19598640" cy="18630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663" name="正方形/長方形 662">
          <a:extLst>
            <a:ext uri="{FF2B5EF4-FFF2-40B4-BE49-F238E27FC236}">
              <a16:creationId xmlns:a16="http://schemas.microsoft.com/office/drawing/2014/main" id="{00000000-0008-0000-0100-000097020000}"/>
            </a:ext>
          </a:extLst>
        </xdr:cNvPr>
        <xdr:cNvSpPr/>
      </xdr:nvSpPr>
      <xdr:spPr>
        <a:xfrm>
          <a:off x="670560" y="19063970"/>
          <a:ext cx="33909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664" name="テキスト ボックス 663">
          <a:extLst>
            <a:ext uri="{FF2B5EF4-FFF2-40B4-BE49-F238E27FC236}">
              <a16:creationId xmlns:a16="http://schemas.microsoft.com/office/drawing/2014/main" id="{00000000-0008-0000-0100-000098020000}"/>
            </a:ext>
          </a:extLst>
        </xdr:cNvPr>
        <xdr:cNvSpPr txBox="1"/>
      </xdr:nvSpPr>
      <xdr:spPr>
        <a:xfrm>
          <a:off x="746760" y="19310350"/>
          <a:ext cx="19433540" cy="145542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学校施設、公民館における有形固定資産減価償却率が類似団体平均値よりも高い理由は、昭和</a:t>
          </a:r>
          <a:r>
            <a:rPr kumimoji="1" lang="en-US" altLang="ja-JP" sz="1100">
              <a:solidFill>
                <a:schemeClr val="dk1"/>
              </a:solidFill>
              <a:effectLst/>
              <a:latin typeface="+mn-lt"/>
              <a:ea typeface="+mn-ea"/>
              <a:cs typeface="+mn-cs"/>
            </a:rPr>
            <a:t>40</a:t>
          </a:r>
          <a:r>
            <a:rPr kumimoji="1" lang="ja-JP" altLang="ja-JP" sz="1100">
              <a:solidFill>
                <a:schemeClr val="dk1"/>
              </a:solidFill>
              <a:effectLst/>
              <a:latin typeface="+mn-lt"/>
              <a:ea typeface="+mn-ea"/>
              <a:cs typeface="+mn-cs"/>
            </a:rPr>
            <a:t>年前後に建築された建物が多く、大規模改修等の改修工事を行っていないのが原因と考える。ただし児童館に関しては、令和３年度に新こども館が開館</a:t>
          </a:r>
          <a:r>
            <a:rPr kumimoji="1" lang="ja-JP" altLang="en-US" sz="1100">
              <a:solidFill>
                <a:schemeClr val="dk1"/>
              </a:solidFill>
              <a:effectLst/>
              <a:latin typeface="+mn-lt"/>
              <a:ea typeface="+mn-ea"/>
              <a:cs typeface="+mn-cs"/>
            </a:rPr>
            <a:t>したため</a:t>
          </a:r>
          <a:r>
            <a:rPr kumimoji="1" lang="ja-JP" altLang="ja-JP" sz="1100">
              <a:solidFill>
                <a:schemeClr val="dk1"/>
              </a:solidFill>
              <a:effectLst/>
              <a:latin typeface="+mn-lt"/>
              <a:ea typeface="+mn-ea"/>
              <a:cs typeface="+mn-cs"/>
            </a:rPr>
            <a:t>改善</a:t>
          </a:r>
          <a:r>
            <a:rPr kumimoji="1" lang="ja-JP" altLang="en-US" sz="1100">
              <a:solidFill>
                <a:schemeClr val="dk1"/>
              </a:solidFill>
              <a:effectLst/>
              <a:latin typeface="+mn-lt"/>
              <a:ea typeface="+mn-ea"/>
              <a:cs typeface="+mn-cs"/>
            </a:rPr>
            <a:t>した</a:t>
          </a:r>
          <a:r>
            <a:rPr kumimoji="1" lang="ja-JP" altLang="ja-JP" sz="1100">
              <a:solidFill>
                <a:schemeClr val="dk1"/>
              </a:solidFill>
              <a:effectLst/>
              <a:latin typeface="+mn-lt"/>
              <a:ea typeface="+mn-ea"/>
              <a:cs typeface="+mn-cs"/>
            </a:rPr>
            <a:t>。他の施設に関しても、町民のニーズ、利用状況等を踏まえ多討しつつ公共施設等総合管理計画を基にバランスに優れた健全な財政運営に努める。</a:t>
          </a:r>
          <a:endParaRPr lang="ja-JP" altLang="ja-JP" sz="1400">
            <a:effectLst/>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200-000002000000}"/>
            </a:ext>
          </a:extLst>
        </xdr:cNvPr>
        <xdr:cNvSpPr/>
      </xdr:nvSpPr>
      <xdr:spPr>
        <a:xfrm>
          <a:off x="566420" y="127000"/>
          <a:ext cx="11168380" cy="61976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00000000-0008-0000-0200-000003000000}"/>
            </a:ext>
          </a:extLst>
        </xdr:cNvPr>
        <xdr:cNvSpPr/>
      </xdr:nvSpPr>
      <xdr:spPr>
        <a:xfrm>
          <a:off x="16764000" y="186690"/>
          <a:ext cx="350520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00000000-0008-0000-0200-000004000000}"/>
            </a:ext>
          </a:extLst>
        </xdr:cNvPr>
        <xdr:cNvSpPr/>
      </xdr:nvSpPr>
      <xdr:spPr>
        <a:xfrm>
          <a:off x="16783050" y="212090"/>
          <a:ext cx="346075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00000000-0008-0000-0200-000005000000}"/>
            </a:ext>
          </a:extLst>
        </xdr:cNvPr>
        <xdr:cNvSpPr/>
      </xdr:nvSpPr>
      <xdr:spPr>
        <a:xfrm>
          <a:off x="16808450" y="237490"/>
          <a:ext cx="3403600" cy="4330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岐阜県笠松町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200-000006000000}"/>
            </a:ext>
          </a:extLst>
        </xdr:cNvPr>
        <xdr:cNvSpPr/>
      </xdr:nvSpPr>
      <xdr:spPr>
        <a:xfrm>
          <a:off x="14312900" y="186690"/>
          <a:ext cx="234061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200-000007000000}"/>
            </a:ext>
          </a:extLst>
        </xdr:cNvPr>
        <xdr:cNvSpPr/>
      </xdr:nvSpPr>
      <xdr:spPr>
        <a:xfrm>
          <a:off x="14338300" y="212090"/>
          <a:ext cx="229616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200-000008000000}"/>
            </a:ext>
          </a:extLst>
        </xdr:cNvPr>
        <xdr:cNvSpPr/>
      </xdr:nvSpPr>
      <xdr:spPr>
        <a:xfrm>
          <a:off x="14363700" y="237490"/>
          <a:ext cx="2239010" cy="4457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200-000009000000}"/>
            </a:ext>
          </a:extLst>
        </xdr:cNvPr>
        <xdr:cNvSpPr/>
      </xdr:nvSpPr>
      <xdr:spPr>
        <a:xfrm>
          <a:off x="670560" y="869950"/>
          <a:ext cx="8884920" cy="17399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200-00000A000000}"/>
            </a:ext>
          </a:extLst>
        </xdr:cNvPr>
        <xdr:cNvSpPr/>
      </xdr:nvSpPr>
      <xdr:spPr>
        <a:xfrm>
          <a:off x="797560" y="901700"/>
          <a:ext cx="1214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00000000-0008-0000-0200-00000B000000}"/>
            </a:ext>
          </a:extLst>
        </xdr:cNvPr>
        <xdr:cNvSpPr/>
      </xdr:nvSpPr>
      <xdr:spPr>
        <a:xfrm>
          <a:off x="1971040" y="901700"/>
          <a:ext cx="117348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21,985
21,618
10.30
8,820,245
8,161,662
653,101
5,095,885
6,741,838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200-00000C000000}"/>
            </a:ext>
          </a:extLst>
        </xdr:cNvPr>
        <xdr:cNvSpPr/>
      </xdr:nvSpPr>
      <xdr:spPr>
        <a:xfrm>
          <a:off x="3144520" y="901700"/>
          <a:ext cx="1341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200-00000D000000}"/>
            </a:ext>
          </a:extLst>
        </xdr:cNvPr>
        <xdr:cNvSpPr/>
      </xdr:nvSpPr>
      <xdr:spPr>
        <a:xfrm>
          <a:off x="4485640" y="920750"/>
          <a:ext cx="178054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200-00000E000000}"/>
            </a:ext>
          </a:extLst>
        </xdr:cNvPr>
        <xdr:cNvSpPr/>
      </xdr:nvSpPr>
      <xdr:spPr>
        <a:xfrm>
          <a:off x="6266180" y="920750"/>
          <a:ext cx="110998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5.8
54.1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200-00000F000000}"/>
            </a:ext>
          </a:extLst>
        </xdr:cNvPr>
        <xdr:cNvSpPr/>
      </xdr:nvSpPr>
      <xdr:spPr>
        <a:xfrm>
          <a:off x="7439660" y="933450"/>
          <a:ext cx="566420" cy="9169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200-000010000000}"/>
            </a:ext>
          </a:extLst>
        </xdr:cNvPr>
        <xdr:cNvSpPr/>
      </xdr:nvSpPr>
      <xdr:spPr>
        <a:xfrm>
          <a:off x="4485640" y="1676400"/>
          <a:ext cx="178054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200-000011000000}"/>
            </a:ext>
          </a:extLst>
        </xdr:cNvPr>
        <xdr:cNvSpPr/>
      </xdr:nvSpPr>
      <xdr:spPr>
        <a:xfrm>
          <a:off x="6329680" y="1676400"/>
          <a:ext cx="301752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00000000-0008-0000-0200-000012000000}"/>
            </a:ext>
          </a:extLst>
        </xdr:cNvPr>
        <xdr:cNvSpPr/>
      </xdr:nvSpPr>
      <xdr:spPr>
        <a:xfrm>
          <a:off x="9748520" y="869950"/>
          <a:ext cx="1341120" cy="124333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00000000-0008-0000-0200-000013000000}"/>
            </a:ext>
          </a:extLst>
        </xdr:cNvPr>
        <xdr:cNvSpPr/>
      </xdr:nvSpPr>
      <xdr:spPr>
        <a:xfrm>
          <a:off x="9986010" y="933450"/>
          <a:ext cx="117348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00000000-0008-0000-0200-000014000000}"/>
            </a:ext>
          </a:extLst>
        </xdr:cNvPr>
        <xdr:cNvSpPr/>
      </xdr:nvSpPr>
      <xdr:spPr>
        <a:xfrm>
          <a:off x="9986010" y="1192530"/>
          <a:ext cx="117348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200-000015000000}"/>
            </a:ext>
          </a:extLst>
        </xdr:cNvPr>
        <xdr:cNvSpPr/>
      </xdr:nvSpPr>
      <xdr:spPr>
        <a:xfrm>
          <a:off x="9986010" y="1515110"/>
          <a:ext cx="127762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00000000-0008-0000-0200-000016000000}"/>
            </a:ext>
          </a:extLst>
        </xdr:cNvPr>
        <xdr:cNvCxnSpPr/>
      </xdr:nvCxnSpPr>
      <xdr:spPr>
        <a:xfrm flipH="1">
          <a:off x="9831070" y="1018540"/>
          <a:ext cx="18669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00000000-0008-0000-0200-000017000000}"/>
            </a:ext>
          </a:extLst>
        </xdr:cNvPr>
        <xdr:cNvSpPr/>
      </xdr:nvSpPr>
      <xdr:spPr>
        <a:xfrm>
          <a:off x="9885045" y="97155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00000000-0008-0000-0200-000018000000}"/>
            </a:ext>
          </a:extLst>
        </xdr:cNvPr>
        <xdr:cNvSpPr/>
      </xdr:nvSpPr>
      <xdr:spPr>
        <a:xfrm>
          <a:off x="9885045" y="123063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00000000-0008-0000-0200-000019000000}"/>
            </a:ext>
          </a:extLst>
        </xdr:cNvPr>
        <xdr:cNvCxnSpPr/>
      </xdr:nvCxnSpPr>
      <xdr:spPr>
        <a:xfrm>
          <a:off x="9906635" y="149352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200-00001A000000}"/>
            </a:ext>
          </a:extLst>
        </xdr:cNvPr>
        <xdr:cNvCxnSpPr/>
      </xdr:nvCxnSpPr>
      <xdr:spPr>
        <a:xfrm>
          <a:off x="9850120" y="149352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00000000-0008-0000-0200-00001B000000}"/>
            </a:ext>
          </a:extLst>
        </xdr:cNvPr>
        <xdr:cNvCxnSpPr/>
      </xdr:nvCxnSpPr>
      <xdr:spPr>
        <a:xfrm flipV="1">
          <a:off x="9906635" y="1724025"/>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200-00001C000000}"/>
            </a:ext>
          </a:extLst>
        </xdr:cNvPr>
        <xdr:cNvCxnSpPr/>
      </xdr:nvCxnSpPr>
      <xdr:spPr>
        <a:xfrm>
          <a:off x="9850120" y="186309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00000000-0008-0000-0200-00001D000000}"/>
            </a:ext>
          </a:extLst>
        </xdr:cNvPr>
        <xdr:cNvSpPr txBox="1"/>
      </xdr:nvSpPr>
      <xdr:spPr>
        <a:xfrm>
          <a:off x="629920" y="273304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00000000-0008-0000-0200-00001E000000}"/>
            </a:ext>
          </a:extLst>
        </xdr:cNvPr>
        <xdr:cNvSpPr txBox="1"/>
      </xdr:nvSpPr>
      <xdr:spPr>
        <a:xfrm>
          <a:off x="629920" y="304292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00000000-0008-0000-0200-00001F000000}"/>
            </a:ext>
          </a:extLst>
        </xdr:cNvPr>
        <xdr:cNvSpPr txBox="1"/>
      </xdr:nvSpPr>
      <xdr:spPr>
        <a:xfrm>
          <a:off x="629920" y="33528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00000000-0008-0000-0200-000020000000}"/>
            </a:ext>
          </a:extLst>
        </xdr:cNvPr>
        <xdr:cNvSpPr txBox="1"/>
      </xdr:nvSpPr>
      <xdr:spPr>
        <a:xfrm>
          <a:off x="629920" y="366649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00000000-0008-0000-0200-000021000000}"/>
            </a:ext>
          </a:extLst>
        </xdr:cNvPr>
        <xdr:cNvSpPr/>
      </xdr:nvSpPr>
      <xdr:spPr>
        <a:xfrm>
          <a:off x="67056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00000000-0008-0000-0200-000022000000}"/>
            </a:ext>
          </a:extLst>
        </xdr:cNvPr>
        <xdr:cNvSpPr/>
      </xdr:nvSpPr>
      <xdr:spPr>
        <a:xfrm>
          <a:off x="79756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00000000-0008-0000-0200-000023000000}"/>
            </a:ext>
          </a:extLst>
        </xdr:cNvPr>
        <xdr:cNvSpPr/>
      </xdr:nvSpPr>
      <xdr:spPr>
        <a:xfrm>
          <a:off x="79756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00000000-0008-0000-0200-000024000000}"/>
            </a:ext>
          </a:extLst>
        </xdr:cNvPr>
        <xdr:cNvSpPr/>
      </xdr:nvSpPr>
      <xdr:spPr>
        <a:xfrm>
          <a:off x="16764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00000000-0008-0000-0200-000025000000}"/>
            </a:ext>
          </a:extLst>
        </xdr:cNvPr>
        <xdr:cNvSpPr/>
      </xdr:nvSpPr>
      <xdr:spPr>
        <a:xfrm>
          <a:off x="16764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00000000-0008-0000-0200-000026000000}"/>
            </a:ext>
          </a:extLst>
        </xdr:cNvPr>
        <xdr:cNvSpPr/>
      </xdr:nvSpPr>
      <xdr:spPr>
        <a:xfrm>
          <a:off x="2682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00000000-0008-0000-0200-000027000000}"/>
            </a:ext>
          </a:extLst>
        </xdr:cNvPr>
        <xdr:cNvSpPr/>
      </xdr:nvSpPr>
      <xdr:spPr>
        <a:xfrm>
          <a:off x="2682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00000000-0008-0000-0200-000028000000}"/>
            </a:ext>
          </a:extLst>
        </xdr:cNvPr>
        <xdr:cNvSpPr/>
      </xdr:nvSpPr>
      <xdr:spPr>
        <a:xfrm>
          <a:off x="670560" y="5215890"/>
          <a:ext cx="4175760" cy="22364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24</xdr:row>
      <xdr:rowOff>76200</xdr:rowOff>
    </xdr:from>
    <xdr:to>
      <xdr:col>59</xdr:col>
      <xdr:colOff>88900</xdr:colOff>
      <xdr:row>28</xdr:row>
      <xdr:rowOff>25400</xdr:rowOff>
    </xdr:to>
    <xdr:sp macro="" textlink="">
      <xdr:nvSpPr>
        <xdr:cNvPr id="41" name="正方形/長方形 40">
          <a:extLst>
            <a:ext uri="{FF2B5EF4-FFF2-40B4-BE49-F238E27FC236}">
              <a16:creationId xmlns:a16="http://schemas.microsoft.com/office/drawing/2014/main" id="{00000000-0008-0000-0200-000029000000}"/>
            </a:ext>
          </a:extLst>
        </xdr:cNvPr>
        <xdr:cNvSpPr/>
      </xdr:nvSpPr>
      <xdr:spPr>
        <a:xfrm>
          <a:off x="582676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42" name="正方形/長方形 41">
          <a:extLst>
            <a:ext uri="{FF2B5EF4-FFF2-40B4-BE49-F238E27FC236}">
              <a16:creationId xmlns:a16="http://schemas.microsoft.com/office/drawing/2014/main" id="{00000000-0008-0000-0200-00002A000000}"/>
            </a:ext>
          </a:extLst>
        </xdr:cNvPr>
        <xdr:cNvSpPr/>
      </xdr:nvSpPr>
      <xdr:spPr>
        <a:xfrm>
          <a:off x="59309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43" name="正方形/長方形 42">
          <a:extLst>
            <a:ext uri="{FF2B5EF4-FFF2-40B4-BE49-F238E27FC236}">
              <a16:creationId xmlns:a16="http://schemas.microsoft.com/office/drawing/2014/main" id="{00000000-0008-0000-0200-00002B000000}"/>
            </a:ext>
          </a:extLst>
        </xdr:cNvPr>
        <xdr:cNvSpPr/>
      </xdr:nvSpPr>
      <xdr:spPr>
        <a:xfrm>
          <a:off x="59309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44" name="正方形/長方形 43">
          <a:extLst>
            <a:ext uri="{FF2B5EF4-FFF2-40B4-BE49-F238E27FC236}">
              <a16:creationId xmlns:a16="http://schemas.microsoft.com/office/drawing/2014/main" id="{00000000-0008-0000-0200-00002C000000}"/>
            </a:ext>
          </a:extLst>
        </xdr:cNvPr>
        <xdr:cNvSpPr/>
      </xdr:nvSpPr>
      <xdr:spPr>
        <a:xfrm>
          <a:off x="68326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45" name="正方形/長方形 44">
          <a:extLst>
            <a:ext uri="{FF2B5EF4-FFF2-40B4-BE49-F238E27FC236}">
              <a16:creationId xmlns:a16="http://schemas.microsoft.com/office/drawing/2014/main" id="{00000000-0008-0000-0200-00002D000000}"/>
            </a:ext>
          </a:extLst>
        </xdr:cNvPr>
        <xdr:cNvSpPr/>
      </xdr:nvSpPr>
      <xdr:spPr>
        <a:xfrm>
          <a:off x="68326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46" name="正方形/長方形 45">
          <a:extLst>
            <a:ext uri="{FF2B5EF4-FFF2-40B4-BE49-F238E27FC236}">
              <a16:creationId xmlns:a16="http://schemas.microsoft.com/office/drawing/2014/main" id="{00000000-0008-0000-0200-00002E000000}"/>
            </a:ext>
          </a:extLst>
        </xdr:cNvPr>
        <xdr:cNvSpPr/>
      </xdr:nvSpPr>
      <xdr:spPr>
        <a:xfrm>
          <a:off x="7838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47" name="正方形/長方形 46">
          <a:extLst>
            <a:ext uri="{FF2B5EF4-FFF2-40B4-BE49-F238E27FC236}">
              <a16:creationId xmlns:a16="http://schemas.microsoft.com/office/drawing/2014/main" id="{00000000-0008-0000-0200-00002F000000}"/>
            </a:ext>
          </a:extLst>
        </xdr:cNvPr>
        <xdr:cNvSpPr/>
      </xdr:nvSpPr>
      <xdr:spPr>
        <a:xfrm>
          <a:off x="7838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48" name="正方形/長方形 47">
          <a:extLst>
            <a:ext uri="{FF2B5EF4-FFF2-40B4-BE49-F238E27FC236}">
              <a16:creationId xmlns:a16="http://schemas.microsoft.com/office/drawing/2014/main" id="{00000000-0008-0000-0200-000030000000}"/>
            </a:ext>
          </a:extLst>
        </xdr:cNvPr>
        <xdr:cNvSpPr/>
      </xdr:nvSpPr>
      <xdr:spPr>
        <a:xfrm>
          <a:off x="5826760" y="5215890"/>
          <a:ext cx="4152900" cy="22364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46</xdr:row>
      <xdr:rowOff>114300</xdr:rowOff>
    </xdr:from>
    <xdr:to>
      <xdr:col>28</xdr:col>
      <xdr:colOff>152400</xdr:colOff>
      <xdr:row>50</xdr:row>
      <xdr:rowOff>63500</xdr:rowOff>
    </xdr:to>
    <xdr:sp macro="" textlink="">
      <xdr:nvSpPr>
        <xdr:cNvPr id="49" name="正方形/長方形 48">
          <a:extLst>
            <a:ext uri="{FF2B5EF4-FFF2-40B4-BE49-F238E27FC236}">
              <a16:creationId xmlns:a16="http://schemas.microsoft.com/office/drawing/2014/main" id="{00000000-0008-0000-0200-000031000000}"/>
            </a:ext>
          </a:extLst>
        </xdr:cNvPr>
        <xdr:cNvSpPr/>
      </xdr:nvSpPr>
      <xdr:spPr>
        <a:xfrm>
          <a:off x="67056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50" name="正方形/長方形 49">
          <a:extLst>
            <a:ext uri="{FF2B5EF4-FFF2-40B4-BE49-F238E27FC236}">
              <a16:creationId xmlns:a16="http://schemas.microsoft.com/office/drawing/2014/main" id="{00000000-0008-0000-0200-000032000000}"/>
            </a:ext>
          </a:extLst>
        </xdr:cNvPr>
        <xdr:cNvSpPr/>
      </xdr:nvSpPr>
      <xdr:spPr>
        <a:xfrm>
          <a:off x="79756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51" name="正方形/長方形 50">
          <a:extLst>
            <a:ext uri="{FF2B5EF4-FFF2-40B4-BE49-F238E27FC236}">
              <a16:creationId xmlns:a16="http://schemas.microsoft.com/office/drawing/2014/main" id="{00000000-0008-0000-0200-000033000000}"/>
            </a:ext>
          </a:extLst>
        </xdr:cNvPr>
        <xdr:cNvSpPr/>
      </xdr:nvSpPr>
      <xdr:spPr>
        <a:xfrm>
          <a:off x="79756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52" name="正方形/長方形 51">
          <a:extLst>
            <a:ext uri="{FF2B5EF4-FFF2-40B4-BE49-F238E27FC236}">
              <a16:creationId xmlns:a16="http://schemas.microsoft.com/office/drawing/2014/main" id="{00000000-0008-0000-0200-000034000000}"/>
            </a:ext>
          </a:extLst>
        </xdr:cNvPr>
        <xdr:cNvSpPr/>
      </xdr:nvSpPr>
      <xdr:spPr>
        <a:xfrm>
          <a:off x="16764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53" name="正方形/長方形 52">
          <a:extLst>
            <a:ext uri="{FF2B5EF4-FFF2-40B4-BE49-F238E27FC236}">
              <a16:creationId xmlns:a16="http://schemas.microsoft.com/office/drawing/2014/main" id="{00000000-0008-0000-0200-000035000000}"/>
            </a:ext>
          </a:extLst>
        </xdr:cNvPr>
        <xdr:cNvSpPr/>
      </xdr:nvSpPr>
      <xdr:spPr>
        <a:xfrm>
          <a:off x="16764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54" name="正方形/長方形 53">
          <a:extLst>
            <a:ext uri="{FF2B5EF4-FFF2-40B4-BE49-F238E27FC236}">
              <a16:creationId xmlns:a16="http://schemas.microsoft.com/office/drawing/2014/main" id="{00000000-0008-0000-0200-000036000000}"/>
            </a:ext>
          </a:extLst>
        </xdr:cNvPr>
        <xdr:cNvSpPr/>
      </xdr:nvSpPr>
      <xdr:spPr>
        <a:xfrm>
          <a:off x="2682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55" name="正方形/長方形 54">
          <a:extLst>
            <a:ext uri="{FF2B5EF4-FFF2-40B4-BE49-F238E27FC236}">
              <a16:creationId xmlns:a16="http://schemas.microsoft.com/office/drawing/2014/main" id="{00000000-0008-0000-0200-000037000000}"/>
            </a:ext>
          </a:extLst>
        </xdr:cNvPr>
        <xdr:cNvSpPr/>
      </xdr:nvSpPr>
      <xdr:spPr>
        <a:xfrm>
          <a:off x="2682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56" name="正方形/長方形 55">
          <a:extLst>
            <a:ext uri="{FF2B5EF4-FFF2-40B4-BE49-F238E27FC236}">
              <a16:creationId xmlns:a16="http://schemas.microsoft.com/office/drawing/2014/main" id="{00000000-0008-0000-0200-000038000000}"/>
            </a:ext>
          </a:extLst>
        </xdr:cNvPr>
        <xdr:cNvSpPr/>
      </xdr:nvSpPr>
      <xdr:spPr>
        <a:xfrm>
          <a:off x="67056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57" name="テキスト ボックス 56">
          <a:extLst>
            <a:ext uri="{FF2B5EF4-FFF2-40B4-BE49-F238E27FC236}">
              <a16:creationId xmlns:a16="http://schemas.microsoft.com/office/drawing/2014/main" id="{00000000-0008-0000-0200-000039000000}"/>
            </a:ext>
          </a:extLst>
        </xdr:cNvPr>
        <xdr:cNvSpPr txBox="1"/>
      </xdr:nvSpPr>
      <xdr:spPr>
        <a:xfrm>
          <a:off x="65532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58" name="直線コネクタ 57">
          <a:extLst>
            <a:ext uri="{FF2B5EF4-FFF2-40B4-BE49-F238E27FC236}">
              <a16:creationId xmlns:a16="http://schemas.microsoft.com/office/drawing/2014/main" id="{00000000-0008-0000-0200-00003A000000}"/>
            </a:ext>
          </a:extLst>
        </xdr:cNvPr>
        <xdr:cNvCxnSpPr/>
      </xdr:nvCxnSpPr>
      <xdr:spPr>
        <a:xfrm>
          <a:off x="67056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59" name="テキスト ボックス 58">
          <a:extLst>
            <a:ext uri="{FF2B5EF4-FFF2-40B4-BE49-F238E27FC236}">
              <a16:creationId xmlns:a16="http://schemas.microsoft.com/office/drawing/2014/main" id="{00000000-0008-0000-0200-00003B000000}"/>
            </a:ext>
          </a:extLst>
        </xdr:cNvPr>
        <xdr:cNvSpPr txBox="1"/>
      </xdr:nvSpPr>
      <xdr:spPr>
        <a:xfrm>
          <a:off x="27196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60" name="直線コネクタ 59">
          <a:extLst>
            <a:ext uri="{FF2B5EF4-FFF2-40B4-BE49-F238E27FC236}">
              <a16:creationId xmlns:a16="http://schemas.microsoft.com/office/drawing/2014/main" id="{00000000-0008-0000-0200-00003C000000}"/>
            </a:ext>
          </a:extLst>
        </xdr:cNvPr>
        <xdr:cNvCxnSpPr/>
      </xdr:nvCxnSpPr>
      <xdr:spPr>
        <a:xfrm>
          <a:off x="670560" y="10859588"/>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61" name="テキスト ボックス 60">
          <a:extLst>
            <a:ext uri="{FF2B5EF4-FFF2-40B4-BE49-F238E27FC236}">
              <a16:creationId xmlns:a16="http://schemas.microsoft.com/office/drawing/2014/main" id="{00000000-0008-0000-0200-00003D000000}"/>
            </a:ext>
          </a:extLst>
        </xdr:cNvPr>
        <xdr:cNvSpPr txBox="1"/>
      </xdr:nvSpPr>
      <xdr:spPr>
        <a:xfrm>
          <a:off x="271961" y="1072117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62" name="直線コネクタ 61">
          <a:extLst>
            <a:ext uri="{FF2B5EF4-FFF2-40B4-BE49-F238E27FC236}">
              <a16:creationId xmlns:a16="http://schemas.microsoft.com/office/drawing/2014/main" id="{00000000-0008-0000-0200-00003E000000}"/>
            </a:ext>
          </a:extLst>
        </xdr:cNvPr>
        <xdr:cNvCxnSpPr/>
      </xdr:nvCxnSpPr>
      <xdr:spPr>
        <a:xfrm>
          <a:off x="670560" y="1054063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63" name="テキスト ボックス 62">
          <a:extLst>
            <a:ext uri="{FF2B5EF4-FFF2-40B4-BE49-F238E27FC236}">
              <a16:creationId xmlns:a16="http://schemas.microsoft.com/office/drawing/2014/main" id="{00000000-0008-0000-0200-00003F000000}"/>
            </a:ext>
          </a:extLst>
        </xdr:cNvPr>
        <xdr:cNvSpPr txBox="1"/>
      </xdr:nvSpPr>
      <xdr:spPr>
        <a:xfrm>
          <a:off x="336081" y="1039841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64" name="直線コネクタ 63">
          <a:extLst>
            <a:ext uri="{FF2B5EF4-FFF2-40B4-BE49-F238E27FC236}">
              <a16:creationId xmlns:a16="http://schemas.microsoft.com/office/drawing/2014/main" id="{00000000-0008-0000-0200-000040000000}"/>
            </a:ext>
          </a:extLst>
        </xdr:cNvPr>
        <xdr:cNvCxnSpPr/>
      </xdr:nvCxnSpPr>
      <xdr:spPr>
        <a:xfrm>
          <a:off x="670560" y="1022168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65" name="テキスト ボックス 64">
          <a:extLst>
            <a:ext uri="{FF2B5EF4-FFF2-40B4-BE49-F238E27FC236}">
              <a16:creationId xmlns:a16="http://schemas.microsoft.com/office/drawing/2014/main" id="{00000000-0008-0000-0200-000041000000}"/>
            </a:ext>
          </a:extLst>
        </xdr:cNvPr>
        <xdr:cNvSpPr txBox="1"/>
      </xdr:nvSpPr>
      <xdr:spPr>
        <a:xfrm>
          <a:off x="336081" y="100794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66" name="直線コネクタ 65">
          <a:extLst>
            <a:ext uri="{FF2B5EF4-FFF2-40B4-BE49-F238E27FC236}">
              <a16:creationId xmlns:a16="http://schemas.microsoft.com/office/drawing/2014/main" id="{00000000-0008-0000-0200-000042000000}"/>
            </a:ext>
          </a:extLst>
        </xdr:cNvPr>
        <xdr:cNvCxnSpPr/>
      </xdr:nvCxnSpPr>
      <xdr:spPr>
        <a:xfrm>
          <a:off x="670560" y="989892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67" name="テキスト ボックス 66">
          <a:extLst>
            <a:ext uri="{FF2B5EF4-FFF2-40B4-BE49-F238E27FC236}">
              <a16:creationId xmlns:a16="http://schemas.microsoft.com/office/drawing/2014/main" id="{00000000-0008-0000-0200-000043000000}"/>
            </a:ext>
          </a:extLst>
        </xdr:cNvPr>
        <xdr:cNvSpPr txBox="1"/>
      </xdr:nvSpPr>
      <xdr:spPr>
        <a:xfrm>
          <a:off x="336081" y="976051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68" name="直線コネクタ 67">
          <a:extLst>
            <a:ext uri="{FF2B5EF4-FFF2-40B4-BE49-F238E27FC236}">
              <a16:creationId xmlns:a16="http://schemas.microsoft.com/office/drawing/2014/main" id="{00000000-0008-0000-0200-000044000000}"/>
            </a:ext>
          </a:extLst>
        </xdr:cNvPr>
        <xdr:cNvCxnSpPr/>
      </xdr:nvCxnSpPr>
      <xdr:spPr>
        <a:xfrm>
          <a:off x="670560" y="957997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69" name="テキスト ボックス 68">
          <a:extLst>
            <a:ext uri="{FF2B5EF4-FFF2-40B4-BE49-F238E27FC236}">
              <a16:creationId xmlns:a16="http://schemas.microsoft.com/office/drawing/2014/main" id="{00000000-0008-0000-0200-000045000000}"/>
            </a:ext>
          </a:extLst>
        </xdr:cNvPr>
        <xdr:cNvSpPr txBox="1"/>
      </xdr:nvSpPr>
      <xdr:spPr>
        <a:xfrm>
          <a:off x="336081" y="944156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70" name="直線コネクタ 69">
          <a:extLst>
            <a:ext uri="{FF2B5EF4-FFF2-40B4-BE49-F238E27FC236}">
              <a16:creationId xmlns:a16="http://schemas.microsoft.com/office/drawing/2014/main" id="{00000000-0008-0000-0200-000046000000}"/>
            </a:ext>
          </a:extLst>
        </xdr:cNvPr>
        <xdr:cNvCxnSpPr/>
      </xdr:nvCxnSpPr>
      <xdr:spPr>
        <a:xfrm>
          <a:off x="670560" y="9261022"/>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71" name="テキスト ボックス 70">
          <a:extLst>
            <a:ext uri="{FF2B5EF4-FFF2-40B4-BE49-F238E27FC236}">
              <a16:creationId xmlns:a16="http://schemas.microsoft.com/office/drawing/2014/main" id="{00000000-0008-0000-0200-000047000000}"/>
            </a:ext>
          </a:extLst>
        </xdr:cNvPr>
        <xdr:cNvSpPr txBox="1"/>
      </xdr:nvSpPr>
      <xdr:spPr>
        <a:xfrm>
          <a:off x="377341" y="912260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72" name="直線コネクタ 71">
          <a:extLst>
            <a:ext uri="{FF2B5EF4-FFF2-40B4-BE49-F238E27FC236}">
              <a16:creationId xmlns:a16="http://schemas.microsoft.com/office/drawing/2014/main" id="{00000000-0008-0000-0200-000048000000}"/>
            </a:ext>
          </a:extLst>
        </xdr:cNvPr>
        <xdr:cNvCxnSpPr/>
      </xdr:nvCxnSpPr>
      <xdr:spPr>
        <a:xfrm>
          <a:off x="67056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73" name="【体育館・プール】&#10;有形固定資産減価償却率グラフ枠">
          <a:extLst>
            <a:ext uri="{FF2B5EF4-FFF2-40B4-BE49-F238E27FC236}">
              <a16:creationId xmlns:a16="http://schemas.microsoft.com/office/drawing/2014/main" id="{00000000-0008-0000-0200-000049000000}"/>
            </a:ext>
          </a:extLst>
        </xdr:cNvPr>
        <xdr:cNvSpPr/>
      </xdr:nvSpPr>
      <xdr:spPr>
        <a:xfrm>
          <a:off x="67056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112667</xdr:rowOff>
    </xdr:from>
    <xdr:to>
      <xdr:col>24</xdr:col>
      <xdr:colOff>62865</xdr:colOff>
      <xdr:row>64</xdr:row>
      <xdr:rowOff>130628</xdr:rowOff>
    </xdr:to>
    <xdr:cxnSp macro="">
      <xdr:nvCxnSpPr>
        <xdr:cNvPr id="74" name="直線コネクタ 73">
          <a:extLst>
            <a:ext uri="{FF2B5EF4-FFF2-40B4-BE49-F238E27FC236}">
              <a16:creationId xmlns:a16="http://schemas.microsoft.com/office/drawing/2014/main" id="{00000000-0008-0000-0200-00004A000000}"/>
            </a:ext>
          </a:extLst>
        </xdr:cNvPr>
        <xdr:cNvCxnSpPr/>
      </xdr:nvCxnSpPr>
      <xdr:spPr>
        <a:xfrm flipV="1">
          <a:off x="4086225" y="9332867"/>
          <a:ext cx="0" cy="15267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134455</xdr:rowOff>
    </xdr:from>
    <xdr:ext cx="469744" cy="259045"/>
    <xdr:sp macro="" textlink="">
      <xdr:nvSpPr>
        <xdr:cNvPr id="75" name="【体育館・プール】&#10;有形固定資産減価償却率最小値テキスト">
          <a:extLst>
            <a:ext uri="{FF2B5EF4-FFF2-40B4-BE49-F238E27FC236}">
              <a16:creationId xmlns:a16="http://schemas.microsoft.com/office/drawing/2014/main" id="{00000000-0008-0000-0200-00004B000000}"/>
            </a:ext>
          </a:extLst>
        </xdr:cNvPr>
        <xdr:cNvSpPr txBox="1"/>
      </xdr:nvSpPr>
      <xdr:spPr>
        <a:xfrm>
          <a:off x="4124960" y="108634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130628</xdr:rowOff>
    </xdr:from>
    <xdr:to>
      <xdr:col>24</xdr:col>
      <xdr:colOff>152400</xdr:colOff>
      <xdr:row>64</xdr:row>
      <xdr:rowOff>130628</xdr:rowOff>
    </xdr:to>
    <xdr:cxnSp macro="">
      <xdr:nvCxnSpPr>
        <xdr:cNvPr id="76" name="直線コネクタ 75">
          <a:extLst>
            <a:ext uri="{FF2B5EF4-FFF2-40B4-BE49-F238E27FC236}">
              <a16:creationId xmlns:a16="http://schemas.microsoft.com/office/drawing/2014/main" id="{00000000-0008-0000-0200-00004C000000}"/>
            </a:ext>
          </a:extLst>
        </xdr:cNvPr>
        <xdr:cNvCxnSpPr/>
      </xdr:nvCxnSpPr>
      <xdr:spPr>
        <a:xfrm>
          <a:off x="4020820" y="1085958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59344</xdr:rowOff>
    </xdr:from>
    <xdr:ext cx="340478" cy="259045"/>
    <xdr:sp macro="" textlink="">
      <xdr:nvSpPr>
        <xdr:cNvPr id="77" name="【体育館・プール】&#10;有形固定資産減価償却率最大値テキスト">
          <a:extLst>
            <a:ext uri="{FF2B5EF4-FFF2-40B4-BE49-F238E27FC236}">
              <a16:creationId xmlns:a16="http://schemas.microsoft.com/office/drawing/2014/main" id="{00000000-0008-0000-0200-00004D000000}"/>
            </a:ext>
          </a:extLst>
        </xdr:cNvPr>
        <xdr:cNvSpPr txBox="1"/>
      </xdr:nvSpPr>
      <xdr:spPr>
        <a:xfrm>
          <a:off x="4124960" y="911190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112667</xdr:rowOff>
    </xdr:from>
    <xdr:to>
      <xdr:col>24</xdr:col>
      <xdr:colOff>152400</xdr:colOff>
      <xdr:row>55</xdr:row>
      <xdr:rowOff>112667</xdr:rowOff>
    </xdr:to>
    <xdr:cxnSp macro="">
      <xdr:nvCxnSpPr>
        <xdr:cNvPr id="78" name="直線コネクタ 77">
          <a:extLst>
            <a:ext uri="{FF2B5EF4-FFF2-40B4-BE49-F238E27FC236}">
              <a16:creationId xmlns:a16="http://schemas.microsoft.com/office/drawing/2014/main" id="{00000000-0008-0000-0200-00004E000000}"/>
            </a:ext>
          </a:extLst>
        </xdr:cNvPr>
        <xdr:cNvCxnSpPr/>
      </xdr:nvCxnSpPr>
      <xdr:spPr>
        <a:xfrm>
          <a:off x="4020820" y="933286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42290</xdr:rowOff>
    </xdr:from>
    <xdr:ext cx="405111" cy="259045"/>
    <xdr:sp macro="" textlink="">
      <xdr:nvSpPr>
        <xdr:cNvPr id="79" name="【体育館・プール】&#10;有形固定資産減価償却率平均値テキスト">
          <a:extLst>
            <a:ext uri="{FF2B5EF4-FFF2-40B4-BE49-F238E27FC236}">
              <a16:creationId xmlns:a16="http://schemas.microsoft.com/office/drawing/2014/main" id="{00000000-0008-0000-0200-00004F000000}"/>
            </a:ext>
          </a:extLst>
        </xdr:cNvPr>
        <xdr:cNvSpPr txBox="1"/>
      </xdr:nvSpPr>
      <xdr:spPr>
        <a:xfrm>
          <a:off x="4124960" y="1010069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19413</xdr:rowOff>
    </xdr:from>
    <xdr:to>
      <xdr:col>24</xdr:col>
      <xdr:colOff>114300</xdr:colOff>
      <xdr:row>61</xdr:row>
      <xdr:rowOff>121013</xdr:rowOff>
    </xdr:to>
    <xdr:sp macro="" textlink="">
      <xdr:nvSpPr>
        <xdr:cNvPr id="80" name="フローチャート: 判断 79">
          <a:extLst>
            <a:ext uri="{FF2B5EF4-FFF2-40B4-BE49-F238E27FC236}">
              <a16:creationId xmlns:a16="http://schemas.microsoft.com/office/drawing/2014/main" id="{00000000-0008-0000-0200-000050000000}"/>
            </a:ext>
          </a:extLst>
        </xdr:cNvPr>
        <xdr:cNvSpPr/>
      </xdr:nvSpPr>
      <xdr:spPr>
        <a:xfrm>
          <a:off x="4036060" y="10245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61</xdr:row>
      <xdr:rowOff>14515</xdr:rowOff>
    </xdr:from>
    <xdr:to>
      <xdr:col>20</xdr:col>
      <xdr:colOff>38100</xdr:colOff>
      <xdr:row>61</xdr:row>
      <xdr:rowOff>116115</xdr:rowOff>
    </xdr:to>
    <xdr:sp macro="" textlink="">
      <xdr:nvSpPr>
        <xdr:cNvPr id="81" name="フローチャート: 判断 80">
          <a:extLst>
            <a:ext uri="{FF2B5EF4-FFF2-40B4-BE49-F238E27FC236}">
              <a16:creationId xmlns:a16="http://schemas.microsoft.com/office/drawing/2014/main" id="{00000000-0008-0000-0200-000051000000}"/>
            </a:ext>
          </a:extLst>
        </xdr:cNvPr>
        <xdr:cNvSpPr/>
      </xdr:nvSpPr>
      <xdr:spPr>
        <a:xfrm>
          <a:off x="3312160" y="10240555"/>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171269</xdr:rowOff>
    </xdr:from>
    <xdr:to>
      <xdr:col>15</xdr:col>
      <xdr:colOff>101600</xdr:colOff>
      <xdr:row>61</xdr:row>
      <xdr:rowOff>101419</xdr:rowOff>
    </xdr:to>
    <xdr:sp macro="" textlink="">
      <xdr:nvSpPr>
        <xdr:cNvPr id="82" name="フローチャート: 判断 81">
          <a:extLst>
            <a:ext uri="{FF2B5EF4-FFF2-40B4-BE49-F238E27FC236}">
              <a16:creationId xmlns:a16="http://schemas.microsoft.com/office/drawing/2014/main" id="{00000000-0008-0000-0200-000052000000}"/>
            </a:ext>
          </a:extLst>
        </xdr:cNvPr>
        <xdr:cNvSpPr/>
      </xdr:nvSpPr>
      <xdr:spPr>
        <a:xfrm>
          <a:off x="2514600" y="1022966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150041</xdr:rowOff>
    </xdr:from>
    <xdr:to>
      <xdr:col>10</xdr:col>
      <xdr:colOff>165100</xdr:colOff>
      <xdr:row>61</xdr:row>
      <xdr:rowOff>80191</xdr:rowOff>
    </xdr:to>
    <xdr:sp macro="" textlink="">
      <xdr:nvSpPr>
        <xdr:cNvPr id="83" name="フローチャート: 判断 82">
          <a:extLst>
            <a:ext uri="{FF2B5EF4-FFF2-40B4-BE49-F238E27FC236}">
              <a16:creationId xmlns:a16="http://schemas.microsoft.com/office/drawing/2014/main" id="{00000000-0008-0000-0200-000053000000}"/>
            </a:ext>
          </a:extLst>
        </xdr:cNvPr>
        <xdr:cNvSpPr/>
      </xdr:nvSpPr>
      <xdr:spPr>
        <a:xfrm>
          <a:off x="1739900" y="1020844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105954</xdr:rowOff>
    </xdr:from>
    <xdr:to>
      <xdr:col>6</xdr:col>
      <xdr:colOff>38100</xdr:colOff>
      <xdr:row>61</xdr:row>
      <xdr:rowOff>36104</xdr:rowOff>
    </xdr:to>
    <xdr:sp macro="" textlink="">
      <xdr:nvSpPr>
        <xdr:cNvPr id="84" name="フローチャート: 判断 83">
          <a:extLst>
            <a:ext uri="{FF2B5EF4-FFF2-40B4-BE49-F238E27FC236}">
              <a16:creationId xmlns:a16="http://schemas.microsoft.com/office/drawing/2014/main" id="{00000000-0008-0000-0200-000054000000}"/>
            </a:ext>
          </a:extLst>
        </xdr:cNvPr>
        <xdr:cNvSpPr/>
      </xdr:nvSpPr>
      <xdr:spPr>
        <a:xfrm>
          <a:off x="965200" y="10164354"/>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85" name="テキスト ボックス 84">
          <a:extLst>
            <a:ext uri="{FF2B5EF4-FFF2-40B4-BE49-F238E27FC236}">
              <a16:creationId xmlns:a16="http://schemas.microsoft.com/office/drawing/2014/main" id="{00000000-0008-0000-0200-000055000000}"/>
            </a:ext>
          </a:extLst>
        </xdr:cNvPr>
        <xdr:cNvSpPr txBox="1"/>
      </xdr:nvSpPr>
      <xdr:spPr>
        <a:xfrm>
          <a:off x="39192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86" name="テキスト ボックス 85">
          <a:extLst>
            <a:ext uri="{FF2B5EF4-FFF2-40B4-BE49-F238E27FC236}">
              <a16:creationId xmlns:a16="http://schemas.microsoft.com/office/drawing/2014/main" id="{00000000-0008-0000-0200-000056000000}"/>
            </a:ext>
          </a:extLst>
        </xdr:cNvPr>
        <xdr:cNvSpPr txBox="1"/>
      </xdr:nvSpPr>
      <xdr:spPr>
        <a:xfrm>
          <a:off x="3187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87" name="テキスト ボックス 86">
          <a:extLst>
            <a:ext uri="{FF2B5EF4-FFF2-40B4-BE49-F238E27FC236}">
              <a16:creationId xmlns:a16="http://schemas.microsoft.com/office/drawing/2014/main" id="{00000000-0008-0000-0200-000057000000}"/>
            </a:ext>
          </a:extLst>
        </xdr:cNvPr>
        <xdr:cNvSpPr txBox="1"/>
      </xdr:nvSpPr>
      <xdr:spPr>
        <a:xfrm>
          <a:off x="2397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88" name="テキスト ボックス 87">
          <a:extLst>
            <a:ext uri="{FF2B5EF4-FFF2-40B4-BE49-F238E27FC236}">
              <a16:creationId xmlns:a16="http://schemas.microsoft.com/office/drawing/2014/main" id="{00000000-0008-0000-0200-000058000000}"/>
            </a:ext>
          </a:extLst>
        </xdr:cNvPr>
        <xdr:cNvSpPr txBox="1"/>
      </xdr:nvSpPr>
      <xdr:spPr>
        <a:xfrm>
          <a:off x="16230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89" name="テキスト ボックス 88">
          <a:extLst>
            <a:ext uri="{FF2B5EF4-FFF2-40B4-BE49-F238E27FC236}">
              <a16:creationId xmlns:a16="http://schemas.microsoft.com/office/drawing/2014/main" id="{00000000-0008-0000-0200-000059000000}"/>
            </a:ext>
          </a:extLst>
        </xdr:cNvPr>
        <xdr:cNvSpPr txBox="1"/>
      </xdr:nvSpPr>
      <xdr:spPr>
        <a:xfrm>
          <a:off x="8407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63</xdr:row>
      <xdr:rowOff>117384</xdr:rowOff>
    </xdr:from>
    <xdr:to>
      <xdr:col>24</xdr:col>
      <xdr:colOff>114300</xdr:colOff>
      <xdr:row>64</xdr:row>
      <xdr:rowOff>47534</xdr:rowOff>
    </xdr:to>
    <xdr:sp macro="" textlink="">
      <xdr:nvSpPr>
        <xdr:cNvPr id="90" name="楕円 89">
          <a:extLst>
            <a:ext uri="{FF2B5EF4-FFF2-40B4-BE49-F238E27FC236}">
              <a16:creationId xmlns:a16="http://schemas.microsoft.com/office/drawing/2014/main" id="{00000000-0008-0000-0200-00005A000000}"/>
            </a:ext>
          </a:extLst>
        </xdr:cNvPr>
        <xdr:cNvSpPr/>
      </xdr:nvSpPr>
      <xdr:spPr>
        <a:xfrm>
          <a:off x="4036060" y="1067870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63</xdr:row>
      <xdr:rowOff>95811</xdr:rowOff>
    </xdr:from>
    <xdr:ext cx="405111" cy="259045"/>
    <xdr:sp macro="" textlink="">
      <xdr:nvSpPr>
        <xdr:cNvPr id="91" name="【体育館・プール】&#10;有形固定資産減価償却率該当値テキスト">
          <a:extLst>
            <a:ext uri="{FF2B5EF4-FFF2-40B4-BE49-F238E27FC236}">
              <a16:creationId xmlns:a16="http://schemas.microsoft.com/office/drawing/2014/main" id="{00000000-0008-0000-0200-00005B000000}"/>
            </a:ext>
          </a:extLst>
        </xdr:cNvPr>
        <xdr:cNvSpPr txBox="1"/>
      </xdr:nvSpPr>
      <xdr:spPr>
        <a:xfrm>
          <a:off x="4124960" y="106571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63</xdr:row>
      <xdr:rowOff>112485</xdr:rowOff>
    </xdr:from>
    <xdr:to>
      <xdr:col>20</xdr:col>
      <xdr:colOff>38100</xdr:colOff>
      <xdr:row>64</xdr:row>
      <xdr:rowOff>42635</xdr:rowOff>
    </xdr:to>
    <xdr:sp macro="" textlink="">
      <xdr:nvSpPr>
        <xdr:cNvPr id="92" name="楕円 91">
          <a:extLst>
            <a:ext uri="{FF2B5EF4-FFF2-40B4-BE49-F238E27FC236}">
              <a16:creationId xmlns:a16="http://schemas.microsoft.com/office/drawing/2014/main" id="{00000000-0008-0000-0200-00005C000000}"/>
            </a:ext>
          </a:extLst>
        </xdr:cNvPr>
        <xdr:cNvSpPr/>
      </xdr:nvSpPr>
      <xdr:spPr>
        <a:xfrm>
          <a:off x="3312160" y="1067380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63</xdr:row>
      <xdr:rowOff>163285</xdr:rowOff>
    </xdr:from>
    <xdr:to>
      <xdr:col>24</xdr:col>
      <xdr:colOff>63500</xdr:colOff>
      <xdr:row>63</xdr:row>
      <xdr:rowOff>168184</xdr:rowOff>
    </xdr:to>
    <xdr:cxnSp macro="">
      <xdr:nvCxnSpPr>
        <xdr:cNvPr id="93" name="直線コネクタ 92">
          <a:extLst>
            <a:ext uri="{FF2B5EF4-FFF2-40B4-BE49-F238E27FC236}">
              <a16:creationId xmlns:a16="http://schemas.microsoft.com/office/drawing/2014/main" id="{00000000-0008-0000-0200-00005D000000}"/>
            </a:ext>
          </a:extLst>
        </xdr:cNvPr>
        <xdr:cNvCxnSpPr/>
      </xdr:nvCxnSpPr>
      <xdr:spPr>
        <a:xfrm>
          <a:off x="3355340" y="10724605"/>
          <a:ext cx="731520" cy="4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63</xdr:row>
      <xdr:rowOff>105954</xdr:rowOff>
    </xdr:from>
    <xdr:to>
      <xdr:col>15</xdr:col>
      <xdr:colOff>101600</xdr:colOff>
      <xdr:row>64</xdr:row>
      <xdr:rowOff>36104</xdr:rowOff>
    </xdr:to>
    <xdr:sp macro="" textlink="">
      <xdr:nvSpPr>
        <xdr:cNvPr id="94" name="楕円 93">
          <a:extLst>
            <a:ext uri="{FF2B5EF4-FFF2-40B4-BE49-F238E27FC236}">
              <a16:creationId xmlns:a16="http://schemas.microsoft.com/office/drawing/2014/main" id="{00000000-0008-0000-0200-00005E000000}"/>
            </a:ext>
          </a:extLst>
        </xdr:cNvPr>
        <xdr:cNvSpPr/>
      </xdr:nvSpPr>
      <xdr:spPr>
        <a:xfrm>
          <a:off x="2514600" y="1066727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63</xdr:row>
      <xdr:rowOff>156754</xdr:rowOff>
    </xdr:from>
    <xdr:to>
      <xdr:col>19</xdr:col>
      <xdr:colOff>177800</xdr:colOff>
      <xdr:row>63</xdr:row>
      <xdr:rowOff>163285</xdr:rowOff>
    </xdr:to>
    <xdr:cxnSp macro="">
      <xdr:nvCxnSpPr>
        <xdr:cNvPr id="95" name="直線コネクタ 94">
          <a:extLst>
            <a:ext uri="{FF2B5EF4-FFF2-40B4-BE49-F238E27FC236}">
              <a16:creationId xmlns:a16="http://schemas.microsoft.com/office/drawing/2014/main" id="{00000000-0008-0000-0200-00005F000000}"/>
            </a:ext>
          </a:extLst>
        </xdr:cNvPr>
        <xdr:cNvCxnSpPr/>
      </xdr:nvCxnSpPr>
      <xdr:spPr>
        <a:xfrm>
          <a:off x="2565400" y="10718074"/>
          <a:ext cx="78994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63</xdr:row>
      <xdr:rowOff>101056</xdr:rowOff>
    </xdr:from>
    <xdr:to>
      <xdr:col>10</xdr:col>
      <xdr:colOff>165100</xdr:colOff>
      <xdr:row>64</xdr:row>
      <xdr:rowOff>31206</xdr:rowOff>
    </xdr:to>
    <xdr:sp macro="" textlink="">
      <xdr:nvSpPr>
        <xdr:cNvPr id="96" name="楕円 95">
          <a:extLst>
            <a:ext uri="{FF2B5EF4-FFF2-40B4-BE49-F238E27FC236}">
              <a16:creationId xmlns:a16="http://schemas.microsoft.com/office/drawing/2014/main" id="{00000000-0008-0000-0200-000060000000}"/>
            </a:ext>
          </a:extLst>
        </xdr:cNvPr>
        <xdr:cNvSpPr/>
      </xdr:nvSpPr>
      <xdr:spPr>
        <a:xfrm>
          <a:off x="1739900" y="1066237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63</xdr:row>
      <xdr:rowOff>151856</xdr:rowOff>
    </xdr:from>
    <xdr:to>
      <xdr:col>15</xdr:col>
      <xdr:colOff>50800</xdr:colOff>
      <xdr:row>63</xdr:row>
      <xdr:rowOff>156754</xdr:rowOff>
    </xdr:to>
    <xdr:cxnSp macro="">
      <xdr:nvCxnSpPr>
        <xdr:cNvPr id="97" name="直線コネクタ 96">
          <a:extLst>
            <a:ext uri="{FF2B5EF4-FFF2-40B4-BE49-F238E27FC236}">
              <a16:creationId xmlns:a16="http://schemas.microsoft.com/office/drawing/2014/main" id="{00000000-0008-0000-0200-000061000000}"/>
            </a:ext>
          </a:extLst>
        </xdr:cNvPr>
        <xdr:cNvCxnSpPr/>
      </xdr:nvCxnSpPr>
      <xdr:spPr>
        <a:xfrm>
          <a:off x="1790700" y="10713176"/>
          <a:ext cx="774700" cy="48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63</xdr:row>
      <xdr:rowOff>96157</xdr:rowOff>
    </xdr:from>
    <xdr:to>
      <xdr:col>6</xdr:col>
      <xdr:colOff>38100</xdr:colOff>
      <xdr:row>64</xdr:row>
      <xdr:rowOff>26307</xdr:rowOff>
    </xdr:to>
    <xdr:sp macro="" textlink="">
      <xdr:nvSpPr>
        <xdr:cNvPr id="98" name="楕円 97">
          <a:extLst>
            <a:ext uri="{FF2B5EF4-FFF2-40B4-BE49-F238E27FC236}">
              <a16:creationId xmlns:a16="http://schemas.microsoft.com/office/drawing/2014/main" id="{00000000-0008-0000-0200-000062000000}"/>
            </a:ext>
          </a:extLst>
        </xdr:cNvPr>
        <xdr:cNvSpPr/>
      </xdr:nvSpPr>
      <xdr:spPr>
        <a:xfrm>
          <a:off x="965200" y="10657477"/>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63</xdr:row>
      <xdr:rowOff>146957</xdr:rowOff>
    </xdr:from>
    <xdr:to>
      <xdr:col>10</xdr:col>
      <xdr:colOff>114300</xdr:colOff>
      <xdr:row>63</xdr:row>
      <xdr:rowOff>151856</xdr:rowOff>
    </xdr:to>
    <xdr:cxnSp macro="">
      <xdr:nvCxnSpPr>
        <xdr:cNvPr id="99" name="直線コネクタ 98">
          <a:extLst>
            <a:ext uri="{FF2B5EF4-FFF2-40B4-BE49-F238E27FC236}">
              <a16:creationId xmlns:a16="http://schemas.microsoft.com/office/drawing/2014/main" id="{00000000-0008-0000-0200-000063000000}"/>
            </a:ext>
          </a:extLst>
        </xdr:cNvPr>
        <xdr:cNvCxnSpPr/>
      </xdr:nvCxnSpPr>
      <xdr:spPr>
        <a:xfrm>
          <a:off x="1008380" y="10708277"/>
          <a:ext cx="782320" cy="4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132642</xdr:rowOff>
    </xdr:from>
    <xdr:ext cx="405111" cy="259045"/>
    <xdr:sp macro="" textlink="">
      <xdr:nvSpPr>
        <xdr:cNvPr id="100" name="n_1aveValue【体育館・プール】&#10;有形固定資産減価償却率">
          <a:extLst>
            <a:ext uri="{FF2B5EF4-FFF2-40B4-BE49-F238E27FC236}">
              <a16:creationId xmlns:a16="http://schemas.microsoft.com/office/drawing/2014/main" id="{00000000-0008-0000-0200-000064000000}"/>
            </a:ext>
          </a:extLst>
        </xdr:cNvPr>
        <xdr:cNvSpPr txBox="1"/>
      </xdr:nvSpPr>
      <xdr:spPr>
        <a:xfrm>
          <a:off x="3170564" y="100234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117946</xdr:rowOff>
    </xdr:from>
    <xdr:ext cx="405111" cy="259045"/>
    <xdr:sp macro="" textlink="">
      <xdr:nvSpPr>
        <xdr:cNvPr id="101" name="n_2aveValue【体育館・プール】&#10;有形固定資産減価償却率">
          <a:extLst>
            <a:ext uri="{FF2B5EF4-FFF2-40B4-BE49-F238E27FC236}">
              <a16:creationId xmlns:a16="http://schemas.microsoft.com/office/drawing/2014/main" id="{00000000-0008-0000-0200-000065000000}"/>
            </a:ext>
          </a:extLst>
        </xdr:cNvPr>
        <xdr:cNvSpPr txBox="1"/>
      </xdr:nvSpPr>
      <xdr:spPr>
        <a:xfrm>
          <a:off x="2385704" y="100087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96718</xdr:rowOff>
    </xdr:from>
    <xdr:ext cx="405111" cy="259045"/>
    <xdr:sp macro="" textlink="">
      <xdr:nvSpPr>
        <xdr:cNvPr id="102" name="n_3aveValue【体育館・プール】&#10;有形固定資産減価償却率">
          <a:extLst>
            <a:ext uri="{FF2B5EF4-FFF2-40B4-BE49-F238E27FC236}">
              <a16:creationId xmlns:a16="http://schemas.microsoft.com/office/drawing/2014/main" id="{00000000-0008-0000-0200-000066000000}"/>
            </a:ext>
          </a:extLst>
        </xdr:cNvPr>
        <xdr:cNvSpPr txBox="1"/>
      </xdr:nvSpPr>
      <xdr:spPr>
        <a:xfrm>
          <a:off x="1611004" y="99874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52631</xdr:rowOff>
    </xdr:from>
    <xdr:ext cx="405111" cy="259045"/>
    <xdr:sp macro="" textlink="">
      <xdr:nvSpPr>
        <xdr:cNvPr id="103" name="n_4aveValue【体育館・プール】&#10;有形固定資産減価償却率">
          <a:extLst>
            <a:ext uri="{FF2B5EF4-FFF2-40B4-BE49-F238E27FC236}">
              <a16:creationId xmlns:a16="http://schemas.microsoft.com/office/drawing/2014/main" id="{00000000-0008-0000-0200-000067000000}"/>
            </a:ext>
          </a:extLst>
        </xdr:cNvPr>
        <xdr:cNvSpPr txBox="1"/>
      </xdr:nvSpPr>
      <xdr:spPr>
        <a:xfrm>
          <a:off x="836304" y="99433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64</xdr:row>
      <xdr:rowOff>33762</xdr:rowOff>
    </xdr:from>
    <xdr:ext cx="405111" cy="259045"/>
    <xdr:sp macro="" textlink="">
      <xdr:nvSpPr>
        <xdr:cNvPr id="104" name="n_1mainValue【体育館・プール】&#10;有形固定資産減価償却率">
          <a:extLst>
            <a:ext uri="{FF2B5EF4-FFF2-40B4-BE49-F238E27FC236}">
              <a16:creationId xmlns:a16="http://schemas.microsoft.com/office/drawing/2014/main" id="{00000000-0008-0000-0200-000068000000}"/>
            </a:ext>
          </a:extLst>
        </xdr:cNvPr>
        <xdr:cNvSpPr txBox="1"/>
      </xdr:nvSpPr>
      <xdr:spPr>
        <a:xfrm>
          <a:off x="3170564" y="107627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64</xdr:row>
      <xdr:rowOff>27231</xdr:rowOff>
    </xdr:from>
    <xdr:ext cx="405111" cy="259045"/>
    <xdr:sp macro="" textlink="">
      <xdr:nvSpPr>
        <xdr:cNvPr id="105" name="n_2mainValue【体育館・プール】&#10;有形固定資産減価償却率">
          <a:extLst>
            <a:ext uri="{FF2B5EF4-FFF2-40B4-BE49-F238E27FC236}">
              <a16:creationId xmlns:a16="http://schemas.microsoft.com/office/drawing/2014/main" id="{00000000-0008-0000-0200-000069000000}"/>
            </a:ext>
          </a:extLst>
        </xdr:cNvPr>
        <xdr:cNvSpPr txBox="1"/>
      </xdr:nvSpPr>
      <xdr:spPr>
        <a:xfrm>
          <a:off x="2385704" y="107561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64</xdr:row>
      <xdr:rowOff>22333</xdr:rowOff>
    </xdr:from>
    <xdr:ext cx="405111" cy="259045"/>
    <xdr:sp macro="" textlink="">
      <xdr:nvSpPr>
        <xdr:cNvPr id="106" name="n_3mainValue【体育館・プール】&#10;有形固定資産減価償却率">
          <a:extLst>
            <a:ext uri="{FF2B5EF4-FFF2-40B4-BE49-F238E27FC236}">
              <a16:creationId xmlns:a16="http://schemas.microsoft.com/office/drawing/2014/main" id="{00000000-0008-0000-0200-00006A000000}"/>
            </a:ext>
          </a:extLst>
        </xdr:cNvPr>
        <xdr:cNvSpPr txBox="1"/>
      </xdr:nvSpPr>
      <xdr:spPr>
        <a:xfrm>
          <a:off x="1611004" y="107512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64</xdr:row>
      <xdr:rowOff>17434</xdr:rowOff>
    </xdr:from>
    <xdr:ext cx="405111" cy="259045"/>
    <xdr:sp macro="" textlink="">
      <xdr:nvSpPr>
        <xdr:cNvPr id="107" name="n_4mainValue【体育館・プール】&#10;有形固定資産減価償却率">
          <a:extLst>
            <a:ext uri="{FF2B5EF4-FFF2-40B4-BE49-F238E27FC236}">
              <a16:creationId xmlns:a16="http://schemas.microsoft.com/office/drawing/2014/main" id="{00000000-0008-0000-0200-00006B000000}"/>
            </a:ext>
          </a:extLst>
        </xdr:cNvPr>
        <xdr:cNvSpPr txBox="1"/>
      </xdr:nvSpPr>
      <xdr:spPr>
        <a:xfrm>
          <a:off x="836304" y="107463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08" name="正方形/長方形 107">
          <a:extLst>
            <a:ext uri="{FF2B5EF4-FFF2-40B4-BE49-F238E27FC236}">
              <a16:creationId xmlns:a16="http://schemas.microsoft.com/office/drawing/2014/main" id="{00000000-0008-0000-0200-00006C000000}"/>
            </a:ext>
          </a:extLst>
        </xdr:cNvPr>
        <xdr:cNvSpPr/>
      </xdr:nvSpPr>
      <xdr:spPr>
        <a:xfrm>
          <a:off x="582676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09" name="正方形/長方形 108">
          <a:extLst>
            <a:ext uri="{FF2B5EF4-FFF2-40B4-BE49-F238E27FC236}">
              <a16:creationId xmlns:a16="http://schemas.microsoft.com/office/drawing/2014/main" id="{00000000-0008-0000-0200-00006D000000}"/>
            </a:ext>
          </a:extLst>
        </xdr:cNvPr>
        <xdr:cNvSpPr/>
      </xdr:nvSpPr>
      <xdr:spPr>
        <a:xfrm>
          <a:off x="59309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10" name="正方形/長方形 109">
          <a:extLst>
            <a:ext uri="{FF2B5EF4-FFF2-40B4-BE49-F238E27FC236}">
              <a16:creationId xmlns:a16="http://schemas.microsoft.com/office/drawing/2014/main" id="{00000000-0008-0000-0200-00006E000000}"/>
            </a:ext>
          </a:extLst>
        </xdr:cNvPr>
        <xdr:cNvSpPr/>
      </xdr:nvSpPr>
      <xdr:spPr>
        <a:xfrm>
          <a:off x="59309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11" name="正方形/長方形 110">
          <a:extLst>
            <a:ext uri="{FF2B5EF4-FFF2-40B4-BE49-F238E27FC236}">
              <a16:creationId xmlns:a16="http://schemas.microsoft.com/office/drawing/2014/main" id="{00000000-0008-0000-0200-00006F000000}"/>
            </a:ext>
          </a:extLst>
        </xdr:cNvPr>
        <xdr:cNvSpPr/>
      </xdr:nvSpPr>
      <xdr:spPr>
        <a:xfrm>
          <a:off x="68326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12" name="正方形/長方形 111">
          <a:extLst>
            <a:ext uri="{FF2B5EF4-FFF2-40B4-BE49-F238E27FC236}">
              <a16:creationId xmlns:a16="http://schemas.microsoft.com/office/drawing/2014/main" id="{00000000-0008-0000-0200-000070000000}"/>
            </a:ext>
          </a:extLst>
        </xdr:cNvPr>
        <xdr:cNvSpPr/>
      </xdr:nvSpPr>
      <xdr:spPr>
        <a:xfrm>
          <a:off x="68326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13" name="正方形/長方形 112">
          <a:extLst>
            <a:ext uri="{FF2B5EF4-FFF2-40B4-BE49-F238E27FC236}">
              <a16:creationId xmlns:a16="http://schemas.microsoft.com/office/drawing/2014/main" id="{00000000-0008-0000-0200-000071000000}"/>
            </a:ext>
          </a:extLst>
        </xdr:cNvPr>
        <xdr:cNvSpPr/>
      </xdr:nvSpPr>
      <xdr:spPr>
        <a:xfrm>
          <a:off x="7838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14" name="正方形/長方形 113">
          <a:extLst>
            <a:ext uri="{FF2B5EF4-FFF2-40B4-BE49-F238E27FC236}">
              <a16:creationId xmlns:a16="http://schemas.microsoft.com/office/drawing/2014/main" id="{00000000-0008-0000-0200-000072000000}"/>
            </a:ext>
          </a:extLst>
        </xdr:cNvPr>
        <xdr:cNvSpPr/>
      </xdr:nvSpPr>
      <xdr:spPr>
        <a:xfrm>
          <a:off x="7838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15" name="正方形/長方形 114">
          <a:extLst>
            <a:ext uri="{FF2B5EF4-FFF2-40B4-BE49-F238E27FC236}">
              <a16:creationId xmlns:a16="http://schemas.microsoft.com/office/drawing/2014/main" id="{00000000-0008-0000-0200-000073000000}"/>
            </a:ext>
          </a:extLst>
        </xdr:cNvPr>
        <xdr:cNvSpPr/>
      </xdr:nvSpPr>
      <xdr:spPr>
        <a:xfrm>
          <a:off x="582676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16" name="テキスト ボックス 115">
          <a:extLst>
            <a:ext uri="{FF2B5EF4-FFF2-40B4-BE49-F238E27FC236}">
              <a16:creationId xmlns:a16="http://schemas.microsoft.com/office/drawing/2014/main" id="{00000000-0008-0000-0200-000074000000}"/>
            </a:ext>
          </a:extLst>
        </xdr:cNvPr>
        <xdr:cNvSpPr txBox="1"/>
      </xdr:nvSpPr>
      <xdr:spPr>
        <a:xfrm>
          <a:off x="578866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17" name="直線コネクタ 116">
          <a:extLst>
            <a:ext uri="{FF2B5EF4-FFF2-40B4-BE49-F238E27FC236}">
              <a16:creationId xmlns:a16="http://schemas.microsoft.com/office/drawing/2014/main" id="{00000000-0008-0000-0200-000075000000}"/>
            </a:ext>
          </a:extLst>
        </xdr:cNvPr>
        <xdr:cNvCxnSpPr/>
      </xdr:nvCxnSpPr>
      <xdr:spPr>
        <a:xfrm>
          <a:off x="5826760" y="111785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118" name="直線コネクタ 117">
          <a:extLst>
            <a:ext uri="{FF2B5EF4-FFF2-40B4-BE49-F238E27FC236}">
              <a16:creationId xmlns:a16="http://schemas.microsoft.com/office/drawing/2014/main" id="{00000000-0008-0000-0200-000076000000}"/>
            </a:ext>
          </a:extLst>
        </xdr:cNvPr>
        <xdr:cNvCxnSpPr/>
      </xdr:nvCxnSpPr>
      <xdr:spPr>
        <a:xfrm>
          <a:off x="5826760" y="108051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119" name="テキスト ボックス 118">
          <a:extLst>
            <a:ext uri="{FF2B5EF4-FFF2-40B4-BE49-F238E27FC236}">
              <a16:creationId xmlns:a16="http://schemas.microsoft.com/office/drawing/2014/main" id="{00000000-0008-0000-0200-000077000000}"/>
            </a:ext>
          </a:extLst>
        </xdr:cNvPr>
        <xdr:cNvSpPr txBox="1"/>
      </xdr:nvSpPr>
      <xdr:spPr>
        <a:xfrm>
          <a:off x="5405301" y="106667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120" name="直線コネクタ 119">
          <a:extLst>
            <a:ext uri="{FF2B5EF4-FFF2-40B4-BE49-F238E27FC236}">
              <a16:creationId xmlns:a16="http://schemas.microsoft.com/office/drawing/2014/main" id="{00000000-0008-0000-0200-000078000000}"/>
            </a:ext>
          </a:extLst>
        </xdr:cNvPr>
        <xdr:cNvCxnSpPr/>
      </xdr:nvCxnSpPr>
      <xdr:spPr>
        <a:xfrm>
          <a:off x="5826760" y="104317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121" name="テキスト ボックス 120">
          <a:extLst>
            <a:ext uri="{FF2B5EF4-FFF2-40B4-BE49-F238E27FC236}">
              <a16:creationId xmlns:a16="http://schemas.microsoft.com/office/drawing/2014/main" id="{00000000-0008-0000-0200-000079000000}"/>
            </a:ext>
          </a:extLst>
        </xdr:cNvPr>
        <xdr:cNvSpPr txBox="1"/>
      </xdr:nvSpPr>
      <xdr:spPr>
        <a:xfrm>
          <a:off x="5405301" y="102933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122" name="直線コネクタ 121">
          <a:extLst>
            <a:ext uri="{FF2B5EF4-FFF2-40B4-BE49-F238E27FC236}">
              <a16:creationId xmlns:a16="http://schemas.microsoft.com/office/drawing/2014/main" id="{00000000-0008-0000-0200-00007A000000}"/>
            </a:ext>
          </a:extLst>
        </xdr:cNvPr>
        <xdr:cNvCxnSpPr/>
      </xdr:nvCxnSpPr>
      <xdr:spPr>
        <a:xfrm>
          <a:off x="5826760" y="100584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123" name="テキスト ボックス 122">
          <a:extLst>
            <a:ext uri="{FF2B5EF4-FFF2-40B4-BE49-F238E27FC236}">
              <a16:creationId xmlns:a16="http://schemas.microsoft.com/office/drawing/2014/main" id="{00000000-0008-0000-0200-00007B000000}"/>
            </a:ext>
          </a:extLst>
        </xdr:cNvPr>
        <xdr:cNvSpPr txBox="1"/>
      </xdr:nvSpPr>
      <xdr:spPr>
        <a:xfrm>
          <a:off x="5405301" y="99199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124" name="直線コネクタ 123">
          <a:extLst>
            <a:ext uri="{FF2B5EF4-FFF2-40B4-BE49-F238E27FC236}">
              <a16:creationId xmlns:a16="http://schemas.microsoft.com/office/drawing/2014/main" id="{00000000-0008-0000-0200-00007C000000}"/>
            </a:ext>
          </a:extLst>
        </xdr:cNvPr>
        <xdr:cNvCxnSpPr/>
      </xdr:nvCxnSpPr>
      <xdr:spPr>
        <a:xfrm>
          <a:off x="5826760" y="96888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125" name="テキスト ボックス 124">
          <a:extLst>
            <a:ext uri="{FF2B5EF4-FFF2-40B4-BE49-F238E27FC236}">
              <a16:creationId xmlns:a16="http://schemas.microsoft.com/office/drawing/2014/main" id="{00000000-0008-0000-0200-00007D000000}"/>
            </a:ext>
          </a:extLst>
        </xdr:cNvPr>
        <xdr:cNvSpPr txBox="1"/>
      </xdr:nvSpPr>
      <xdr:spPr>
        <a:xfrm>
          <a:off x="5405301" y="95504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126" name="直線コネクタ 125">
          <a:extLst>
            <a:ext uri="{FF2B5EF4-FFF2-40B4-BE49-F238E27FC236}">
              <a16:creationId xmlns:a16="http://schemas.microsoft.com/office/drawing/2014/main" id="{00000000-0008-0000-0200-00007E000000}"/>
            </a:ext>
          </a:extLst>
        </xdr:cNvPr>
        <xdr:cNvCxnSpPr/>
      </xdr:nvCxnSpPr>
      <xdr:spPr>
        <a:xfrm>
          <a:off x="5826760" y="93154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127" name="テキスト ボックス 126">
          <a:extLst>
            <a:ext uri="{FF2B5EF4-FFF2-40B4-BE49-F238E27FC236}">
              <a16:creationId xmlns:a16="http://schemas.microsoft.com/office/drawing/2014/main" id="{00000000-0008-0000-0200-00007F000000}"/>
            </a:ext>
          </a:extLst>
        </xdr:cNvPr>
        <xdr:cNvSpPr txBox="1"/>
      </xdr:nvSpPr>
      <xdr:spPr>
        <a:xfrm>
          <a:off x="5405301" y="91770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28" name="直線コネクタ 127">
          <a:extLst>
            <a:ext uri="{FF2B5EF4-FFF2-40B4-BE49-F238E27FC236}">
              <a16:creationId xmlns:a16="http://schemas.microsoft.com/office/drawing/2014/main" id="{00000000-0008-0000-0200-000080000000}"/>
            </a:ext>
          </a:extLst>
        </xdr:cNvPr>
        <xdr:cNvCxnSpPr/>
      </xdr:nvCxnSpPr>
      <xdr:spPr>
        <a:xfrm>
          <a:off x="5826760" y="89420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129" name="テキスト ボックス 128">
          <a:extLst>
            <a:ext uri="{FF2B5EF4-FFF2-40B4-BE49-F238E27FC236}">
              <a16:creationId xmlns:a16="http://schemas.microsoft.com/office/drawing/2014/main" id="{00000000-0008-0000-0200-000081000000}"/>
            </a:ext>
          </a:extLst>
        </xdr:cNvPr>
        <xdr:cNvSpPr txBox="1"/>
      </xdr:nvSpPr>
      <xdr:spPr>
        <a:xfrm>
          <a:off x="5405301" y="88036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30" name="【体育館・プール】&#10;一人当たり面積グラフ枠">
          <a:extLst>
            <a:ext uri="{FF2B5EF4-FFF2-40B4-BE49-F238E27FC236}">
              <a16:creationId xmlns:a16="http://schemas.microsoft.com/office/drawing/2014/main" id="{00000000-0008-0000-0200-000082000000}"/>
            </a:ext>
          </a:extLst>
        </xdr:cNvPr>
        <xdr:cNvSpPr/>
      </xdr:nvSpPr>
      <xdr:spPr>
        <a:xfrm>
          <a:off x="582676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87630</xdr:rowOff>
    </xdr:from>
    <xdr:to>
      <xdr:col>54</xdr:col>
      <xdr:colOff>189865</xdr:colOff>
      <xdr:row>64</xdr:row>
      <xdr:rowOff>62865</xdr:rowOff>
    </xdr:to>
    <xdr:cxnSp macro="">
      <xdr:nvCxnSpPr>
        <xdr:cNvPr id="131" name="直線コネクタ 130">
          <a:extLst>
            <a:ext uri="{FF2B5EF4-FFF2-40B4-BE49-F238E27FC236}">
              <a16:creationId xmlns:a16="http://schemas.microsoft.com/office/drawing/2014/main" id="{00000000-0008-0000-0200-000083000000}"/>
            </a:ext>
          </a:extLst>
        </xdr:cNvPr>
        <xdr:cNvCxnSpPr/>
      </xdr:nvCxnSpPr>
      <xdr:spPr>
        <a:xfrm flipV="1">
          <a:off x="9219565" y="9475470"/>
          <a:ext cx="0" cy="13163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66692</xdr:rowOff>
    </xdr:from>
    <xdr:ext cx="469744" cy="259045"/>
    <xdr:sp macro="" textlink="">
      <xdr:nvSpPr>
        <xdr:cNvPr id="132" name="【体育館・プール】&#10;一人当たり面積最小値テキスト">
          <a:extLst>
            <a:ext uri="{FF2B5EF4-FFF2-40B4-BE49-F238E27FC236}">
              <a16:creationId xmlns:a16="http://schemas.microsoft.com/office/drawing/2014/main" id="{00000000-0008-0000-0200-000084000000}"/>
            </a:ext>
          </a:extLst>
        </xdr:cNvPr>
        <xdr:cNvSpPr txBox="1"/>
      </xdr:nvSpPr>
      <xdr:spPr>
        <a:xfrm>
          <a:off x="9258300" y="107956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62865</xdr:rowOff>
    </xdr:from>
    <xdr:to>
      <xdr:col>55</xdr:col>
      <xdr:colOff>88900</xdr:colOff>
      <xdr:row>64</xdr:row>
      <xdr:rowOff>62865</xdr:rowOff>
    </xdr:to>
    <xdr:cxnSp macro="">
      <xdr:nvCxnSpPr>
        <xdr:cNvPr id="133" name="直線コネクタ 132">
          <a:extLst>
            <a:ext uri="{FF2B5EF4-FFF2-40B4-BE49-F238E27FC236}">
              <a16:creationId xmlns:a16="http://schemas.microsoft.com/office/drawing/2014/main" id="{00000000-0008-0000-0200-000085000000}"/>
            </a:ext>
          </a:extLst>
        </xdr:cNvPr>
        <xdr:cNvCxnSpPr/>
      </xdr:nvCxnSpPr>
      <xdr:spPr>
        <a:xfrm>
          <a:off x="9154160" y="1079182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34307</xdr:rowOff>
    </xdr:from>
    <xdr:ext cx="469744" cy="259045"/>
    <xdr:sp macro="" textlink="">
      <xdr:nvSpPr>
        <xdr:cNvPr id="134" name="【体育館・プール】&#10;一人当たり面積最大値テキスト">
          <a:extLst>
            <a:ext uri="{FF2B5EF4-FFF2-40B4-BE49-F238E27FC236}">
              <a16:creationId xmlns:a16="http://schemas.microsoft.com/office/drawing/2014/main" id="{00000000-0008-0000-0200-000086000000}"/>
            </a:ext>
          </a:extLst>
        </xdr:cNvPr>
        <xdr:cNvSpPr txBox="1"/>
      </xdr:nvSpPr>
      <xdr:spPr>
        <a:xfrm>
          <a:off x="9258300" y="9254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87630</xdr:rowOff>
    </xdr:from>
    <xdr:to>
      <xdr:col>55</xdr:col>
      <xdr:colOff>88900</xdr:colOff>
      <xdr:row>56</xdr:row>
      <xdr:rowOff>87630</xdr:rowOff>
    </xdr:to>
    <xdr:cxnSp macro="">
      <xdr:nvCxnSpPr>
        <xdr:cNvPr id="135" name="直線コネクタ 134">
          <a:extLst>
            <a:ext uri="{FF2B5EF4-FFF2-40B4-BE49-F238E27FC236}">
              <a16:creationId xmlns:a16="http://schemas.microsoft.com/office/drawing/2014/main" id="{00000000-0008-0000-0200-000087000000}"/>
            </a:ext>
          </a:extLst>
        </xdr:cNvPr>
        <xdr:cNvCxnSpPr/>
      </xdr:nvCxnSpPr>
      <xdr:spPr>
        <a:xfrm>
          <a:off x="9154160" y="947547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73042</xdr:rowOff>
    </xdr:from>
    <xdr:ext cx="469744" cy="259045"/>
    <xdr:sp macro="" textlink="">
      <xdr:nvSpPr>
        <xdr:cNvPr id="136" name="【体育館・プール】&#10;一人当たり面積平均値テキスト">
          <a:extLst>
            <a:ext uri="{FF2B5EF4-FFF2-40B4-BE49-F238E27FC236}">
              <a16:creationId xmlns:a16="http://schemas.microsoft.com/office/drawing/2014/main" id="{00000000-0008-0000-0200-000088000000}"/>
            </a:ext>
          </a:extLst>
        </xdr:cNvPr>
        <xdr:cNvSpPr txBox="1"/>
      </xdr:nvSpPr>
      <xdr:spPr>
        <a:xfrm>
          <a:off x="9258300" y="1029908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50165</xdr:rowOff>
    </xdr:from>
    <xdr:to>
      <xdr:col>55</xdr:col>
      <xdr:colOff>50800</xdr:colOff>
      <xdr:row>62</xdr:row>
      <xdr:rowOff>151765</xdr:rowOff>
    </xdr:to>
    <xdr:sp macro="" textlink="">
      <xdr:nvSpPr>
        <xdr:cNvPr id="137" name="フローチャート: 判断 136">
          <a:extLst>
            <a:ext uri="{FF2B5EF4-FFF2-40B4-BE49-F238E27FC236}">
              <a16:creationId xmlns:a16="http://schemas.microsoft.com/office/drawing/2014/main" id="{00000000-0008-0000-0200-000089000000}"/>
            </a:ext>
          </a:extLst>
        </xdr:cNvPr>
        <xdr:cNvSpPr/>
      </xdr:nvSpPr>
      <xdr:spPr>
        <a:xfrm>
          <a:off x="9192260" y="10443845"/>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57785</xdr:rowOff>
    </xdr:from>
    <xdr:to>
      <xdr:col>50</xdr:col>
      <xdr:colOff>165100</xdr:colOff>
      <xdr:row>62</xdr:row>
      <xdr:rowOff>159385</xdr:rowOff>
    </xdr:to>
    <xdr:sp macro="" textlink="">
      <xdr:nvSpPr>
        <xdr:cNvPr id="138" name="フローチャート: 判断 137">
          <a:extLst>
            <a:ext uri="{FF2B5EF4-FFF2-40B4-BE49-F238E27FC236}">
              <a16:creationId xmlns:a16="http://schemas.microsoft.com/office/drawing/2014/main" id="{00000000-0008-0000-0200-00008A000000}"/>
            </a:ext>
          </a:extLst>
        </xdr:cNvPr>
        <xdr:cNvSpPr/>
      </xdr:nvSpPr>
      <xdr:spPr>
        <a:xfrm>
          <a:off x="8445500" y="10451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53975</xdr:rowOff>
    </xdr:from>
    <xdr:to>
      <xdr:col>46</xdr:col>
      <xdr:colOff>38100</xdr:colOff>
      <xdr:row>62</xdr:row>
      <xdr:rowOff>155575</xdr:rowOff>
    </xdr:to>
    <xdr:sp macro="" textlink="">
      <xdr:nvSpPr>
        <xdr:cNvPr id="139" name="フローチャート: 判断 138">
          <a:extLst>
            <a:ext uri="{FF2B5EF4-FFF2-40B4-BE49-F238E27FC236}">
              <a16:creationId xmlns:a16="http://schemas.microsoft.com/office/drawing/2014/main" id="{00000000-0008-0000-0200-00008B000000}"/>
            </a:ext>
          </a:extLst>
        </xdr:cNvPr>
        <xdr:cNvSpPr/>
      </xdr:nvSpPr>
      <xdr:spPr>
        <a:xfrm>
          <a:off x="7670800" y="10447655"/>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46355</xdr:rowOff>
    </xdr:from>
    <xdr:to>
      <xdr:col>41</xdr:col>
      <xdr:colOff>101600</xdr:colOff>
      <xdr:row>62</xdr:row>
      <xdr:rowOff>147955</xdr:rowOff>
    </xdr:to>
    <xdr:sp macro="" textlink="">
      <xdr:nvSpPr>
        <xdr:cNvPr id="140" name="フローチャート: 判断 139">
          <a:extLst>
            <a:ext uri="{FF2B5EF4-FFF2-40B4-BE49-F238E27FC236}">
              <a16:creationId xmlns:a16="http://schemas.microsoft.com/office/drawing/2014/main" id="{00000000-0008-0000-0200-00008C000000}"/>
            </a:ext>
          </a:extLst>
        </xdr:cNvPr>
        <xdr:cNvSpPr/>
      </xdr:nvSpPr>
      <xdr:spPr>
        <a:xfrm>
          <a:off x="6873240" y="10440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57785</xdr:rowOff>
    </xdr:from>
    <xdr:to>
      <xdr:col>36</xdr:col>
      <xdr:colOff>165100</xdr:colOff>
      <xdr:row>62</xdr:row>
      <xdr:rowOff>159385</xdr:rowOff>
    </xdr:to>
    <xdr:sp macro="" textlink="">
      <xdr:nvSpPr>
        <xdr:cNvPr id="141" name="フローチャート: 判断 140">
          <a:extLst>
            <a:ext uri="{FF2B5EF4-FFF2-40B4-BE49-F238E27FC236}">
              <a16:creationId xmlns:a16="http://schemas.microsoft.com/office/drawing/2014/main" id="{00000000-0008-0000-0200-00008D000000}"/>
            </a:ext>
          </a:extLst>
        </xdr:cNvPr>
        <xdr:cNvSpPr/>
      </xdr:nvSpPr>
      <xdr:spPr>
        <a:xfrm>
          <a:off x="6098540" y="10451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142" name="テキスト ボックス 141">
          <a:extLst>
            <a:ext uri="{FF2B5EF4-FFF2-40B4-BE49-F238E27FC236}">
              <a16:creationId xmlns:a16="http://schemas.microsoft.com/office/drawing/2014/main" id="{00000000-0008-0000-0200-00008E000000}"/>
            </a:ext>
          </a:extLst>
        </xdr:cNvPr>
        <xdr:cNvSpPr txBox="1"/>
      </xdr:nvSpPr>
      <xdr:spPr>
        <a:xfrm>
          <a:off x="90525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143" name="テキスト ボックス 142">
          <a:extLst>
            <a:ext uri="{FF2B5EF4-FFF2-40B4-BE49-F238E27FC236}">
              <a16:creationId xmlns:a16="http://schemas.microsoft.com/office/drawing/2014/main" id="{00000000-0008-0000-0200-00008F000000}"/>
            </a:ext>
          </a:extLst>
        </xdr:cNvPr>
        <xdr:cNvSpPr txBox="1"/>
      </xdr:nvSpPr>
      <xdr:spPr>
        <a:xfrm>
          <a:off x="83286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144" name="テキスト ボックス 143">
          <a:extLst>
            <a:ext uri="{FF2B5EF4-FFF2-40B4-BE49-F238E27FC236}">
              <a16:creationId xmlns:a16="http://schemas.microsoft.com/office/drawing/2014/main" id="{00000000-0008-0000-0200-000090000000}"/>
            </a:ext>
          </a:extLst>
        </xdr:cNvPr>
        <xdr:cNvSpPr txBox="1"/>
      </xdr:nvSpPr>
      <xdr:spPr>
        <a:xfrm>
          <a:off x="75463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145" name="テキスト ボックス 144">
          <a:extLst>
            <a:ext uri="{FF2B5EF4-FFF2-40B4-BE49-F238E27FC236}">
              <a16:creationId xmlns:a16="http://schemas.microsoft.com/office/drawing/2014/main" id="{00000000-0008-0000-0200-000091000000}"/>
            </a:ext>
          </a:extLst>
        </xdr:cNvPr>
        <xdr:cNvSpPr txBox="1"/>
      </xdr:nvSpPr>
      <xdr:spPr>
        <a:xfrm>
          <a:off x="67564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146" name="テキスト ボックス 145">
          <a:extLst>
            <a:ext uri="{FF2B5EF4-FFF2-40B4-BE49-F238E27FC236}">
              <a16:creationId xmlns:a16="http://schemas.microsoft.com/office/drawing/2014/main" id="{00000000-0008-0000-0200-000092000000}"/>
            </a:ext>
          </a:extLst>
        </xdr:cNvPr>
        <xdr:cNvSpPr txBox="1"/>
      </xdr:nvSpPr>
      <xdr:spPr>
        <a:xfrm>
          <a:off x="5981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63500</xdr:rowOff>
    </xdr:from>
    <xdr:to>
      <xdr:col>55</xdr:col>
      <xdr:colOff>50800</xdr:colOff>
      <xdr:row>62</xdr:row>
      <xdr:rowOff>165100</xdr:rowOff>
    </xdr:to>
    <xdr:sp macro="" textlink="">
      <xdr:nvSpPr>
        <xdr:cNvPr id="147" name="楕円 146">
          <a:extLst>
            <a:ext uri="{FF2B5EF4-FFF2-40B4-BE49-F238E27FC236}">
              <a16:creationId xmlns:a16="http://schemas.microsoft.com/office/drawing/2014/main" id="{00000000-0008-0000-0200-000093000000}"/>
            </a:ext>
          </a:extLst>
        </xdr:cNvPr>
        <xdr:cNvSpPr/>
      </xdr:nvSpPr>
      <xdr:spPr>
        <a:xfrm>
          <a:off x="9192260" y="1045718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41927</xdr:rowOff>
    </xdr:from>
    <xdr:ext cx="469744" cy="259045"/>
    <xdr:sp macro="" textlink="">
      <xdr:nvSpPr>
        <xdr:cNvPr id="148" name="【体育館・プール】&#10;一人当たり面積該当値テキスト">
          <a:extLst>
            <a:ext uri="{FF2B5EF4-FFF2-40B4-BE49-F238E27FC236}">
              <a16:creationId xmlns:a16="http://schemas.microsoft.com/office/drawing/2014/main" id="{00000000-0008-0000-0200-000094000000}"/>
            </a:ext>
          </a:extLst>
        </xdr:cNvPr>
        <xdr:cNvSpPr txBox="1"/>
      </xdr:nvSpPr>
      <xdr:spPr>
        <a:xfrm>
          <a:off x="9258300" y="10435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65405</xdr:rowOff>
    </xdr:from>
    <xdr:to>
      <xdr:col>50</xdr:col>
      <xdr:colOff>165100</xdr:colOff>
      <xdr:row>62</xdr:row>
      <xdr:rowOff>167005</xdr:rowOff>
    </xdr:to>
    <xdr:sp macro="" textlink="">
      <xdr:nvSpPr>
        <xdr:cNvPr id="149" name="楕円 148">
          <a:extLst>
            <a:ext uri="{FF2B5EF4-FFF2-40B4-BE49-F238E27FC236}">
              <a16:creationId xmlns:a16="http://schemas.microsoft.com/office/drawing/2014/main" id="{00000000-0008-0000-0200-000095000000}"/>
            </a:ext>
          </a:extLst>
        </xdr:cNvPr>
        <xdr:cNvSpPr/>
      </xdr:nvSpPr>
      <xdr:spPr>
        <a:xfrm>
          <a:off x="8445500" y="10459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114300</xdr:rowOff>
    </xdr:from>
    <xdr:to>
      <xdr:col>55</xdr:col>
      <xdr:colOff>0</xdr:colOff>
      <xdr:row>62</xdr:row>
      <xdr:rowOff>116205</xdr:rowOff>
    </xdr:to>
    <xdr:cxnSp macro="">
      <xdr:nvCxnSpPr>
        <xdr:cNvPr id="150" name="直線コネクタ 149">
          <a:extLst>
            <a:ext uri="{FF2B5EF4-FFF2-40B4-BE49-F238E27FC236}">
              <a16:creationId xmlns:a16="http://schemas.microsoft.com/office/drawing/2014/main" id="{00000000-0008-0000-0200-000096000000}"/>
            </a:ext>
          </a:extLst>
        </xdr:cNvPr>
        <xdr:cNvCxnSpPr/>
      </xdr:nvCxnSpPr>
      <xdr:spPr>
        <a:xfrm flipV="1">
          <a:off x="8496300" y="10507980"/>
          <a:ext cx="7239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67310</xdr:rowOff>
    </xdr:from>
    <xdr:to>
      <xdr:col>46</xdr:col>
      <xdr:colOff>38100</xdr:colOff>
      <xdr:row>62</xdr:row>
      <xdr:rowOff>168910</xdr:rowOff>
    </xdr:to>
    <xdr:sp macro="" textlink="">
      <xdr:nvSpPr>
        <xdr:cNvPr id="151" name="楕円 150">
          <a:extLst>
            <a:ext uri="{FF2B5EF4-FFF2-40B4-BE49-F238E27FC236}">
              <a16:creationId xmlns:a16="http://schemas.microsoft.com/office/drawing/2014/main" id="{00000000-0008-0000-0200-000097000000}"/>
            </a:ext>
          </a:extLst>
        </xdr:cNvPr>
        <xdr:cNvSpPr/>
      </xdr:nvSpPr>
      <xdr:spPr>
        <a:xfrm>
          <a:off x="7670800" y="1046099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116205</xdr:rowOff>
    </xdr:from>
    <xdr:to>
      <xdr:col>50</xdr:col>
      <xdr:colOff>114300</xdr:colOff>
      <xdr:row>62</xdr:row>
      <xdr:rowOff>118110</xdr:rowOff>
    </xdr:to>
    <xdr:cxnSp macro="">
      <xdr:nvCxnSpPr>
        <xdr:cNvPr id="152" name="直線コネクタ 151">
          <a:extLst>
            <a:ext uri="{FF2B5EF4-FFF2-40B4-BE49-F238E27FC236}">
              <a16:creationId xmlns:a16="http://schemas.microsoft.com/office/drawing/2014/main" id="{00000000-0008-0000-0200-000098000000}"/>
            </a:ext>
          </a:extLst>
        </xdr:cNvPr>
        <xdr:cNvCxnSpPr/>
      </xdr:nvCxnSpPr>
      <xdr:spPr>
        <a:xfrm flipV="1">
          <a:off x="7713980" y="10509885"/>
          <a:ext cx="78232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67310</xdr:rowOff>
    </xdr:from>
    <xdr:to>
      <xdr:col>41</xdr:col>
      <xdr:colOff>101600</xdr:colOff>
      <xdr:row>62</xdr:row>
      <xdr:rowOff>168910</xdr:rowOff>
    </xdr:to>
    <xdr:sp macro="" textlink="">
      <xdr:nvSpPr>
        <xdr:cNvPr id="153" name="楕円 152">
          <a:extLst>
            <a:ext uri="{FF2B5EF4-FFF2-40B4-BE49-F238E27FC236}">
              <a16:creationId xmlns:a16="http://schemas.microsoft.com/office/drawing/2014/main" id="{00000000-0008-0000-0200-000099000000}"/>
            </a:ext>
          </a:extLst>
        </xdr:cNvPr>
        <xdr:cNvSpPr/>
      </xdr:nvSpPr>
      <xdr:spPr>
        <a:xfrm>
          <a:off x="6873240" y="10460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118110</xdr:rowOff>
    </xdr:from>
    <xdr:to>
      <xdr:col>45</xdr:col>
      <xdr:colOff>177800</xdr:colOff>
      <xdr:row>62</xdr:row>
      <xdr:rowOff>118110</xdr:rowOff>
    </xdr:to>
    <xdr:cxnSp macro="">
      <xdr:nvCxnSpPr>
        <xdr:cNvPr id="154" name="直線コネクタ 153">
          <a:extLst>
            <a:ext uri="{FF2B5EF4-FFF2-40B4-BE49-F238E27FC236}">
              <a16:creationId xmlns:a16="http://schemas.microsoft.com/office/drawing/2014/main" id="{00000000-0008-0000-0200-00009A000000}"/>
            </a:ext>
          </a:extLst>
        </xdr:cNvPr>
        <xdr:cNvCxnSpPr/>
      </xdr:nvCxnSpPr>
      <xdr:spPr>
        <a:xfrm>
          <a:off x="6924040" y="10511790"/>
          <a:ext cx="78994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69215</xdr:rowOff>
    </xdr:from>
    <xdr:to>
      <xdr:col>36</xdr:col>
      <xdr:colOff>165100</xdr:colOff>
      <xdr:row>62</xdr:row>
      <xdr:rowOff>170815</xdr:rowOff>
    </xdr:to>
    <xdr:sp macro="" textlink="">
      <xdr:nvSpPr>
        <xdr:cNvPr id="155" name="楕円 154">
          <a:extLst>
            <a:ext uri="{FF2B5EF4-FFF2-40B4-BE49-F238E27FC236}">
              <a16:creationId xmlns:a16="http://schemas.microsoft.com/office/drawing/2014/main" id="{00000000-0008-0000-0200-00009B000000}"/>
            </a:ext>
          </a:extLst>
        </xdr:cNvPr>
        <xdr:cNvSpPr/>
      </xdr:nvSpPr>
      <xdr:spPr>
        <a:xfrm>
          <a:off x="6098540" y="10462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62</xdr:row>
      <xdr:rowOff>118110</xdr:rowOff>
    </xdr:from>
    <xdr:to>
      <xdr:col>41</xdr:col>
      <xdr:colOff>50800</xdr:colOff>
      <xdr:row>62</xdr:row>
      <xdr:rowOff>120015</xdr:rowOff>
    </xdr:to>
    <xdr:cxnSp macro="">
      <xdr:nvCxnSpPr>
        <xdr:cNvPr id="156" name="直線コネクタ 155">
          <a:extLst>
            <a:ext uri="{FF2B5EF4-FFF2-40B4-BE49-F238E27FC236}">
              <a16:creationId xmlns:a16="http://schemas.microsoft.com/office/drawing/2014/main" id="{00000000-0008-0000-0200-00009C000000}"/>
            </a:ext>
          </a:extLst>
        </xdr:cNvPr>
        <xdr:cNvCxnSpPr/>
      </xdr:nvCxnSpPr>
      <xdr:spPr>
        <a:xfrm flipV="1">
          <a:off x="6149340" y="10511790"/>
          <a:ext cx="7747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61</xdr:row>
      <xdr:rowOff>4462</xdr:rowOff>
    </xdr:from>
    <xdr:ext cx="469744" cy="259045"/>
    <xdr:sp macro="" textlink="">
      <xdr:nvSpPr>
        <xdr:cNvPr id="157" name="n_1aveValue【体育館・プール】&#10;一人当たり面積">
          <a:extLst>
            <a:ext uri="{FF2B5EF4-FFF2-40B4-BE49-F238E27FC236}">
              <a16:creationId xmlns:a16="http://schemas.microsoft.com/office/drawing/2014/main" id="{00000000-0008-0000-0200-00009D000000}"/>
            </a:ext>
          </a:extLst>
        </xdr:cNvPr>
        <xdr:cNvSpPr txBox="1"/>
      </xdr:nvSpPr>
      <xdr:spPr>
        <a:xfrm>
          <a:off x="8271587" y="102305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61</xdr:row>
      <xdr:rowOff>652</xdr:rowOff>
    </xdr:from>
    <xdr:ext cx="469744" cy="259045"/>
    <xdr:sp macro="" textlink="">
      <xdr:nvSpPr>
        <xdr:cNvPr id="158" name="n_2aveValue【体育館・プール】&#10;一人当たり面積">
          <a:extLst>
            <a:ext uri="{FF2B5EF4-FFF2-40B4-BE49-F238E27FC236}">
              <a16:creationId xmlns:a16="http://schemas.microsoft.com/office/drawing/2014/main" id="{00000000-0008-0000-0200-00009E000000}"/>
            </a:ext>
          </a:extLst>
        </xdr:cNvPr>
        <xdr:cNvSpPr txBox="1"/>
      </xdr:nvSpPr>
      <xdr:spPr>
        <a:xfrm>
          <a:off x="7509587" y="102266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60</xdr:row>
      <xdr:rowOff>164482</xdr:rowOff>
    </xdr:from>
    <xdr:ext cx="469744" cy="259045"/>
    <xdr:sp macro="" textlink="">
      <xdr:nvSpPr>
        <xdr:cNvPr id="159" name="n_3aveValue【体育館・プール】&#10;一人当たり面積">
          <a:extLst>
            <a:ext uri="{FF2B5EF4-FFF2-40B4-BE49-F238E27FC236}">
              <a16:creationId xmlns:a16="http://schemas.microsoft.com/office/drawing/2014/main" id="{00000000-0008-0000-0200-00009F000000}"/>
            </a:ext>
          </a:extLst>
        </xdr:cNvPr>
        <xdr:cNvSpPr txBox="1"/>
      </xdr:nvSpPr>
      <xdr:spPr>
        <a:xfrm>
          <a:off x="6712027" y="102228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61</xdr:row>
      <xdr:rowOff>4462</xdr:rowOff>
    </xdr:from>
    <xdr:ext cx="469744" cy="259045"/>
    <xdr:sp macro="" textlink="">
      <xdr:nvSpPr>
        <xdr:cNvPr id="160" name="n_4aveValue【体育館・プール】&#10;一人当たり面積">
          <a:extLst>
            <a:ext uri="{FF2B5EF4-FFF2-40B4-BE49-F238E27FC236}">
              <a16:creationId xmlns:a16="http://schemas.microsoft.com/office/drawing/2014/main" id="{00000000-0008-0000-0200-0000A0000000}"/>
            </a:ext>
          </a:extLst>
        </xdr:cNvPr>
        <xdr:cNvSpPr txBox="1"/>
      </xdr:nvSpPr>
      <xdr:spPr>
        <a:xfrm>
          <a:off x="5937327" y="102305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62</xdr:row>
      <xdr:rowOff>158132</xdr:rowOff>
    </xdr:from>
    <xdr:ext cx="469744" cy="259045"/>
    <xdr:sp macro="" textlink="">
      <xdr:nvSpPr>
        <xdr:cNvPr id="161" name="n_1mainValue【体育館・プール】&#10;一人当たり面積">
          <a:extLst>
            <a:ext uri="{FF2B5EF4-FFF2-40B4-BE49-F238E27FC236}">
              <a16:creationId xmlns:a16="http://schemas.microsoft.com/office/drawing/2014/main" id="{00000000-0008-0000-0200-0000A1000000}"/>
            </a:ext>
          </a:extLst>
        </xdr:cNvPr>
        <xdr:cNvSpPr txBox="1"/>
      </xdr:nvSpPr>
      <xdr:spPr>
        <a:xfrm>
          <a:off x="8271587" y="105518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62</xdr:row>
      <xdr:rowOff>160037</xdr:rowOff>
    </xdr:from>
    <xdr:ext cx="469744" cy="259045"/>
    <xdr:sp macro="" textlink="">
      <xdr:nvSpPr>
        <xdr:cNvPr id="162" name="n_2mainValue【体育館・プール】&#10;一人当たり面積">
          <a:extLst>
            <a:ext uri="{FF2B5EF4-FFF2-40B4-BE49-F238E27FC236}">
              <a16:creationId xmlns:a16="http://schemas.microsoft.com/office/drawing/2014/main" id="{00000000-0008-0000-0200-0000A2000000}"/>
            </a:ext>
          </a:extLst>
        </xdr:cNvPr>
        <xdr:cNvSpPr txBox="1"/>
      </xdr:nvSpPr>
      <xdr:spPr>
        <a:xfrm>
          <a:off x="7509587" y="105537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62</xdr:row>
      <xdr:rowOff>160037</xdr:rowOff>
    </xdr:from>
    <xdr:ext cx="469744" cy="259045"/>
    <xdr:sp macro="" textlink="">
      <xdr:nvSpPr>
        <xdr:cNvPr id="163" name="n_3mainValue【体育館・プール】&#10;一人当たり面積">
          <a:extLst>
            <a:ext uri="{FF2B5EF4-FFF2-40B4-BE49-F238E27FC236}">
              <a16:creationId xmlns:a16="http://schemas.microsoft.com/office/drawing/2014/main" id="{00000000-0008-0000-0200-0000A3000000}"/>
            </a:ext>
          </a:extLst>
        </xdr:cNvPr>
        <xdr:cNvSpPr txBox="1"/>
      </xdr:nvSpPr>
      <xdr:spPr>
        <a:xfrm>
          <a:off x="6712027" y="105537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62</xdr:row>
      <xdr:rowOff>161942</xdr:rowOff>
    </xdr:from>
    <xdr:ext cx="469744" cy="259045"/>
    <xdr:sp macro="" textlink="">
      <xdr:nvSpPr>
        <xdr:cNvPr id="164" name="n_4mainValue【体育館・プール】&#10;一人当たり面積">
          <a:extLst>
            <a:ext uri="{FF2B5EF4-FFF2-40B4-BE49-F238E27FC236}">
              <a16:creationId xmlns:a16="http://schemas.microsoft.com/office/drawing/2014/main" id="{00000000-0008-0000-0200-0000A4000000}"/>
            </a:ext>
          </a:extLst>
        </xdr:cNvPr>
        <xdr:cNvSpPr txBox="1"/>
      </xdr:nvSpPr>
      <xdr:spPr>
        <a:xfrm>
          <a:off x="5937327" y="105556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165" name="正方形/長方形 164">
          <a:extLst>
            <a:ext uri="{FF2B5EF4-FFF2-40B4-BE49-F238E27FC236}">
              <a16:creationId xmlns:a16="http://schemas.microsoft.com/office/drawing/2014/main" id="{00000000-0008-0000-0200-0000A5000000}"/>
            </a:ext>
          </a:extLst>
        </xdr:cNvPr>
        <xdr:cNvSpPr/>
      </xdr:nvSpPr>
      <xdr:spPr>
        <a:xfrm>
          <a:off x="67056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166" name="正方形/長方形 165">
          <a:extLst>
            <a:ext uri="{FF2B5EF4-FFF2-40B4-BE49-F238E27FC236}">
              <a16:creationId xmlns:a16="http://schemas.microsoft.com/office/drawing/2014/main" id="{00000000-0008-0000-0200-0000A6000000}"/>
            </a:ext>
          </a:extLst>
        </xdr:cNvPr>
        <xdr:cNvSpPr/>
      </xdr:nvSpPr>
      <xdr:spPr>
        <a:xfrm>
          <a:off x="79756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167" name="正方形/長方形 166">
          <a:extLst>
            <a:ext uri="{FF2B5EF4-FFF2-40B4-BE49-F238E27FC236}">
              <a16:creationId xmlns:a16="http://schemas.microsoft.com/office/drawing/2014/main" id="{00000000-0008-0000-0200-0000A7000000}"/>
            </a:ext>
          </a:extLst>
        </xdr:cNvPr>
        <xdr:cNvSpPr/>
      </xdr:nvSpPr>
      <xdr:spPr>
        <a:xfrm>
          <a:off x="79756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168" name="正方形/長方形 167">
          <a:extLst>
            <a:ext uri="{FF2B5EF4-FFF2-40B4-BE49-F238E27FC236}">
              <a16:creationId xmlns:a16="http://schemas.microsoft.com/office/drawing/2014/main" id="{00000000-0008-0000-0200-0000A8000000}"/>
            </a:ext>
          </a:extLst>
        </xdr:cNvPr>
        <xdr:cNvSpPr/>
      </xdr:nvSpPr>
      <xdr:spPr>
        <a:xfrm>
          <a:off x="16764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169" name="正方形/長方形 168">
          <a:extLst>
            <a:ext uri="{FF2B5EF4-FFF2-40B4-BE49-F238E27FC236}">
              <a16:creationId xmlns:a16="http://schemas.microsoft.com/office/drawing/2014/main" id="{00000000-0008-0000-0200-0000A9000000}"/>
            </a:ext>
          </a:extLst>
        </xdr:cNvPr>
        <xdr:cNvSpPr/>
      </xdr:nvSpPr>
      <xdr:spPr>
        <a:xfrm>
          <a:off x="16764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170" name="正方形/長方形 169">
          <a:extLst>
            <a:ext uri="{FF2B5EF4-FFF2-40B4-BE49-F238E27FC236}">
              <a16:creationId xmlns:a16="http://schemas.microsoft.com/office/drawing/2014/main" id="{00000000-0008-0000-0200-0000AA000000}"/>
            </a:ext>
          </a:extLst>
        </xdr:cNvPr>
        <xdr:cNvSpPr/>
      </xdr:nvSpPr>
      <xdr:spPr>
        <a:xfrm>
          <a:off x="2682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171" name="正方形/長方形 170">
          <a:extLst>
            <a:ext uri="{FF2B5EF4-FFF2-40B4-BE49-F238E27FC236}">
              <a16:creationId xmlns:a16="http://schemas.microsoft.com/office/drawing/2014/main" id="{00000000-0008-0000-0200-0000AB000000}"/>
            </a:ext>
          </a:extLst>
        </xdr:cNvPr>
        <xdr:cNvSpPr/>
      </xdr:nvSpPr>
      <xdr:spPr>
        <a:xfrm>
          <a:off x="2682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172" name="正方形/長方形 171">
          <a:extLst>
            <a:ext uri="{FF2B5EF4-FFF2-40B4-BE49-F238E27FC236}">
              <a16:creationId xmlns:a16="http://schemas.microsoft.com/office/drawing/2014/main" id="{00000000-0008-0000-0200-0000AC000000}"/>
            </a:ext>
          </a:extLst>
        </xdr:cNvPr>
        <xdr:cNvSpPr/>
      </xdr:nvSpPr>
      <xdr:spPr>
        <a:xfrm>
          <a:off x="670560" y="1266825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173" name="テキスト ボックス 172">
          <a:extLst>
            <a:ext uri="{FF2B5EF4-FFF2-40B4-BE49-F238E27FC236}">
              <a16:creationId xmlns:a16="http://schemas.microsoft.com/office/drawing/2014/main" id="{00000000-0008-0000-0200-0000AD000000}"/>
            </a:ext>
          </a:extLst>
        </xdr:cNvPr>
        <xdr:cNvSpPr txBox="1"/>
      </xdr:nvSpPr>
      <xdr:spPr>
        <a:xfrm>
          <a:off x="655320" y="124815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174" name="直線コネクタ 173">
          <a:extLst>
            <a:ext uri="{FF2B5EF4-FFF2-40B4-BE49-F238E27FC236}">
              <a16:creationId xmlns:a16="http://schemas.microsoft.com/office/drawing/2014/main" id="{00000000-0008-0000-0200-0000AE000000}"/>
            </a:ext>
          </a:extLst>
        </xdr:cNvPr>
        <xdr:cNvCxnSpPr/>
      </xdr:nvCxnSpPr>
      <xdr:spPr>
        <a:xfrm>
          <a:off x="670560" y="14904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175" name="テキスト ボックス 174">
          <a:extLst>
            <a:ext uri="{FF2B5EF4-FFF2-40B4-BE49-F238E27FC236}">
              <a16:creationId xmlns:a16="http://schemas.microsoft.com/office/drawing/2014/main" id="{00000000-0008-0000-0200-0000AF000000}"/>
            </a:ext>
          </a:extLst>
        </xdr:cNvPr>
        <xdr:cNvSpPr txBox="1"/>
      </xdr:nvSpPr>
      <xdr:spPr>
        <a:xfrm>
          <a:off x="271961" y="147624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176" name="直線コネクタ 175">
          <a:extLst>
            <a:ext uri="{FF2B5EF4-FFF2-40B4-BE49-F238E27FC236}">
              <a16:creationId xmlns:a16="http://schemas.microsoft.com/office/drawing/2014/main" id="{00000000-0008-0000-0200-0000B0000000}"/>
            </a:ext>
          </a:extLst>
        </xdr:cNvPr>
        <xdr:cNvCxnSpPr/>
      </xdr:nvCxnSpPr>
      <xdr:spPr>
        <a:xfrm>
          <a:off x="670560" y="14585769"/>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86</xdr:row>
      <xdr:rowOff>26506</xdr:rowOff>
    </xdr:from>
    <xdr:ext cx="467179" cy="259045"/>
    <xdr:sp macro="" textlink="">
      <xdr:nvSpPr>
        <xdr:cNvPr id="177" name="テキスト ボックス 176">
          <a:extLst>
            <a:ext uri="{FF2B5EF4-FFF2-40B4-BE49-F238E27FC236}">
              <a16:creationId xmlns:a16="http://schemas.microsoft.com/office/drawing/2014/main" id="{00000000-0008-0000-0200-0000B1000000}"/>
            </a:ext>
          </a:extLst>
        </xdr:cNvPr>
        <xdr:cNvSpPr txBox="1"/>
      </xdr:nvSpPr>
      <xdr:spPr>
        <a:xfrm>
          <a:off x="271961" y="1444354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178" name="直線コネクタ 177">
          <a:extLst>
            <a:ext uri="{FF2B5EF4-FFF2-40B4-BE49-F238E27FC236}">
              <a16:creationId xmlns:a16="http://schemas.microsoft.com/office/drawing/2014/main" id="{00000000-0008-0000-0200-0000B2000000}"/>
            </a:ext>
          </a:extLst>
        </xdr:cNvPr>
        <xdr:cNvCxnSpPr/>
      </xdr:nvCxnSpPr>
      <xdr:spPr>
        <a:xfrm>
          <a:off x="670560" y="1426300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179" name="テキスト ボックス 178">
          <a:extLst>
            <a:ext uri="{FF2B5EF4-FFF2-40B4-BE49-F238E27FC236}">
              <a16:creationId xmlns:a16="http://schemas.microsoft.com/office/drawing/2014/main" id="{00000000-0008-0000-0200-0000B3000000}"/>
            </a:ext>
          </a:extLst>
        </xdr:cNvPr>
        <xdr:cNvSpPr txBox="1"/>
      </xdr:nvSpPr>
      <xdr:spPr>
        <a:xfrm>
          <a:off x="336081" y="1412459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180" name="直線コネクタ 179">
          <a:extLst>
            <a:ext uri="{FF2B5EF4-FFF2-40B4-BE49-F238E27FC236}">
              <a16:creationId xmlns:a16="http://schemas.microsoft.com/office/drawing/2014/main" id="{00000000-0008-0000-0200-0000B4000000}"/>
            </a:ext>
          </a:extLst>
        </xdr:cNvPr>
        <xdr:cNvCxnSpPr/>
      </xdr:nvCxnSpPr>
      <xdr:spPr>
        <a:xfrm>
          <a:off x="670560" y="13944056"/>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181" name="テキスト ボックス 180">
          <a:extLst>
            <a:ext uri="{FF2B5EF4-FFF2-40B4-BE49-F238E27FC236}">
              <a16:creationId xmlns:a16="http://schemas.microsoft.com/office/drawing/2014/main" id="{00000000-0008-0000-0200-0000B5000000}"/>
            </a:ext>
          </a:extLst>
        </xdr:cNvPr>
        <xdr:cNvSpPr txBox="1"/>
      </xdr:nvSpPr>
      <xdr:spPr>
        <a:xfrm>
          <a:off x="336081" y="1380564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182" name="直線コネクタ 181">
          <a:extLst>
            <a:ext uri="{FF2B5EF4-FFF2-40B4-BE49-F238E27FC236}">
              <a16:creationId xmlns:a16="http://schemas.microsoft.com/office/drawing/2014/main" id="{00000000-0008-0000-0200-0000B6000000}"/>
            </a:ext>
          </a:extLst>
        </xdr:cNvPr>
        <xdr:cNvCxnSpPr/>
      </xdr:nvCxnSpPr>
      <xdr:spPr>
        <a:xfrm>
          <a:off x="670560" y="13625104"/>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183" name="テキスト ボックス 182">
          <a:extLst>
            <a:ext uri="{FF2B5EF4-FFF2-40B4-BE49-F238E27FC236}">
              <a16:creationId xmlns:a16="http://schemas.microsoft.com/office/drawing/2014/main" id="{00000000-0008-0000-0200-0000B7000000}"/>
            </a:ext>
          </a:extLst>
        </xdr:cNvPr>
        <xdr:cNvSpPr txBox="1"/>
      </xdr:nvSpPr>
      <xdr:spPr>
        <a:xfrm>
          <a:off x="336081" y="134866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184" name="直線コネクタ 183">
          <a:extLst>
            <a:ext uri="{FF2B5EF4-FFF2-40B4-BE49-F238E27FC236}">
              <a16:creationId xmlns:a16="http://schemas.microsoft.com/office/drawing/2014/main" id="{00000000-0008-0000-0200-0000B8000000}"/>
            </a:ext>
          </a:extLst>
        </xdr:cNvPr>
        <xdr:cNvCxnSpPr/>
      </xdr:nvCxnSpPr>
      <xdr:spPr>
        <a:xfrm>
          <a:off x="670560" y="1330615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185" name="テキスト ボックス 184">
          <a:extLst>
            <a:ext uri="{FF2B5EF4-FFF2-40B4-BE49-F238E27FC236}">
              <a16:creationId xmlns:a16="http://schemas.microsoft.com/office/drawing/2014/main" id="{00000000-0008-0000-0200-0000B9000000}"/>
            </a:ext>
          </a:extLst>
        </xdr:cNvPr>
        <xdr:cNvSpPr txBox="1"/>
      </xdr:nvSpPr>
      <xdr:spPr>
        <a:xfrm>
          <a:off x="336081" y="1316774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186" name="直線コネクタ 185">
          <a:extLst>
            <a:ext uri="{FF2B5EF4-FFF2-40B4-BE49-F238E27FC236}">
              <a16:creationId xmlns:a16="http://schemas.microsoft.com/office/drawing/2014/main" id="{00000000-0008-0000-0200-0000BA000000}"/>
            </a:ext>
          </a:extLst>
        </xdr:cNvPr>
        <xdr:cNvCxnSpPr/>
      </xdr:nvCxnSpPr>
      <xdr:spPr>
        <a:xfrm>
          <a:off x="670560" y="12987201"/>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108148</xdr:rowOff>
    </xdr:from>
    <xdr:ext cx="338939" cy="259045"/>
    <xdr:sp macro="" textlink="">
      <xdr:nvSpPr>
        <xdr:cNvPr id="187" name="テキスト ボックス 186">
          <a:extLst>
            <a:ext uri="{FF2B5EF4-FFF2-40B4-BE49-F238E27FC236}">
              <a16:creationId xmlns:a16="http://schemas.microsoft.com/office/drawing/2014/main" id="{00000000-0008-0000-0200-0000BB000000}"/>
            </a:ext>
          </a:extLst>
        </xdr:cNvPr>
        <xdr:cNvSpPr txBox="1"/>
      </xdr:nvSpPr>
      <xdr:spPr>
        <a:xfrm>
          <a:off x="377341" y="1284878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188" name="直線コネクタ 187">
          <a:extLst>
            <a:ext uri="{FF2B5EF4-FFF2-40B4-BE49-F238E27FC236}">
              <a16:creationId xmlns:a16="http://schemas.microsoft.com/office/drawing/2014/main" id="{00000000-0008-0000-0200-0000BC000000}"/>
            </a:ext>
          </a:extLst>
        </xdr:cNvPr>
        <xdr:cNvCxnSpPr/>
      </xdr:nvCxnSpPr>
      <xdr:spPr>
        <a:xfrm>
          <a:off x="670560" y="126682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189" name="【福祉施設】&#10;有形固定資産減価償却率グラフ枠">
          <a:extLst>
            <a:ext uri="{FF2B5EF4-FFF2-40B4-BE49-F238E27FC236}">
              <a16:creationId xmlns:a16="http://schemas.microsoft.com/office/drawing/2014/main" id="{00000000-0008-0000-0200-0000BD000000}"/>
            </a:ext>
          </a:extLst>
        </xdr:cNvPr>
        <xdr:cNvSpPr/>
      </xdr:nvSpPr>
      <xdr:spPr>
        <a:xfrm>
          <a:off x="670560" y="1266825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119743</xdr:rowOff>
    </xdr:from>
    <xdr:to>
      <xdr:col>24</xdr:col>
      <xdr:colOff>62865</xdr:colOff>
      <xdr:row>86</xdr:row>
      <xdr:rowOff>168729</xdr:rowOff>
    </xdr:to>
    <xdr:cxnSp macro="">
      <xdr:nvCxnSpPr>
        <xdr:cNvPr id="190" name="直線コネクタ 189">
          <a:extLst>
            <a:ext uri="{FF2B5EF4-FFF2-40B4-BE49-F238E27FC236}">
              <a16:creationId xmlns:a16="http://schemas.microsoft.com/office/drawing/2014/main" id="{00000000-0008-0000-0200-0000BE000000}"/>
            </a:ext>
          </a:extLst>
        </xdr:cNvPr>
        <xdr:cNvCxnSpPr/>
      </xdr:nvCxnSpPr>
      <xdr:spPr>
        <a:xfrm flipV="1">
          <a:off x="4086225" y="13195663"/>
          <a:ext cx="0" cy="13901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87</xdr:row>
      <xdr:rowOff>1106</xdr:rowOff>
    </xdr:from>
    <xdr:ext cx="469744" cy="259045"/>
    <xdr:sp macro="" textlink="">
      <xdr:nvSpPr>
        <xdr:cNvPr id="191" name="【福祉施設】&#10;有形固定資産減価償却率最小値テキスト">
          <a:extLst>
            <a:ext uri="{FF2B5EF4-FFF2-40B4-BE49-F238E27FC236}">
              <a16:creationId xmlns:a16="http://schemas.microsoft.com/office/drawing/2014/main" id="{00000000-0008-0000-0200-0000BF000000}"/>
            </a:ext>
          </a:extLst>
        </xdr:cNvPr>
        <xdr:cNvSpPr txBox="1"/>
      </xdr:nvSpPr>
      <xdr:spPr>
        <a:xfrm>
          <a:off x="4124960" y="145857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168729</xdr:rowOff>
    </xdr:from>
    <xdr:to>
      <xdr:col>24</xdr:col>
      <xdr:colOff>152400</xdr:colOff>
      <xdr:row>86</xdr:row>
      <xdr:rowOff>168729</xdr:rowOff>
    </xdr:to>
    <xdr:cxnSp macro="">
      <xdr:nvCxnSpPr>
        <xdr:cNvPr id="192" name="直線コネクタ 191">
          <a:extLst>
            <a:ext uri="{FF2B5EF4-FFF2-40B4-BE49-F238E27FC236}">
              <a16:creationId xmlns:a16="http://schemas.microsoft.com/office/drawing/2014/main" id="{00000000-0008-0000-0200-0000C0000000}"/>
            </a:ext>
          </a:extLst>
        </xdr:cNvPr>
        <xdr:cNvCxnSpPr/>
      </xdr:nvCxnSpPr>
      <xdr:spPr>
        <a:xfrm>
          <a:off x="4020820" y="1458576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66420</xdr:rowOff>
    </xdr:from>
    <xdr:ext cx="405111" cy="259045"/>
    <xdr:sp macro="" textlink="">
      <xdr:nvSpPr>
        <xdr:cNvPr id="193" name="【福祉施設】&#10;有形固定資産減価償却率最大値テキスト">
          <a:extLst>
            <a:ext uri="{FF2B5EF4-FFF2-40B4-BE49-F238E27FC236}">
              <a16:creationId xmlns:a16="http://schemas.microsoft.com/office/drawing/2014/main" id="{00000000-0008-0000-0200-0000C1000000}"/>
            </a:ext>
          </a:extLst>
        </xdr:cNvPr>
        <xdr:cNvSpPr txBox="1"/>
      </xdr:nvSpPr>
      <xdr:spPr>
        <a:xfrm>
          <a:off x="4124960" y="129747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119743</xdr:rowOff>
    </xdr:from>
    <xdr:to>
      <xdr:col>24</xdr:col>
      <xdr:colOff>152400</xdr:colOff>
      <xdr:row>78</xdr:row>
      <xdr:rowOff>119743</xdr:rowOff>
    </xdr:to>
    <xdr:cxnSp macro="">
      <xdr:nvCxnSpPr>
        <xdr:cNvPr id="194" name="直線コネクタ 193">
          <a:extLst>
            <a:ext uri="{FF2B5EF4-FFF2-40B4-BE49-F238E27FC236}">
              <a16:creationId xmlns:a16="http://schemas.microsoft.com/office/drawing/2014/main" id="{00000000-0008-0000-0200-0000C2000000}"/>
            </a:ext>
          </a:extLst>
        </xdr:cNvPr>
        <xdr:cNvCxnSpPr/>
      </xdr:nvCxnSpPr>
      <xdr:spPr>
        <a:xfrm>
          <a:off x="4020820" y="1319566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3646</xdr:rowOff>
    </xdr:from>
    <xdr:ext cx="405111" cy="259045"/>
    <xdr:sp macro="" textlink="">
      <xdr:nvSpPr>
        <xdr:cNvPr id="195" name="【福祉施設】&#10;有形固定資産減価償却率平均値テキスト">
          <a:extLst>
            <a:ext uri="{FF2B5EF4-FFF2-40B4-BE49-F238E27FC236}">
              <a16:creationId xmlns:a16="http://schemas.microsoft.com/office/drawing/2014/main" id="{00000000-0008-0000-0200-0000C3000000}"/>
            </a:ext>
          </a:extLst>
        </xdr:cNvPr>
        <xdr:cNvSpPr txBox="1"/>
      </xdr:nvSpPr>
      <xdr:spPr>
        <a:xfrm>
          <a:off x="4124960" y="1375012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152219</xdr:rowOff>
    </xdr:from>
    <xdr:to>
      <xdr:col>24</xdr:col>
      <xdr:colOff>114300</xdr:colOff>
      <xdr:row>83</xdr:row>
      <xdr:rowOff>82369</xdr:rowOff>
    </xdr:to>
    <xdr:sp macro="" textlink="">
      <xdr:nvSpPr>
        <xdr:cNvPr id="196" name="フローチャート: 判断 195">
          <a:extLst>
            <a:ext uri="{FF2B5EF4-FFF2-40B4-BE49-F238E27FC236}">
              <a16:creationId xmlns:a16="http://schemas.microsoft.com/office/drawing/2014/main" id="{00000000-0008-0000-0200-0000C4000000}"/>
            </a:ext>
          </a:extLst>
        </xdr:cNvPr>
        <xdr:cNvSpPr/>
      </xdr:nvSpPr>
      <xdr:spPr>
        <a:xfrm>
          <a:off x="4036060" y="1389869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127726</xdr:rowOff>
    </xdr:from>
    <xdr:to>
      <xdr:col>20</xdr:col>
      <xdr:colOff>38100</xdr:colOff>
      <xdr:row>83</xdr:row>
      <xdr:rowOff>57876</xdr:rowOff>
    </xdr:to>
    <xdr:sp macro="" textlink="">
      <xdr:nvSpPr>
        <xdr:cNvPr id="197" name="フローチャート: 判断 196">
          <a:extLst>
            <a:ext uri="{FF2B5EF4-FFF2-40B4-BE49-F238E27FC236}">
              <a16:creationId xmlns:a16="http://schemas.microsoft.com/office/drawing/2014/main" id="{00000000-0008-0000-0200-0000C5000000}"/>
            </a:ext>
          </a:extLst>
        </xdr:cNvPr>
        <xdr:cNvSpPr/>
      </xdr:nvSpPr>
      <xdr:spPr>
        <a:xfrm>
          <a:off x="3312160" y="13874206"/>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114663</xdr:rowOff>
    </xdr:from>
    <xdr:to>
      <xdr:col>15</xdr:col>
      <xdr:colOff>101600</xdr:colOff>
      <xdr:row>83</xdr:row>
      <xdr:rowOff>44813</xdr:rowOff>
    </xdr:to>
    <xdr:sp macro="" textlink="">
      <xdr:nvSpPr>
        <xdr:cNvPr id="198" name="フローチャート: 判断 197">
          <a:extLst>
            <a:ext uri="{FF2B5EF4-FFF2-40B4-BE49-F238E27FC236}">
              <a16:creationId xmlns:a16="http://schemas.microsoft.com/office/drawing/2014/main" id="{00000000-0008-0000-0200-0000C6000000}"/>
            </a:ext>
          </a:extLst>
        </xdr:cNvPr>
        <xdr:cNvSpPr/>
      </xdr:nvSpPr>
      <xdr:spPr>
        <a:xfrm>
          <a:off x="2514600" y="1386114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85271</xdr:rowOff>
    </xdr:from>
    <xdr:to>
      <xdr:col>10</xdr:col>
      <xdr:colOff>165100</xdr:colOff>
      <xdr:row>83</xdr:row>
      <xdr:rowOff>15421</xdr:rowOff>
    </xdr:to>
    <xdr:sp macro="" textlink="">
      <xdr:nvSpPr>
        <xdr:cNvPr id="199" name="フローチャート: 判断 198">
          <a:extLst>
            <a:ext uri="{FF2B5EF4-FFF2-40B4-BE49-F238E27FC236}">
              <a16:creationId xmlns:a16="http://schemas.microsoft.com/office/drawing/2014/main" id="{00000000-0008-0000-0200-0000C7000000}"/>
            </a:ext>
          </a:extLst>
        </xdr:cNvPr>
        <xdr:cNvSpPr/>
      </xdr:nvSpPr>
      <xdr:spPr>
        <a:xfrm>
          <a:off x="1739900" y="1383175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18324</xdr:rowOff>
    </xdr:from>
    <xdr:to>
      <xdr:col>6</xdr:col>
      <xdr:colOff>38100</xdr:colOff>
      <xdr:row>82</xdr:row>
      <xdr:rowOff>119924</xdr:rowOff>
    </xdr:to>
    <xdr:sp macro="" textlink="">
      <xdr:nvSpPr>
        <xdr:cNvPr id="200" name="フローチャート: 判断 199">
          <a:extLst>
            <a:ext uri="{FF2B5EF4-FFF2-40B4-BE49-F238E27FC236}">
              <a16:creationId xmlns:a16="http://schemas.microsoft.com/office/drawing/2014/main" id="{00000000-0008-0000-0200-0000C8000000}"/>
            </a:ext>
          </a:extLst>
        </xdr:cNvPr>
        <xdr:cNvSpPr/>
      </xdr:nvSpPr>
      <xdr:spPr>
        <a:xfrm>
          <a:off x="965200" y="13764804"/>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01" name="テキスト ボックス 200">
          <a:extLst>
            <a:ext uri="{FF2B5EF4-FFF2-40B4-BE49-F238E27FC236}">
              <a16:creationId xmlns:a16="http://schemas.microsoft.com/office/drawing/2014/main" id="{00000000-0008-0000-0200-0000C9000000}"/>
            </a:ext>
          </a:extLst>
        </xdr:cNvPr>
        <xdr:cNvSpPr txBox="1"/>
      </xdr:nvSpPr>
      <xdr:spPr>
        <a:xfrm>
          <a:off x="391922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02" name="テキスト ボックス 201">
          <a:extLst>
            <a:ext uri="{FF2B5EF4-FFF2-40B4-BE49-F238E27FC236}">
              <a16:creationId xmlns:a16="http://schemas.microsoft.com/office/drawing/2014/main" id="{00000000-0008-0000-0200-0000CA000000}"/>
            </a:ext>
          </a:extLst>
        </xdr:cNvPr>
        <xdr:cNvSpPr txBox="1"/>
      </xdr:nvSpPr>
      <xdr:spPr>
        <a:xfrm>
          <a:off x="3187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03" name="テキスト ボックス 202">
          <a:extLst>
            <a:ext uri="{FF2B5EF4-FFF2-40B4-BE49-F238E27FC236}">
              <a16:creationId xmlns:a16="http://schemas.microsoft.com/office/drawing/2014/main" id="{00000000-0008-0000-0200-0000CB000000}"/>
            </a:ext>
          </a:extLst>
        </xdr:cNvPr>
        <xdr:cNvSpPr txBox="1"/>
      </xdr:nvSpPr>
      <xdr:spPr>
        <a:xfrm>
          <a:off x="23977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04" name="テキスト ボックス 203">
          <a:extLst>
            <a:ext uri="{FF2B5EF4-FFF2-40B4-BE49-F238E27FC236}">
              <a16:creationId xmlns:a16="http://schemas.microsoft.com/office/drawing/2014/main" id="{00000000-0008-0000-0200-0000CC000000}"/>
            </a:ext>
          </a:extLst>
        </xdr:cNvPr>
        <xdr:cNvSpPr txBox="1"/>
      </xdr:nvSpPr>
      <xdr:spPr>
        <a:xfrm>
          <a:off x="16230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05" name="テキスト ボックス 204">
          <a:extLst>
            <a:ext uri="{FF2B5EF4-FFF2-40B4-BE49-F238E27FC236}">
              <a16:creationId xmlns:a16="http://schemas.microsoft.com/office/drawing/2014/main" id="{00000000-0008-0000-0200-0000CD000000}"/>
            </a:ext>
          </a:extLst>
        </xdr:cNvPr>
        <xdr:cNvSpPr txBox="1"/>
      </xdr:nvSpPr>
      <xdr:spPr>
        <a:xfrm>
          <a:off x="8407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84</xdr:row>
      <xdr:rowOff>104866</xdr:rowOff>
    </xdr:from>
    <xdr:to>
      <xdr:col>24</xdr:col>
      <xdr:colOff>114300</xdr:colOff>
      <xdr:row>85</xdr:row>
      <xdr:rowOff>35016</xdr:rowOff>
    </xdr:to>
    <xdr:sp macro="" textlink="">
      <xdr:nvSpPr>
        <xdr:cNvPr id="206" name="楕円 205">
          <a:extLst>
            <a:ext uri="{FF2B5EF4-FFF2-40B4-BE49-F238E27FC236}">
              <a16:creationId xmlns:a16="http://schemas.microsoft.com/office/drawing/2014/main" id="{00000000-0008-0000-0200-0000CE000000}"/>
            </a:ext>
          </a:extLst>
        </xdr:cNvPr>
        <xdr:cNvSpPr/>
      </xdr:nvSpPr>
      <xdr:spPr>
        <a:xfrm>
          <a:off x="4036060" y="1418662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84</xdr:row>
      <xdr:rowOff>83293</xdr:rowOff>
    </xdr:from>
    <xdr:ext cx="405111" cy="259045"/>
    <xdr:sp macro="" textlink="">
      <xdr:nvSpPr>
        <xdr:cNvPr id="207" name="【福祉施設】&#10;有形固定資産減価償却率該当値テキスト">
          <a:extLst>
            <a:ext uri="{FF2B5EF4-FFF2-40B4-BE49-F238E27FC236}">
              <a16:creationId xmlns:a16="http://schemas.microsoft.com/office/drawing/2014/main" id="{00000000-0008-0000-0200-0000CF000000}"/>
            </a:ext>
          </a:extLst>
        </xdr:cNvPr>
        <xdr:cNvSpPr txBox="1"/>
      </xdr:nvSpPr>
      <xdr:spPr>
        <a:xfrm>
          <a:off x="4124960" y="141650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84</xdr:row>
      <xdr:rowOff>73842</xdr:rowOff>
    </xdr:from>
    <xdr:to>
      <xdr:col>20</xdr:col>
      <xdr:colOff>38100</xdr:colOff>
      <xdr:row>85</xdr:row>
      <xdr:rowOff>3992</xdr:rowOff>
    </xdr:to>
    <xdr:sp macro="" textlink="">
      <xdr:nvSpPr>
        <xdr:cNvPr id="208" name="楕円 207">
          <a:extLst>
            <a:ext uri="{FF2B5EF4-FFF2-40B4-BE49-F238E27FC236}">
              <a16:creationId xmlns:a16="http://schemas.microsoft.com/office/drawing/2014/main" id="{00000000-0008-0000-0200-0000D0000000}"/>
            </a:ext>
          </a:extLst>
        </xdr:cNvPr>
        <xdr:cNvSpPr/>
      </xdr:nvSpPr>
      <xdr:spPr>
        <a:xfrm>
          <a:off x="3312160" y="14155602"/>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84</xdr:row>
      <xdr:rowOff>124642</xdr:rowOff>
    </xdr:from>
    <xdr:to>
      <xdr:col>24</xdr:col>
      <xdr:colOff>63500</xdr:colOff>
      <xdr:row>84</xdr:row>
      <xdr:rowOff>155666</xdr:rowOff>
    </xdr:to>
    <xdr:cxnSp macro="">
      <xdr:nvCxnSpPr>
        <xdr:cNvPr id="209" name="直線コネクタ 208">
          <a:extLst>
            <a:ext uri="{FF2B5EF4-FFF2-40B4-BE49-F238E27FC236}">
              <a16:creationId xmlns:a16="http://schemas.microsoft.com/office/drawing/2014/main" id="{00000000-0008-0000-0200-0000D1000000}"/>
            </a:ext>
          </a:extLst>
        </xdr:cNvPr>
        <xdr:cNvCxnSpPr/>
      </xdr:nvCxnSpPr>
      <xdr:spPr>
        <a:xfrm>
          <a:off x="3355340" y="14206402"/>
          <a:ext cx="73152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84</xdr:row>
      <xdr:rowOff>42818</xdr:rowOff>
    </xdr:from>
    <xdr:to>
      <xdr:col>15</xdr:col>
      <xdr:colOff>101600</xdr:colOff>
      <xdr:row>84</xdr:row>
      <xdr:rowOff>144418</xdr:rowOff>
    </xdr:to>
    <xdr:sp macro="" textlink="">
      <xdr:nvSpPr>
        <xdr:cNvPr id="210" name="楕円 209">
          <a:extLst>
            <a:ext uri="{FF2B5EF4-FFF2-40B4-BE49-F238E27FC236}">
              <a16:creationId xmlns:a16="http://schemas.microsoft.com/office/drawing/2014/main" id="{00000000-0008-0000-0200-0000D2000000}"/>
            </a:ext>
          </a:extLst>
        </xdr:cNvPr>
        <xdr:cNvSpPr/>
      </xdr:nvSpPr>
      <xdr:spPr>
        <a:xfrm>
          <a:off x="2514600" y="141245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84</xdr:row>
      <xdr:rowOff>93618</xdr:rowOff>
    </xdr:from>
    <xdr:to>
      <xdr:col>19</xdr:col>
      <xdr:colOff>177800</xdr:colOff>
      <xdr:row>84</xdr:row>
      <xdr:rowOff>124642</xdr:rowOff>
    </xdr:to>
    <xdr:cxnSp macro="">
      <xdr:nvCxnSpPr>
        <xdr:cNvPr id="211" name="直線コネクタ 210">
          <a:extLst>
            <a:ext uri="{FF2B5EF4-FFF2-40B4-BE49-F238E27FC236}">
              <a16:creationId xmlns:a16="http://schemas.microsoft.com/office/drawing/2014/main" id="{00000000-0008-0000-0200-0000D3000000}"/>
            </a:ext>
          </a:extLst>
        </xdr:cNvPr>
        <xdr:cNvCxnSpPr/>
      </xdr:nvCxnSpPr>
      <xdr:spPr>
        <a:xfrm>
          <a:off x="2565400" y="14175378"/>
          <a:ext cx="78994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84</xdr:row>
      <xdr:rowOff>13426</xdr:rowOff>
    </xdr:from>
    <xdr:to>
      <xdr:col>10</xdr:col>
      <xdr:colOff>165100</xdr:colOff>
      <xdr:row>84</xdr:row>
      <xdr:rowOff>115026</xdr:rowOff>
    </xdr:to>
    <xdr:sp macro="" textlink="">
      <xdr:nvSpPr>
        <xdr:cNvPr id="212" name="楕円 211">
          <a:extLst>
            <a:ext uri="{FF2B5EF4-FFF2-40B4-BE49-F238E27FC236}">
              <a16:creationId xmlns:a16="http://schemas.microsoft.com/office/drawing/2014/main" id="{00000000-0008-0000-0200-0000D4000000}"/>
            </a:ext>
          </a:extLst>
        </xdr:cNvPr>
        <xdr:cNvSpPr/>
      </xdr:nvSpPr>
      <xdr:spPr>
        <a:xfrm>
          <a:off x="1739900" y="14095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84</xdr:row>
      <xdr:rowOff>64226</xdr:rowOff>
    </xdr:from>
    <xdr:to>
      <xdr:col>15</xdr:col>
      <xdr:colOff>50800</xdr:colOff>
      <xdr:row>84</xdr:row>
      <xdr:rowOff>93618</xdr:rowOff>
    </xdr:to>
    <xdr:cxnSp macro="">
      <xdr:nvCxnSpPr>
        <xdr:cNvPr id="213" name="直線コネクタ 212">
          <a:extLst>
            <a:ext uri="{FF2B5EF4-FFF2-40B4-BE49-F238E27FC236}">
              <a16:creationId xmlns:a16="http://schemas.microsoft.com/office/drawing/2014/main" id="{00000000-0008-0000-0200-0000D5000000}"/>
            </a:ext>
          </a:extLst>
        </xdr:cNvPr>
        <xdr:cNvCxnSpPr/>
      </xdr:nvCxnSpPr>
      <xdr:spPr>
        <a:xfrm>
          <a:off x="1790700" y="14145986"/>
          <a:ext cx="774700" cy="29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83</xdr:row>
      <xdr:rowOff>163649</xdr:rowOff>
    </xdr:from>
    <xdr:to>
      <xdr:col>6</xdr:col>
      <xdr:colOff>38100</xdr:colOff>
      <xdr:row>84</xdr:row>
      <xdr:rowOff>93799</xdr:rowOff>
    </xdr:to>
    <xdr:sp macro="" textlink="">
      <xdr:nvSpPr>
        <xdr:cNvPr id="214" name="楕円 213">
          <a:extLst>
            <a:ext uri="{FF2B5EF4-FFF2-40B4-BE49-F238E27FC236}">
              <a16:creationId xmlns:a16="http://schemas.microsoft.com/office/drawing/2014/main" id="{00000000-0008-0000-0200-0000D6000000}"/>
            </a:ext>
          </a:extLst>
        </xdr:cNvPr>
        <xdr:cNvSpPr/>
      </xdr:nvSpPr>
      <xdr:spPr>
        <a:xfrm>
          <a:off x="965200" y="14077769"/>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84</xdr:row>
      <xdr:rowOff>42999</xdr:rowOff>
    </xdr:from>
    <xdr:to>
      <xdr:col>10</xdr:col>
      <xdr:colOff>114300</xdr:colOff>
      <xdr:row>84</xdr:row>
      <xdr:rowOff>64226</xdr:rowOff>
    </xdr:to>
    <xdr:cxnSp macro="">
      <xdr:nvCxnSpPr>
        <xdr:cNvPr id="215" name="直線コネクタ 214">
          <a:extLst>
            <a:ext uri="{FF2B5EF4-FFF2-40B4-BE49-F238E27FC236}">
              <a16:creationId xmlns:a16="http://schemas.microsoft.com/office/drawing/2014/main" id="{00000000-0008-0000-0200-0000D7000000}"/>
            </a:ext>
          </a:extLst>
        </xdr:cNvPr>
        <xdr:cNvCxnSpPr/>
      </xdr:nvCxnSpPr>
      <xdr:spPr>
        <a:xfrm>
          <a:off x="1008380" y="14124759"/>
          <a:ext cx="782320" cy="21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74403</xdr:rowOff>
    </xdr:from>
    <xdr:ext cx="405111" cy="259045"/>
    <xdr:sp macro="" textlink="">
      <xdr:nvSpPr>
        <xdr:cNvPr id="216" name="n_1aveValue【福祉施設】&#10;有形固定資産減価償却率">
          <a:extLst>
            <a:ext uri="{FF2B5EF4-FFF2-40B4-BE49-F238E27FC236}">
              <a16:creationId xmlns:a16="http://schemas.microsoft.com/office/drawing/2014/main" id="{00000000-0008-0000-0200-0000D8000000}"/>
            </a:ext>
          </a:extLst>
        </xdr:cNvPr>
        <xdr:cNvSpPr txBox="1"/>
      </xdr:nvSpPr>
      <xdr:spPr>
        <a:xfrm>
          <a:off x="3170564" y="136532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61340</xdr:rowOff>
    </xdr:from>
    <xdr:ext cx="405111" cy="259045"/>
    <xdr:sp macro="" textlink="">
      <xdr:nvSpPr>
        <xdr:cNvPr id="217" name="n_2aveValue【福祉施設】&#10;有形固定資産減価償却率">
          <a:extLst>
            <a:ext uri="{FF2B5EF4-FFF2-40B4-BE49-F238E27FC236}">
              <a16:creationId xmlns:a16="http://schemas.microsoft.com/office/drawing/2014/main" id="{00000000-0008-0000-0200-0000D9000000}"/>
            </a:ext>
          </a:extLst>
        </xdr:cNvPr>
        <xdr:cNvSpPr txBox="1"/>
      </xdr:nvSpPr>
      <xdr:spPr>
        <a:xfrm>
          <a:off x="2385704" y="136401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31948</xdr:rowOff>
    </xdr:from>
    <xdr:ext cx="405111" cy="259045"/>
    <xdr:sp macro="" textlink="">
      <xdr:nvSpPr>
        <xdr:cNvPr id="218" name="n_3aveValue【福祉施設】&#10;有形固定資産減価償却率">
          <a:extLst>
            <a:ext uri="{FF2B5EF4-FFF2-40B4-BE49-F238E27FC236}">
              <a16:creationId xmlns:a16="http://schemas.microsoft.com/office/drawing/2014/main" id="{00000000-0008-0000-0200-0000DA000000}"/>
            </a:ext>
          </a:extLst>
        </xdr:cNvPr>
        <xdr:cNvSpPr txBox="1"/>
      </xdr:nvSpPr>
      <xdr:spPr>
        <a:xfrm>
          <a:off x="1611004" y="136107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136451</xdr:rowOff>
    </xdr:from>
    <xdr:ext cx="405111" cy="259045"/>
    <xdr:sp macro="" textlink="">
      <xdr:nvSpPr>
        <xdr:cNvPr id="219" name="n_4aveValue【福祉施設】&#10;有形固定資産減価償却率">
          <a:extLst>
            <a:ext uri="{FF2B5EF4-FFF2-40B4-BE49-F238E27FC236}">
              <a16:creationId xmlns:a16="http://schemas.microsoft.com/office/drawing/2014/main" id="{00000000-0008-0000-0200-0000DB000000}"/>
            </a:ext>
          </a:extLst>
        </xdr:cNvPr>
        <xdr:cNvSpPr txBox="1"/>
      </xdr:nvSpPr>
      <xdr:spPr>
        <a:xfrm>
          <a:off x="836304" y="135476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84</xdr:row>
      <xdr:rowOff>166569</xdr:rowOff>
    </xdr:from>
    <xdr:ext cx="405111" cy="259045"/>
    <xdr:sp macro="" textlink="">
      <xdr:nvSpPr>
        <xdr:cNvPr id="220" name="n_1mainValue【福祉施設】&#10;有形固定資産減価償却率">
          <a:extLst>
            <a:ext uri="{FF2B5EF4-FFF2-40B4-BE49-F238E27FC236}">
              <a16:creationId xmlns:a16="http://schemas.microsoft.com/office/drawing/2014/main" id="{00000000-0008-0000-0200-0000DC000000}"/>
            </a:ext>
          </a:extLst>
        </xdr:cNvPr>
        <xdr:cNvSpPr txBox="1"/>
      </xdr:nvSpPr>
      <xdr:spPr>
        <a:xfrm>
          <a:off x="3170564" y="142483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84</xdr:row>
      <xdr:rowOff>135545</xdr:rowOff>
    </xdr:from>
    <xdr:ext cx="405111" cy="259045"/>
    <xdr:sp macro="" textlink="">
      <xdr:nvSpPr>
        <xdr:cNvPr id="221" name="n_2mainValue【福祉施設】&#10;有形固定資産減価償却率">
          <a:extLst>
            <a:ext uri="{FF2B5EF4-FFF2-40B4-BE49-F238E27FC236}">
              <a16:creationId xmlns:a16="http://schemas.microsoft.com/office/drawing/2014/main" id="{00000000-0008-0000-0200-0000DD000000}"/>
            </a:ext>
          </a:extLst>
        </xdr:cNvPr>
        <xdr:cNvSpPr txBox="1"/>
      </xdr:nvSpPr>
      <xdr:spPr>
        <a:xfrm>
          <a:off x="2385704" y="142173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84</xdr:row>
      <xdr:rowOff>106153</xdr:rowOff>
    </xdr:from>
    <xdr:ext cx="405111" cy="259045"/>
    <xdr:sp macro="" textlink="">
      <xdr:nvSpPr>
        <xdr:cNvPr id="222" name="n_3mainValue【福祉施設】&#10;有形固定資産減価償却率">
          <a:extLst>
            <a:ext uri="{FF2B5EF4-FFF2-40B4-BE49-F238E27FC236}">
              <a16:creationId xmlns:a16="http://schemas.microsoft.com/office/drawing/2014/main" id="{00000000-0008-0000-0200-0000DE000000}"/>
            </a:ext>
          </a:extLst>
        </xdr:cNvPr>
        <xdr:cNvSpPr txBox="1"/>
      </xdr:nvSpPr>
      <xdr:spPr>
        <a:xfrm>
          <a:off x="1611004" y="141879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84</xdr:row>
      <xdr:rowOff>84926</xdr:rowOff>
    </xdr:from>
    <xdr:ext cx="405111" cy="259045"/>
    <xdr:sp macro="" textlink="">
      <xdr:nvSpPr>
        <xdr:cNvPr id="223" name="n_4mainValue【福祉施設】&#10;有形固定資産減価償却率">
          <a:extLst>
            <a:ext uri="{FF2B5EF4-FFF2-40B4-BE49-F238E27FC236}">
              <a16:creationId xmlns:a16="http://schemas.microsoft.com/office/drawing/2014/main" id="{00000000-0008-0000-0200-0000DF000000}"/>
            </a:ext>
          </a:extLst>
        </xdr:cNvPr>
        <xdr:cNvSpPr txBox="1"/>
      </xdr:nvSpPr>
      <xdr:spPr>
        <a:xfrm>
          <a:off x="836304" y="141666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24" name="正方形/長方形 223">
          <a:extLst>
            <a:ext uri="{FF2B5EF4-FFF2-40B4-BE49-F238E27FC236}">
              <a16:creationId xmlns:a16="http://schemas.microsoft.com/office/drawing/2014/main" id="{00000000-0008-0000-0200-0000E0000000}"/>
            </a:ext>
          </a:extLst>
        </xdr:cNvPr>
        <xdr:cNvSpPr/>
      </xdr:nvSpPr>
      <xdr:spPr>
        <a:xfrm>
          <a:off x="582676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25" name="正方形/長方形 224">
          <a:extLst>
            <a:ext uri="{FF2B5EF4-FFF2-40B4-BE49-F238E27FC236}">
              <a16:creationId xmlns:a16="http://schemas.microsoft.com/office/drawing/2014/main" id="{00000000-0008-0000-0200-0000E1000000}"/>
            </a:ext>
          </a:extLst>
        </xdr:cNvPr>
        <xdr:cNvSpPr/>
      </xdr:nvSpPr>
      <xdr:spPr>
        <a:xfrm>
          <a:off x="59309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26" name="正方形/長方形 225">
          <a:extLst>
            <a:ext uri="{FF2B5EF4-FFF2-40B4-BE49-F238E27FC236}">
              <a16:creationId xmlns:a16="http://schemas.microsoft.com/office/drawing/2014/main" id="{00000000-0008-0000-0200-0000E2000000}"/>
            </a:ext>
          </a:extLst>
        </xdr:cNvPr>
        <xdr:cNvSpPr/>
      </xdr:nvSpPr>
      <xdr:spPr>
        <a:xfrm>
          <a:off x="59309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27" name="正方形/長方形 226">
          <a:extLst>
            <a:ext uri="{FF2B5EF4-FFF2-40B4-BE49-F238E27FC236}">
              <a16:creationId xmlns:a16="http://schemas.microsoft.com/office/drawing/2014/main" id="{00000000-0008-0000-0200-0000E3000000}"/>
            </a:ext>
          </a:extLst>
        </xdr:cNvPr>
        <xdr:cNvSpPr/>
      </xdr:nvSpPr>
      <xdr:spPr>
        <a:xfrm>
          <a:off x="68326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28" name="正方形/長方形 227">
          <a:extLst>
            <a:ext uri="{FF2B5EF4-FFF2-40B4-BE49-F238E27FC236}">
              <a16:creationId xmlns:a16="http://schemas.microsoft.com/office/drawing/2014/main" id="{00000000-0008-0000-0200-0000E4000000}"/>
            </a:ext>
          </a:extLst>
        </xdr:cNvPr>
        <xdr:cNvSpPr/>
      </xdr:nvSpPr>
      <xdr:spPr>
        <a:xfrm>
          <a:off x="68326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29" name="正方形/長方形 228">
          <a:extLst>
            <a:ext uri="{FF2B5EF4-FFF2-40B4-BE49-F238E27FC236}">
              <a16:creationId xmlns:a16="http://schemas.microsoft.com/office/drawing/2014/main" id="{00000000-0008-0000-0200-0000E5000000}"/>
            </a:ext>
          </a:extLst>
        </xdr:cNvPr>
        <xdr:cNvSpPr/>
      </xdr:nvSpPr>
      <xdr:spPr>
        <a:xfrm>
          <a:off x="7838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30" name="正方形/長方形 229">
          <a:extLst>
            <a:ext uri="{FF2B5EF4-FFF2-40B4-BE49-F238E27FC236}">
              <a16:creationId xmlns:a16="http://schemas.microsoft.com/office/drawing/2014/main" id="{00000000-0008-0000-0200-0000E6000000}"/>
            </a:ext>
          </a:extLst>
        </xdr:cNvPr>
        <xdr:cNvSpPr/>
      </xdr:nvSpPr>
      <xdr:spPr>
        <a:xfrm>
          <a:off x="7838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31" name="正方形/長方形 230">
          <a:extLst>
            <a:ext uri="{FF2B5EF4-FFF2-40B4-BE49-F238E27FC236}">
              <a16:creationId xmlns:a16="http://schemas.microsoft.com/office/drawing/2014/main" id="{00000000-0008-0000-0200-0000E7000000}"/>
            </a:ext>
          </a:extLst>
        </xdr:cNvPr>
        <xdr:cNvSpPr/>
      </xdr:nvSpPr>
      <xdr:spPr>
        <a:xfrm>
          <a:off x="5826760" y="1266825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32" name="テキスト ボックス 231">
          <a:extLst>
            <a:ext uri="{FF2B5EF4-FFF2-40B4-BE49-F238E27FC236}">
              <a16:creationId xmlns:a16="http://schemas.microsoft.com/office/drawing/2014/main" id="{00000000-0008-0000-0200-0000E8000000}"/>
            </a:ext>
          </a:extLst>
        </xdr:cNvPr>
        <xdr:cNvSpPr txBox="1"/>
      </xdr:nvSpPr>
      <xdr:spPr>
        <a:xfrm>
          <a:off x="5788660" y="124815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33" name="直線コネクタ 232">
          <a:extLst>
            <a:ext uri="{FF2B5EF4-FFF2-40B4-BE49-F238E27FC236}">
              <a16:creationId xmlns:a16="http://schemas.microsoft.com/office/drawing/2014/main" id="{00000000-0008-0000-0200-0000E9000000}"/>
            </a:ext>
          </a:extLst>
        </xdr:cNvPr>
        <xdr:cNvCxnSpPr/>
      </xdr:nvCxnSpPr>
      <xdr:spPr>
        <a:xfrm>
          <a:off x="5826760" y="149047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234" name="直線コネクタ 233">
          <a:extLst>
            <a:ext uri="{FF2B5EF4-FFF2-40B4-BE49-F238E27FC236}">
              <a16:creationId xmlns:a16="http://schemas.microsoft.com/office/drawing/2014/main" id="{00000000-0008-0000-0200-0000EA000000}"/>
            </a:ext>
          </a:extLst>
        </xdr:cNvPr>
        <xdr:cNvCxnSpPr/>
      </xdr:nvCxnSpPr>
      <xdr:spPr>
        <a:xfrm>
          <a:off x="5826760" y="144551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235" name="テキスト ボックス 234">
          <a:extLst>
            <a:ext uri="{FF2B5EF4-FFF2-40B4-BE49-F238E27FC236}">
              <a16:creationId xmlns:a16="http://schemas.microsoft.com/office/drawing/2014/main" id="{00000000-0008-0000-0200-0000EB000000}"/>
            </a:ext>
          </a:extLst>
        </xdr:cNvPr>
        <xdr:cNvSpPr txBox="1"/>
      </xdr:nvSpPr>
      <xdr:spPr>
        <a:xfrm>
          <a:off x="5405301" y="14316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236" name="直線コネクタ 235">
          <a:extLst>
            <a:ext uri="{FF2B5EF4-FFF2-40B4-BE49-F238E27FC236}">
              <a16:creationId xmlns:a16="http://schemas.microsoft.com/office/drawing/2014/main" id="{00000000-0008-0000-0200-0000EC000000}"/>
            </a:ext>
          </a:extLst>
        </xdr:cNvPr>
        <xdr:cNvCxnSpPr/>
      </xdr:nvCxnSpPr>
      <xdr:spPr>
        <a:xfrm>
          <a:off x="5826760" y="140093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237" name="テキスト ボックス 236">
          <a:extLst>
            <a:ext uri="{FF2B5EF4-FFF2-40B4-BE49-F238E27FC236}">
              <a16:creationId xmlns:a16="http://schemas.microsoft.com/office/drawing/2014/main" id="{00000000-0008-0000-0200-0000ED000000}"/>
            </a:ext>
          </a:extLst>
        </xdr:cNvPr>
        <xdr:cNvSpPr txBox="1"/>
      </xdr:nvSpPr>
      <xdr:spPr>
        <a:xfrm>
          <a:off x="5405301" y="138709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238" name="直線コネクタ 237">
          <a:extLst>
            <a:ext uri="{FF2B5EF4-FFF2-40B4-BE49-F238E27FC236}">
              <a16:creationId xmlns:a16="http://schemas.microsoft.com/office/drawing/2014/main" id="{00000000-0008-0000-0200-0000EE000000}"/>
            </a:ext>
          </a:extLst>
        </xdr:cNvPr>
        <xdr:cNvCxnSpPr/>
      </xdr:nvCxnSpPr>
      <xdr:spPr>
        <a:xfrm>
          <a:off x="5826760" y="135636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239" name="テキスト ボックス 238">
          <a:extLst>
            <a:ext uri="{FF2B5EF4-FFF2-40B4-BE49-F238E27FC236}">
              <a16:creationId xmlns:a16="http://schemas.microsoft.com/office/drawing/2014/main" id="{00000000-0008-0000-0200-0000EF000000}"/>
            </a:ext>
          </a:extLst>
        </xdr:cNvPr>
        <xdr:cNvSpPr txBox="1"/>
      </xdr:nvSpPr>
      <xdr:spPr>
        <a:xfrm>
          <a:off x="5405301" y="13421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240" name="直線コネクタ 239">
          <a:extLst>
            <a:ext uri="{FF2B5EF4-FFF2-40B4-BE49-F238E27FC236}">
              <a16:creationId xmlns:a16="http://schemas.microsoft.com/office/drawing/2014/main" id="{00000000-0008-0000-0200-0000F0000000}"/>
            </a:ext>
          </a:extLst>
        </xdr:cNvPr>
        <xdr:cNvCxnSpPr/>
      </xdr:nvCxnSpPr>
      <xdr:spPr>
        <a:xfrm>
          <a:off x="5826760" y="131140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241" name="テキスト ボックス 240">
          <a:extLst>
            <a:ext uri="{FF2B5EF4-FFF2-40B4-BE49-F238E27FC236}">
              <a16:creationId xmlns:a16="http://schemas.microsoft.com/office/drawing/2014/main" id="{00000000-0008-0000-0200-0000F1000000}"/>
            </a:ext>
          </a:extLst>
        </xdr:cNvPr>
        <xdr:cNvSpPr txBox="1"/>
      </xdr:nvSpPr>
      <xdr:spPr>
        <a:xfrm>
          <a:off x="5405301" y="1297560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42" name="直線コネクタ 241">
          <a:extLst>
            <a:ext uri="{FF2B5EF4-FFF2-40B4-BE49-F238E27FC236}">
              <a16:creationId xmlns:a16="http://schemas.microsoft.com/office/drawing/2014/main" id="{00000000-0008-0000-0200-0000F2000000}"/>
            </a:ext>
          </a:extLst>
        </xdr:cNvPr>
        <xdr:cNvCxnSpPr/>
      </xdr:nvCxnSpPr>
      <xdr:spPr>
        <a:xfrm>
          <a:off x="5826760" y="126682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43" name="テキスト ボックス 242">
          <a:extLst>
            <a:ext uri="{FF2B5EF4-FFF2-40B4-BE49-F238E27FC236}">
              <a16:creationId xmlns:a16="http://schemas.microsoft.com/office/drawing/2014/main" id="{00000000-0008-0000-0200-0000F3000000}"/>
            </a:ext>
          </a:extLst>
        </xdr:cNvPr>
        <xdr:cNvSpPr txBox="1"/>
      </xdr:nvSpPr>
      <xdr:spPr>
        <a:xfrm>
          <a:off x="5405301" y="125298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44" name="【福祉施設】&#10;一人当たり面積グラフ枠">
          <a:extLst>
            <a:ext uri="{FF2B5EF4-FFF2-40B4-BE49-F238E27FC236}">
              <a16:creationId xmlns:a16="http://schemas.microsoft.com/office/drawing/2014/main" id="{00000000-0008-0000-0200-0000F4000000}"/>
            </a:ext>
          </a:extLst>
        </xdr:cNvPr>
        <xdr:cNvSpPr/>
      </xdr:nvSpPr>
      <xdr:spPr>
        <a:xfrm>
          <a:off x="5826760" y="1266825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60961</xdr:rowOff>
    </xdr:from>
    <xdr:to>
      <xdr:col>54</xdr:col>
      <xdr:colOff>189865</xdr:colOff>
      <xdr:row>86</xdr:row>
      <xdr:rowOff>33528</xdr:rowOff>
    </xdr:to>
    <xdr:cxnSp macro="">
      <xdr:nvCxnSpPr>
        <xdr:cNvPr id="245" name="直線コネクタ 244">
          <a:extLst>
            <a:ext uri="{FF2B5EF4-FFF2-40B4-BE49-F238E27FC236}">
              <a16:creationId xmlns:a16="http://schemas.microsoft.com/office/drawing/2014/main" id="{00000000-0008-0000-0200-0000F5000000}"/>
            </a:ext>
          </a:extLst>
        </xdr:cNvPr>
        <xdr:cNvCxnSpPr/>
      </xdr:nvCxnSpPr>
      <xdr:spPr>
        <a:xfrm flipV="1">
          <a:off x="9219565" y="13136881"/>
          <a:ext cx="0" cy="13136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37355</xdr:rowOff>
    </xdr:from>
    <xdr:ext cx="469744" cy="259045"/>
    <xdr:sp macro="" textlink="">
      <xdr:nvSpPr>
        <xdr:cNvPr id="246" name="【福祉施設】&#10;一人当たり面積最小値テキスト">
          <a:extLst>
            <a:ext uri="{FF2B5EF4-FFF2-40B4-BE49-F238E27FC236}">
              <a16:creationId xmlns:a16="http://schemas.microsoft.com/office/drawing/2014/main" id="{00000000-0008-0000-0200-0000F6000000}"/>
            </a:ext>
          </a:extLst>
        </xdr:cNvPr>
        <xdr:cNvSpPr txBox="1"/>
      </xdr:nvSpPr>
      <xdr:spPr>
        <a:xfrm>
          <a:off x="9258300" y="144543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33528</xdr:rowOff>
    </xdr:from>
    <xdr:to>
      <xdr:col>55</xdr:col>
      <xdr:colOff>88900</xdr:colOff>
      <xdr:row>86</xdr:row>
      <xdr:rowOff>33528</xdr:rowOff>
    </xdr:to>
    <xdr:cxnSp macro="">
      <xdr:nvCxnSpPr>
        <xdr:cNvPr id="247" name="直線コネクタ 246">
          <a:extLst>
            <a:ext uri="{FF2B5EF4-FFF2-40B4-BE49-F238E27FC236}">
              <a16:creationId xmlns:a16="http://schemas.microsoft.com/office/drawing/2014/main" id="{00000000-0008-0000-0200-0000F7000000}"/>
            </a:ext>
          </a:extLst>
        </xdr:cNvPr>
        <xdr:cNvCxnSpPr/>
      </xdr:nvCxnSpPr>
      <xdr:spPr>
        <a:xfrm>
          <a:off x="9154160" y="1445056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7638</xdr:rowOff>
    </xdr:from>
    <xdr:ext cx="469744" cy="259045"/>
    <xdr:sp macro="" textlink="">
      <xdr:nvSpPr>
        <xdr:cNvPr id="248" name="【福祉施設】&#10;一人当たり面積最大値テキスト">
          <a:extLst>
            <a:ext uri="{FF2B5EF4-FFF2-40B4-BE49-F238E27FC236}">
              <a16:creationId xmlns:a16="http://schemas.microsoft.com/office/drawing/2014/main" id="{00000000-0008-0000-0200-0000F8000000}"/>
            </a:ext>
          </a:extLst>
        </xdr:cNvPr>
        <xdr:cNvSpPr txBox="1"/>
      </xdr:nvSpPr>
      <xdr:spPr>
        <a:xfrm>
          <a:off x="9258300" y="129159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60961</xdr:rowOff>
    </xdr:from>
    <xdr:to>
      <xdr:col>55</xdr:col>
      <xdr:colOff>88900</xdr:colOff>
      <xdr:row>78</xdr:row>
      <xdr:rowOff>60961</xdr:rowOff>
    </xdr:to>
    <xdr:cxnSp macro="">
      <xdr:nvCxnSpPr>
        <xdr:cNvPr id="249" name="直線コネクタ 248">
          <a:extLst>
            <a:ext uri="{FF2B5EF4-FFF2-40B4-BE49-F238E27FC236}">
              <a16:creationId xmlns:a16="http://schemas.microsoft.com/office/drawing/2014/main" id="{00000000-0008-0000-0200-0000F9000000}"/>
            </a:ext>
          </a:extLst>
        </xdr:cNvPr>
        <xdr:cNvCxnSpPr/>
      </xdr:nvCxnSpPr>
      <xdr:spPr>
        <a:xfrm>
          <a:off x="9154160" y="1313688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91457</xdr:rowOff>
    </xdr:from>
    <xdr:ext cx="469744" cy="259045"/>
    <xdr:sp macro="" textlink="">
      <xdr:nvSpPr>
        <xdr:cNvPr id="250" name="【福祉施設】&#10;一人当たり面積平均値テキスト">
          <a:extLst>
            <a:ext uri="{FF2B5EF4-FFF2-40B4-BE49-F238E27FC236}">
              <a16:creationId xmlns:a16="http://schemas.microsoft.com/office/drawing/2014/main" id="{00000000-0008-0000-0200-0000FA000000}"/>
            </a:ext>
          </a:extLst>
        </xdr:cNvPr>
        <xdr:cNvSpPr txBox="1"/>
      </xdr:nvSpPr>
      <xdr:spPr>
        <a:xfrm>
          <a:off x="9258300" y="140055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113030</xdr:rowOff>
    </xdr:from>
    <xdr:to>
      <xdr:col>55</xdr:col>
      <xdr:colOff>50800</xdr:colOff>
      <xdr:row>84</xdr:row>
      <xdr:rowOff>43180</xdr:rowOff>
    </xdr:to>
    <xdr:sp macro="" textlink="">
      <xdr:nvSpPr>
        <xdr:cNvPr id="251" name="フローチャート: 判断 250">
          <a:extLst>
            <a:ext uri="{FF2B5EF4-FFF2-40B4-BE49-F238E27FC236}">
              <a16:creationId xmlns:a16="http://schemas.microsoft.com/office/drawing/2014/main" id="{00000000-0008-0000-0200-0000FB000000}"/>
            </a:ext>
          </a:extLst>
        </xdr:cNvPr>
        <xdr:cNvSpPr/>
      </xdr:nvSpPr>
      <xdr:spPr>
        <a:xfrm>
          <a:off x="9192260" y="1402715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108458</xdr:rowOff>
    </xdr:from>
    <xdr:to>
      <xdr:col>50</xdr:col>
      <xdr:colOff>165100</xdr:colOff>
      <xdr:row>84</xdr:row>
      <xdr:rowOff>38608</xdr:rowOff>
    </xdr:to>
    <xdr:sp macro="" textlink="">
      <xdr:nvSpPr>
        <xdr:cNvPr id="252" name="フローチャート: 判断 251">
          <a:extLst>
            <a:ext uri="{FF2B5EF4-FFF2-40B4-BE49-F238E27FC236}">
              <a16:creationId xmlns:a16="http://schemas.microsoft.com/office/drawing/2014/main" id="{00000000-0008-0000-0200-0000FC000000}"/>
            </a:ext>
          </a:extLst>
        </xdr:cNvPr>
        <xdr:cNvSpPr/>
      </xdr:nvSpPr>
      <xdr:spPr>
        <a:xfrm>
          <a:off x="8445500" y="1402257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90170</xdr:rowOff>
    </xdr:from>
    <xdr:to>
      <xdr:col>46</xdr:col>
      <xdr:colOff>38100</xdr:colOff>
      <xdr:row>84</xdr:row>
      <xdr:rowOff>20320</xdr:rowOff>
    </xdr:to>
    <xdr:sp macro="" textlink="">
      <xdr:nvSpPr>
        <xdr:cNvPr id="253" name="フローチャート: 判断 252">
          <a:extLst>
            <a:ext uri="{FF2B5EF4-FFF2-40B4-BE49-F238E27FC236}">
              <a16:creationId xmlns:a16="http://schemas.microsoft.com/office/drawing/2014/main" id="{00000000-0008-0000-0200-0000FD000000}"/>
            </a:ext>
          </a:extLst>
        </xdr:cNvPr>
        <xdr:cNvSpPr/>
      </xdr:nvSpPr>
      <xdr:spPr>
        <a:xfrm>
          <a:off x="7670800" y="1400429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85598</xdr:rowOff>
    </xdr:from>
    <xdr:to>
      <xdr:col>41</xdr:col>
      <xdr:colOff>101600</xdr:colOff>
      <xdr:row>84</xdr:row>
      <xdr:rowOff>15748</xdr:rowOff>
    </xdr:to>
    <xdr:sp macro="" textlink="">
      <xdr:nvSpPr>
        <xdr:cNvPr id="254" name="フローチャート: 判断 253">
          <a:extLst>
            <a:ext uri="{FF2B5EF4-FFF2-40B4-BE49-F238E27FC236}">
              <a16:creationId xmlns:a16="http://schemas.microsoft.com/office/drawing/2014/main" id="{00000000-0008-0000-0200-0000FE000000}"/>
            </a:ext>
          </a:extLst>
        </xdr:cNvPr>
        <xdr:cNvSpPr/>
      </xdr:nvSpPr>
      <xdr:spPr>
        <a:xfrm>
          <a:off x="6873240" y="1399971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62737</xdr:rowOff>
    </xdr:from>
    <xdr:to>
      <xdr:col>36</xdr:col>
      <xdr:colOff>165100</xdr:colOff>
      <xdr:row>83</xdr:row>
      <xdr:rowOff>164337</xdr:rowOff>
    </xdr:to>
    <xdr:sp macro="" textlink="">
      <xdr:nvSpPr>
        <xdr:cNvPr id="255" name="フローチャート: 判断 254">
          <a:extLst>
            <a:ext uri="{FF2B5EF4-FFF2-40B4-BE49-F238E27FC236}">
              <a16:creationId xmlns:a16="http://schemas.microsoft.com/office/drawing/2014/main" id="{00000000-0008-0000-0200-0000FF000000}"/>
            </a:ext>
          </a:extLst>
        </xdr:cNvPr>
        <xdr:cNvSpPr/>
      </xdr:nvSpPr>
      <xdr:spPr>
        <a:xfrm>
          <a:off x="6098540" y="13976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256" name="テキスト ボックス 255">
          <a:extLst>
            <a:ext uri="{FF2B5EF4-FFF2-40B4-BE49-F238E27FC236}">
              <a16:creationId xmlns:a16="http://schemas.microsoft.com/office/drawing/2014/main" id="{00000000-0008-0000-0200-000000010000}"/>
            </a:ext>
          </a:extLst>
        </xdr:cNvPr>
        <xdr:cNvSpPr txBox="1"/>
      </xdr:nvSpPr>
      <xdr:spPr>
        <a:xfrm>
          <a:off x="90525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257" name="テキスト ボックス 256">
          <a:extLst>
            <a:ext uri="{FF2B5EF4-FFF2-40B4-BE49-F238E27FC236}">
              <a16:creationId xmlns:a16="http://schemas.microsoft.com/office/drawing/2014/main" id="{00000000-0008-0000-0200-000001010000}"/>
            </a:ext>
          </a:extLst>
        </xdr:cNvPr>
        <xdr:cNvSpPr txBox="1"/>
      </xdr:nvSpPr>
      <xdr:spPr>
        <a:xfrm>
          <a:off x="83286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258" name="テキスト ボックス 257">
          <a:extLst>
            <a:ext uri="{FF2B5EF4-FFF2-40B4-BE49-F238E27FC236}">
              <a16:creationId xmlns:a16="http://schemas.microsoft.com/office/drawing/2014/main" id="{00000000-0008-0000-0200-000002010000}"/>
            </a:ext>
          </a:extLst>
        </xdr:cNvPr>
        <xdr:cNvSpPr txBox="1"/>
      </xdr:nvSpPr>
      <xdr:spPr>
        <a:xfrm>
          <a:off x="75463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259" name="テキスト ボックス 258">
          <a:extLst>
            <a:ext uri="{FF2B5EF4-FFF2-40B4-BE49-F238E27FC236}">
              <a16:creationId xmlns:a16="http://schemas.microsoft.com/office/drawing/2014/main" id="{00000000-0008-0000-0200-000003010000}"/>
            </a:ext>
          </a:extLst>
        </xdr:cNvPr>
        <xdr:cNvSpPr txBox="1"/>
      </xdr:nvSpPr>
      <xdr:spPr>
        <a:xfrm>
          <a:off x="67564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260" name="テキスト ボックス 259">
          <a:extLst>
            <a:ext uri="{FF2B5EF4-FFF2-40B4-BE49-F238E27FC236}">
              <a16:creationId xmlns:a16="http://schemas.microsoft.com/office/drawing/2014/main" id="{00000000-0008-0000-0200-000004010000}"/>
            </a:ext>
          </a:extLst>
        </xdr:cNvPr>
        <xdr:cNvSpPr txBox="1"/>
      </xdr:nvSpPr>
      <xdr:spPr>
        <a:xfrm>
          <a:off x="5981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35306</xdr:rowOff>
    </xdr:from>
    <xdr:to>
      <xdr:col>55</xdr:col>
      <xdr:colOff>50800</xdr:colOff>
      <xdr:row>83</xdr:row>
      <xdr:rowOff>136906</xdr:rowOff>
    </xdr:to>
    <xdr:sp macro="" textlink="">
      <xdr:nvSpPr>
        <xdr:cNvPr id="261" name="楕円 260">
          <a:extLst>
            <a:ext uri="{FF2B5EF4-FFF2-40B4-BE49-F238E27FC236}">
              <a16:creationId xmlns:a16="http://schemas.microsoft.com/office/drawing/2014/main" id="{00000000-0008-0000-0200-000005010000}"/>
            </a:ext>
          </a:extLst>
        </xdr:cNvPr>
        <xdr:cNvSpPr/>
      </xdr:nvSpPr>
      <xdr:spPr>
        <a:xfrm>
          <a:off x="9192260" y="13949426"/>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82</xdr:row>
      <xdr:rowOff>58183</xdr:rowOff>
    </xdr:from>
    <xdr:ext cx="469744" cy="259045"/>
    <xdr:sp macro="" textlink="">
      <xdr:nvSpPr>
        <xdr:cNvPr id="262" name="【福祉施設】&#10;一人当たり面積該当値テキスト">
          <a:extLst>
            <a:ext uri="{FF2B5EF4-FFF2-40B4-BE49-F238E27FC236}">
              <a16:creationId xmlns:a16="http://schemas.microsoft.com/office/drawing/2014/main" id="{00000000-0008-0000-0200-000006010000}"/>
            </a:ext>
          </a:extLst>
        </xdr:cNvPr>
        <xdr:cNvSpPr txBox="1"/>
      </xdr:nvSpPr>
      <xdr:spPr>
        <a:xfrm>
          <a:off x="9258300" y="138046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83</xdr:row>
      <xdr:rowOff>39878</xdr:rowOff>
    </xdr:from>
    <xdr:to>
      <xdr:col>50</xdr:col>
      <xdr:colOff>165100</xdr:colOff>
      <xdr:row>83</xdr:row>
      <xdr:rowOff>141478</xdr:rowOff>
    </xdr:to>
    <xdr:sp macro="" textlink="">
      <xdr:nvSpPr>
        <xdr:cNvPr id="263" name="楕円 262">
          <a:extLst>
            <a:ext uri="{FF2B5EF4-FFF2-40B4-BE49-F238E27FC236}">
              <a16:creationId xmlns:a16="http://schemas.microsoft.com/office/drawing/2014/main" id="{00000000-0008-0000-0200-000007010000}"/>
            </a:ext>
          </a:extLst>
        </xdr:cNvPr>
        <xdr:cNvSpPr/>
      </xdr:nvSpPr>
      <xdr:spPr>
        <a:xfrm>
          <a:off x="8445500" y="139539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83</xdr:row>
      <xdr:rowOff>86106</xdr:rowOff>
    </xdr:from>
    <xdr:to>
      <xdr:col>55</xdr:col>
      <xdr:colOff>0</xdr:colOff>
      <xdr:row>83</xdr:row>
      <xdr:rowOff>90678</xdr:rowOff>
    </xdr:to>
    <xdr:cxnSp macro="">
      <xdr:nvCxnSpPr>
        <xdr:cNvPr id="264" name="直線コネクタ 263">
          <a:extLst>
            <a:ext uri="{FF2B5EF4-FFF2-40B4-BE49-F238E27FC236}">
              <a16:creationId xmlns:a16="http://schemas.microsoft.com/office/drawing/2014/main" id="{00000000-0008-0000-0200-000008010000}"/>
            </a:ext>
          </a:extLst>
        </xdr:cNvPr>
        <xdr:cNvCxnSpPr/>
      </xdr:nvCxnSpPr>
      <xdr:spPr>
        <a:xfrm flipV="1">
          <a:off x="8496300" y="14000226"/>
          <a:ext cx="7239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83</xdr:row>
      <xdr:rowOff>39878</xdr:rowOff>
    </xdr:from>
    <xdr:to>
      <xdr:col>46</xdr:col>
      <xdr:colOff>38100</xdr:colOff>
      <xdr:row>83</xdr:row>
      <xdr:rowOff>141478</xdr:rowOff>
    </xdr:to>
    <xdr:sp macro="" textlink="">
      <xdr:nvSpPr>
        <xdr:cNvPr id="265" name="楕円 264">
          <a:extLst>
            <a:ext uri="{FF2B5EF4-FFF2-40B4-BE49-F238E27FC236}">
              <a16:creationId xmlns:a16="http://schemas.microsoft.com/office/drawing/2014/main" id="{00000000-0008-0000-0200-000009010000}"/>
            </a:ext>
          </a:extLst>
        </xdr:cNvPr>
        <xdr:cNvSpPr/>
      </xdr:nvSpPr>
      <xdr:spPr>
        <a:xfrm>
          <a:off x="7670800" y="13953998"/>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83</xdr:row>
      <xdr:rowOff>90678</xdr:rowOff>
    </xdr:from>
    <xdr:to>
      <xdr:col>50</xdr:col>
      <xdr:colOff>114300</xdr:colOff>
      <xdr:row>83</xdr:row>
      <xdr:rowOff>90678</xdr:rowOff>
    </xdr:to>
    <xdr:cxnSp macro="">
      <xdr:nvCxnSpPr>
        <xdr:cNvPr id="266" name="直線コネクタ 265">
          <a:extLst>
            <a:ext uri="{FF2B5EF4-FFF2-40B4-BE49-F238E27FC236}">
              <a16:creationId xmlns:a16="http://schemas.microsoft.com/office/drawing/2014/main" id="{00000000-0008-0000-0200-00000A010000}"/>
            </a:ext>
          </a:extLst>
        </xdr:cNvPr>
        <xdr:cNvCxnSpPr/>
      </xdr:nvCxnSpPr>
      <xdr:spPr>
        <a:xfrm>
          <a:off x="7713980" y="14004798"/>
          <a:ext cx="7823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83</xdr:row>
      <xdr:rowOff>39878</xdr:rowOff>
    </xdr:from>
    <xdr:to>
      <xdr:col>41</xdr:col>
      <xdr:colOff>101600</xdr:colOff>
      <xdr:row>83</xdr:row>
      <xdr:rowOff>141478</xdr:rowOff>
    </xdr:to>
    <xdr:sp macro="" textlink="">
      <xdr:nvSpPr>
        <xdr:cNvPr id="267" name="楕円 266">
          <a:extLst>
            <a:ext uri="{FF2B5EF4-FFF2-40B4-BE49-F238E27FC236}">
              <a16:creationId xmlns:a16="http://schemas.microsoft.com/office/drawing/2014/main" id="{00000000-0008-0000-0200-00000B010000}"/>
            </a:ext>
          </a:extLst>
        </xdr:cNvPr>
        <xdr:cNvSpPr/>
      </xdr:nvSpPr>
      <xdr:spPr>
        <a:xfrm>
          <a:off x="6873240" y="139539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83</xdr:row>
      <xdr:rowOff>90678</xdr:rowOff>
    </xdr:from>
    <xdr:to>
      <xdr:col>45</xdr:col>
      <xdr:colOff>177800</xdr:colOff>
      <xdr:row>83</xdr:row>
      <xdr:rowOff>90678</xdr:rowOff>
    </xdr:to>
    <xdr:cxnSp macro="">
      <xdr:nvCxnSpPr>
        <xdr:cNvPr id="268" name="直線コネクタ 267">
          <a:extLst>
            <a:ext uri="{FF2B5EF4-FFF2-40B4-BE49-F238E27FC236}">
              <a16:creationId xmlns:a16="http://schemas.microsoft.com/office/drawing/2014/main" id="{00000000-0008-0000-0200-00000C010000}"/>
            </a:ext>
          </a:extLst>
        </xdr:cNvPr>
        <xdr:cNvCxnSpPr/>
      </xdr:nvCxnSpPr>
      <xdr:spPr>
        <a:xfrm>
          <a:off x="6924040" y="14004798"/>
          <a:ext cx="78994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83</xdr:row>
      <xdr:rowOff>17018</xdr:rowOff>
    </xdr:from>
    <xdr:to>
      <xdr:col>36</xdr:col>
      <xdr:colOff>165100</xdr:colOff>
      <xdr:row>83</xdr:row>
      <xdr:rowOff>118618</xdr:rowOff>
    </xdr:to>
    <xdr:sp macro="" textlink="">
      <xdr:nvSpPr>
        <xdr:cNvPr id="269" name="楕円 268">
          <a:extLst>
            <a:ext uri="{FF2B5EF4-FFF2-40B4-BE49-F238E27FC236}">
              <a16:creationId xmlns:a16="http://schemas.microsoft.com/office/drawing/2014/main" id="{00000000-0008-0000-0200-00000D010000}"/>
            </a:ext>
          </a:extLst>
        </xdr:cNvPr>
        <xdr:cNvSpPr/>
      </xdr:nvSpPr>
      <xdr:spPr>
        <a:xfrm>
          <a:off x="6098540" y="13931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83</xdr:row>
      <xdr:rowOff>67818</xdr:rowOff>
    </xdr:from>
    <xdr:to>
      <xdr:col>41</xdr:col>
      <xdr:colOff>50800</xdr:colOff>
      <xdr:row>83</xdr:row>
      <xdr:rowOff>90678</xdr:rowOff>
    </xdr:to>
    <xdr:cxnSp macro="">
      <xdr:nvCxnSpPr>
        <xdr:cNvPr id="270" name="直線コネクタ 269">
          <a:extLst>
            <a:ext uri="{FF2B5EF4-FFF2-40B4-BE49-F238E27FC236}">
              <a16:creationId xmlns:a16="http://schemas.microsoft.com/office/drawing/2014/main" id="{00000000-0008-0000-0200-00000E010000}"/>
            </a:ext>
          </a:extLst>
        </xdr:cNvPr>
        <xdr:cNvCxnSpPr/>
      </xdr:nvCxnSpPr>
      <xdr:spPr>
        <a:xfrm>
          <a:off x="6149340" y="13981938"/>
          <a:ext cx="7747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84</xdr:row>
      <xdr:rowOff>29735</xdr:rowOff>
    </xdr:from>
    <xdr:ext cx="469744" cy="259045"/>
    <xdr:sp macro="" textlink="">
      <xdr:nvSpPr>
        <xdr:cNvPr id="271" name="n_1aveValue【福祉施設】&#10;一人当たり面積">
          <a:extLst>
            <a:ext uri="{FF2B5EF4-FFF2-40B4-BE49-F238E27FC236}">
              <a16:creationId xmlns:a16="http://schemas.microsoft.com/office/drawing/2014/main" id="{00000000-0008-0000-0200-00000F010000}"/>
            </a:ext>
          </a:extLst>
        </xdr:cNvPr>
        <xdr:cNvSpPr txBox="1"/>
      </xdr:nvSpPr>
      <xdr:spPr>
        <a:xfrm>
          <a:off x="8271587" y="141114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11447</xdr:rowOff>
    </xdr:from>
    <xdr:ext cx="469744" cy="259045"/>
    <xdr:sp macro="" textlink="">
      <xdr:nvSpPr>
        <xdr:cNvPr id="272" name="n_2aveValue【福祉施設】&#10;一人当たり面積">
          <a:extLst>
            <a:ext uri="{FF2B5EF4-FFF2-40B4-BE49-F238E27FC236}">
              <a16:creationId xmlns:a16="http://schemas.microsoft.com/office/drawing/2014/main" id="{00000000-0008-0000-0200-000010010000}"/>
            </a:ext>
          </a:extLst>
        </xdr:cNvPr>
        <xdr:cNvSpPr txBox="1"/>
      </xdr:nvSpPr>
      <xdr:spPr>
        <a:xfrm>
          <a:off x="7509587" y="14093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6875</xdr:rowOff>
    </xdr:from>
    <xdr:ext cx="469744" cy="259045"/>
    <xdr:sp macro="" textlink="">
      <xdr:nvSpPr>
        <xdr:cNvPr id="273" name="n_3aveValue【福祉施設】&#10;一人当たり面積">
          <a:extLst>
            <a:ext uri="{FF2B5EF4-FFF2-40B4-BE49-F238E27FC236}">
              <a16:creationId xmlns:a16="http://schemas.microsoft.com/office/drawing/2014/main" id="{00000000-0008-0000-0200-000011010000}"/>
            </a:ext>
          </a:extLst>
        </xdr:cNvPr>
        <xdr:cNvSpPr txBox="1"/>
      </xdr:nvSpPr>
      <xdr:spPr>
        <a:xfrm>
          <a:off x="6712027" y="140886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155464</xdr:rowOff>
    </xdr:from>
    <xdr:ext cx="469744" cy="259045"/>
    <xdr:sp macro="" textlink="">
      <xdr:nvSpPr>
        <xdr:cNvPr id="274" name="n_4aveValue【福祉施設】&#10;一人当たり面積">
          <a:extLst>
            <a:ext uri="{FF2B5EF4-FFF2-40B4-BE49-F238E27FC236}">
              <a16:creationId xmlns:a16="http://schemas.microsoft.com/office/drawing/2014/main" id="{00000000-0008-0000-0200-000012010000}"/>
            </a:ext>
          </a:extLst>
        </xdr:cNvPr>
        <xdr:cNvSpPr txBox="1"/>
      </xdr:nvSpPr>
      <xdr:spPr>
        <a:xfrm>
          <a:off x="5937327" y="140695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81</xdr:row>
      <xdr:rowOff>158005</xdr:rowOff>
    </xdr:from>
    <xdr:ext cx="469744" cy="259045"/>
    <xdr:sp macro="" textlink="">
      <xdr:nvSpPr>
        <xdr:cNvPr id="275" name="n_1mainValue【福祉施設】&#10;一人当たり面積">
          <a:extLst>
            <a:ext uri="{FF2B5EF4-FFF2-40B4-BE49-F238E27FC236}">
              <a16:creationId xmlns:a16="http://schemas.microsoft.com/office/drawing/2014/main" id="{00000000-0008-0000-0200-000013010000}"/>
            </a:ext>
          </a:extLst>
        </xdr:cNvPr>
        <xdr:cNvSpPr txBox="1"/>
      </xdr:nvSpPr>
      <xdr:spPr>
        <a:xfrm>
          <a:off x="8271587" y="137368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81</xdr:row>
      <xdr:rowOff>158005</xdr:rowOff>
    </xdr:from>
    <xdr:ext cx="469744" cy="259045"/>
    <xdr:sp macro="" textlink="">
      <xdr:nvSpPr>
        <xdr:cNvPr id="276" name="n_2mainValue【福祉施設】&#10;一人当たり面積">
          <a:extLst>
            <a:ext uri="{FF2B5EF4-FFF2-40B4-BE49-F238E27FC236}">
              <a16:creationId xmlns:a16="http://schemas.microsoft.com/office/drawing/2014/main" id="{00000000-0008-0000-0200-000014010000}"/>
            </a:ext>
          </a:extLst>
        </xdr:cNvPr>
        <xdr:cNvSpPr txBox="1"/>
      </xdr:nvSpPr>
      <xdr:spPr>
        <a:xfrm>
          <a:off x="7509587" y="137368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81</xdr:row>
      <xdr:rowOff>158005</xdr:rowOff>
    </xdr:from>
    <xdr:ext cx="469744" cy="259045"/>
    <xdr:sp macro="" textlink="">
      <xdr:nvSpPr>
        <xdr:cNvPr id="277" name="n_3mainValue【福祉施設】&#10;一人当たり面積">
          <a:extLst>
            <a:ext uri="{FF2B5EF4-FFF2-40B4-BE49-F238E27FC236}">
              <a16:creationId xmlns:a16="http://schemas.microsoft.com/office/drawing/2014/main" id="{00000000-0008-0000-0200-000015010000}"/>
            </a:ext>
          </a:extLst>
        </xdr:cNvPr>
        <xdr:cNvSpPr txBox="1"/>
      </xdr:nvSpPr>
      <xdr:spPr>
        <a:xfrm>
          <a:off x="6712027" y="137368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81</xdr:row>
      <xdr:rowOff>135145</xdr:rowOff>
    </xdr:from>
    <xdr:ext cx="469744" cy="259045"/>
    <xdr:sp macro="" textlink="">
      <xdr:nvSpPr>
        <xdr:cNvPr id="278" name="n_4mainValue【福祉施設】&#10;一人当たり面積">
          <a:extLst>
            <a:ext uri="{FF2B5EF4-FFF2-40B4-BE49-F238E27FC236}">
              <a16:creationId xmlns:a16="http://schemas.microsoft.com/office/drawing/2014/main" id="{00000000-0008-0000-0200-000016010000}"/>
            </a:ext>
          </a:extLst>
        </xdr:cNvPr>
        <xdr:cNvSpPr txBox="1"/>
      </xdr:nvSpPr>
      <xdr:spPr>
        <a:xfrm>
          <a:off x="5937327" y="137139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279" name="正方形/長方形 278">
          <a:extLst>
            <a:ext uri="{FF2B5EF4-FFF2-40B4-BE49-F238E27FC236}">
              <a16:creationId xmlns:a16="http://schemas.microsoft.com/office/drawing/2014/main" id="{00000000-0008-0000-0200-000017010000}"/>
            </a:ext>
          </a:extLst>
        </xdr:cNvPr>
        <xdr:cNvSpPr/>
      </xdr:nvSpPr>
      <xdr:spPr>
        <a:xfrm>
          <a:off x="67056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80" name="正方形/長方形 279">
          <a:extLst>
            <a:ext uri="{FF2B5EF4-FFF2-40B4-BE49-F238E27FC236}">
              <a16:creationId xmlns:a16="http://schemas.microsoft.com/office/drawing/2014/main" id="{00000000-0008-0000-0200-000018010000}"/>
            </a:ext>
          </a:extLst>
        </xdr:cNvPr>
        <xdr:cNvSpPr/>
      </xdr:nvSpPr>
      <xdr:spPr>
        <a:xfrm>
          <a:off x="79756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81" name="正方形/長方形 280">
          <a:extLst>
            <a:ext uri="{FF2B5EF4-FFF2-40B4-BE49-F238E27FC236}">
              <a16:creationId xmlns:a16="http://schemas.microsoft.com/office/drawing/2014/main" id="{00000000-0008-0000-0200-000019010000}"/>
            </a:ext>
          </a:extLst>
        </xdr:cNvPr>
        <xdr:cNvSpPr/>
      </xdr:nvSpPr>
      <xdr:spPr>
        <a:xfrm>
          <a:off x="79756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82" name="正方形/長方形 281">
          <a:extLst>
            <a:ext uri="{FF2B5EF4-FFF2-40B4-BE49-F238E27FC236}">
              <a16:creationId xmlns:a16="http://schemas.microsoft.com/office/drawing/2014/main" id="{00000000-0008-0000-0200-00001A010000}"/>
            </a:ext>
          </a:extLst>
        </xdr:cNvPr>
        <xdr:cNvSpPr/>
      </xdr:nvSpPr>
      <xdr:spPr>
        <a:xfrm>
          <a:off x="16764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83" name="正方形/長方形 282">
          <a:extLst>
            <a:ext uri="{FF2B5EF4-FFF2-40B4-BE49-F238E27FC236}">
              <a16:creationId xmlns:a16="http://schemas.microsoft.com/office/drawing/2014/main" id="{00000000-0008-0000-0200-00001B010000}"/>
            </a:ext>
          </a:extLst>
        </xdr:cNvPr>
        <xdr:cNvSpPr/>
      </xdr:nvSpPr>
      <xdr:spPr>
        <a:xfrm>
          <a:off x="16764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84" name="正方形/長方形 283">
          <a:extLst>
            <a:ext uri="{FF2B5EF4-FFF2-40B4-BE49-F238E27FC236}">
              <a16:creationId xmlns:a16="http://schemas.microsoft.com/office/drawing/2014/main" id="{00000000-0008-0000-0200-00001C010000}"/>
            </a:ext>
          </a:extLst>
        </xdr:cNvPr>
        <xdr:cNvSpPr/>
      </xdr:nvSpPr>
      <xdr:spPr>
        <a:xfrm>
          <a:off x="2682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85" name="正方形/長方形 284">
          <a:extLst>
            <a:ext uri="{FF2B5EF4-FFF2-40B4-BE49-F238E27FC236}">
              <a16:creationId xmlns:a16="http://schemas.microsoft.com/office/drawing/2014/main" id="{00000000-0008-0000-0200-00001D010000}"/>
            </a:ext>
          </a:extLst>
        </xdr:cNvPr>
        <xdr:cNvSpPr/>
      </xdr:nvSpPr>
      <xdr:spPr>
        <a:xfrm>
          <a:off x="2682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86" name="正方形/長方形 285">
          <a:extLst>
            <a:ext uri="{FF2B5EF4-FFF2-40B4-BE49-F238E27FC236}">
              <a16:creationId xmlns:a16="http://schemas.microsoft.com/office/drawing/2014/main" id="{00000000-0008-0000-0200-00001E010000}"/>
            </a:ext>
          </a:extLst>
        </xdr:cNvPr>
        <xdr:cNvSpPr/>
      </xdr:nvSpPr>
      <xdr:spPr>
        <a:xfrm>
          <a:off x="670560" y="16394430"/>
          <a:ext cx="417576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287" name="テキスト ボックス 286">
          <a:extLst>
            <a:ext uri="{FF2B5EF4-FFF2-40B4-BE49-F238E27FC236}">
              <a16:creationId xmlns:a16="http://schemas.microsoft.com/office/drawing/2014/main" id="{00000000-0008-0000-0200-00001F010000}"/>
            </a:ext>
          </a:extLst>
        </xdr:cNvPr>
        <xdr:cNvSpPr txBox="1"/>
      </xdr:nvSpPr>
      <xdr:spPr>
        <a:xfrm>
          <a:off x="655320" y="1620774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288" name="直線コネクタ 287">
          <a:extLst>
            <a:ext uri="{FF2B5EF4-FFF2-40B4-BE49-F238E27FC236}">
              <a16:creationId xmlns:a16="http://schemas.microsoft.com/office/drawing/2014/main" id="{00000000-0008-0000-0200-000020010000}"/>
            </a:ext>
          </a:extLst>
        </xdr:cNvPr>
        <xdr:cNvCxnSpPr/>
      </xdr:nvCxnSpPr>
      <xdr:spPr>
        <a:xfrm>
          <a:off x="670560" y="186270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289" name="テキスト ボックス 288">
          <a:extLst>
            <a:ext uri="{FF2B5EF4-FFF2-40B4-BE49-F238E27FC236}">
              <a16:creationId xmlns:a16="http://schemas.microsoft.com/office/drawing/2014/main" id="{00000000-0008-0000-0200-000021010000}"/>
            </a:ext>
          </a:extLst>
        </xdr:cNvPr>
        <xdr:cNvSpPr txBox="1"/>
      </xdr:nvSpPr>
      <xdr:spPr>
        <a:xfrm>
          <a:off x="271961" y="18488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290" name="直線コネクタ 289">
          <a:extLst>
            <a:ext uri="{FF2B5EF4-FFF2-40B4-BE49-F238E27FC236}">
              <a16:creationId xmlns:a16="http://schemas.microsoft.com/office/drawing/2014/main" id="{00000000-0008-0000-0200-000022010000}"/>
            </a:ext>
          </a:extLst>
        </xdr:cNvPr>
        <xdr:cNvCxnSpPr/>
      </xdr:nvCxnSpPr>
      <xdr:spPr>
        <a:xfrm>
          <a:off x="670560" y="18308139"/>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291" name="テキスト ボックス 290">
          <a:extLst>
            <a:ext uri="{FF2B5EF4-FFF2-40B4-BE49-F238E27FC236}">
              <a16:creationId xmlns:a16="http://schemas.microsoft.com/office/drawing/2014/main" id="{00000000-0008-0000-0200-000023010000}"/>
            </a:ext>
          </a:extLst>
        </xdr:cNvPr>
        <xdr:cNvSpPr txBox="1"/>
      </xdr:nvSpPr>
      <xdr:spPr>
        <a:xfrm>
          <a:off x="271961" y="1816972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292" name="直線コネクタ 291">
          <a:extLst>
            <a:ext uri="{FF2B5EF4-FFF2-40B4-BE49-F238E27FC236}">
              <a16:creationId xmlns:a16="http://schemas.microsoft.com/office/drawing/2014/main" id="{00000000-0008-0000-0200-000024010000}"/>
            </a:ext>
          </a:extLst>
        </xdr:cNvPr>
        <xdr:cNvCxnSpPr/>
      </xdr:nvCxnSpPr>
      <xdr:spPr>
        <a:xfrm>
          <a:off x="670560" y="1798918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293" name="テキスト ボックス 292">
          <a:extLst>
            <a:ext uri="{FF2B5EF4-FFF2-40B4-BE49-F238E27FC236}">
              <a16:creationId xmlns:a16="http://schemas.microsoft.com/office/drawing/2014/main" id="{00000000-0008-0000-0200-000025010000}"/>
            </a:ext>
          </a:extLst>
        </xdr:cNvPr>
        <xdr:cNvSpPr txBox="1"/>
      </xdr:nvSpPr>
      <xdr:spPr>
        <a:xfrm>
          <a:off x="336081" y="1785077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294" name="直線コネクタ 293">
          <a:extLst>
            <a:ext uri="{FF2B5EF4-FFF2-40B4-BE49-F238E27FC236}">
              <a16:creationId xmlns:a16="http://schemas.microsoft.com/office/drawing/2014/main" id="{00000000-0008-0000-0200-000026010000}"/>
            </a:ext>
          </a:extLst>
        </xdr:cNvPr>
        <xdr:cNvCxnSpPr/>
      </xdr:nvCxnSpPr>
      <xdr:spPr>
        <a:xfrm>
          <a:off x="670560" y="17670236"/>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295" name="テキスト ボックス 294">
          <a:extLst>
            <a:ext uri="{FF2B5EF4-FFF2-40B4-BE49-F238E27FC236}">
              <a16:creationId xmlns:a16="http://schemas.microsoft.com/office/drawing/2014/main" id="{00000000-0008-0000-0200-000027010000}"/>
            </a:ext>
          </a:extLst>
        </xdr:cNvPr>
        <xdr:cNvSpPr txBox="1"/>
      </xdr:nvSpPr>
      <xdr:spPr>
        <a:xfrm>
          <a:off x="336081" y="1753182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296" name="直線コネクタ 295">
          <a:extLst>
            <a:ext uri="{FF2B5EF4-FFF2-40B4-BE49-F238E27FC236}">
              <a16:creationId xmlns:a16="http://schemas.microsoft.com/office/drawing/2014/main" id="{00000000-0008-0000-0200-000028010000}"/>
            </a:ext>
          </a:extLst>
        </xdr:cNvPr>
        <xdr:cNvCxnSpPr/>
      </xdr:nvCxnSpPr>
      <xdr:spPr>
        <a:xfrm>
          <a:off x="670560" y="17351284"/>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297" name="テキスト ボックス 296">
          <a:extLst>
            <a:ext uri="{FF2B5EF4-FFF2-40B4-BE49-F238E27FC236}">
              <a16:creationId xmlns:a16="http://schemas.microsoft.com/office/drawing/2014/main" id="{00000000-0008-0000-0200-000029010000}"/>
            </a:ext>
          </a:extLst>
        </xdr:cNvPr>
        <xdr:cNvSpPr txBox="1"/>
      </xdr:nvSpPr>
      <xdr:spPr>
        <a:xfrm>
          <a:off x="336081" y="1721287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298" name="直線コネクタ 297">
          <a:extLst>
            <a:ext uri="{FF2B5EF4-FFF2-40B4-BE49-F238E27FC236}">
              <a16:creationId xmlns:a16="http://schemas.microsoft.com/office/drawing/2014/main" id="{00000000-0008-0000-0200-00002A010000}"/>
            </a:ext>
          </a:extLst>
        </xdr:cNvPr>
        <xdr:cNvCxnSpPr/>
      </xdr:nvCxnSpPr>
      <xdr:spPr>
        <a:xfrm>
          <a:off x="670560" y="1703233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299" name="テキスト ボックス 298">
          <a:extLst>
            <a:ext uri="{FF2B5EF4-FFF2-40B4-BE49-F238E27FC236}">
              <a16:creationId xmlns:a16="http://schemas.microsoft.com/office/drawing/2014/main" id="{00000000-0008-0000-0200-00002B010000}"/>
            </a:ext>
          </a:extLst>
        </xdr:cNvPr>
        <xdr:cNvSpPr txBox="1"/>
      </xdr:nvSpPr>
      <xdr:spPr>
        <a:xfrm>
          <a:off x="336081" y="16893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300" name="直線コネクタ 299">
          <a:extLst>
            <a:ext uri="{FF2B5EF4-FFF2-40B4-BE49-F238E27FC236}">
              <a16:creationId xmlns:a16="http://schemas.microsoft.com/office/drawing/2014/main" id="{00000000-0008-0000-0200-00002C010000}"/>
            </a:ext>
          </a:extLst>
        </xdr:cNvPr>
        <xdr:cNvCxnSpPr/>
      </xdr:nvCxnSpPr>
      <xdr:spPr>
        <a:xfrm>
          <a:off x="670560" y="16713381"/>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301" name="テキスト ボックス 300">
          <a:extLst>
            <a:ext uri="{FF2B5EF4-FFF2-40B4-BE49-F238E27FC236}">
              <a16:creationId xmlns:a16="http://schemas.microsoft.com/office/drawing/2014/main" id="{00000000-0008-0000-0200-00002D010000}"/>
            </a:ext>
          </a:extLst>
        </xdr:cNvPr>
        <xdr:cNvSpPr txBox="1"/>
      </xdr:nvSpPr>
      <xdr:spPr>
        <a:xfrm>
          <a:off x="377341" y="1657496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02" name="直線コネクタ 301">
          <a:extLst>
            <a:ext uri="{FF2B5EF4-FFF2-40B4-BE49-F238E27FC236}">
              <a16:creationId xmlns:a16="http://schemas.microsoft.com/office/drawing/2014/main" id="{00000000-0008-0000-0200-00002E010000}"/>
            </a:ext>
          </a:extLst>
        </xdr:cNvPr>
        <xdr:cNvCxnSpPr/>
      </xdr:nvCxnSpPr>
      <xdr:spPr>
        <a:xfrm>
          <a:off x="670560" y="163944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303" name="【市民会館】&#10;有形固定資産減価償却率グラフ枠">
          <a:extLst>
            <a:ext uri="{FF2B5EF4-FFF2-40B4-BE49-F238E27FC236}">
              <a16:creationId xmlns:a16="http://schemas.microsoft.com/office/drawing/2014/main" id="{00000000-0008-0000-0200-00002F010000}"/>
            </a:ext>
          </a:extLst>
        </xdr:cNvPr>
        <xdr:cNvSpPr/>
      </xdr:nvSpPr>
      <xdr:spPr>
        <a:xfrm>
          <a:off x="670560" y="16394430"/>
          <a:ext cx="417576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15784</xdr:rowOff>
    </xdr:from>
    <xdr:to>
      <xdr:col>24</xdr:col>
      <xdr:colOff>62865</xdr:colOff>
      <xdr:row>109</xdr:row>
      <xdr:rowOff>35379</xdr:rowOff>
    </xdr:to>
    <xdr:cxnSp macro="">
      <xdr:nvCxnSpPr>
        <xdr:cNvPr id="304" name="直線コネクタ 303">
          <a:extLst>
            <a:ext uri="{FF2B5EF4-FFF2-40B4-BE49-F238E27FC236}">
              <a16:creationId xmlns:a16="http://schemas.microsoft.com/office/drawing/2014/main" id="{00000000-0008-0000-0200-000030010000}"/>
            </a:ext>
          </a:extLst>
        </xdr:cNvPr>
        <xdr:cNvCxnSpPr/>
      </xdr:nvCxnSpPr>
      <xdr:spPr>
        <a:xfrm flipV="1">
          <a:off x="4086225" y="16779784"/>
          <a:ext cx="0" cy="15283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39206</xdr:rowOff>
    </xdr:from>
    <xdr:ext cx="469744" cy="259045"/>
    <xdr:sp macro="" textlink="">
      <xdr:nvSpPr>
        <xdr:cNvPr id="305" name="【市民会館】&#10;有形固定資産減価償却率最小値テキスト">
          <a:extLst>
            <a:ext uri="{FF2B5EF4-FFF2-40B4-BE49-F238E27FC236}">
              <a16:creationId xmlns:a16="http://schemas.microsoft.com/office/drawing/2014/main" id="{00000000-0008-0000-0200-000031010000}"/>
            </a:ext>
          </a:extLst>
        </xdr:cNvPr>
        <xdr:cNvSpPr txBox="1"/>
      </xdr:nvSpPr>
      <xdr:spPr>
        <a:xfrm>
          <a:off x="4124960" y="18311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35379</xdr:rowOff>
    </xdr:from>
    <xdr:to>
      <xdr:col>24</xdr:col>
      <xdr:colOff>152400</xdr:colOff>
      <xdr:row>109</xdr:row>
      <xdr:rowOff>35379</xdr:rowOff>
    </xdr:to>
    <xdr:cxnSp macro="">
      <xdr:nvCxnSpPr>
        <xdr:cNvPr id="306" name="直線コネクタ 305">
          <a:extLst>
            <a:ext uri="{FF2B5EF4-FFF2-40B4-BE49-F238E27FC236}">
              <a16:creationId xmlns:a16="http://schemas.microsoft.com/office/drawing/2014/main" id="{00000000-0008-0000-0200-000032010000}"/>
            </a:ext>
          </a:extLst>
        </xdr:cNvPr>
        <xdr:cNvCxnSpPr/>
      </xdr:nvCxnSpPr>
      <xdr:spPr>
        <a:xfrm>
          <a:off x="4020820" y="1830813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133911</xdr:rowOff>
    </xdr:from>
    <xdr:ext cx="340478" cy="259045"/>
    <xdr:sp macro="" textlink="">
      <xdr:nvSpPr>
        <xdr:cNvPr id="307" name="【市民会館】&#10;有形固定資産減価償却率最大値テキスト">
          <a:extLst>
            <a:ext uri="{FF2B5EF4-FFF2-40B4-BE49-F238E27FC236}">
              <a16:creationId xmlns:a16="http://schemas.microsoft.com/office/drawing/2014/main" id="{00000000-0008-0000-0200-000033010000}"/>
            </a:ext>
          </a:extLst>
        </xdr:cNvPr>
        <xdr:cNvSpPr txBox="1"/>
      </xdr:nvSpPr>
      <xdr:spPr>
        <a:xfrm>
          <a:off x="4124960" y="1656263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15784</xdr:rowOff>
    </xdr:from>
    <xdr:to>
      <xdr:col>24</xdr:col>
      <xdr:colOff>152400</xdr:colOff>
      <xdr:row>100</xdr:row>
      <xdr:rowOff>15784</xdr:rowOff>
    </xdr:to>
    <xdr:cxnSp macro="">
      <xdr:nvCxnSpPr>
        <xdr:cNvPr id="308" name="直線コネクタ 307">
          <a:extLst>
            <a:ext uri="{FF2B5EF4-FFF2-40B4-BE49-F238E27FC236}">
              <a16:creationId xmlns:a16="http://schemas.microsoft.com/office/drawing/2014/main" id="{00000000-0008-0000-0200-000034010000}"/>
            </a:ext>
          </a:extLst>
        </xdr:cNvPr>
        <xdr:cNvCxnSpPr/>
      </xdr:nvCxnSpPr>
      <xdr:spPr>
        <a:xfrm>
          <a:off x="4020820" y="1677978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85470</xdr:rowOff>
    </xdr:from>
    <xdr:ext cx="405111" cy="259045"/>
    <xdr:sp macro="" textlink="">
      <xdr:nvSpPr>
        <xdr:cNvPr id="309" name="【市民会館】&#10;有形固定資産減価償却率平均値テキスト">
          <a:extLst>
            <a:ext uri="{FF2B5EF4-FFF2-40B4-BE49-F238E27FC236}">
              <a16:creationId xmlns:a16="http://schemas.microsoft.com/office/drawing/2014/main" id="{00000000-0008-0000-0200-000035010000}"/>
            </a:ext>
          </a:extLst>
        </xdr:cNvPr>
        <xdr:cNvSpPr txBox="1"/>
      </xdr:nvSpPr>
      <xdr:spPr>
        <a:xfrm>
          <a:off x="4124960" y="1752003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107043</xdr:rowOff>
    </xdr:from>
    <xdr:to>
      <xdr:col>24</xdr:col>
      <xdr:colOff>114300</xdr:colOff>
      <xdr:row>105</xdr:row>
      <xdr:rowOff>37193</xdr:rowOff>
    </xdr:to>
    <xdr:sp macro="" textlink="">
      <xdr:nvSpPr>
        <xdr:cNvPr id="310" name="フローチャート: 判断 309">
          <a:extLst>
            <a:ext uri="{FF2B5EF4-FFF2-40B4-BE49-F238E27FC236}">
              <a16:creationId xmlns:a16="http://schemas.microsoft.com/office/drawing/2014/main" id="{00000000-0008-0000-0200-000036010000}"/>
            </a:ext>
          </a:extLst>
        </xdr:cNvPr>
        <xdr:cNvSpPr/>
      </xdr:nvSpPr>
      <xdr:spPr>
        <a:xfrm>
          <a:off x="4036060" y="1754160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105411</xdr:rowOff>
    </xdr:from>
    <xdr:to>
      <xdr:col>20</xdr:col>
      <xdr:colOff>38100</xdr:colOff>
      <xdr:row>105</xdr:row>
      <xdr:rowOff>35561</xdr:rowOff>
    </xdr:to>
    <xdr:sp macro="" textlink="">
      <xdr:nvSpPr>
        <xdr:cNvPr id="311" name="フローチャート: 判断 310">
          <a:extLst>
            <a:ext uri="{FF2B5EF4-FFF2-40B4-BE49-F238E27FC236}">
              <a16:creationId xmlns:a16="http://schemas.microsoft.com/office/drawing/2014/main" id="{00000000-0008-0000-0200-000037010000}"/>
            </a:ext>
          </a:extLst>
        </xdr:cNvPr>
        <xdr:cNvSpPr/>
      </xdr:nvSpPr>
      <xdr:spPr>
        <a:xfrm>
          <a:off x="3312160" y="17539971"/>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76019</xdr:rowOff>
    </xdr:from>
    <xdr:to>
      <xdr:col>15</xdr:col>
      <xdr:colOff>101600</xdr:colOff>
      <xdr:row>105</xdr:row>
      <xdr:rowOff>6169</xdr:rowOff>
    </xdr:to>
    <xdr:sp macro="" textlink="">
      <xdr:nvSpPr>
        <xdr:cNvPr id="312" name="フローチャート: 判断 311">
          <a:extLst>
            <a:ext uri="{FF2B5EF4-FFF2-40B4-BE49-F238E27FC236}">
              <a16:creationId xmlns:a16="http://schemas.microsoft.com/office/drawing/2014/main" id="{00000000-0008-0000-0200-000038010000}"/>
            </a:ext>
          </a:extLst>
        </xdr:cNvPr>
        <xdr:cNvSpPr/>
      </xdr:nvSpPr>
      <xdr:spPr>
        <a:xfrm>
          <a:off x="2514600" y="1751057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56424</xdr:rowOff>
    </xdr:from>
    <xdr:to>
      <xdr:col>10</xdr:col>
      <xdr:colOff>165100</xdr:colOff>
      <xdr:row>104</xdr:row>
      <xdr:rowOff>158024</xdr:rowOff>
    </xdr:to>
    <xdr:sp macro="" textlink="">
      <xdr:nvSpPr>
        <xdr:cNvPr id="313" name="フローチャート: 判断 312">
          <a:extLst>
            <a:ext uri="{FF2B5EF4-FFF2-40B4-BE49-F238E27FC236}">
              <a16:creationId xmlns:a16="http://schemas.microsoft.com/office/drawing/2014/main" id="{00000000-0008-0000-0200-000039010000}"/>
            </a:ext>
          </a:extLst>
        </xdr:cNvPr>
        <xdr:cNvSpPr/>
      </xdr:nvSpPr>
      <xdr:spPr>
        <a:xfrm>
          <a:off x="1739900" y="17490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69487</xdr:rowOff>
    </xdr:from>
    <xdr:to>
      <xdr:col>6</xdr:col>
      <xdr:colOff>38100</xdr:colOff>
      <xdr:row>104</xdr:row>
      <xdr:rowOff>171087</xdr:rowOff>
    </xdr:to>
    <xdr:sp macro="" textlink="">
      <xdr:nvSpPr>
        <xdr:cNvPr id="314" name="フローチャート: 判断 313">
          <a:extLst>
            <a:ext uri="{FF2B5EF4-FFF2-40B4-BE49-F238E27FC236}">
              <a16:creationId xmlns:a16="http://schemas.microsoft.com/office/drawing/2014/main" id="{00000000-0008-0000-0200-00003A010000}"/>
            </a:ext>
          </a:extLst>
        </xdr:cNvPr>
        <xdr:cNvSpPr/>
      </xdr:nvSpPr>
      <xdr:spPr>
        <a:xfrm>
          <a:off x="965200" y="17504047"/>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15" name="テキスト ボックス 314">
          <a:extLst>
            <a:ext uri="{FF2B5EF4-FFF2-40B4-BE49-F238E27FC236}">
              <a16:creationId xmlns:a16="http://schemas.microsoft.com/office/drawing/2014/main" id="{00000000-0008-0000-0200-00003B010000}"/>
            </a:ext>
          </a:extLst>
        </xdr:cNvPr>
        <xdr:cNvSpPr txBox="1"/>
      </xdr:nvSpPr>
      <xdr:spPr>
        <a:xfrm>
          <a:off x="391922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16" name="テキスト ボックス 315">
          <a:extLst>
            <a:ext uri="{FF2B5EF4-FFF2-40B4-BE49-F238E27FC236}">
              <a16:creationId xmlns:a16="http://schemas.microsoft.com/office/drawing/2014/main" id="{00000000-0008-0000-0200-00003C010000}"/>
            </a:ext>
          </a:extLst>
        </xdr:cNvPr>
        <xdr:cNvSpPr txBox="1"/>
      </xdr:nvSpPr>
      <xdr:spPr>
        <a:xfrm>
          <a:off x="31877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17" name="テキスト ボックス 316">
          <a:extLst>
            <a:ext uri="{FF2B5EF4-FFF2-40B4-BE49-F238E27FC236}">
              <a16:creationId xmlns:a16="http://schemas.microsoft.com/office/drawing/2014/main" id="{00000000-0008-0000-0200-00003D010000}"/>
            </a:ext>
          </a:extLst>
        </xdr:cNvPr>
        <xdr:cNvSpPr txBox="1"/>
      </xdr:nvSpPr>
      <xdr:spPr>
        <a:xfrm>
          <a:off x="23977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18" name="テキスト ボックス 317">
          <a:extLst>
            <a:ext uri="{FF2B5EF4-FFF2-40B4-BE49-F238E27FC236}">
              <a16:creationId xmlns:a16="http://schemas.microsoft.com/office/drawing/2014/main" id="{00000000-0008-0000-0200-00003E010000}"/>
            </a:ext>
          </a:extLst>
        </xdr:cNvPr>
        <xdr:cNvSpPr txBox="1"/>
      </xdr:nvSpPr>
      <xdr:spPr>
        <a:xfrm>
          <a:off x="16230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19" name="テキスト ボックス 318">
          <a:extLst>
            <a:ext uri="{FF2B5EF4-FFF2-40B4-BE49-F238E27FC236}">
              <a16:creationId xmlns:a16="http://schemas.microsoft.com/office/drawing/2014/main" id="{00000000-0008-0000-0200-00003F010000}"/>
            </a:ext>
          </a:extLst>
        </xdr:cNvPr>
        <xdr:cNvSpPr txBox="1"/>
      </xdr:nvSpPr>
      <xdr:spPr>
        <a:xfrm>
          <a:off x="8407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131536</xdr:rowOff>
    </xdr:from>
    <xdr:to>
      <xdr:col>24</xdr:col>
      <xdr:colOff>114300</xdr:colOff>
      <xdr:row>104</xdr:row>
      <xdr:rowOff>61686</xdr:rowOff>
    </xdr:to>
    <xdr:sp macro="" textlink="">
      <xdr:nvSpPr>
        <xdr:cNvPr id="320" name="楕円 319">
          <a:extLst>
            <a:ext uri="{FF2B5EF4-FFF2-40B4-BE49-F238E27FC236}">
              <a16:creationId xmlns:a16="http://schemas.microsoft.com/office/drawing/2014/main" id="{00000000-0008-0000-0200-000040010000}"/>
            </a:ext>
          </a:extLst>
        </xdr:cNvPr>
        <xdr:cNvSpPr/>
      </xdr:nvSpPr>
      <xdr:spPr>
        <a:xfrm>
          <a:off x="4036060" y="1739845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102</xdr:row>
      <xdr:rowOff>154413</xdr:rowOff>
    </xdr:from>
    <xdr:ext cx="405111" cy="259045"/>
    <xdr:sp macro="" textlink="">
      <xdr:nvSpPr>
        <xdr:cNvPr id="321" name="【市民会館】&#10;有形固定資産減価償却率該当値テキスト">
          <a:extLst>
            <a:ext uri="{FF2B5EF4-FFF2-40B4-BE49-F238E27FC236}">
              <a16:creationId xmlns:a16="http://schemas.microsoft.com/office/drawing/2014/main" id="{00000000-0008-0000-0200-000041010000}"/>
            </a:ext>
          </a:extLst>
        </xdr:cNvPr>
        <xdr:cNvSpPr txBox="1"/>
      </xdr:nvSpPr>
      <xdr:spPr>
        <a:xfrm>
          <a:off x="4124960" y="172536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103</xdr:row>
      <xdr:rowOff>98879</xdr:rowOff>
    </xdr:from>
    <xdr:to>
      <xdr:col>20</xdr:col>
      <xdr:colOff>38100</xdr:colOff>
      <xdr:row>104</xdr:row>
      <xdr:rowOff>29029</xdr:rowOff>
    </xdr:to>
    <xdr:sp macro="" textlink="">
      <xdr:nvSpPr>
        <xdr:cNvPr id="322" name="楕円 321">
          <a:extLst>
            <a:ext uri="{FF2B5EF4-FFF2-40B4-BE49-F238E27FC236}">
              <a16:creationId xmlns:a16="http://schemas.microsoft.com/office/drawing/2014/main" id="{00000000-0008-0000-0200-000042010000}"/>
            </a:ext>
          </a:extLst>
        </xdr:cNvPr>
        <xdr:cNvSpPr/>
      </xdr:nvSpPr>
      <xdr:spPr>
        <a:xfrm>
          <a:off x="3312160" y="17365799"/>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103</xdr:row>
      <xdr:rowOff>149679</xdr:rowOff>
    </xdr:from>
    <xdr:to>
      <xdr:col>24</xdr:col>
      <xdr:colOff>63500</xdr:colOff>
      <xdr:row>104</xdr:row>
      <xdr:rowOff>10886</xdr:rowOff>
    </xdr:to>
    <xdr:cxnSp macro="">
      <xdr:nvCxnSpPr>
        <xdr:cNvPr id="323" name="直線コネクタ 322">
          <a:extLst>
            <a:ext uri="{FF2B5EF4-FFF2-40B4-BE49-F238E27FC236}">
              <a16:creationId xmlns:a16="http://schemas.microsoft.com/office/drawing/2014/main" id="{00000000-0008-0000-0200-000043010000}"/>
            </a:ext>
          </a:extLst>
        </xdr:cNvPr>
        <xdr:cNvCxnSpPr/>
      </xdr:nvCxnSpPr>
      <xdr:spPr>
        <a:xfrm>
          <a:off x="3355340" y="17416599"/>
          <a:ext cx="731520" cy="288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103</xdr:row>
      <xdr:rowOff>66221</xdr:rowOff>
    </xdr:from>
    <xdr:to>
      <xdr:col>15</xdr:col>
      <xdr:colOff>101600</xdr:colOff>
      <xdr:row>103</xdr:row>
      <xdr:rowOff>167821</xdr:rowOff>
    </xdr:to>
    <xdr:sp macro="" textlink="">
      <xdr:nvSpPr>
        <xdr:cNvPr id="324" name="楕円 323">
          <a:extLst>
            <a:ext uri="{FF2B5EF4-FFF2-40B4-BE49-F238E27FC236}">
              <a16:creationId xmlns:a16="http://schemas.microsoft.com/office/drawing/2014/main" id="{00000000-0008-0000-0200-000044010000}"/>
            </a:ext>
          </a:extLst>
        </xdr:cNvPr>
        <xdr:cNvSpPr/>
      </xdr:nvSpPr>
      <xdr:spPr>
        <a:xfrm>
          <a:off x="2514600" y="173331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103</xdr:row>
      <xdr:rowOff>117021</xdr:rowOff>
    </xdr:from>
    <xdr:to>
      <xdr:col>19</xdr:col>
      <xdr:colOff>177800</xdr:colOff>
      <xdr:row>103</xdr:row>
      <xdr:rowOff>149679</xdr:rowOff>
    </xdr:to>
    <xdr:cxnSp macro="">
      <xdr:nvCxnSpPr>
        <xdr:cNvPr id="325" name="直線コネクタ 324">
          <a:extLst>
            <a:ext uri="{FF2B5EF4-FFF2-40B4-BE49-F238E27FC236}">
              <a16:creationId xmlns:a16="http://schemas.microsoft.com/office/drawing/2014/main" id="{00000000-0008-0000-0200-000045010000}"/>
            </a:ext>
          </a:extLst>
        </xdr:cNvPr>
        <xdr:cNvCxnSpPr/>
      </xdr:nvCxnSpPr>
      <xdr:spPr>
        <a:xfrm>
          <a:off x="2565400" y="17383941"/>
          <a:ext cx="78994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103</xdr:row>
      <xdr:rowOff>33564</xdr:rowOff>
    </xdr:from>
    <xdr:to>
      <xdr:col>10</xdr:col>
      <xdr:colOff>165100</xdr:colOff>
      <xdr:row>103</xdr:row>
      <xdr:rowOff>135164</xdr:rowOff>
    </xdr:to>
    <xdr:sp macro="" textlink="">
      <xdr:nvSpPr>
        <xdr:cNvPr id="326" name="楕円 325">
          <a:extLst>
            <a:ext uri="{FF2B5EF4-FFF2-40B4-BE49-F238E27FC236}">
              <a16:creationId xmlns:a16="http://schemas.microsoft.com/office/drawing/2014/main" id="{00000000-0008-0000-0200-000046010000}"/>
            </a:ext>
          </a:extLst>
        </xdr:cNvPr>
        <xdr:cNvSpPr/>
      </xdr:nvSpPr>
      <xdr:spPr>
        <a:xfrm>
          <a:off x="1739900" y="17300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103</xdr:row>
      <xdr:rowOff>84364</xdr:rowOff>
    </xdr:from>
    <xdr:to>
      <xdr:col>15</xdr:col>
      <xdr:colOff>50800</xdr:colOff>
      <xdr:row>103</xdr:row>
      <xdr:rowOff>117021</xdr:rowOff>
    </xdr:to>
    <xdr:cxnSp macro="">
      <xdr:nvCxnSpPr>
        <xdr:cNvPr id="327" name="直線コネクタ 326">
          <a:extLst>
            <a:ext uri="{FF2B5EF4-FFF2-40B4-BE49-F238E27FC236}">
              <a16:creationId xmlns:a16="http://schemas.microsoft.com/office/drawing/2014/main" id="{00000000-0008-0000-0200-000047010000}"/>
            </a:ext>
          </a:extLst>
        </xdr:cNvPr>
        <xdr:cNvCxnSpPr/>
      </xdr:nvCxnSpPr>
      <xdr:spPr>
        <a:xfrm>
          <a:off x="1790700" y="17351284"/>
          <a:ext cx="7747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103</xdr:row>
      <xdr:rowOff>907</xdr:rowOff>
    </xdr:from>
    <xdr:to>
      <xdr:col>6</xdr:col>
      <xdr:colOff>38100</xdr:colOff>
      <xdr:row>103</xdr:row>
      <xdr:rowOff>102507</xdr:rowOff>
    </xdr:to>
    <xdr:sp macro="" textlink="">
      <xdr:nvSpPr>
        <xdr:cNvPr id="328" name="楕円 327">
          <a:extLst>
            <a:ext uri="{FF2B5EF4-FFF2-40B4-BE49-F238E27FC236}">
              <a16:creationId xmlns:a16="http://schemas.microsoft.com/office/drawing/2014/main" id="{00000000-0008-0000-0200-000048010000}"/>
            </a:ext>
          </a:extLst>
        </xdr:cNvPr>
        <xdr:cNvSpPr/>
      </xdr:nvSpPr>
      <xdr:spPr>
        <a:xfrm>
          <a:off x="965200" y="17267827"/>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103</xdr:row>
      <xdr:rowOff>51707</xdr:rowOff>
    </xdr:from>
    <xdr:to>
      <xdr:col>10</xdr:col>
      <xdr:colOff>114300</xdr:colOff>
      <xdr:row>103</xdr:row>
      <xdr:rowOff>84364</xdr:rowOff>
    </xdr:to>
    <xdr:cxnSp macro="">
      <xdr:nvCxnSpPr>
        <xdr:cNvPr id="329" name="直線コネクタ 328">
          <a:extLst>
            <a:ext uri="{FF2B5EF4-FFF2-40B4-BE49-F238E27FC236}">
              <a16:creationId xmlns:a16="http://schemas.microsoft.com/office/drawing/2014/main" id="{00000000-0008-0000-0200-000049010000}"/>
            </a:ext>
          </a:extLst>
        </xdr:cNvPr>
        <xdr:cNvCxnSpPr/>
      </xdr:nvCxnSpPr>
      <xdr:spPr>
        <a:xfrm>
          <a:off x="1008380" y="17318627"/>
          <a:ext cx="78232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105</xdr:row>
      <xdr:rowOff>26688</xdr:rowOff>
    </xdr:from>
    <xdr:ext cx="405111" cy="259045"/>
    <xdr:sp macro="" textlink="">
      <xdr:nvSpPr>
        <xdr:cNvPr id="330" name="n_1aveValue【市民会館】&#10;有形固定資産減価償却率">
          <a:extLst>
            <a:ext uri="{FF2B5EF4-FFF2-40B4-BE49-F238E27FC236}">
              <a16:creationId xmlns:a16="http://schemas.microsoft.com/office/drawing/2014/main" id="{00000000-0008-0000-0200-00004A010000}"/>
            </a:ext>
          </a:extLst>
        </xdr:cNvPr>
        <xdr:cNvSpPr txBox="1"/>
      </xdr:nvSpPr>
      <xdr:spPr>
        <a:xfrm>
          <a:off x="3170564" y="176288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104</xdr:row>
      <xdr:rowOff>168746</xdr:rowOff>
    </xdr:from>
    <xdr:ext cx="405111" cy="259045"/>
    <xdr:sp macro="" textlink="">
      <xdr:nvSpPr>
        <xdr:cNvPr id="331" name="n_2aveValue【市民会館】&#10;有形固定資産減価償却率">
          <a:extLst>
            <a:ext uri="{FF2B5EF4-FFF2-40B4-BE49-F238E27FC236}">
              <a16:creationId xmlns:a16="http://schemas.microsoft.com/office/drawing/2014/main" id="{00000000-0008-0000-0200-00004B010000}"/>
            </a:ext>
          </a:extLst>
        </xdr:cNvPr>
        <xdr:cNvSpPr txBox="1"/>
      </xdr:nvSpPr>
      <xdr:spPr>
        <a:xfrm>
          <a:off x="2385704" y="176033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104</xdr:row>
      <xdr:rowOff>149151</xdr:rowOff>
    </xdr:from>
    <xdr:ext cx="405111" cy="259045"/>
    <xdr:sp macro="" textlink="">
      <xdr:nvSpPr>
        <xdr:cNvPr id="332" name="n_3aveValue【市民会館】&#10;有形固定資産減価償却率">
          <a:extLst>
            <a:ext uri="{FF2B5EF4-FFF2-40B4-BE49-F238E27FC236}">
              <a16:creationId xmlns:a16="http://schemas.microsoft.com/office/drawing/2014/main" id="{00000000-0008-0000-0200-00004C010000}"/>
            </a:ext>
          </a:extLst>
        </xdr:cNvPr>
        <xdr:cNvSpPr txBox="1"/>
      </xdr:nvSpPr>
      <xdr:spPr>
        <a:xfrm>
          <a:off x="1611004" y="175837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104</xdr:row>
      <xdr:rowOff>162214</xdr:rowOff>
    </xdr:from>
    <xdr:ext cx="405111" cy="259045"/>
    <xdr:sp macro="" textlink="">
      <xdr:nvSpPr>
        <xdr:cNvPr id="333" name="n_4aveValue【市民会館】&#10;有形固定資産減価償却率">
          <a:extLst>
            <a:ext uri="{FF2B5EF4-FFF2-40B4-BE49-F238E27FC236}">
              <a16:creationId xmlns:a16="http://schemas.microsoft.com/office/drawing/2014/main" id="{00000000-0008-0000-0200-00004D010000}"/>
            </a:ext>
          </a:extLst>
        </xdr:cNvPr>
        <xdr:cNvSpPr txBox="1"/>
      </xdr:nvSpPr>
      <xdr:spPr>
        <a:xfrm>
          <a:off x="836304" y="175967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102</xdr:row>
      <xdr:rowOff>45556</xdr:rowOff>
    </xdr:from>
    <xdr:ext cx="405111" cy="259045"/>
    <xdr:sp macro="" textlink="">
      <xdr:nvSpPr>
        <xdr:cNvPr id="334" name="n_1mainValue【市民会館】&#10;有形固定資産減価償却率">
          <a:extLst>
            <a:ext uri="{FF2B5EF4-FFF2-40B4-BE49-F238E27FC236}">
              <a16:creationId xmlns:a16="http://schemas.microsoft.com/office/drawing/2014/main" id="{00000000-0008-0000-0200-00004E010000}"/>
            </a:ext>
          </a:extLst>
        </xdr:cNvPr>
        <xdr:cNvSpPr txBox="1"/>
      </xdr:nvSpPr>
      <xdr:spPr>
        <a:xfrm>
          <a:off x="3170564" y="171448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102</xdr:row>
      <xdr:rowOff>12898</xdr:rowOff>
    </xdr:from>
    <xdr:ext cx="405111" cy="259045"/>
    <xdr:sp macro="" textlink="">
      <xdr:nvSpPr>
        <xdr:cNvPr id="335" name="n_2mainValue【市民会館】&#10;有形固定資産減価償却率">
          <a:extLst>
            <a:ext uri="{FF2B5EF4-FFF2-40B4-BE49-F238E27FC236}">
              <a16:creationId xmlns:a16="http://schemas.microsoft.com/office/drawing/2014/main" id="{00000000-0008-0000-0200-00004F010000}"/>
            </a:ext>
          </a:extLst>
        </xdr:cNvPr>
        <xdr:cNvSpPr txBox="1"/>
      </xdr:nvSpPr>
      <xdr:spPr>
        <a:xfrm>
          <a:off x="2385704" y="171121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101</xdr:row>
      <xdr:rowOff>151691</xdr:rowOff>
    </xdr:from>
    <xdr:ext cx="405111" cy="259045"/>
    <xdr:sp macro="" textlink="">
      <xdr:nvSpPr>
        <xdr:cNvPr id="336" name="n_3mainValue【市民会館】&#10;有形固定資産減価償却率">
          <a:extLst>
            <a:ext uri="{FF2B5EF4-FFF2-40B4-BE49-F238E27FC236}">
              <a16:creationId xmlns:a16="http://schemas.microsoft.com/office/drawing/2014/main" id="{00000000-0008-0000-0200-000050010000}"/>
            </a:ext>
          </a:extLst>
        </xdr:cNvPr>
        <xdr:cNvSpPr txBox="1"/>
      </xdr:nvSpPr>
      <xdr:spPr>
        <a:xfrm>
          <a:off x="1611004" y="170833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101</xdr:row>
      <xdr:rowOff>119034</xdr:rowOff>
    </xdr:from>
    <xdr:ext cx="405111" cy="259045"/>
    <xdr:sp macro="" textlink="">
      <xdr:nvSpPr>
        <xdr:cNvPr id="337" name="n_4mainValue【市民会館】&#10;有形固定資産減価償却率">
          <a:extLst>
            <a:ext uri="{FF2B5EF4-FFF2-40B4-BE49-F238E27FC236}">
              <a16:creationId xmlns:a16="http://schemas.microsoft.com/office/drawing/2014/main" id="{00000000-0008-0000-0200-000051010000}"/>
            </a:ext>
          </a:extLst>
        </xdr:cNvPr>
        <xdr:cNvSpPr txBox="1"/>
      </xdr:nvSpPr>
      <xdr:spPr>
        <a:xfrm>
          <a:off x="836304" y="170506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338" name="正方形/長方形 337">
          <a:extLst>
            <a:ext uri="{FF2B5EF4-FFF2-40B4-BE49-F238E27FC236}">
              <a16:creationId xmlns:a16="http://schemas.microsoft.com/office/drawing/2014/main" id="{00000000-0008-0000-0200-000052010000}"/>
            </a:ext>
          </a:extLst>
        </xdr:cNvPr>
        <xdr:cNvSpPr/>
      </xdr:nvSpPr>
      <xdr:spPr>
        <a:xfrm>
          <a:off x="582676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39" name="正方形/長方形 338">
          <a:extLst>
            <a:ext uri="{FF2B5EF4-FFF2-40B4-BE49-F238E27FC236}">
              <a16:creationId xmlns:a16="http://schemas.microsoft.com/office/drawing/2014/main" id="{00000000-0008-0000-0200-000053010000}"/>
            </a:ext>
          </a:extLst>
        </xdr:cNvPr>
        <xdr:cNvSpPr/>
      </xdr:nvSpPr>
      <xdr:spPr>
        <a:xfrm>
          <a:off x="59309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40" name="正方形/長方形 339">
          <a:extLst>
            <a:ext uri="{FF2B5EF4-FFF2-40B4-BE49-F238E27FC236}">
              <a16:creationId xmlns:a16="http://schemas.microsoft.com/office/drawing/2014/main" id="{00000000-0008-0000-0200-000054010000}"/>
            </a:ext>
          </a:extLst>
        </xdr:cNvPr>
        <xdr:cNvSpPr/>
      </xdr:nvSpPr>
      <xdr:spPr>
        <a:xfrm>
          <a:off x="59309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41" name="正方形/長方形 340">
          <a:extLst>
            <a:ext uri="{FF2B5EF4-FFF2-40B4-BE49-F238E27FC236}">
              <a16:creationId xmlns:a16="http://schemas.microsoft.com/office/drawing/2014/main" id="{00000000-0008-0000-0200-000055010000}"/>
            </a:ext>
          </a:extLst>
        </xdr:cNvPr>
        <xdr:cNvSpPr/>
      </xdr:nvSpPr>
      <xdr:spPr>
        <a:xfrm>
          <a:off x="68326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42" name="正方形/長方形 341">
          <a:extLst>
            <a:ext uri="{FF2B5EF4-FFF2-40B4-BE49-F238E27FC236}">
              <a16:creationId xmlns:a16="http://schemas.microsoft.com/office/drawing/2014/main" id="{00000000-0008-0000-0200-000056010000}"/>
            </a:ext>
          </a:extLst>
        </xdr:cNvPr>
        <xdr:cNvSpPr/>
      </xdr:nvSpPr>
      <xdr:spPr>
        <a:xfrm>
          <a:off x="68326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43" name="正方形/長方形 342">
          <a:extLst>
            <a:ext uri="{FF2B5EF4-FFF2-40B4-BE49-F238E27FC236}">
              <a16:creationId xmlns:a16="http://schemas.microsoft.com/office/drawing/2014/main" id="{00000000-0008-0000-0200-000057010000}"/>
            </a:ext>
          </a:extLst>
        </xdr:cNvPr>
        <xdr:cNvSpPr/>
      </xdr:nvSpPr>
      <xdr:spPr>
        <a:xfrm>
          <a:off x="7838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44" name="正方形/長方形 343">
          <a:extLst>
            <a:ext uri="{FF2B5EF4-FFF2-40B4-BE49-F238E27FC236}">
              <a16:creationId xmlns:a16="http://schemas.microsoft.com/office/drawing/2014/main" id="{00000000-0008-0000-0200-000058010000}"/>
            </a:ext>
          </a:extLst>
        </xdr:cNvPr>
        <xdr:cNvSpPr/>
      </xdr:nvSpPr>
      <xdr:spPr>
        <a:xfrm>
          <a:off x="7838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45" name="正方形/長方形 344">
          <a:extLst>
            <a:ext uri="{FF2B5EF4-FFF2-40B4-BE49-F238E27FC236}">
              <a16:creationId xmlns:a16="http://schemas.microsoft.com/office/drawing/2014/main" id="{00000000-0008-0000-0200-000059010000}"/>
            </a:ext>
          </a:extLst>
        </xdr:cNvPr>
        <xdr:cNvSpPr/>
      </xdr:nvSpPr>
      <xdr:spPr>
        <a:xfrm>
          <a:off x="5826760" y="16394430"/>
          <a:ext cx="415290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346" name="テキスト ボックス 345">
          <a:extLst>
            <a:ext uri="{FF2B5EF4-FFF2-40B4-BE49-F238E27FC236}">
              <a16:creationId xmlns:a16="http://schemas.microsoft.com/office/drawing/2014/main" id="{00000000-0008-0000-0200-00005A010000}"/>
            </a:ext>
          </a:extLst>
        </xdr:cNvPr>
        <xdr:cNvSpPr txBox="1"/>
      </xdr:nvSpPr>
      <xdr:spPr>
        <a:xfrm>
          <a:off x="5788660" y="1620774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347" name="直線コネクタ 346">
          <a:extLst>
            <a:ext uri="{FF2B5EF4-FFF2-40B4-BE49-F238E27FC236}">
              <a16:creationId xmlns:a16="http://schemas.microsoft.com/office/drawing/2014/main" id="{00000000-0008-0000-0200-00005B010000}"/>
            </a:ext>
          </a:extLst>
        </xdr:cNvPr>
        <xdr:cNvCxnSpPr/>
      </xdr:nvCxnSpPr>
      <xdr:spPr>
        <a:xfrm>
          <a:off x="5826760" y="186270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348" name="直線コネクタ 347">
          <a:extLst>
            <a:ext uri="{FF2B5EF4-FFF2-40B4-BE49-F238E27FC236}">
              <a16:creationId xmlns:a16="http://schemas.microsoft.com/office/drawing/2014/main" id="{00000000-0008-0000-0200-00005C010000}"/>
            </a:ext>
          </a:extLst>
        </xdr:cNvPr>
        <xdr:cNvCxnSpPr/>
      </xdr:nvCxnSpPr>
      <xdr:spPr>
        <a:xfrm>
          <a:off x="5826760" y="182575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349" name="テキスト ボックス 348">
          <a:extLst>
            <a:ext uri="{FF2B5EF4-FFF2-40B4-BE49-F238E27FC236}">
              <a16:creationId xmlns:a16="http://schemas.microsoft.com/office/drawing/2014/main" id="{00000000-0008-0000-0200-00005D010000}"/>
            </a:ext>
          </a:extLst>
        </xdr:cNvPr>
        <xdr:cNvSpPr txBox="1"/>
      </xdr:nvSpPr>
      <xdr:spPr>
        <a:xfrm>
          <a:off x="5405301" y="181152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350" name="直線コネクタ 349">
          <a:extLst>
            <a:ext uri="{FF2B5EF4-FFF2-40B4-BE49-F238E27FC236}">
              <a16:creationId xmlns:a16="http://schemas.microsoft.com/office/drawing/2014/main" id="{00000000-0008-0000-0200-00005E010000}"/>
            </a:ext>
          </a:extLst>
        </xdr:cNvPr>
        <xdr:cNvCxnSpPr/>
      </xdr:nvCxnSpPr>
      <xdr:spPr>
        <a:xfrm>
          <a:off x="5826760" y="178841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351" name="テキスト ボックス 350">
          <a:extLst>
            <a:ext uri="{FF2B5EF4-FFF2-40B4-BE49-F238E27FC236}">
              <a16:creationId xmlns:a16="http://schemas.microsoft.com/office/drawing/2014/main" id="{00000000-0008-0000-0200-00005F010000}"/>
            </a:ext>
          </a:extLst>
        </xdr:cNvPr>
        <xdr:cNvSpPr txBox="1"/>
      </xdr:nvSpPr>
      <xdr:spPr>
        <a:xfrm>
          <a:off x="5405301" y="17745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352" name="直線コネクタ 351">
          <a:extLst>
            <a:ext uri="{FF2B5EF4-FFF2-40B4-BE49-F238E27FC236}">
              <a16:creationId xmlns:a16="http://schemas.microsoft.com/office/drawing/2014/main" id="{00000000-0008-0000-0200-000060010000}"/>
            </a:ext>
          </a:extLst>
        </xdr:cNvPr>
        <xdr:cNvCxnSpPr/>
      </xdr:nvCxnSpPr>
      <xdr:spPr>
        <a:xfrm>
          <a:off x="5826760" y="175107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353" name="テキスト ボックス 352">
          <a:extLst>
            <a:ext uri="{FF2B5EF4-FFF2-40B4-BE49-F238E27FC236}">
              <a16:creationId xmlns:a16="http://schemas.microsoft.com/office/drawing/2014/main" id="{00000000-0008-0000-0200-000061010000}"/>
            </a:ext>
          </a:extLst>
        </xdr:cNvPr>
        <xdr:cNvSpPr txBox="1"/>
      </xdr:nvSpPr>
      <xdr:spPr>
        <a:xfrm>
          <a:off x="5405301" y="173723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354" name="直線コネクタ 353">
          <a:extLst>
            <a:ext uri="{FF2B5EF4-FFF2-40B4-BE49-F238E27FC236}">
              <a16:creationId xmlns:a16="http://schemas.microsoft.com/office/drawing/2014/main" id="{00000000-0008-0000-0200-000062010000}"/>
            </a:ext>
          </a:extLst>
        </xdr:cNvPr>
        <xdr:cNvCxnSpPr/>
      </xdr:nvCxnSpPr>
      <xdr:spPr>
        <a:xfrm>
          <a:off x="5826760" y="171373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355" name="テキスト ボックス 354">
          <a:extLst>
            <a:ext uri="{FF2B5EF4-FFF2-40B4-BE49-F238E27FC236}">
              <a16:creationId xmlns:a16="http://schemas.microsoft.com/office/drawing/2014/main" id="{00000000-0008-0000-0200-000063010000}"/>
            </a:ext>
          </a:extLst>
        </xdr:cNvPr>
        <xdr:cNvSpPr txBox="1"/>
      </xdr:nvSpPr>
      <xdr:spPr>
        <a:xfrm>
          <a:off x="5405301" y="169989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356" name="直線コネクタ 355">
          <a:extLst>
            <a:ext uri="{FF2B5EF4-FFF2-40B4-BE49-F238E27FC236}">
              <a16:creationId xmlns:a16="http://schemas.microsoft.com/office/drawing/2014/main" id="{00000000-0008-0000-0200-000064010000}"/>
            </a:ext>
          </a:extLst>
        </xdr:cNvPr>
        <xdr:cNvCxnSpPr/>
      </xdr:nvCxnSpPr>
      <xdr:spPr>
        <a:xfrm>
          <a:off x="5826760" y="167640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357" name="テキスト ボックス 356">
          <a:extLst>
            <a:ext uri="{FF2B5EF4-FFF2-40B4-BE49-F238E27FC236}">
              <a16:creationId xmlns:a16="http://schemas.microsoft.com/office/drawing/2014/main" id="{00000000-0008-0000-0200-000065010000}"/>
            </a:ext>
          </a:extLst>
        </xdr:cNvPr>
        <xdr:cNvSpPr txBox="1"/>
      </xdr:nvSpPr>
      <xdr:spPr>
        <a:xfrm>
          <a:off x="5405301" y="166255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358" name="直線コネクタ 357">
          <a:extLst>
            <a:ext uri="{FF2B5EF4-FFF2-40B4-BE49-F238E27FC236}">
              <a16:creationId xmlns:a16="http://schemas.microsoft.com/office/drawing/2014/main" id="{00000000-0008-0000-0200-000066010000}"/>
            </a:ext>
          </a:extLst>
        </xdr:cNvPr>
        <xdr:cNvCxnSpPr/>
      </xdr:nvCxnSpPr>
      <xdr:spPr>
        <a:xfrm>
          <a:off x="5826760" y="163944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359" name="テキスト ボックス 358">
          <a:extLst>
            <a:ext uri="{FF2B5EF4-FFF2-40B4-BE49-F238E27FC236}">
              <a16:creationId xmlns:a16="http://schemas.microsoft.com/office/drawing/2014/main" id="{00000000-0008-0000-0200-000067010000}"/>
            </a:ext>
          </a:extLst>
        </xdr:cNvPr>
        <xdr:cNvSpPr txBox="1"/>
      </xdr:nvSpPr>
      <xdr:spPr>
        <a:xfrm>
          <a:off x="5405301" y="162560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360" name="【市民会館】&#10;一人当たり面積グラフ枠">
          <a:extLst>
            <a:ext uri="{FF2B5EF4-FFF2-40B4-BE49-F238E27FC236}">
              <a16:creationId xmlns:a16="http://schemas.microsoft.com/office/drawing/2014/main" id="{00000000-0008-0000-0200-000068010000}"/>
            </a:ext>
          </a:extLst>
        </xdr:cNvPr>
        <xdr:cNvSpPr/>
      </xdr:nvSpPr>
      <xdr:spPr>
        <a:xfrm>
          <a:off x="5826760" y="16394430"/>
          <a:ext cx="415290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101</xdr:row>
      <xdr:rowOff>93345</xdr:rowOff>
    </xdr:from>
    <xdr:to>
      <xdr:col>54</xdr:col>
      <xdr:colOff>189865</xdr:colOff>
      <xdr:row>108</xdr:row>
      <xdr:rowOff>135255</xdr:rowOff>
    </xdr:to>
    <xdr:cxnSp macro="">
      <xdr:nvCxnSpPr>
        <xdr:cNvPr id="361" name="直線コネクタ 360">
          <a:extLst>
            <a:ext uri="{FF2B5EF4-FFF2-40B4-BE49-F238E27FC236}">
              <a16:creationId xmlns:a16="http://schemas.microsoft.com/office/drawing/2014/main" id="{00000000-0008-0000-0200-000069010000}"/>
            </a:ext>
          </a:extLst>
        </xdr:cNvPr>
        <xdr:cNvCxnSpPr/>
      </xdr:nvCxnSpPr>
      <xdr:spPr>
        <a:xfrm flipV="1">
          <a:off x="9219565" y="17024985"/>
          <a:ext cx="0" cy="12153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139082</xdr:rowOff>
    </xdr:from>
    <xdr:ext cx="469744" cy="259045"/>
    <xdr:sp macro="" textlink="">
      <xdr:nvSpPr>
        <xdr:cNvPr id="362" name="【市民会館】&#10;一人当たり面積最小値テキスト">
          <a:extLst>
            <a:ext uri="{FF2B5EF4-FFF2-40B4-BE49-F238E27FC236}">
              <a16:creationId xmlns:a16="http://schemas.microsoft.com/office/drawing/2014/main" id="{00000000-0008-0000-0200-00006A010000}"/>
            </a:ext>
          </a:extLst>
        </xdr:cNvPr>
        <xdr:cNvSpPr txBox="1"/>
      </xdr:nvSpPr>
      <xdr:spPr>
        <a:xfrm>
          <a:off x="9258300" y="182442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135255</xdr:rowOff>
    </xdr:from>
    <xdr:to>
      <xdr:col>55</xdr:col>
      <xdr:colOff>88900</xdr:colOff>
      <xdr:row>108</xdr:row>
      <xdr:rowOff>135255</xdr:rowOff>
    </xdr:to>
    <xdr:cxnSp macro="">
      <xdr:nvCxnSpPr>
        <xdr:cNvPr id="363" name="直線コネクタ 362">
          <a:extLst>
            <a:ext uri="{FF2B5EF4-FFF2-40B4-BE49-F238E27FC236}">
              <a16:creationId xmlns:a16="http://schemas.microsoft.com/office/drawing/2014/main" id="{00000000-0008-0000-0200-00006B010000}"/>
            </a:ext>
          </a:extLst>
        </xdr:cNvPr>
        <xdr:cNvCxnSpPr/>
      </xdr:nvCxnSpPr>
      <xdr:spPr>
        <a:xfrm>
          <a:off x="9154160" y="1824037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100</xdr:row>
      <xdr:rowOff>40022</xdr:rowOff>
    </xdr:from>
    <xdr:ext cx="469744" cy="259045"/>
    <xdr:sp macro="" textlink="">
      <xdr:nvSpPr>
        <xdr:cNvPr id="364" name="【市民会館】&#10;一人当たり面積最大値テキスト">
          <a:extLst>
            <a:ext uri="{FF2B5EF4-FFF2-40B4-BE49-F238E27FC236}">
              <a16:creationId xmlns:a16="http://schemas.microsoft.com/office/drawing/2014/main" id="{00000000-0008-0000-0200-00006C010000}"/>
            </a:ext>
          </a:extLst>
        </xdr:cNvPr>
        <xdr:cNvSpPr txBox="1"/>
      </xdr:nvSpPr>
      <xdr:spPr>
        <a:xfrm>
          <a:off x="9258300" y="168040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101</xdr:row>
      <xdr:rowOff>93345</xdr:rowOff>
    </xdr:from>
    <xdr:to>
      <xdr:col>55</xdr:col>
      <xdr:colOff>88900</xdr:colOff>
      <xdr:row>101</xdr:row>
      <xdr:rowOff>93345</xdr:rowOff>
    </xdr:to>
    <xdr:cxnSp macro="">
      <xdr:nvCxnSpPr>
        <xdr:cNvPr id="365" name="直線コネクタ 364">
          <a:extLst>
            <a:ext uri="{FF2B5EF4-FFF2-40B4-BE49-F238E27FC236}">
              <a16:creationId xmlns:a16="http://schemas.microsoft.com/office/drawing/2014/main" id="{00000000-0008-0000-0200-00006D010000}"/>
            </a:ext>
          </a:extLst>
        </xdr:cNvPr>
        <xdr:cNvCxnSpPr/>
      </xdr:nvCxnSpPr>
      <xdr:spPr>
        <a:xfrm>
          <a:off x="9154160" y="1702498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106</xdr:row>
      <xdr:rowOff>12082</xdr:rowOff>
    </xdr:from>
    <xdr:ext cx="469744" cy="259045"/>
    <xdr:sp macro="" textlink="">
      <xdr:nvSpPr>
        <xdr:cNvPr id="366" name="【市民会館】&#10;一人当たり面積平均値テキスト">
          <a:extLst>
            <a:ext uri="{FF2B5EF4-FFF2-40B4-BE49-F238E27FC236}">
              <a16:creationId xmlns:a16="http://schemas.microsoft.com/office/drawing/2014/main" id="{00000000-0008-0000-0200-00006E010000}"/>
            </a:ext>
          </a:extLst>
        </xdr:cNvPr>
        <xdr:cNvSpPr txBox="1"/>
      </xdr:nvSpPr>
      <xdr:spPr>
        <a:xfrm>
          <a:off x="9258300" y="1778192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160655</xdr:rowOff>
    </xdr:from>
    <xdr:to>
      <xdr:col>55</xdr:col>
      <xdr:colOff>50800</xdr:colOff>
      <xdr:row>107</xdr:row>
      <xdr:rowOff>90805</xdr:rowOff>
    </xdr:to>
    <xdr:sp macro="" textlink="">
      <xdr:nvSpPr>
        <xdr:cNvPr id="367" name="フローチャート: 判断 366">
          <a:extLst>
            <a:ext uri="{FF2B5EF4-FFF2-40B4-BE49-F238E27FC236}">
              <a16:creationId xmlns:a16="http://schemas.microsoft.com/office/drawing/2014/main" id="{00000000-0008-0000-0200-00006F010000}"/>
            </a:ext>
          </a:extLst>
        </xdr:cNvPr>
        <xdr:cNvSpPr/>
      </xdr:nvSpPr>
      <xdr:spPr>
        <a:xfrm>
          <a:off x="9192260" y="1793049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160655</xdr:rowOff>
    </xdr:from>
    <xdr:to>
      <xdr:col>50</xdr:col>
      <xdr:colOff>165100</xdr:colOff>
      <xdr:row>107</xdr:row>
      <xdr:rowOff>90805</xdr:rowOff>
    </xdr:to>
    <xdr:sp macro="" textlink="">
      <xdr:nvSpPr>
        <xdr:cNvPr id="368" name="フローチャート: 判断 367">
          <a:extLst>
            <a:ext uri="{FF2B5EF4-FFF2-40B4-BE49-F238E27FC236}">
              <a16:creationId xmlns:a16="http://schemas.microsoft.com/office/drawing/2014/main" id="{00000000-0008-0000-0200-000070010000}"/>
            </a:ext>
          </a:extLst>
        </xdr:cNvPr>
        <xdr:cNvSpPr/>
      </xdr:nvSpPr>
      <xdr:spPr>
        <a:xfrm>
          <a:off x="8445500" y="1793049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143511</xdr:rowOff>
    </xdr:from>
    <xdr:to>
      <xdr:col>46</xdr:col>
      <xdr:colOff>38100</xdr:colOff>
      <xdr:row>107</xdr:row>
      <xdr:rowOff>73661</xdr:rowOff>
    </xdr:to>
    <xdr:sp macro="" textlink="">
      <xdr:nvSpPr>
        <xdr:cNvPr id="369" name="フローチャート: 判断 368">
          <a:extLst>
            <a:ext uri="{FF2B5EF4-FFF2-40B4-BE49-F238E27FC236}">
              <a16:creationId xmlns:a16="http://schemas.microsoft.com/office/drawing/2014/main" id="{00000000-0008-0000-0200-000071010000}"/>
            </a:ext>
          </a:extLst>
        </xdr:cNvPr>
        <xdr:cNvSpPr/>
      </xdr:nvSpPr>
      <xdr:spPr>
        <a:xfrm>
          <a:off x="7670800" y="17913351"/>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151130</xdr:rowOff>
    </xdr:from>
    <xdr:to>
      <xdr:col>41</xdr:col>
      <xdr:colOff>101600</xdr:colOff>
      <xdr:row>107</xdr:row>
      <xdr:rowOff>81280</xdr:rowOff>
    </xdr:to>
    <xdr:sp macro="" textlink="">
      <xdr:nvSpPr>
        <xdr:cNvPr id="370" name="フローチャート: 判断 369">
          <a:extLst>
            <a:ext uri="{FF2B5EF4-FFF2-40B4-BE49-F238E27FC236}">
              <a16:creationId xmlns:a16="http://schemas.microsoft.com/office/drawing/2014/main" id="{00000000-0008-0000-0200-000072010000}"/>
            </a:ext>
          </a:extLst>
        </xdr:cNvPr>
        <xdr:cNvSpPr/>
      </xdr:nvSpPr>
      <xdr:spPr>
        <a:xfrm>
          <a:off x="6873240" y="1792097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106</xdr:row>
      <xdr:rowOff>170180</xdr:rowOff>
    </xdr:from>
    <xdr:to>
      <xdr:col>36</xdr:col>
      <xdr:colOff>165100</xdr:colOff>
      <xdr:row>107</xdr:row>
      <xdr:rowOff>100330</xdr:rowOff>
    </xdr:to>
    <xdr:sp macro="" textlink="">
      <xdr:nvSpPr>
        <xdr:cNvPr id="371" name="フローチャート: 判断 370">
          <a:extLst>
            <a:ext uri="{FF2B5EF4-FFF2-40B4-BE49-F238E27FC236}">
              <a16:creationId xmlns:a16="http://schemas.microsoft.com/office/drawing/2014/main" id="{00000000-0008-0000-0200-000073010000}"/>
            </a:ext>
          </a:extLst>
        </xdr:cNvPr>
        <xdr:cNvSpPr/>
      </xdr:nvSpPr>
      <xdr:spPr>
        <a:xfrm>
          <a:off x="6098540" y="1794002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372" name="テキスト ボックス 371">
          <a:extLst>
            <a:ext uri="{FF2B5EF4-FFF2-40B4-BE49-F238E27FC236}">
              <a16:creationId xmlns:a16="http://schemas.microsoft.com/office/drawing/2014/main" id="{00000000-0008-0000-0200-000074010000}"/>
            </a:ext>
          </a:extLst>
        </xdr:cNvPr>
        <xdr:cNvSpPr txBox="1"/>
      </xdr:nvSpPr>
      <xdr:spPr>
        <a:xfrm>
          <a:off x="90525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373" name="テキスト ボックス 372">
          <a:extLst>
            <a:ext uri="{FF2B5EF4-FFF2-40B4-BE49-F238E27FC236}">
              <a16:creationId xmlns:a16="http://schemas.microsoft.com/office/drawing/2014/main" id="{00000000-0008-0000-0200-000075010000}"/>
            </a:ext>
          </a:extLst>
        </xdr:cNvPr>
        <xdr:cNvSpPr txBox="1"/>
      </xdr:nvSpPr>
      <xdr:spPr>
        <a:xfrm>
          <a:off x="83286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374" name="テキスト ボックス 373">
          <a:extLst>
            <a:ext uri="{FF2B5EF4-FFF2-40B4-BE49-F238E27FC236}">
              <a16:creationId xmlns:a16="http://schemas.microsoft.com/office/drawing/2014/main" id="{00000000-0008-0000-0200-000076010000}"/>
            </a:ext>
          </a:extLst>
        </xdr:cNvPr>
        <xdr:cNvSpPr txBox="1"/>
      </xdr:nvSpPr>
      <xdr:spPr>
        <a:xfrm>
          <a:off x="75463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375" name="テキスト ボックス 374">
          <a:extLst>
            <a:ext uri="{FF2B5EF4-FFF2-40B4-BE49-F238E27FC236}">
              <a16:creationId xmlns:a16="http://schemas.microsoft.com/office/drawing/2014/main" id="{00000000-0008-0000-0200-000077010000}"/>
            </a:ext>
          </a:extLst>
        </xdr:cNvPr>
        <xdr:cNvSpPr txBox="1"/>
      </xdr:nvSpPr>
      <xdr:spPr>
        <a:xfrm>
          <a:off x="67564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376" name="テキスト ボックス 375">
          <a:extLst>
            <a:ext uri="{FF2B5EF4-FFF2-40B4-BE49-F238E27FC236}">
              <a16:creationId xmlns:a16="http://schemas.microsoft.com/office/drawing/2014/main" id="{00000000-0008-0000-0200-000078010000}"/>
            </a:ext>
          </a:extLst>
        </xdr:cNvPr>
        <xdr:cNvSpPr txBox="1"/>
      </xdr:nvSpPr>
      <xdr:spPr>
        <a:xfrm>
          <a:off x="59817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108</xdr:row>
      <xdr:rowOff>84455</xdr:rowOff>
    </xdr:from>
    <xdr:to>
      <xdr:col>55</xdr:col>
      <xdr:colOff>50800</xdr:colOff>
      <xdr:row>109</xdr:row>
      <xdr:rowOff>14605</xdr:rowOff>
    </xdr:to>
    <xdr:sp macro="" textlink="">
      <xdr:nvSpPr>
        <xdr:cNvPr id="377" name="楕円 376">
          <a:extLst>
            <a:ext uri="{FF2B5EF4-FFF2-40B4-BE49-F238E27FC236}">
              <a16:creationId xmlns:a16="http://schemas.microsoft.com/office/drawing/2014/main" id="{00000000-0008-0000-0200-000079010000}"/>
            </a:ext>
          </a:extLst>
        </xdr:cNvPr>
        <xdr:cNvSpPr/>
      </xdr:nvSpPr>
      <xdr:spPr>
        <a:xfrm>
          <a:off x="9192260" y="1818957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107</xdr:row>
      <xdr:rowOff>170832</xdr:rowOff>
    </xdr:from>
    <xdr:ext cx="469744" cy="259045"/>
    <xdr:sp macro="" textlink="">
      <xdr:nvSpPr>
        <xdr:cNvPr id="378" name="【市民会館】&#10;一人当たり面積該当値テキスト">
          <a:extLst>
            <a:ext uri="{FF2B5EF4-FFF2-40B4-BE49-F238E27FC236}">
              <a16:creationId xmlns:a16="http://schemas.microsoft.com/office/drawing/2014/main" id="{00000000-0008-0000-0200-00007A010000}"/>
            </a:ext>
          </a:extLst>
        </xdr:cNvPr>
        <xdr:cNvSpPr txBox="1"/>
      </xdr:nvSpPr>
      <xdr:spPr>
        <a:xfrm>
          <a:off x="9258300" y="181083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108</xdr:row>
      <xdr:rowOff>84455</xdr:rowOff>
    </xdr:from>
    <xdr:to>
      <xdr:col>50</xdr:col>
      <xdr:colOff>165100</xdr:colOff>
      <xdr:row>109</xdr:row>
      <xdr:rowOff>14605</xdr:rowOff>
    </xdr:to>
    <xdr:sp macro="" textlink="">
      <xdr:nvSpPr>
        <xdr:cNvPr id="379" name="楕円 378">
          <a:extLst>
            <a:ext uri="{FF2B5EF4-FFF2-40B4-BE49-F238E27FC236}">
              <a16:creationId xmlns:a16="http://schemas.microsoft.com/office/drawing/2014/main" id="{00000000-0008-0000-0200-00007B010000}"/>
            </a:ext>
          </a:extLst>
        </xdr:cNvPr>
        <xdr:cNvSpPr/>
      </xdr:nvSpPr>
      <xdr:spPr>
        <a:xfrm>
          <a:off x="8445500" y="1818957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108</xdr:row>
      <xdr:rowOff>135255</xdr:rowOff>
    </xdr:from>
    <xdr:to>
      <xdr:col>55</xdr:col>
      <xdr:colOff>0</xdr:colOff>
      <xdr:row>108</xdr:row>
      <xdr:rowOff>135255</xdr:rowOff>
    </xdr:to>
    <xdr:cxnSp macro="">
      <xdr:nvCxnSpPr>
        <xdr:cNvPr id="380" name="直線コネクタ 379">
          <a:extLst>
            <a:ext uri="{FF2B5EF4-FFF2-40B4-BE49-F238E27FC236}">
              <a16:creationId xmlns:a16="http://schemas.microsoft.com/office/drawing/2014/main" id="{00000000-0008-0000-0200-00007C010000}"/>
            </a:ext>
          </a:extLst>
        </xdr:cNvPr>
        <xdr:cNvCxnSpPr/>
      </xdr:nvCxnSpPr>
      <xdr:spPr>
        <a:xfrm>
          <a:off x="8496300" y="18240375"/>
          <a:ext cx="7239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108</xdr:row>
      <xdr:rowOff>84455</xdr:rowOff>
    </xdr:from>
    <xdr:to>
      <xdr:col>46</xdr:col>
      <xdr:colOff>38100</xdr:colOff>
      <xdr:row>109</xdr:row>
      <xdr:rowOff>14605</xdr:rowOff>
    </xdr:to>
    <xdr:sp macro="" textlink="">
      <xdr:nvSpPr>
        <xdr:cNvPr id="381" name="楕円 380">
          <a:extLst>
            <a:ext uri="{FF2B5EF4-FFF2-40B4-BE49-F238E27FC236}">
              <a16:creationId xmlns:a16="http://schemas.microsoft.com/office/drawing/2014/main" id="{00000000-0008-0000-0200-00007D010000}"/>
            </a:ext>
          </a:extLst>
        </xdr:cNvPr>
        <xdr:cNvSpPr/>
      </xdr:nvSpPr>
      <xdr:spPr>
        <a:xfrm>
          <a:off x="7670800" y="1818957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108</xdr:row>
      <xdr:rowOff>135255</xdr:rowOff>
    </xdr:from>
    <xdr:to>
      <xdr:col>50</xdr:col>
      <xdr:colOff>114300</xdr:colOff>
      <xdr:row>108</xdr:row>
      <xdr:rowOff>135255</xdr:rowOff>
    </xdr:to>
    <xdr:cxnSp macro="">
      <xdr:nvCxnSpPr>
        <xdr:cNvPr id="382" name="直線コネクタ 381">
          <a:extLst>
            <a:ext uri="{FF2B5EF4-FFF2-40B4-BE49-F238E27FC236}">
              <a16:creationId xmlns:a16="http://schemas.microsoft.com/office/drawing/2014/main" id="{00000000-0008-0000-0200-00007E010000}"/>
            </a:ext>
          </a:extLst>
        </xdr:cNvPr>
        <xdr:cNvCxnSpPr/>
      </xdr:nvCxnSpPr>
      <xdr:spPr>
        <a:xfrm>
          <a:off x="7713980" y="18240375"/>
          <a:ext cx="7823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108</xdr:row>
      <xdr:rowOff>84455</xdr:rowOff>
    </xdr:from>
    <xdr:to>
      <xdr:col>41</xdr:col>
      <xdr:colOff>101600</xdr:colOff>
      <xdr:row>109</xdr:row>
      <xdr:rowOff>14605</xdr:rowOff>
    </xdr:to>
    <xdr:sp macro="" textlink="">
      <xdr:nvSpPr>
        <xdr:cNvPr id="383" name="楕円 382">
          <a:extLst>
            <a:ext uri="{FF2B5EF4-FFF2-40B4-BE49-F238E27FC236}">
              <a16:creationId xmlns:a16="http://schemas.microsoft.com/office/drawing/2014/main" id="{00000000-0008-0000-0200-00007F010000}"/>
            </a:ext>
          </a:extLst>
        </xdr:cNvPr>
        <xdr:cNvSpPr/>
      </xdr:nvSpPr>
      <xdr:spPr>
        <a:xfrm>
          <a:off x="6873240" y="1818957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108</xdr:row>
      <xdr:rowOff>135255</xdr:rowOff>
    </xdr:from>
    <xdr:to>
      <xdr:col>45</xdr:col>
      <xdr:colOff>177800</xdr:colOff>
      <xdr:row>108</xdr:row>
      <xdr:rowOff>135255</xdr:rowOff>
    </xdr:to>
    <xdr:cxnSp macro="">
      <xdr:nvCxnSpPr>
        <xdr:cNvPr id="384" name="直線コネクタ 383">
          <a:extLst>
            <a:ext uri="{FF2B5EF4-FFF2-40B4-BE49-F238E27FC236}">
              <a16:creationId xmlns:a16="http://schemas.microsoft.com/office/drawing/2014/main" id="{00000000-0008-0000-0200-000080010000}"/>
            </a:ext>
          </a:extLst>
        </xdr:cNvPr>
        <xdr:cNvCxnSpPr/>
      </xdr:nvCxnSpPr>
      <xdr:spPr>
        <a:xfrm>
          <a:off x="6924040" y="18240375"/>
          <a:ext cx="78994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108</xdr:row>
      <xdr:rowOff>84455</xdr:rowOff>
    </xdr:from>
    <xdr:to>
      <xdr:col>36</xdr:col>
      <xdr:colOff>165100</xdr:colOff>
      <xdr:row>109</xdr:row>
      <xdr:rowOff>14605</xdr:rowOff>
    </xdr:to>
    <xdr:sp macro="" textlink="">
      <xdr:nvSpPr>
        <xdr:cNvPr id="385" name="楕円 384">
          <a:extLst>
            <a:ext uri="{FF2B5EF4-FFF2-40B4-BE49-F238E27FC236}">
              <a16:creationId xmlns:a16="http://schemas.microsoft.com/office/drawing/2014/main" id="{00000000-0008-0000-0200-000081010000}"/>
            </a:ext>
          </a:extLst>
        </xdr:cNvPr>
        <xdr:cNvSpPr/>
      </xdr:nvSpPr>
      <xdr:spPr>
        <a:xfrm>
          <a:off x="6098540" y="1818957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108</xdr:row>
      <xdr:rowOff>135255</xdr:rowOff>
    </xdr:from>
    <xdr:to>
      <xdr:col>41</xdr:col>
      <xdr:colOff>50800</xdr:colOff>
      <xdr:row>108</xdr:row>
      <xdr:rowOff>135255</xdr:rowOff>
    </xdr:to>
    <xdr:cxnSp macro="">
      <xdr:nvCxnSpPr>
        <xdr:cNvPr id="386" name="直線コネクタ 385">
          <a:extLst>
            <a:ext uri="{FF2B5EF4-FFF2-40B4-BE49-F238E27FC236}">
              <a16:creationId xmlns:a16="http://schemas.microsoft.com/office/drawing/2014/main" id="{00000000-0008-0000-0200-000082010000}"/>
            </a:ext>
          </a:extLst>
        </xdr:cNvPr>
        <xdr:cNvCxnSpPr/>
      </xdr:nvCxnSpPr>
      <xdr:spPr>
        <a:xfrm>
          <a:off x="6149340" y="18240375"/>
          <a:ext cx="7747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105</xdr:row>
      <xdr:rowOff>107332</xdr:rowOff>
    </xdr:from>
    <xdr:ext cx="469744" cy="259045"/>
    <xdr:sp macro="" textlink="">
      <xdr:nvSpPr>
        <xdr:cNvPr id="387" name="n_1aveValue【市民会館】&#10;一人当たり面積">
          <a:extLst>
            <a:ext uri="{FF2B5EF4-FFF2-40B4-BE49-F238E27FC236}">
              <a16:creationId xmlns:a16="http://schemas.microsoft.com/office/drawing/2014/main" id="{00000000-0008-0000-0200-000083010000}"/>
            </a:ext>
          </a:extLst>
        </xdr:cNvPr>
        <xdr:cNvSpPr txBox="1"/>
      </xdr:nvSpPr>
      <xdr:spPr>
        <a:xfrm>
          <a:off x="8271587" y="177095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105</xdr:row>
      <xdr:rowOff>90188</xdr:rowOff>
    </xdr:from>
    <xdr:ext cx="469744" cy="259045"/>
    <xdr:sp macro="" textlink="">
      <xdr:nvSpPr>
        <xdr:cNvPr id="388" name="n_2aveValue【市民会館】&#10;一人当たり面積">
          <a:extLst>
            <a:ext uri="{FF2B5EF4-FFF2-40B4-BE49-F238E27FC236}">
              <a16:creationId xmlns:a16="http://schemas.microsoft.com/office/drawing/2014/main" id="{00000000-0008-0000-0200-000084010000}"/>
            </a:ext>
          </a:extLst>
        </xdr:cNvPr>
        <xdr:cNvSpPr txBox="1"/>
      </xdr:nvSpPr>
      <xdr:spPr>
        <a:xfrm>
          <a:off x="7509587" y="176923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105</xdr:row>
      <xdr:rowOff>97807</xdr:rowOff>
    </xdr:from>
    <xdr:ext cx="469744" cy="259045"/>
    <xdr:sp macro="" textlink="">
      <xdr:nvSpPr>
        <xdr:cNvPr id="389" name="n_3aveValue【市民会館】&#10;一人当たり面積">
          <a:extLst>
            <a:ext uri="{FF2B5EF4-FFF2-40B4-BE49-F238E27FC236}">
              <a16:creationId xmlns:a16="http://schemas.microsoft.com/office/drawing/2014/main" id="{00000000-0008-0000-0200-000085010000}"/>
            </a:ext>
          </a:extLst>
        </xdr:cNvPr>
        <xdr:cNvSpPr txBox="1"/>
      </xdr:nvSpPr>
      <xdr:spPr>
        <a:xfrm>
          <a:off x="6712027" y="17700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105</xdr:row>
      <xdr:rowOff>116857</xdr:rowOff>
    </xdr:from>
    <xdr:ext cx="469744" cy="259045"/>
    <xdr:sp macro="" textlink="">
      <xdr:nvSpPr>
        <xdr:cNvPr id="390" name="n_4aveValue【市民会館】&#10;一人当たり面積">
          <a:extLst>
            <a:ext uri="{FF2B5EF4-FFF2-40B4-BE49-F238E27FC236}">
              <a16:creationId xmlns:a16="http://schemas.microsoft.com/office/drawing/2014/main" id="{00000000-0008-0000-0200-000086010000}"/>
            </a:ext>
          </a:extLst>
        </xdr:cNvPr>
        <xdr:cNvSpPr txBox="1"/>
      </xdr:nvSpPr>
      <xdr:spPr>
        <a:xfrm>
          <a:off x="5937327" y="17719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109</xdr:row>
      <xdr:rowOff>5732</xdr:rowOff>
    </xdr:from>
    <xdr:ext cx="469744" cy="259045"/>
    <xdr:sp macro="" textlink="">
      <xdr:nvSpPr>
        <xdr:cNvPr id="391" name="n_1mainValue【市民会館】&#10;一人当たり面積">
          <a:extLst>
            <a:ext uri="{FF2B5EF4-FFF2-40B4-BE49-F238E27FC236}">
              <a16:creationId xmlns:a16="http://schemas.microsoft.com/office/drawing/2014/main" id="{00000000-0008-0000-0200-000087010000}"/>
            </a:ext>
          </a:extLst>
        </xdr:cNvPr>
        <xdr:cNvSpPr txBox="1"/>
      </xdr:nvSpPr>
      <xdr:spPr>
        <a:xfrm>
          <a:off x="8271587" y="182784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109</xdr:row>
      <xdr:rowOff>5732</xdr:rowOff>
    </xdr:from>
    <xdr:ext cx="469744" cy="259045"/>
    <xdr:sp macro="" textlink="">
      <xdr:nvSpPr>
        <xdr:cNvPr id="392" name="n_2mainValue【市民会館】&#10;一人当たり面積">
          <a:extLst>
            <a:ext uri="{FF2B5EF4-FFF2-40B4-BE49-F238E27FC236}">
              <a16:creationId xmlns:a16="http://schemas.microsoft.com/office/drawing/2014/main" id="{00000000-0008-0000-0200-000088010000}"/>
            </a:ext>
          </a:extLst>
        </xdr:cNvPr>
        <xdr:cNvSpPr txBox="1"/>
      </xdr:nvSpPr>
      <xdr:spPr>
        <a:xfrm>
          <a:off x="7509587" y="182784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109</xdr:row>
      <xdr:rowOff>5732</xdr:rowOff>
    </xdr:from>
    <xdr:ext cx="469744" cy="259045"/>
    <xdr:sp macro="" textlink="">
      <xdr:nvSpPr>
        <xdr:cNvPr id="393" name="n_3mainValue【市民会館】&#10;一人当たり面積">
          <a:extLst>
            <a:ext uri="{FF2B5EF4-FFF2-40B4-BE49-F238E27FC236}">
              <a16:creationId xmlns:a16="http://schemas.microsoft.com/office/drawing/2014/main" id="{00000000-0008-0000-0200-000089010000}"/>
            </a:ext>
          </a:extLst>
        </xdr:cNvPr>
        <xdr:cNvSpPr txBox="1"/>
      </xdr:nvSpPr>
      <xdr:spPr>
        <a:xfrm>
          <a:off x="6712027" y="182784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109</xdr:row>
      <xdr:rowOff>5732</xdr:rowOff>
    </xdr:from>
    <xdr:ext cx="469744" cy="259045"/>
    <xdr:sp macro="" textlink="">
      <xdr:nvSpPr>
        <xdr:cNvPr id="394" name="n_4mainValue【市民会館】&#10;一人当たり面積">
          <a:extLst>
            <a:ext uri="{FF2B5EF4-FFF2-40B4-BE49-F238E27FC236}">
              <a16:creationId xmlns:a16="http://schemas.microsoft.com/office/drawing/2014/main" id="{00000000-0008-0000-0200-00008A010000}"/>
            </a:ext>
          </a:extLst>
        </xdr:cNvPr>
        <xdr:cNvSpPr txBox="1"/>
      </xdr:nvSpPr>
      <xdr:spPr>
        <a:xfrm>
          <a:off x="5937327" y="182784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395" name="正方形/長方形 394">
          <a:extLst>
            <a:ext uri="{FF2B5EF4-FFF2-40B4-BE49-F238E27FC236}">
              <a16:creationId xmlns:a16="http://schemas.microsoft.com/office/drawing/2014/main" id="{00000000-0008-0000-0200-00008B010000}"/>
            </a:ext>
          </a:extLst>
        </xdr:cNvPr>
        <xdr:cNvSpPr/>
      </xdr:nvSpPr>
      <xdr:spPr>
        <a:xfrm>
          <a:off x="1096010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6" name="正方形/長方形 395">
          <a:extLst>
            <a:ext uri="{FF2B5EF4-FFF2-40B4-BE49-F238E27FC236}">
              <a16:creationId xmlns:a16="http://schemas.microsoft.com/office/drawing/2014/main" id="{00000000-0008-0000-0200-00008C010000}"/>
            </a:ext>
          </a:extLst>
        </xdr:cNvPr>
        <xdr:cNvSpPr/>
      </xdr:nvSpPr>
      <xdr:spPr>
        <a:xfrm>
          <a:off x="11064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7" name="正方形/長方形 396">
          <a:extLst>
            <a:ext uri="{FF2B5EF4-FFF2-40B4-BE49-F238E27FC236}">
              <a16:creationId xmlns:a16="http://schemas.microsoft.com/office/drawing/2014/main" id="{00000000-0008-0000-0200-00008D010000}"/>
            </a:ext>
          </a:extLst>
        </xdr:cNvPr>
        <xdr:cNvSpPr/>
      </xdr:nvSpPr>
      <xdr:spPr>
        <a:xfrm>
          <a:off x="11064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8" name="正方形/長方形 397">
          <a:extLst>
            <a:ext uri="{FF2B5EF4-FFF2-40B4-BE49-F238E27FC236}">
              <a16:creationId xmlns:a16="http://schemas.microsoft.com/office/drawing/2014/main" id="{00000000-0008-0000-0200-00008E010000}"/>
            </a:ext>
          </a:extLst>
        </xdr:cNvPr>
        <xdr:cNvSpPr/>
      </xdr:nvSpPr>
      <xdr:spPr>
        <a:xfrm>
          <a:off x="119659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9" name="正方形/長方形 398">
          <a:extLst>
            <a:ext uri="{FF2B5EF4-FFF2-40B4-BE49-F238E27FC236}">
              <a16:creationId xmlns:a16="http://schemas.microsoft.com/office/drawing/2014/main" id="{00000000-0008-0000-0200-00008F010000}"/>
            </a:ext>
          </a:extLst>
        </xdr:cNvPr>
        <xdr:cNvSpPr/>
      </xdr:nvSpPr>
      <xdr:spPr>
        <a:xfrm>
          <a:off x="119659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00" name="正方形/長方形 399">
          <a:extLst>
            <a:ext uri="{FF2B5EF4-FFF2-40B4-BE49-F238E27FC236}">
              <a16:creationId xmlns:a16="http://schemas.microsoft.com/office/drawing/2014/main" id="{00000000-0008-0000-0200-000090010000}"/>
            </a:ext>
          </a:extLst>
        </xdr:cNvPr>
        <xdr:cNvSpPr/>
      </xdr:nvSpPr>
      <xdr:spPr>
        <a:xfrm>
          <a:off x="129717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01" name="正方形/長方形 400">
          <a:extLst>
            <a:ext uri="{FF2B5EF4-FFF2-40B4-BE49-F238E27FC236}">
              <a16:creationId xmlns:a16="http://schemas.microsoft.com/office/drawing/2014/main" id="{00000000-0008-0000-0200-000091010000}"/>
            </a:ext>
          </a:extLst>
        </xdr:cNvPr>
        <xdr:cNvSpPr/>
      </xdr:nvSpPr>
      <xdr:spPr>
        <a:xfrm>
          <a:off x="129717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2" name="正方形/長方形 401">
          <a:extLst>
            <a:ext uri="{FF2B5EF4-FFF2-40B4-BE49-F238E27FC236}">
              <a16:creationId xmlns:a16="http://schemas.microsoft.com/office/drawing/2014/main" id="{00000000-0008-0000-0200-000092010000}"/>
            </a:ext>
          </a:extLst>
        </xdr:cNvPr>
        <xdr:cNvSpPr/>
      </xdr:nvSpPr>
      <xdr:spPr>
        <a:xfrm>
          <a:off x="10960100" y="5215890"/>
          <a:ext cx="4152900" cy="22364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24</xdr:row>
      <xdr:rowOff>76200</xdr:rowOff>
    </xdr:from>
    <xdr:to>
      <xdr:col>120</xdr:col>
      <xdr:colOff>152400</xdr:colOff>
      <xdr:row>28</xdr:row>
      <xdr:rowOff>25400</xdr:rowOff>
    </xdr:to>
    <xdr:sp macro="" textlink="">
      <xdr:nvSpPr>
        <xdr:cNvPr id="403" name="正方形/長方形 402">
          <a:extLst>
            <a:ext uri="{FF2B5EF4-FFF2-40B4-BE49-F238E27FC236}">
              <a16:creationId xmlns:a16="http://schemas.microsoft.com/office/drawing/2014/main" id="{00000000-0008-0000-0200-000093010000}"/>
            </a:ext>
          </a:extLst>
        </xdr:cNvPr>
        <xdr:cNvSpPr/>
      </xdr:nvSpPr>
      <xdr:spPr>
        <a:xfrm>
          <a:off x="1609344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04" name="正方形/長方形 403">
          <a:extLst>
            <a:ext uri="{FF2B5EF4-FFF2-40B4-BE49-F238E27FC236}">
              <a16:creationId xmlns:a16="http://schemas.microsoft.com/office/drawing/2014/main" id="{00000000-0008-0000-0200-000094010000}"/>
            </a:ext>
          </a:extLst>
        </xdr:cNvPr>
        <xdr:cNvSpPr/>
      </xdr:nvSpPr>
      <xdr:spPr>
        <a:xfrm>
          <a:off x="16220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05" name="正方形/長方形 404">
          <a:extLst>
            <a:ext uri="{FF2B5EF4-FFF2-40B4-BE49-F238E27FC236}">
              <a16:creationId xmlns:a16="http://schemas.microsoft.com/office/drawing/2014/main" id="{00000000-0008-0000-0200-000095010000}"/>
            </a:ext>
          </a:extLst>
        </xdr:cNvPr>
        <xdr:cNvSpPr/>
      </xdr:nvSpPr>
      <xdr:spPr>
        <a:xfrm>
          <a:off x="16220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06" name="正方形/長方形 405">
          <a:extLst>
            <a:ext uri="{FF2B5EF4-FFF2-40B4-BE49-F238E27FC236}">
              <a16:creationId xmlns:a16="http://schemas.microsoft.com/office/drawing/2014/main" id="{00000000-0008-0000-0200-000096010000}"/>
            </a:ext>
          </a:extLst>
        </xdr:cNvPr>
        <xdr:cNvSpPr/>
      </xdr:nvSpPr>
      <xdr:spPr>
        <a:xfrm>
          <a:off x="170992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07" name="正方形/長方形 406">
          <a:extLst>
            <a:ext uri="{FF2B5EF4-FFF2-40B4-BE49-F238E27FC236}">
              <a16:creationId xmlns:a16="http://schemas.microsoft.com/office/drawing/2014/main" id="{00000000-0008-0000-0200-000097010000}"/>
            </a:ext>
          </a:extLst>
        </xdr:cNvPr>
        <xdr:cNvSpPr/>
      </xdr:nvSpPr>
      <xdr:spPr>
        <a:xfrm>
          <a:off x="170992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08" name="正方形/長方形 407">
          <a:extLst>
            <a:ext uri="{FF2B5EF4-FFF2-40B4-BE49-F238E27FC236}">
              <a16:creationId xmlns:a16="http://schemas.microsoft.com/office/drawing/2014/main" id="{00000000-0008-0000-0200-000098010000}"/>
            </a:ext>
          </a:extLst>
        </xdr:cNvPr>
        <xdr:cNvSpPr/>
      </xdr:nvSpPr>
      <xdr:spPr>
        <a:xfrm>
          <a:off x="1810512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09" name="正方形/長方形 408">
          <a:extLst>
            <a:ext uri="{FF2B5EF4-FFF2-40B4-BE49-F238E27FC236}">
              <a16:creationId xmlns:a16="http://schemas.microsoft.com/office/drawing/2014/main" id="{00000000-0008-0000-0200-000099010000}"/>
            </a:ext>
          </a:extLst>
        </xdr:cNvPr>
        <xdr:cNvSpPr/>
      </xdr:nvSpPr>
      <xdr:spPr>
        <a:xfrm>
          <a:off x="1810512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91,805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10" name="正方形/長方形 409">
          <a:extLst>
            <a:ext uri="{FF2B5EF4-FFF2-40B4-BE49-F238E27FC236}">
              <a16:creationId xmlns:a16="http://schemas.microsoft.com/office/drawing/2014/main" id="{00000000-0008-0000-0200-00009A010000}"/>
            </a:ext>
          </a:extLst>
        </xdr:cNvPr>
        <xdr:cNvSpPr/>
      </xdr:nvSpPr>
      <xdr:spPr>
        <a:xfrm>
          <a:off x="16093440" y="5215890"/>
          <a:ext cx="4175760" cy="22364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46</xdr:row>
      <xdr:rowOff>114300</xdr:rowOff>
    </xdr:from>
    <xdr:to>
      <xdr:col>90</xdr:col>
      <xdr:colOff>25400</xdr:colOff>
      <xdr:row>50</xdr:row>
      <xdr:rowOff>63500</xdr:rowOff>
    </xdr:to>
    <xdr:sp macro="" textlink="">
      <xdr:nvSpPr>
        <xdr:cNvPr id="411" name="正方形/長方形 410">
          <a:extLst>
            <a:ext uri="{FF2B5EF4-FFF2-40B4-BE49-F238E27FC236}">
              <a16:creationId xmlns:a16="http://schemas.microsoft.com/office/drawing/2014/main" id="{00000000-0008-0000-0200-00009B010000}"/>
            </a:ext>
          </a:extLst>
        </xdr:cNvPr>
        <xdr:cNvSpPr/>
      </xdr:nvSpPr>
      <xdr:spPr>
        <a:xfrm>
          <a:off x="1096010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12" name="正方形/長方形 411">
          <a:extLst>
            <a:ext uri="{FF2B5EF4-FFF2-40B4-BE49-F238E27FC236}">
              <a16:creationId xmlns:a16="http://schemas.microsoft.com/office/drawing/2014/main" id="{00000000-0008-0000-0200-00009C010000}"/>
            </a:ext>
          </a:extLst>
        </xdr:cNvPr>
        <xdr:cNvSpPr/>
      </xdr:nvSpPr>
      <xdr:spPr>
        <a:xfrm>
          <a:off x="11064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13" name="正方形/長方形 412">
          <a:extLst>
            <a:ext uri="{FF2B5EF4-FFF2-40B4-BE49-F238E27FC236}">
              <a16:creationId xmlns:a16="http://schemas.microsoft.com/office/drawing/2014/main" id="{00000000-0008-0000-0200-00009D010000}"/>
            </a:ext>
          </a:extLst>
        </xdr:cNvPr>
        <xdr:cNvSpPr/>
      </xdr:nvSpPr>
      <xdr:spPr>
        <a:xfrm>
          <a:off x="11064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14" name="正方形/長方形 413">
          <a:extLst>
            <a:ext uri="{FF2B5EF4-FFF2-40B4-BE49-F238E27FC236}">
              <a16:creationId xmlns:a16="http://schemas.microsoft.com/office/drawing/2014/main" id="{00000000-0008-0000-0200-00009E010000}"/>
            </a:ext>
          </a:extLst>
        </xdr:cNvPr>
        <xdr:cNvSpPr/>
      </xdr:nvSpPr>
      <xdr:spPr>
        <a:xfrm>
          <a:off x="119659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15" name="正方形/長方形 414">
          <a:extLst>
            <a:ext uri="{FF2B5EF4-FFF2-40B4-BE49-F238E27FC236}">
              <a16:creationId xmlns:a16="http://schemas.microsoft.com/office/drawing/2014/main" id="{00000000-0008-0000-0200-00009F010000}"/>
            </a:ext>
          </a:extLst>
        </xdr:cNvPr>
        <xdr:cNvSpPr/>
      </xdr:nvSpPr>
      <xdr:spPr>
        <a:xfrm>
          <a:off x="119659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16" name="正方形/長方形 415">
          <a:extLst>
            <a:ext uri="{FF2B5EF4-FFF2-40B4-BE49-F238E27FC236}">
              <a16:creationId xmlns:a16="http://schemas.microsoft.com/office/drawing/2014/main" id="{00000000-0008-0000-0200-0000A0010000}"/>
            </a:ext>
          </a:extLst>
        </xdr:cNvPr>
        <xdr:cNvSpPr/>
      </xdr:nvSpPr>
      <xdr:spPr>
        <a:xfrm>
          <a:off x="129717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17" name="正方形/長方形 416">
          <a:extLst>
            <a:ext uri="{FF2B5EF4-FFF2-40B4-BE49-F238E27FC236}">
              <a16:creationId xmlns:a16="http://schemas.microsoft.com/office/drawing/2014/main" id="{00000000-0008-0000-0200-0000A1010000}"/>
            </a:ext>
          </a:extLst>
        </xdr:cNvPr>
        <xdr:cNvSpPr/>
      </xdr:nvSpPr>
      <xdr:spPr>
        <a:xfrm>
          <a:off x="129717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18" name="正方形/長方形 417">
          <a:extLst>
            <a:ext uri="{FF2B5EF4-FFF2-40B4-BE49-F238E27FC236}">
              <a16:creationId xmlns:a16="http://schemas.microsoft.com/office/drawing/2014/main" id="{00000000-0008-0000-0200-0000A2010000}"/>
            </a:ext>
          </a:extLst>
        </xdr:cNvPr>
        <xdr:cNvSpPr/>
      </xdr:nvSpPr>
      <xdr:spPr>
        <a:xfrm>
          <a:off x="1096010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19" name="テキスト ボックス 418">
          <a:extLst>
            <a:ext uri="{FF2B5EF4-FFF2-40B4-BE49-F238E27FC236}">
              <a16:creationId xmlns:a16="http://schemas.microsoft.com/office/drawing/2014/main" id="{00000000-0008-0000-0200-0000A3010000}"/>
            </a:ext>
          </a:extLst>
        </xdr:cNvPr>
        <xdr:cNvSpPr txBox="1"/>
      </xdr:nvSpPr>
      <xdr:spPr>
        <a:xfrm>
          <a:off x="1092200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20" name="直線コネクタ 419">
          <a:extLst>
            <a:ext uri="{FF2B5EF4-FFF2-40B4-BE49-F238E27FC236}">
              <a16:creationId xmlns:a16="http://schemas.microsoft.com/office/drawing/2014/main" id="{00000000-0008-0000-0200-0000A4010000}"/>
            </a:ext>
          </a:extLst>
        </xdr:cNvPr>
        <xdr:cNvCxnSpPr/>
      </xdr:nvCxnSpPr>
      <xdr:spPr>
        <a:xfrm>
          <a:off x="10960100" y="111785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421" name="テキスト ボックス 420">
          <a:extLst>
            <a:ext uri="{FF2B5EF4-FFF2-40B4-BE49-F238E27FC236}">
              <a16:creationId xmlns:a16="http://schemas.microsoft.com/office/drawing/2014/main" id="{00000000-0008-0000-0200-0000A5010000}"/>
            </a:ext>
          </a:extLst>
        </xdr:cNvPr>
        <xdr:cNvSpPr txBox="1"/>
      </xdr:nvSpPr>
      <xdr:spPr>
        <a:xfrm>
          <a:off x="1056150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422" name="直線コネクタ 421">
          <a:extLst>
            <a:ext uri="{FF2B5EF4-FFF2-40B4-BE49-F238E27FC236}">
              <a16:creationId xmlns:a16="http://schemas.microsoft.com/office/drawing/2014/main" id="{00000000-0008-0000-0200-0000A6010000}"/>
            </a:ext>
          </a:extLst>
        </xdr:cNvPr>
        <xdr:cNvCxnSpPr/>
      </xdr:nvCxnSpPr>
      <xdr:spPr>
        <a:xfrm>
          <a:off x="10960100" y="10859588"/>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423" name="テキスト ボックス 422">
          <a:extLst>
            <a:ext uri="{FF2B5EF4-FFF2-40B4-BE49-F238E27FC236}">
              <a16:creationId xmlns:a16="http://schemas.microsoft.com/office/drawing/2014/main" id="{00000000-0008-0000-0200-0000A7010000}"/>
            </a:ext>
          </a:extLst>
        </xdr:cNvPr>
        <xdr:cNvSpPr txBox="1"/>
      </xdr:nvSpPr>
      <xdr:spPr>
        <a:xfrm>
          <a:off x="10561501" y="1072117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424" name="直線コネクタ 423">
          <a:extLst>
            <a:ext uri="{FF2B5EF4-FFF2-40B4-BE49-F238E27FC236}">
              <a16:creationId xmlns:a16="http://schemas.microsoft.com/office/drawing/2014/main" id="{00000000-0008-0000-0200-0000A8010000}"/>
            </a:ext>
          </a:extLst>
        </xdr:cNvPr>
        <xdr:cNvCxnSpPr/>
      </xdr:nvCxnSpPr>
      <xdr:spPr>
        <a:xfrm>
          <a:off x="10960100" y="10540637"/>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425" name="テキスト ボックス 424">
          <a:extLst>
            <a:ext uri="{FF2B5EF4-FFF2-40B4-BE49-F238E27FC236}">
              <a16:creationId xmlns:a16="http://schemas.microsoft.com/office/drawing/2014/main" id="{00000000-0008-0000-0200-0000A9010000}"/>
            </a:ext>
          </a:extLst>
        </xdr:cNvPr>
        <xdr:cNvSpPr txBox="1"/>
      </xdr:nvSpPr>
      <xdr:spPr>
        <a:xfrm>
          <a:off x="10602761" y="1039841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426" name="直線コネクタ 425">
          <a:extLst>
            <a:ext uri="{FF2B5EF4-FFF2-40B4-BE49-F238E27FC236}">
              <a16:creationId xmlns:a16="http://schemas.microsoft.com/office/drawing/2014/main" id="{00000000-0008-0000-0200-0000AA010000}"/>
            </a:ext>
          </a:extLst>
        </xdr:cNvPr>
        <xdr:cNvCxnSpPr/>
      </xdr:nvCxnSpPr>
      <xdr:spPr>
        <a:xfrm>
          <a:off x="10960100" y="10221685"/>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427" name="テキスト ボックス 426">
          <a:extLst>
            <a:ext uri="{FF2B5EF4-FFF2-40B4-BE49-F238E27FC236}">
              <a16:creationId xmlns:a16="http://schemas.microsoft.com/office/drawing/2014/main" id="{00000000-0008-0000-0200-0000AB010000}"/>
            </a:ext>
          </a:extLst>
        </xdr:cNvPr>
        <xdr:cNvSpPr txBox="1"/>
      </xdr:nvSpPr>
      <xdr:spPr>
        <a:xfrm>
          <a:off x="10602761" y="100794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428" name="直線コネクタ 427">
          <a:extLst>
            <a:ext uri="{FF2B5EF4-FFF2-40B4-BE49-F238E27FC236}">
              <a16:creationId xmlns:a16="http://schemas.microsoft.com/office/drawing/2014/main" id="{00000000-0008-0000-0200-0000AC010000}"/>
            </a:ext>
          </a:extLst>
        </xdr:cNvPr>
        <xdr:cNvCxnSpPr/>
      </xdr:nvCxnSpPr>
      <xdr:spPr>
        <a:xfrm>
          <a:off x="10960100" y="9898925"/>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429" name="テキスト ボックス 428">
          <a:extLst>
            <a:ext uri="{FF2B5EF4-FFF2-40B4-BE49-F238E27FC236}">
              <a16:creationId xmlns:a16="http://schemas.microsoft.com/office/drawing/2014/main" id="{00000000-0008-0000-0200-0000AD010000}"/>
            </a:ext>
          </a:extLst>
        </xdr:cNvPr>
        <xdr:cNvSpPr txBox="1"/>
      </xdr:nvSpPr>
      <xdr:spPr>
        <a:xfrm>
          <a:off x="10602761" y="976051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430" name="直線コネクタ 429">
          <a:extLst>
            <a:ext uri="{FF2B5EF4-FFF2-40B4-BE49-F238E27FC236}">
              <a16:creationId xmlns:a16="http://schemas.microsoft.com/office/drawing/2014/main" id="{00000000-0008-0000-0200-0000AE010000}"/>
            </a:ext>
          </a:extLst>
        </xdr:cNvPr>
        <xdr:cNvCxnSpPr/>
      </xdr:nvCxnSpPr>
      <xdr:spPr>
        <a:xfrm>
          <a:off x="10960100" y="9579973"/>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431" name="テキスト ボックス 430">
          <a:extLst>
            <a:ext uri="{FF2B5EF4-FFF2-40B4-BE49-F238E27FC236}">
              <a16:creationId xmlns:a16="http://schemas.microsoft.com/office/drawing/2014/main" id="{00000000-0008-0000-0200-0000AF010000}"/>
            </a:ext>
          </a:extLst>
        </xdr:cNvPr>
        <xdr:cNvSpPr txBox="1"/>
      </xdr:nvSpPr>
      <xdr:spPr>
        <a:xfrm>
          <a:off x="10602761" y="944156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432" name="直線コネクタ 431">
          <a:extLst>
            <a:ext uri="{FF2B5EF4-FFF2-40B4-BE49-F238E27FC236}">
              <a16:creationId xmlns:a16="http://schemas.microsoft.com/office/drawing/2014/main" id="{00000000-0008-0000-0200-0000B0010000}"/>
            </a:ext>
          </a:extLst>
        </xdr:cNvPr>
        <xdr:cNvCxnSpPr/>
      </xdr:nvCxnSpPr>
      <xdr:spPr>
        <a:xfrm>
          <a:off x="10960100" y="9261022"/>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433" name="テキスト ボックス 432">
          <a:extLst>
            <a:ext uri="{FF2B5EF4-FFF2-40B4-BE49-F238E27FC236}">
              <a16:creationId xmlns:a16="http://schemas.microsoft.com/office/drawing/2014/main" id="{00000000-0008-0000-0200-0000B1010000}"/>
            </a:ext>
          </a:extLst>
        </xdr:cNvPr>
        <xdr:cNvSpPr txBox="1"/>
      </xdr:nvSpPr>
      <xdr:spPr>
        <a:xfrm>
          <a:off x="10666881" y="912260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34" name="直線コネクタ 433">
          <a:extLst>
            <a:ext uri="{FF2B5EF4-FFF2-40B4-BE49-F238E27FC236}">
              <a16:creationId xmlns:a16="http://schemas.microsoft.com/office/drawing/2014/main" id="{00000000-0008-0000-0200-0000B2010000}"/>
            </a:ext>
          </a:extLst>
        </xdr:cNvPr>
        <xdr:cNvCxnSpPr/>
      </xdr:nvCxnSpPr>
      <xdr:spPr>
        <a:xfrm>
          <a:off x="10960100" y="894207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435" name="【保健センター・保健所】&#10;有形固定資産減価償却率グラフ枠">
          <a:extLst>
            <a:ext uri="{FF2B5EF4-FFF2-40B4-BE49-F238E27FC236}">
              <a16:creationId xmlns:a16="http://schemas.microsoft.com/office/drawing/2014/main" id="{00000000-0008-0000-0200-0000B3010000}"/>
            </a:ext>
          </a:extLst>
        </xdr:cNvPr>
        <xdr:cNvSpPr/>
      </xdr:nvSpPr>
      <xdr:spPr>
        <a:xfrm>
          <a:off x="1096010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73478</xdr:rowOff>
    </xdr:from>
    <xdr:to>
      <xdr:col>85</xdr:col>
      <xdr:colOff>126364</xdr:colOff>
      <xdr:row>64</xdr:row>
      <xdr:rowOff>40822</xdr:rowOff>
    </xdr:to>
    <xdr:cxnSp macro="">
      <xdr:nvCxnSpPr>
        <xdr:cNvPr id="436" name="直線コネクタ 435">
          <a:extLst>
            <a:ext uri="{FF2B5EF4-FFF2-40B4-BE49-F238E27FC236}">
              <a16:creationId xmlns:a16="http://schemas.microsoft.com/office/drawing/2014/main" id="{00000000-0008-0000-0200-0000B4010000}"/>
            </a:ext>
          </a:extLst>
        </xdr:cNvPr>
        <xdr:cNvCxnSpPr/>
      </xdr:nvCxnSpPr>
      <xdr:spPr>
        <a:xfrm flipV="1">
          <a:off x="14375764" y="9293678"/>
          <a:ext cx="0" cy="14761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44649</xdr:rowOff>
    </xdr:from>
    <xdr:ext cx="405111" cy="259045"/>
    <xdr:sp macro="" textlink="">
      <xdr:nvSpPr>
        <xdr:cNvPr id="437" name="【保健センター・保健所】&#10;有形固定資産減価償却率最小値テキスト">
          <a:extLst>
            <a:ext uri="{FF2B5EF4-FFF2-40B4-BE49-F238E27FC236}">
              <a16:creationId xmlns:a16="http://schemas.microsoft.com/office/drawing/2014/main" id="{00000000-0008-0000-0200-0000B5010000}"/>
            </a:ext>
          </a:extLst>
        </xdr:cNvPr>
        <xdr:cNvSpPr txBox="1"/>
      </xdr:nvSpPr>
      <xdr:spPr>
        <a:xfrm>
          <a:off x="14414500" y="107736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40822</xdr:rowOff>
    </xdr:from>
    <xdr:to>
      <xdr:col>86</xdr:col>
      <xdr:colOff>25400</xdr:colOff>
      <xdr:row>64</xdr:row>
      <xdr:rowOff>40822</xdr:rowOff>
    </xdr:to>
    <xdr:cxnSp macro="">
      <xdr:nvCxnSpPr>
        <xdr:cNvPr id="438" name="直線コネクタ 437">
          <a:extLst>
            <a:ext uri="{FF2B5EF4-FFF2-40B4-BE49-F238E27FC236}">
              <a16:creationId xmlns:a16="http://schemas.microsoft.com/office/drawing/2014/main" id="{00000000-0008-0000-0200-0000B6010000}"/>
            </a:ext>
          </a:extLst>
        </xdr:cNvPr>
        <xdr:cNvCxnSpPr/>
      </xdr:nvCxnSpPr>
      <xdr:spPr>
        <a:xfrm>
          <a:off x="14287500" y="1076978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20155</xdr:rowOff>
    </xdr:from>
    <xdr:ext cx="340478" cy="259045"/>
    <xdr:sp macro="" textlink="">
      <xdr:nvSpPr>
        <xdr:cNvPr id="439" name="【保健センター・保健所】&#10;有形固定資産減価償却率最大値テキスト">
          <a:extLst>
            <a:ext uri="{FF2B5EF4-FFF2-40B4-BE49-F238E27FC236}">
              <a16:creationId xmlns:a16="http://schemas.microsoft.com/office/drawing/2014/main" id="{00000000-0008-0000-0200-0000B7010000}"/>
            </a:ext>
          </a:extLst>
        </xdr:cNvPr>
        <xdr:cNvSpPr txBox="1"/>
      </xdr:nvSpPr>
      <xdr:spPr>
        <a:xfrm>
          <a:off x="14414500" y="907271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73478</xdr:rowOff>
    </xdr:from>
    <xdr:to>
      <xdr:col>86</xdr:col>
      <xdr:colOff>25400</xdr:colOff>
      <xdr:row>55</xdr:row>
      <xdr:rowOff>73478</xdr:rowOff>
    </xdr:to>
    <xdr:cxnSp macro="">
      <xdr:nvCxnSpPr>
        <xdr:cNvPr id="440" name="直線コネクタ 439">
          <a:extLst>
            <a:ext uri="{FF2B5EF4-FFF2-40B4-BE49-F238E27FC236}">
              <a16:creationId xmlns:a16="http://schemas.microsoft.com/office/drawing/2014/main" id="{00000000-0008-0000-0200-0000B8010000}"/>
            </a:ext>
          </a:extLst>
        </xdr:cNvPr>
        <xdr:cNvCxnSpPr/>
      </xdr:nvCxnSpPr>
      <xdr:spPr>
        <a:xfrm>
          <a:off x="14287500" y="929367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139899</xdr:rowOff>
    </xdr:from>
    <xdr:ext cx="405111" cy="259045"/>
    <xdr:sp macro="" textlink="">
      <xdr:nvSpPr>
        <xdr:cNvPr id="441" name="【保健センター・保健所】&#10;有形固定資産減価償却率平均値テキスト">
          <a:extLst>
            <a:ext uri="{FF2B5EF4-FFF2-40B4-BE49-F238E27FC236}">
              <a16:creationId xmlns:a16="http://schemas.microsoft.com/office/drawing/2014/main" id="{00000000-0008-0000-0200-0000B9010000}"/>
            </a:ext>
          </a:extLst>
        </xdr:cNvPr>
        <xdr:cNvSpPr txBox="1"/>
      </xdr:nvSpPr>
      <xdr:spPr>
        <a:xfrm>
          <a:off x="14414500" y="1003065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161472</xdr:rowOff>
    </xdr:from>
    <xdr:to>
      <xdr:col>85</xdr:col>
      <xdr:colOff>177800</xdr:colOff>
      <xdr:row>60</xdr:row>
      <xdr:rowOff>91622</xdr:rowOff>
    </xdr:to>
    <xdr:sp macro="" textlink="">
      <xdr:nvSpPr>
        <xdr:cNvPr id="442" name="フローチャート: 判断 441">
          <a:extLst>
            <a:ext uri="{FF2B5EF4-FFF2-40B4-BE49-F238E27FC236}">
              <a16:creationId xmlns:a16="http://schemas.microsoft.com/office/drawing/2014/main" id="{00000000-0008-0000-0200-0000BA010000}"/>
            </a:ext>
          </a:extLst>
        </xdr:cNvPr>
        <xdr:cNvSpPr/>
      </xdr:nvSpPr>
      <xdr:spPr>
        <a:xfrm>
          <a:off x="14325600" y="10052232"/>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150041</xdr:rowOff>
    </xdr:from>
    <xdr:to>
      <xdr:col>81</xdr:col>
      <xdr:colOff>101600</xdr:colOff>
      <xdr:row>60</xdr:row>
      <xdr:rowOff>80191</xdr:rowOff>
    </xdr:to>
    <xdr:sp macro="" textlink="">
      <xdr:nvSpPr>
        <xdr:cNvPr id="443" name="フローチャート: 判断 442">
          <a:extLst>
            <a:ext uri="{FF2B5EF4-FFF2-40B4-BE49-F238E27FC236}">
              <a16:creationId xmlns:a16="http://schemas.microsoft.com/office/drawing/2014/main" id="{00000000-0008-0000-0200-0000BB010000}"/>
            </a:ext>
          </a:extLst>
        </xdr:cNvPr>
        <xdr:cNvSpPr/>
      </xdr:nvSpPr>
      <xdr:spPr>
        <a:xfrm>
          <a:off x="13578840" y="1004080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109220</xdr:rowOff>
    </xdr:from>
    <xdr:to>
      <xdr:col>76</xdr:col>
      <xdr:colOff>165100</xdr:colOff>
      <xdr:row>60</xdr:row>
      <xdr:rowOff>39370</xdr:rowOff>
    </xdr:to>
    <xdr:sp macro="" textlink="">
      <xdr:nvSpPr>
        <xdr:cNvPr id="444" name="フローチャート: 判断 443">
          <a:extLst>
            <a:ext uri="{FF2B5EF4-FFF2-40B4-BE49-F238E27FC236}">
              <a16:creationId xmlns:a16="http://schemas.microsoft.com/office/drawing/2014/main" id="{00000000-0008-0000-0200-0000BC010000}"/>
            </a:ext>
          </a:extLst>
        </xdr:cNvPr>
        <xdr:cNvSpPr/>
      </xdr:nvSpPr>
      <xdr:spPr>
        <a:xfrm>
          <a:off x="12804140" y="999998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86360</xdr:rowOff>
    </xdr:from>
    <xdr:to>
      <xdr:col>72</xdr:col>
      <xdr:colOff>38100</xdr:colOff>
      <xdr:row>60</xdr:row>
      <xdr:rowOff>16510</xdr:rowOff>
    </xdr:to>
    <xdr:sp macro="" textlink="">
      <xdr:nvSpPr>
        <xdr:cNvPr id="445" name="フローチャート: 判断 444">
          <a:extLst>
            <a:ext uri="{FF2B5EF4-FFF2-40B4-BE49-F238E27FC236}">
              <a16:creationId xmlns:a16="http://schemas.microsoft.com/office/drawing/2014/main" id="{00000000-0008-0000-0200-0000BD010000}"/>
            </a:ext>
          </a:extLst>
        </xdr:cNvPr>
        <xdr:cNvSpPr/>
      </xdr:nvSpPr>
      <xdr:spPr>
        <a:xfrm>
          <a:off x="12029440" y="997712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78196</xdr:rowOff>
    </xdr:from>
    <xdr:to>
      <xdr:col>67</xdr:col>
      <xdr:colOff>101600</xdr:colOff>
      <xdr:row>60</xdr:row>
      <xdr:rowOff>8346</xdr:rowOff>
    </xdr:to>
    <xdr:sp macro="" textlink="">
      <xdr:nvSpPr>
        <xdr:cNvPr id="446" name="フローチャート: 判断 445">
          <a:extLst>
            <a:ext uri="{FF2B5EF4-FFF2-40B4-BE49-F238E27FC236}">
              <a16:creationId xmlns:a16="http://schemas.microsoft.com/office/drawing/2014/main" id="{00000000-0008-0000-0200-0000BE010000}"/>
            </a:ext>
          </a:extLst>
        </xdr:cNvPr>
        <xdr:cNvSpPr/>
      </xdr:nvSpPr>
      <xdr:spPr>
        <a:xfrm>
          <a:off x="11231880" y="996895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447" name="テキスト ボックス 446">
          <a:extLst>
            <a:ext uri="{FF2B5EF4-FFF2-40B4-BE49-F238E27FC236}">
              <a16:creationId xmlns:a16="http://schemas.microsoft.com/office/drawing/2014/main" id="{00000000-0008-0000-0200-0000BF010000}"/>
            </a:ext>
          </a:extLst>
        </xdr:cNvPr>
        <xdr:cNvSpPr txBox="1"/>
      </xdr:nvSpPr>
      <xdr:spPr>
        <a:xfrm>
          <a:off x="14208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48" name="テキスト ボックス 447">
          <a:extLst>
            <a:ext uri="{FF2B5EF4-FFF2-40B4-BE49-F238E27FC236}">
              <a16:creationId xmlns:a16="http://schemas.microsoft.com/office/drawing/2014/main" id="{00000000-0008-0000-0200-0000C0010000}"/>
            </a:ext>
          </a:extLst>
        </xdr:cNvPr>
        <xdr:cNvSpPr txBox="1"/>
      </xdr:nvSpPr>
      <xdr:spPr>
        <a:xfrm>
          <a:off x="134620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49" name="テキスト ボックス 448">
          <a:extLst>
            <a:ext uri="{FF2B5EF4-FFF2-40B4-BE49-F238E27FC236}">
              <a16:creationId xmlns:a16="http://schemas.microsoft.com/office/drawing/2014/main" id="{00000000-0008-0000-0200-0000C1010000}"/>
            </a:ext>
          </a:extLst>
        </xdr:cNvPr>
        <xdr:cNvSpPr txBox="1"/>
      </xdr:nvSpPr>
      <xdr:spPr>
        <a:xfrm>
          <a:off x="126873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50" name="テキスト ボックス 449">
          <a:extLst>
            <a:ext uri="{FF2B5EF4-FFF2-40B4-BE49-F238E27FC236}">
              <a16:creationId xmlns:a16="http://schemas.microsoft.com/office/drawing/2014/main" id="{00000000-0008-0000-0200-0000C2010000}"/>
            </a:ext>
          </a:extLst>
        </xdr:cNvPr>
        <xdr:cNvSpPr txBox="1"/>
      </xdr:nvSpPr>
      <xdr:spPr>
        <a:xfrm>
          <a:off x="119049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51" name="テキスト ボックス 450">
          <a:extLst>
            <a:ext uri="{FF2B5EF4-FFF2-40B4-BE49-F238E27FC236}">
              <a16:creationId xmlns:a16="http://schemas.microsoft.com/office/drawing/2014/main" id="{00000000-0008-0000-0200-0000C3010000}"/>
            </a:ext>
          </a:extLst>
        </xdr:cNvPr>
        <xdr:cNvSpPr txBox="1"/>
      </xdr:nvSpPr>
      <xdr:spPr>
        <a:xfrm>
          <a:off x="111150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22678</xdr:rowOff>
    </xdr:from>
    <xdr:to>
      <xdr:col>85</xdr:col>
      <xdr:colOff>177800</xdr:colOff>
      <xdr:row>59</xdr:row>
      <xdr:rowOff>124278</xdr:rowOff>
    </xdr:to>
    <xdr:sp macro="" textlink="">
      <xdr:nvSpPr>
        <xdr:cNvPr id="452" name="楕円 451">
          <a:extLst>
            <a:ext uri="{FF2B5EF4-FFF2-40B4-BE49-F238E27FC236}">
              <a16:creationId xmlns:a16="http://schemas.microsoft.com/office/drawing/2014/main" id="{00000000-0008-0000-0200-0000C4010000}"/>
            </a:ext>
          </a:extLst>
        </xdr:cNvPr>
        <xdr:cNvSpPr/>
      </xdr:nvSpPr>
      <xdr:spPr>
        <a:xfrm>
          <a:off x="14325600" y="9913438"/>
          <a:ext cx="939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58</xdr:row>
      <xdr:rowOff>45555</xdr:rowOff>
    </xdr:from>
    <xdr:ext cx="405111" cy="259045"/>
    <xdr:sp macro="" textlink="">
      <xdr:nvSpPr>
        <xdr:cNvPr id="453" name="【保健センター・保健所】&#10;有形固定資産減価償却率該当値テキスト">
          <a:extLst>
            <a:ext uri="{FF2B5EF4-FFF2-40B4-BE49-F238E27FC236}">
              <a16:creationId xmlns:a16="http://schemas.microsoft.com/office/drawing/2014/main" id="{00000000-0008-0000-0200-0000C5010000}"/>
            </a:ext>
          </a:extLst>
        </xdr:cNvPr>
        <xdr:cNvSpPr txBox="1"/>
      </xdr:nvSpPr>
      <xdr:spPr>
        <a:xfrm>
          <a:off x="14414500" y="97686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161472</xdr:rowOff>
    </xdr:from>
    <xdr:to>
      <xdr:col>81</xdr:col>
      <xdr:colOff>101600</xdr:colOff>
      <xdr:row>59</xdr:row>
      <xdr:rowOff>91622</xdr:rowOff>
    </xdr:to>
    <xdr:sp macro="" textlink="">
      <xdr:nvSpPr>
        <xdr:cNvPr id="454" name="楕円 453">
          <a:extLst>
            <a:ext uri="{FF2B5EF4-FFF2-40B4-BE49-F238E27FC236}">
              <a16:creationId xmlns:a16="http://schemas.microsoft.com/office/drawing/2014/main" id="{00000000-0008-0000-0200-0000C6010000}"/>
            </a:ext>
          </a:extLst>
        </xdr:cNvPr>
        <xdr:cNvSpPr/>
      </xdr:nvSpPr>
      <xdr:spPr>
        <a:xfrm>
          <a:off x="13578840" y="988459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59</xdr:row>
      <xdr:rowOff>40822</xdr:rowOff>
    </xdr:from>
    <xdr:to>
      <xdr:col>85</xdr:col>
      <xdr:colOff>127000</xdr:colOff>
      <xdr:row>59</xdr:row>
      <xdr:rowOff>73478</xdr:rowOff>
    </xdr:to>
    <xdr:cxnSp macro="">
      <xdr:nvCxnSpPr>
        <xdr:cNvPr id="455" name="直線コネクタ 454">
          <a:extLst>
            <a:ext uri="{FF2B5EF4-FFF2-40B4-BE49-F238E27FC236}">
              <a16:creationId xmlns:a16="http://schemas.microsoft.com/office/drawing/2014/main" id="{00000000-0008-0000-0200-0000C7010000}"/>
            </a:ext>
          </a:extLst>
        </xdr:cNvPr>
        <xdr:cNvCxnSpPr/>
      </xdr:nvCxnSpPr>
      <xdr:spPr>
        <a:xfrm>
          <a:off x="13629640" y="9931582"/>
          <a:ext cx="746760" cy="32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128815</xdr:rowOff>
    </xdr:from>
    <xdr:to>
      <xdr:col>76</xdr:col>
      <xdr:colOff>165100</xdr:colOff>
      <xdr:row>59</xdr:row>
      <xdr:rowOff>58965</xdr:rowOff>
    </xdr:to>
    <xdr:sp macro="" textlink="">
      <xdr:nvSpPr>
        <xdr:cNvPr id="456" name="楕円 455">
          <a:extLst>
            <a:ext uri="{FF2B5EF4-FFF2-40B4-BE49-F238E27FC236}">
              <a16:creationId xmlns:a16="http://schemas.microsoft.com/office/drawing/2014/main" id="{00000000-0008-0000-0200-0000C8010000}"/>
            </a:ext>
          </a:extLst>
        </xdr:cNvPr>
        <xdr:cNvSpPr/>
      </xdr:nvSpPr>
      <xdr:spPr>
        <a:xfrm>
          <a:off x="12804140" y="985193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8165</xdr:rowOff>
    </xdr:from>
    <xdr:to>
      <xdr:col>81</xdr:col>
      <xdr:colOff>50800</xdr:colOff>
      <xdr:row>59</xdr:row>
      <xdr:rowOff>40822</xdr:rowOff>
    </xdr:to>
    <xdr:cxnSp macro="">
      <xdr:nvCxnSpPr>
        <xdr:cNvPr id="457" name="直線コネクタ 456">
          <a:extLst>
            <a:ext uri="{FF2B5EF4-FFF2-40B4-BE49-F238E27FC236}">
              <a16:creationId xmlns:a16="http://schemas.microsoft.com/office/drawing/2014/main" id="{00000000-0008-0000-0200-0000C9010000}"/>
            </a:ext>
          </a:extLst>
        </xdr:cNvPr>
        <xdr:cNvCxnSpPr/>
      </xdr:nvCxnSpPr>
      <xdr:spPr>
        <a:xfrm>
          <a:off x="12854940" y="9898925"/>
          <a:ext cx="7747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96157</xdr:rowOff>
    </xdr:from>
    <xdr:to>
      <xdr:col>72</xdr:col>
      <xdr:colOff>38100</xdr:colOff>
      <xdr:row>59</xdr:row>
      <xdr:rowOff>26307</xdr:rowOff>
    </xdr:to>
    <xdr:sp macro="" textlink="">
      <xdr:nvSpPr>
        <xdr:cNvPr id="458" name="楕円 457">
          <a:extLst>
            <a:ext uri="{FF2B5EF4-FFF2-40B4-BE49-F238E27FC236}">
              <a16:creationId xmlns:a16="http://schemas.microsoft.com/office/drawing/2014/main" id="{00000000-0008-0000-0200-0000CA010000}"/>
            </a:ext>
          </a:extLst>
        </xdr:cNvPr>
        <xdr:cNvSpPr/>
      </xdr:nvSpPr>
      <xdr:spPr>
        <a:xfrm>
          <a:off x="12029440" y="9819277"/>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58</xdr:row>
      <xdr:rowOff>146957</xdr:rowOff>
    </xdr:from>
    <xdr:to>
      <xdr:col>76</xdr:col>
      <xdr:colOff>114300</xdr:colOff>
      <xdr:row>59</xdr:row>
      <xdr:rowOff>8165</xdr:rowOff>
    </xdr:to>
    <xdr:cxnSp macro="">
      <xdr:nvCxnSpPr>
        <xdr:cNvPr id="459" name="直線コネクタ 458">
          <a:extLst>
            <a:ext uri="{FF2B5EF4-FFF2-40B4-BE49-F238E27FC236}">
              <a16:creationId xmlns:a16="http://schemas.microsoft.com/office/drawing/2014/main" id="{00000000-0008-0000-0200-0000CB010000}"/>
            </a:ext>
          </a:extLst>
        </xdr:cNvPr>
        <xdr:cNvCxnSpPr/>
      </xdr:nvCxnSpPr>
      <xdr:spPr>
        <a:xfrm>
          <a:off x="12072620" y="9870077"/>
          <a:ext cx="782320" cy="288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58</xdr:row>
      <xdr:rowOff>63500</xdr:rowOff>
    </xdr:from>
    <xdr:to>
      <xdr:col>67</xdr:col>
      <xdr:colOff>101600</xdr:colOff>
      <xdr:row>58</xdr:row>
      <xdr:rowOff>165100</xdr:rowOff>
    </xdr:to>
    <xdr:sp macro="" textlink="">
      <xdr:nvSpPr>
        <xdr:cNvPr id="460" name="楕円 459">
          <a:extLst>
            <a:ext uri="{FF2B5EF4-FFF2-40B4-BE49-F238E27FC236}">
              <a16:creationId xmlns:a16="http://schemas.microsoft.com/office/drawing/2014/main" id="{00000000-0008-0000-0200-0000CC010000}"/>
            </a:ext>
          </a:extLst>
        </xdr:cNvPr>
        <xdr:cNvSpPr/>
      </xdr:nvSpPr>
      <xdr:spPr>
        <a:xfrm>
          <a:off x="11231880" y="9786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58</xdr:row>
      <xdr:rowOff>114300</xdr:rowOff>
    </xdr:from>
    <xdr:to>
      <xdr:col>71</xdr:col>
      <xdr:colOff>177800</xdr:colOff>
      <xdr:row>58</xdr:row>
      <xdr:rowOff>146957</xdr:rowOff>
    </xdr:to>
    <xdr:cxnSp macro="">
      <xdr:nvCxnSpPr>
        <xdr:cNvPr id="461" name="直線コネクタ 460">
          <a:extLst>
            <a:ext uri="{FF2B5EF4-FFF2-40B4-BE49-F238E27FC236}">
              <a16:creationId xmlns:a16="http://schemas.microsoft.com/office/drawing/2014/main" id="{00000000-0008-0000-0200-0000CD010000}"/>
            </a:ext>
          </a:extLst>
        </xdr:cNvPr>
        <xdr:cNvCxnSpPr/>
      </xdr:nvCxnSpPr>
      <xdr:spPr>
        <a:xfrm>
          <a:off x="11282680" y="9837420"/>
          <a:ext cx="78994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71318</xdr:rowOff>
    </xdr:from>
    <xdr:ext cx="405111" cy="259045"/>
    <xdr:sp macro="" textlink="">
      <xdr:nvSpPr>
        <xdr:cNvPr id="462" name="n_1aveValue【保健センター・保健所】&#10;有形固定資産減価償却率">
          <a:extLst>
            <a:ext uri="{FF2B5EF4-FFF2-40B4-BE49-F238E27FC236}">
              <a16:creationId xmlns:a16="http://schemas.microsoft.com/office/drawing/2014/main" id="{00000000-0008-0000-0200-0000CE010000}"/>
            </a:ext>
          </a:extLst>
        </xdr:cNvPr>
        <xdr:cNvSpPr txBox="1"/>
      </xdr:nvSpPr>
      <xdr:spPr>
        <a:xfrm>
          <a:off x="13437244" y="101297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30497</xdr:rowOff>
    </xdr:from>
    <xdr:ext cx="405111" cy="259045"/>
    <xdr:sp macro="" textlink="">
      <xdr:nvSpPr>
        <xdr:cNvPr id="463" name="n_2aveValue【保健センター・保健所】&#10;有形固定資産減価償却率">
          <a:extLst>
            <a:ext uri="{FF2B5EF4-FFF2-40B4-BE49-F238E27FC236}">
              <a16:creationId xmlns:a16="http://schemas.microsoft.com/office/drawing/2014/main" id="{00000000-0008-0000-0200-0000CF010000}"/>
            </a:ext>
          </a:extLst>
        </xdr:cNvPr>
        <xdr:cNvSpPr txBox="1"/>
      </xdr:nvSpPr>
      <xdr:spPr>
        <a:xfrm>
          <a:off x="12675244" y="10088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7637</xdr:rowOff>
    </xdr:from>
    <xdr:ext cx="405111" cy="259045"/>
    <xdr:sp macro="" textlink="">
      <xdr:nvSpPr>
        <xdr:cNvPr id="464" name="n_3aveValue【保健センター・保健所】&#10;有形固定資産減価償却率">
          <a:extLst>
            <a:ext uri="{FF2B5EF4-FFF2-40B4-BE49-F238E27FC236}">
              <a16:creationId xmlns:a16="http://schemas.microsoft.com/office/drawing/2014/main" id="{00000000-0008-0000-0200-0000D0010000}"/>
            </a:ext>
          </a:extLst>
        </xdr:cNvPr>
        <xdr:cNvSpPr txBox="1"/>
      </xdr:nvSpPr>
      <xdr:spPr>
        <a:xfrm>
          <a:off x="11900544" y="100660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59</xdr:row>
      <xdr:rowOff>170923</xdr:rowOff>
    </xdr:from>
    <xdr:ext cx="405111" cy="259045"/>
    <xdr:sp macro="" textlink="">
      <xdr:nvSpPr>
        <xdr:cNvPr id="465" name="n_4aveValue【保健センター・保健所】&#10;有形固定資産減価償却率">
          <a:extLst>
            <a:ext uri="{FF2B5EF4-FFF2-40B4-BE49-F238E27FC236}">
              <a16:creationId xmlns:a16="http://schemas.microsoft.com/office/drawing/2014/main" id="{00000000-0008-0000-0200-0000D1010000}"/>
            </a:ext>
          </a:extLst>
        </xdr:cNvPr>
        <xdr:cNvSpPr txBox="1"/>
      </xdr:nvSpPr>
      <xdr:spPr>
        <a:xfrm>
          <a:off x="11102984" y="100616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57</xdr:row>
      <xdr:rowOff>108149</xdr:rowOff>
    </xdr:from>
    <xdr:ext cx="405111" cy="259045"/>
    <xdr:sp macro="" textlink="">
      <xdr:nvSpPr>
        <xdr:cNvPr id="466" name="n_1mainValue【保健センター・保健所】&#10;有形固定資産減価償却率">
          <a:extLst>
            <a:ext uri="{FF2B5EF4-FFF2-40B4-BE49-F238E27FC236}">
              <a16:creationId xmlns:a16="http://schemas.microsoft.com/office/drawing/2014/main" id="{00000000-0008-0000-0200-0000D2010000}"/>
            </a:ext>
          </a:extLst>
        </xdr:cNvPr>
        <xdr:cNvSpPr txBox="1"/>
      </xdr:nvSpPr>
      <xdr:spPr>
        <a:xfrm>
          <a:off x="13437244" y="96636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75492</xdr:rowOff>
    </xdr:from>
    <xdr:ext cx="405111" cy="259045"/>
    <xdr:sp macro="" textlink="">
      <xdr:nvSpPr>
        <xdr:cNvPr id="467" name="n_2mainValue【保健センター・保健所】&#10;有形固定資産減価償却率">
          <a:extLst>
            <a:ext uri="{FF2B5EF4-FFF2-40B4-BE49-F238E27FC236}">
              <a16:creationId xmlns:a16="http://schemas.microsoft.com/office/drawing/2014/main" id="{00000000-0008-0000-0200-0000D3010000}"/>
            </a:ext>
          </a:extLst>
        </xdr:cNvPr>
        <xdr:cNvSpPr txBox="1"/>
      </xdr:nvSpPr>
      <xdr:spPr>
        <a:xfrm>
          <a:off x="12675244" y="96309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42834</xdr:rowOff>
    </xdr:from>
    <xdr:ext cx="405111" cy="259045"/>
    <xdr:sp macro="" textlink="">
      <xdr:nvSpPr>
        <xdr:cNvPr id="468" name="n_3mainValue【保健センター・保健所】&#10;有形固定資産減価償却率">
          <a:extLst>
            <a:ext uri="{FF2B5EF4-FFF2-40B4-BE49-F238E27FC236}">
              <a16:creationId xmlns:a16="http://schemas.microsoft.com/office/drawing/2014/main" id="{00000000-0008-0000-0200-0000D4010000}"/>
            </a:ext>
          </a:extLst>
        </xdr:cNvPr>
        <xdr:cNvSpPr txBox="1"/>
      </xdr:nvSpPr>
      <xdr:spPr>
        <a:xfrm>
          <a:off x="11900544" y="95983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10177</xdr:rowOff>
    </xdr:from>
    <xdr:ext cx="405111" cy="259045"/>
    <xdr:sp macro="" textlink="">
      <xdr:nvSpPr>
        <xdr:cNvPr id="469" name="n_4mainValue【保健センター・保健所】&#10;有形固定資産減価償却率">
          <a:extLst>
            <a:ext uri="{FF2B5EF4-FFF2-40B4-BE49-F238E27FC236}">
              <a16:creationId xmlns:a16="http://schemas.microsoft.com/office/drawing/2014/main" id="{00000000-0008-0000-0200-0000D5010000}"/>
            </a:ext>
          </a:extLst>
        </xdr:cNvPr>
        <xdr:cNvSpPr txBox="1"/>
      </xdr:nvSpPr>
      <xdr:spPr>
        <a:xfrm>
          <a:off x="11102984" y="9565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70" name="正方形/長方形 469">
          <a:extLst>
            <a:ext uri="{FF2B5EF4-FFF2-40B4-BE49-F238E27FC236}">
              <a16:creationId xmlns:a16="http://schemas.microsoft.com/office/drawing/2014/main" id="{00000000-0008-0000-0200-0000D6010000}"/>
            </a:ext>
          </a:extLst>
        </xdr:cNvPr>
        <xdr:cNvSpPr/>
      </xdr:nvSpPr>
      <xdr:spPr>
        <a:xfrm>
          <a:off x="1609344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71" name="正方形/長方形 470">
          <a:extLst>
            <a:ext uri="{FF2B5EF4-FFF2-40B4-BE49-F238E27FC236}">
              <a16:creationId xmlns:a16="http://schemas.microsoft.com/office/drawing/2014/main" id="{00000000-0008-0000-0200-0000D7010000}"/>
            </a:ext>
          </a:extLst>
        </xdr:cNvPr>
        <xdr:cNvSpPr/>
      </xdr:nvSpPr>
      <xdr:spPr>
        <a:xfrm>
          <a:off x="16220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72" name="正方形/長方形 471">
          <a:extLst>
            <a:ext uri="{FF2B5EF4-FFF2-40B4-BE49-F238E27FC236}">
              <a16:creationId xmlns:a16="http://schemas.microsoft.com/office/drawing/2014/main" id="{00000000-0008-0000-0200-0000D8010000}"/>
            </a:ext>
          </a:extLst>
        </xdr:cNvPr>
        <xdr:cNvSpPr/>
      </xdr:nvSpPr>
      <xdr:spPr>
        <a:xfrm>
          <a:off x="16220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73" name="正方形/長方形 472">
          <a:extLst>
            <a:ext uri="{FF2B5EF4-FFF2-40B4-BE49-F238E27FC236}">
              <a16:creationId xmlns:a16="http://schemas.microsoft.com/office/drawing/2014/main" id="{00000000-0008-0000-0200-0000D9010000}"/>
            </a:ext>
          </a:extLst>
        </xdr:cNvPr>
        <xdr:cNvSpPr/>
      </xdr:nvSpPr>
      <xdr:spPr>
        <a:xfrm>
          <a:off x="170992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74" name="正方形/長方形 473">
          <a:extLst>
            <a:ext uri="{FF2B5EF4-FFF2-40B4-BE49-F238E27FC236}">
              <a16:creationId xmlns:a16="http://schemas.microsoft.com/office/drawing/2014/main" id="{00000000-0008-0000-0200-0000DA010000}"/>
            </a:ext>
          </a:extLst>
        </xdr:cNvPr>
        <xdr:cNvSpPr/>
      </xdr:nvSpPr>
      <xdr:spPr>
        <a:xfrm>
          <a:off x="170992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75" name="正方形/長方形 474">
          <a:extLst>
            <a:ext uri="{FF2B5EF4-FFF2-40B4-BE49-F238E27FC236}">
              <a16:creationId xmlns:a16="http://schemas.microsoft.com/office/drawing/2014/main" id="{00000000-0008-0000-0200-0000DB010000}"/>
            </a:ext>
          </a:extLst>
        </xdr:cNvPr>
        <xdr:cNvSpPr/>
      </xdr:nvSpPr>
      <xdr:spPr>
        <a:xfrm>
          <a:off x="1810512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76" name="正方形/長方形 475">
          <a:extLst>
            <a:ext uri="{FF2B5EF4-FFF2-40B4-BE49-F238E27FC236}">
              <a16:creationId xmlns:a16="http://schemas.microsoft.com/office/drawing/2014/main" id="{00000000-0008-0000-0200-0000DC010000}"/>
            </a:ext>
          </a:extLst>
        </xdr:cNvPr>
        <xdr:cNvSpPr/>
      </xdr:nvSpPr>
      <xdr:spPr>
        <a:xfrm>
          <a:off x="1810512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77" name="正方形/長方形 476">
          <a:extLst>
            <a:ext uri="{FF2B5EF4-FFF2-40B4-BE49-F238E27FC236}">
              <a16:creationId xmlns:a16="http://schemas.microsoft.com/office/drawing/2014/main" id="{00000000-0008-0000-0200-0000DD010000}"/>
            </a:ext>
          </a:extLst>
        </xdr:cNvPr>
        <xdr:cNvSpPr/>
      </xdr:nvSpPr>
      <xdr:spPr>
        <a:xfrm>
          <a:off x="1609344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478" name="テキスト ボックス 477">
          <a:extLst>
            <a:ext uri="{FF2B5EF4-FFF2-40B4-BE49-F238E27FC236}">
              <a16:creationId xmlns:a16="http://schemas.microsoft.com/office/drawing/2014/main" id="{00000000-0008-0000-0200-0000DE010000}"/>
            </a:ext>
          </a:extLst>
        </xdr:cNvPr>
        <xdr:cNvSpPr txBox="1"/>
      </xdr:nvSpPr>
      <xdr:spPr>
        <a:xfrm>
          <a:off x="1607820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479" name="直線コネクタ 478">
          <a:extLst>
            <a:ext uri="{FF2B5EF4-FFF2-40B4-BE49-F238E27FC236}">
              <a16:creationId xmlns:a16="http://schemas.microsoft.com/office/drawing/2014/main" id="{00000000-0008-0000-0200-0000DF010000}"/>
            </a:ext>
          </a:extLst>
        </xdr:cNvPr>
        <xdr:cNvCxnSpPr/>
      </xdr:nvCxnSpPr>
      <xdr:spPr>
        <a:xfrm>
          <a:off x="1609344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130628</xdr:rowOff>
    </xdr:from>
    <xdr:to>
      <xdr:col>120</xdr:col>
      <xdr:colOff>114300</xdr:colOff>
      <xdr:row>64</xdr:row>
      <xdr:rowOff>130628</xdr:rowOff>
    </xdr:to>
    <xdr:cxnSp macro="">
      <xdr:nvCxnSpPr>
        <xdr:cNvPr id="480" name="直線コネクタ 479">
          <a:extLst>
            <a:ext uri="{FF2B5EF4-FFF2-40B4-BE49-F238E27FC236}">
              <a16:creationId xmlns:a16="http://schemas.microsoft.com/office/drawing/2014/main" id="{00000000-0008-0000-0200-0000E0010000}"/>
            </a:ext>
          </a:extLst>
        </xdr:cNvPr>
        <xdr:cNvCxnSpPr/>
      </xdr:nvCxnSpPr>
      <xdr:spPr>
        <a:xfrm>
          <a:off x="16093440" y="10859588"/>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481" name="テキスト ボックス 480">
          <a:extLst>
            <a:ext uri="{FF2B5EF4-FFF2-40B4-BE49-F238E27FC236}">
              <a16:creationId xmlns:a16="http://schemas.microsoft.com/office/drawing/2014/main" id="{00000000-0008-0000-0200-0000E1010000}"/>
            </a:ext>
          </a:extLst>
        </xdr:cNvPr>
        <xdr:cNvSpPr txBox="1"/>
      </xdr:nvSpPr>
      <xdr:spPr>
        <a:xfrm>
          <a:off x="15694841" y="1072117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482" name="直線コネクタ 481">
          <a:extLst>
            <a:ext uri="{FF2B5EF4-FFF2-40B4-BE49-F238E27FC236}">
              <a16:creationId xmlns:a16="http://schemas.microsoft.com/office/drawing/2014/main" id="{00000000-0008-0000-0200-0000E2010000}"/>
            </a:ext>
          </a:extLst>
        </xdr:cNvPr>
        <xdr:cNvCxnSpPr/>
      </xdr:nvCxnSpPr>
      <xdr:spPr>
        <a:xfrm>
          <a:off x="16093440" y="1054063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483" name="テキスト ボックス 482">
          <a:extLst>
            <a:ext uri="{FF2B5EF4-FFF2-40B4-BE49-F238E27FC236}">
              <a16:creationId xmlns:a16="http://schemas.microsoft.com/office/drawing/2014/main" id="{00000000-0008-0000-0200-0000E3010000}"/>
            </a:ext>
          </a:extLst>
        </xdr:cNvPr>
        <xdr:cNvSpPr txBox="1"/>
      </xdr:nvSpPr>
      <xdr:spPr>
        <a:xfrm>
          <a:off x="15694841" y="1039841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484" name="直線コネクタ 483">
          <a:extLst>
            <a:ext uri="{FF2B5EF4-FFF2-40B4-BE49-F238E27FC236}">
              <a16:creationId xmlns:a16="http://schemas.microsoft.com/office/drawing/2014/main" id="{00000000-0008-0000-0200-0000E4010000}"/>
            </a:ext>
          </a:extLst>
        </xdr:cNvPr>
        <xdr:cNvCxnSpPr/>
      </xdr:nvCxnSpPr>
      <xdr:spPr>
        <a:xfrm>
          <a:off x="16093440" y="1022168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485" name="テキスト ボックス 484">
          <a:extLst>
            <a:ext uri="{FF2B5EF4-FFF2-40B4-BE49-F238E27FC236}">
              <a16:creationId xmlns:a16="http://schemas.microsoft.com/office/drawing/2014/main" id="{00000000-0008-0000-0200-0000E5010000}"/>
            </a:ext>
          </a:extLst>
        </xdr:cNvPr>
        <xdr:cNvSpPr txBox="1"/>
      </xdr:nvSpPr>
      <xdr:spPr>
        <a:xfrm>
          <a:off x="15694841" y="100794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486" name="直線コネクタ 485">
          <a:extLst>
            <a:ext uri="{FF2B5EF4-FFF2-40B4-BE49-F238E27FC236}">
              <a16:creationId xmlns:a16="http://schemas.microsoft.com/office/drawing/2014/main" id="{00000000-0008-0000-0200-0000E6010000}"/>
            </a:ext>
          </a:extLst>
        </xdr:cNvPr>
        <xdr:cNvCxnSpPr/>
      </xdr:nvCxnSpPr>
      <xdr:spPr>
        <a:xfrm>
          <a:off x="16093440" y="989892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487" name="テキスト ボックス 486">
          <a:extLst>
            <a:ext uri="{FF2B5EF4-FFF2-40B4-BE49-F238E27FC236}">
              <a16:creationId xmlns:a16="http://schemas.microsoft.com/office/drawing/2014/main" id="{00000000-0008-0000-0200-0000E7010000}"/>
            </a:ext>
          </a:extLst>
        </xdr:cNvPr>
        <xdr:cNvSpPr txBox="1"/>
      </xdr:nvSpPr>
      <xdr:spPr>
        <a:xfrm>
          <a:off x="15694841" y="976051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488" name="直線コネクタ 487">
          <a:extLst>
            <a:ext uri="{FF2B5EF4-FFF2-40B4-BE49-F238E27FC236}">
              <a16:creationId xmlns:a16="http://schemas.microsoft.com/office/drawing/2014/main" id="{00000000-0008-0000-0200-0000E8010000}"/>
            </a:ext>
          </a:extLst>
        </xdr:cNvPr>
        <xdr:cNvCxnSpPr/>
      </xdr:nvCxnSpPr>
      <xdr:spPr>
        <a:xfrm>
          <a:off x="16093440" y="957997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53720</xdr:rowOff>
    </xdr:from>
    <xdr:ext cx="467179" cy="259045"/>
    <xdr:sp macro="" textlink="">
      <xdr:nvSpPr>
        <xdr:cNvPr id="489" name="テキスト ボックス 488">
          <a:extLst>
            <a:ext uri="{FF2B5EF4-FFF2-40B4-BE49-F238E27FC236}">
              <a16:creationId xmlns:a16="http://schemas.microsoft.com/office/drawing/2014/main" id="{00000000-0008-0000-0200-0000E9010000}"/>
            </a:ext>
          </a:extLst>
        </xdr:cNvPr>
        <xdr:cNvSpPr txBox="1"/>
      </xdr:nvSpPr>
      <xdr:spPr>
        <a:xfrm>
          <a:off x="15694841" y="944156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490" name="直線コネクタ 489">
          <a:extLst>
            <a:ext uri="{FF2B5EF4-FFF2-40B4-BE49-F238E27FC236}">
              <a16:creationId xmlns:a16="http://schemas.microsoft.com/office/drawing/2014/main" id="{00000000-0008-0000-0200-0000EA010000}"/>
            </a:ext>
          </a:extLst>
        </xdr:cNvPr>
        <xdr:cNvCxnSpPr/>
      </xdr:nvCxnSpPr>
      <xdr:spPr>
        <a:xfrm>
          <a:off x="16093440" y="9261022"/>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70049</xdr:rowOff>
    </xdr:from>
    <xdr:ext cx="467179" cy="259045"/>
    <xdr:sp macro="" textlink="">
      <xdr:nvSpPr>
        <xdr:cNvPr id="491" name="テキスト ボックス 490">
          <a:extLst>
            <a:ext uri="{FF2B5EF4-FFF2-40B4-BE49-F238E27FC236}">
              <a16:creationId xmlns:a16="http://schemas.microsoft.com/office/drawing/2014/main" id="{00000000-0008-0000-0200-0000EB010000}"/>
            </a:ext>
          </a:extLst>
        </xdr:cNvPr>
        <xdr:cNvSpPr txBox="1"/>
      </xdr:nvSpPr>
      <xdr:spPr>
        <a:xfrm>
          <a:off x="15694841" y="912260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492" name="直線コネクタ 491">
          <a:extLst>
            <a:ext uri="{FF2B5EF4-FFF2-40B4-BE49-F238E27FC236}">
              <a16:creationId xmlns:a16="http://schemas.microsoft.com/office/drawing/2014/main" id="{00000000-0008-0000-0200-0000EC010000}"/>
            </a:ext>
          </a:extLst>
        </xdr:cNvPr>
        <xdr:cNvCxnSpPr/>
      </xdr:nvCxnSpPr>
      <xdr:spPr>
        <a:xfrm>
          <a:off x="1609344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493" name="テキスト ボックス 492">
          <a:extLst>
            <a:ext uri="{FF2B5EF4-FFF2-40B4-BE49-F238E27FC236}">
              <a16:creationId xmlns:a16="http://schemas.microsoft.com/office/drawing/2014/main" id="{00000000-0008-0000-0200-0000ED010000}"/>
            </a:ext>
          </a:extLst>
        </xdr:cNvPr>
        <xdr:cNvSpPr txBox="1"/>
      </xdr:nvSpPr>
      <xdr:spPr>
        <a:xfrm>
          <a:off x="15694841" y="88036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494" name="【保健センター・保健所】&#10;一人当たり面積グラフ枠">
          <a:extLst>
            <a:ext uri="{FF2B5EF4-FFF2-40B4-BE49-F238E27FC236}">
              <a16:creationId xmlns:a16="http://schemas.microsoft.com/office/drawing/2014/main" id="{00000000-0008-0000-0200-0000EE010000}"/>
            </a:ext>
          </a:extLst>
        </xdr:cNvPr>
        <xdr:cNvSpPr/>
      </xdr:nvSpPr>
      <xdr:spPr>
        <a:xfrm>
          <a:off x="1609344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164919</xdr:rowOff>
    </xdr:from>
    <xdr:to>
      <xdr:col>116</xdr:col>
      <xdr:colOff>62864</xdr:colOff>
      <xdr:row>64</xdr:row>
      <xdr:rowOff>120831</xdr:rowOff>
    </xdr:to>
    <xdr:cxnSp macro="">
      <xdr:nvCxnSpPr>
        <xdr:cNvPr id="495" name="直線コネクタ 494">
          <a:extLst>
            <a:ext uri="{FF2B5EF4-FFF2-40B4-BE49-F238E27FC236}">
              <a16:creationId xmlns:a16="http://schemas.microsoft.com/office/drawing/2014/main" id="{00000000-0008-0000-0200-0000EF010000}"/>
            </a:ext>
          </a:extLst>
        </xdr:cNvPr>
        <xdr:cNvCxnSpPr/>
      </xdr:nvCxnSpPr>
      <xdr:spPr>
        <a:xfrm flipV="1">
          <a:off x="19509104" y="9385119"/>
          <a:ext cx="0" cy="14646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124658</xdr:rowOff>
    </xdr:from>
    <xdr:ext cx="469744" cy="259045"/>
    <xdr:sp macro="" textlink="">
      <xdr:nvSpPr>
        <xdr:cNvPr id="496" name="【保健センター・保健所】&#10;一人当たり面積最小値テキスト">
          <a:extLst>
            <a:ext uri="{FF2B5EF4-FFF2-40B4-BE49-F238E27FC236}">
              <a16:creationId xmlns:a16="http://schemas.microsoft.com/office/drawing/2014/main" id="{00000000-0008-0000-0200-0000F0010000}"/>
            </a:ext>
          </a:extLst>
        </xdr:cNvPr>
        <xdr:cNvSpPr txBox="1"/>
      </xdr:nvSpPr>
      <xdr:spPr>
        <a:xfrm>
          <a:off x="19547840" y="108536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120831</xdr:rowOff>
    </xdr:from>
    <xdr:to>
      <xdr:col>116</xdr:col>
      <xdr:colOff>152400</xdr:colOff>
      <xdr:row>64</xdr:row>
      <xdr:rowOff>120831</xdr:rowOff>
    </xdr:to>
    <xdr:cxnSp macro="">
      <xdr:nvCxnSpPr>
        <xdr:cNvPr id="497" name="直線コネクタ 496">
          <a:extLst>
            <a:ext uri="{FF2B5EF4-FFF2-40B4-BE49-F238E27FC236}">
              <a16:creationId xmlns:a16="http://schemas.microsoft.com/office/drawing/2014/main" id="{00000000-0008-0000-0200-0000F1010000}"/>
            </a:ext>
          </a:extLst>
        </xdr:cNvPr>
        <xdr:cNvCxnSpPr/>
      </xdr:nvCxnSpPr>
      <xdr:spPr>
        <a:xfrm>
          <a:off x="19443700" y="1084979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111596</xdr:rowOff>
    </xdr:from>
    <xdr:ext cx="469744" cy="259045"/>
    <xdr:sp macro="" textlink="">
      <xdr:nvSpPr>
        <xdr:cNvPr id="498" name="【保健センター・保健所】&#10;一人当たり面積最大値テキスト">
          <a:extLst>
            <a:ext uri="{FF2B5EF4-FFF2-40B4-BE49-F238E27FC236}">
              <a16:creationId xmlns:a16="http://schemas.microsoft.com/office/drawing/2014/main" id="{00000000-0008-0000-0200-0000F2010000}"/>
            </a:ext>
          </a:extLst>
        </xdr:cNvPr>
        <xdr:cNvSpPr txBox="1"/>
      </xdr:nvSpPr>
      <xdr:spPr>
        <a:xfrm>
          <a:off x="19547840" y="91641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164919</xdr:rowOff>
    </xdr:from>
    <xdr:to>
      <xdr:col>116</xdr:col>
      <xdr:colOff>152400</xdr:colOff>
      <xdr:row>55</xdr:row>
      <xdr:rowOff>164919</xdr:rowOff>
    </xdr:to>
    <xdr:cxnSp macro="">
      <xdr:nvCxnSpPr>
        <xdr:cNvPr id="499" name="直線コネクタ 498">
          <a:extLst>
            <a:ext uri="{FF2B5EF4-FFF2-40B4-BE49-F238E27FC236}">
              <a16:creationId xmlns:a16="http://schemas.microsoft.com/office/drawing/2014/main" id="{00000000-0008-0000-0200-0000F3010000}"/>
            </a:ext>
          </a:extLst>
        </xdr:cNvPr>
        <xdr:cNvCxnSpPr/>
      </xdr:nvCxnSpPr>
      <xdr:spPr>
        <a:xfrm>
          <a:off x="19443700" y="938511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20700</xdr:rowOff>
    </xdr:from>
    <xdr:ext cx="469744" cy="259045"/>
    <xdr:sp macro="" textlink="">
      <xdr:nvSpPr>
        <xdr:cNvPr id="500" name="【保健センター・保健所】&#10;一人当たり面積平均値テキスト">
          <a:extLst>
            <a:ext uri="{FF2B5EF4-FFF2-40B4-BE49-F238E27FC236}">
              <a16:creationId xmlns:a16="http://schemas.microsoft.com/office/drawing/2014/main" id="{00000000-0008-0000-0200-0000F4010000}"/>
            </a:ext>
          </a:extLst>
        </xdr:cNvPr>
        <xdr:cNvSpPr txBox="1"/>
      </xdr:nvSpPr>
      <xdr:spPr>
        <a:xfrm>
          <a:off x="19547840" y="1058202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42273</xdr:rowOff>
    </xdr:from>
    <xdr:to>
      <xdr:col>116</xdr:col>
      <xdr:colOff>114300</xdr:colOff>
      <xdr:row>63</xdr:row>
      <xdr:rowOff>143873</xdr:rowOff>
    </xdr:to>
    <xdr:sp macro="" textlink="">
      <xdr:nvSpPr>
        <xdr:cNvPr id="501" name="フローチャート: 判断 500">
          <a:extLst>
            <a:ext uri="{FF2B5EF4-FFF2-40B4-BE49-F238E27FC236}">
              <a16:creationId xmlns:a16="http://schemas.microsoft.com/office/drawing/2014/main" id="{00000000-0008-0000-0200-0000F5010000}"/>
            </a:ext>
          </a:extLst>
        </xdr:cNvPr>
        <xdr:cNvSpPr/>
      </xdr:nvSpPr>
      <xdr:spPr>
        <a:xfrm>
          <a:off x="19458940" y="106035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63</xdr:row>
      <xdr:rowOff>58601</xdr:rowOff>
    </xdr:from>
    <xdr:to>
      <xdr:col>112</xdr:col>
      <xdr:colOff>38100</xdr:colOff>
      <xdr:row>63</xdr:row>
      <xdr:rowOff>160201</xdr:rowOff>
    </xdr:to>
    <xdr:sp macro="" textlink="">
      <xdr:nvSpPr>
        <xdr:cNvPr id="502" name="フローチャート: 判断 501">
          <a:extLst>
            <a:ext uri="{FF2B5EF4-FFF2-40B4-BE49-F238E27FC236}">
              <a16:creationId xmlns:a16="http://schemas.microsoft.com/office/drawing/2014/main" id="{00000000-0008-0000-0200-0000F6010000}"/>
            </a:ext>
          </a:extLst>
        </xdr:cNvPr>
        <xdr:cNvSpPr/>
      </xdr:nvSpPr>
      <xdr:spPr>
        <a:xfrm>
          <a:off x="18735040" y="10619921"/>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63</xdr:row>
      <xdr:rowOff>42273</xdr:rowOff>
    </xdr:from>
    <xdr:to>
      <xdr:col>107</xdr:col>
      <xdr:colOff>101600</xdr:colOff>
      <xdr:row>63</xdr:row>
      <xdr:rowOff>143873</xdr:rowOff>
    </xdr:to>
    <xdr:sp macro="" textlink="">
      <xdr:nvSpPr>
        <xdr:cNvPr id="503" name="フローチャート: 判断 502">
          <a:extLst>
            <a:ext uri="{FF2B5EF4-FFF2-40B4-BE49-F238E27FC236}">
              <a16:creationId xmlns:a16="http://schemas.microsoft.com/office/drawing/2014/main" id="{00000000-0008-0000-0200-0000F7010000}"/>
            </a:ext>
          </a:extLst>
        </xdr:cNvPr>
        <xdr:cNvSpPr/>
      </xdr:nvSpPr>
      <xdr:spPr>
        <a:xfrm>
          <a:off x="17937480" y="106035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63</xdr:row>
      <xdr:rowOff>48804</xdr:rowOff>
    </xdr:from>
    <xdr:to>
      <xdr:col>102</xdr:col>
      <xdr:colOff>165100</xdr:colOff>
      <xdr:row>63</xdr:row>
      <xdr:rowOff>150404</xdr:rowOff>
    </xdr:to>
    <xdr:sp macro="" textlink="">
      <xdr:nvSpPr>
        <xdr:cNvPr id="504" name="フローチャート: 判断 503">
          <a:extLst>
            <a:ext uri="{FF2B5EF4-FFF2-40B4-BE49-F238E27FC236}">
              <a16:creationId xmlns:a16="http://schemas.microsoft.com/office/drawing/2014/main" id="{00000000-0008-0000-0200-0000F8010000}"/>
            </a:ext>
          </a:extLst>
        </xdr:cNvPr>
        <xdr:cNvSpPr/>
      </xdr:nvSpPr>
      <xdr:spPr>
        <a:xfrm>
          <a:off x="17162780" y="10610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63</xdr:row>
      <xdr:rowOff>71665</xdr:rowOff>
    </xdr:from>
    <xdr:to>
      <xdr:col>98</xdr:col>
      <xdr:colOff>38100</xdr:colOff>
      <xdr:row>64</xdr:row>
      <xdr:rowOff>1815</xdr:rowOff>
    </xdr:to>
    <xdr:sp macro="" textlink="">
      <xdr:nvSpPr>
        <xdr:cNvPr id="505" name="フローチャート: 判断 504">
          <a:extLst>
            <a:ext uri="{FF2B5EF4-FFF2-40B4-BE49-F238E27FC236}">
              <a16:creationId xmlns:a16="http://schemas.microsoft.com/office/drawing/2014/main" id="{00000000-0008-0000-0200-0000F9010000}"/>
            </a:ext>
          </a:extLst>
        </xdr:cNvPr>
        <xdr:cNvSpPr/>
      </xdr:nvSpPr>
      <xdr:spPr>
        <a:xfrm>
          <a:off x="16388080" y="1063298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06" name="テキスト ボックス 505">
          <a:extLst>
            <a:ext uri="{FF2B5EF4-FFF2-40B4-BE49-F238E27FC236}">
              <a16:creationId xmlns:a16="http://schemas.microsoft.com/office/drawing/2014/main" id="{00000000-0008-0000-0200-0000FA010000}"/>
            </a:ext>
          </a:extLst>
        </xdr:cNvPr>
        <xdr:cNvSpPr txBox="1"/>
      </xdr:nvSpPr>
      <xdr:spPr>
        <a:xfrm>
          <a:off x="193421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07" name="テキスト ボックス 506">
          <a:extLst>
            <a:ext uri="{FF2B5EF4-FFF2-40B4-BE49-F238E27FC236}">
              <a16:creationId xmlns:a16="http://schemas.microsoft.com/office/drawing/2014/main" id="{00000000-0008-0000-0200-0000FB010000}"/>
            </a:ext>
          </a:extLst>
        </xdr:cNvPr>
        <xdr:cNvSpPr txBox="1"/>
      </xdr:nvSpPr>
      <xdr:spPr>
        <a:xfrm>
          <a:off x="186105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08" name="テキスト ボックス 507">
          <a:extLst>
            <a:ext uri="{FF2B5EF4-FFF2-40B4-BE49-F238E27FC236}">
              <a16:creationId xmlns:a16="http://schemas.microsoft.com/office/drawing/2014/main" id="{00000000-0008-0000-0200-0000FC010000}"/>
            </a:ext>
          </a:extLst>
        </xdr:cNvPr>
        <xdr:cNvSpPr txBox="1"/>
      </xdr:nvSpPr>
      <xdr:spPr>
        <a:xfrm>
          <a:off x="178206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09" name="テキスト ボックス 508">
          <a:extLst>
            <a:ext uri="{FF2B5EF4-FFF2-40B4-BE49-F238E27FC236}">
              <a16:creationId xmlns:a16="http://schemas.microsoft.com/office/drawing/2014/main" id="{00000000-0008-0000-0200-0000FD010000}"/>
            </a:ext>
          </a:extLst>
        </xdr:cNvPr>
        <xdr:cNvSpPr txBox="1"/>
      </xdr:nvSpPr>
      <xdr:spPr>
        <a:xfrm>
          <a:off x="170459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10" name="テキスト ボックス 509">
          <a:extLst>
            <a:ext uri="{FF2B5EF4-FFF2-40B4-BE49-F238E27FC236}">
              <a16:creationId xmlns:a16="http://schemas.microsoft.com/office/drawing/2014/main" id="{00000000-0008-0000-0200-0000FE010000}"/>
            </a:ext>
          </a:extLst>
        </xdr:cNvPr>
        <xdr:cNvSpPr txBox="1"/>
      </xdr:nvSpPr>
      <xdr:spPr>
        <a:xfrm>
          <a:off x="162636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29210</xdr:rowOff>
    </xdr:from>
    <xdr:to>
      <xdr:col>116</xdr:col>
      <xdr:colOff>114300</xdr:colOff>
      <xdr:row>63</xdr:row>
      <xdr:rowOff>130810</xdr:rowOff>
    </xdr:to>
    <xdr:sp macro="" textlink="">
      <xdr:nvSpPr>
        <xdr:cNvPr id="511" name="楕円 510">
          <a:extLst>
            <a:ext uri="{FF2B5EF4-FFF2-40B4-BE49-F238E27FC236}">
              <a16:creationId xmlns:a16="http://schemas.microsoft.com/office/drawing/2014/main" id="{00000000-0008-0000-0200-0000FF010000}"/>
            </a:ext>
          </a:extLst>
        </xdr:cNvPr>
        <xdr:cNvSpPr/>
      </xdr:nvSpPr>
      <xdr:spPr>
        <a:xfrm>
          <a:off x="19458940" y="10590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52087</xdr:rowOff>
    </xdr:from>
    <xdr:ext cx="469744" cy="259045"/>
    <xdr:sp macro="" textlink="">
      <xdr:nvSpPr>
        <xdr:cNvPr id="512" name="【保健センター・保健所】&#10;一人当たり面積該当値テキスト">
          <a:extLst>
            <a:ext uri="{FF2B5EF4-FFF2-40B4-BE49-F238E27FC236}">
              <a16:creationId xmlns:a16="http://schemas.microsoft.com/office/drawing/2014/main" id="{00000000-0008-0000-0200-000000020000}"/>
            </a:ext>
          </a:extLst>
        </xdr:cNvPr>
        <xdr:cNvSpPr txBox="1"/>
      </xdr:nvSpPr>
      <xdr:spPr>
        <a:xfrm>
          <a:off x="19547840" y="104457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29210</xdr:rowOff>
    </xdr:from>
    <xdr:to>
      <xdr:col>112</xdr:col>
      <xdr:colOff>38100</xdr:colOff>
      <xdr:row>63</xdr:row>
      <xdr:rowOff>130810</xdr:rowOff>
    </xdr:to>
    <xdr:sp macro="" textlink="">
      <xdr:nvSpPr>
        <xdr:cNvPr id="513" name="楕円 512">
          <a:extLst>
            <a:ext uri="{FF2B5EF4-FFF2-40B4-BE49-F238E27FC236}">
              <a16:creationId xmlns:a16="http://schemas.microsoft.com/office/drawing/2014/main" id="{00000000-0008-0000-0200-000001020000}"/>
            </a:ext>
          </a:extLst>
        </xdr:cNvPr>
        <xdr:cNvSpPr/>
      </xdr:nvSpPr>
      <xdr:spPr>
        <a:xfrm>
          <a:off x="18735040" y="1059053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80010</xdr:rowOff>
    </xdr:from>
    <xdr:to>
      <xdr:col>116</xdr:col>
      <xdr:colOff>63500</xdr:colOff>
      <xdr:row>63</xdr:row>
      <xdr:rowOff>80010</xdr:rowOff>
    </xdr:to>
    <xdr:cxnSp macro="">
      <xdr:nvCxnSpPr>
        <xdr:cNvPr id="514" name="直線コネクタ 513">
          <a:extLst>
            <a:ext uri="{FF2B5EF4-FFF2-40B4-BE49-F238E27FC236}">
              <a16:creationId xmlns:a16="http://schemas.microsoft.com/office/drawing/2014/main" id="{00000000-0008-0000-0200-000002020000}"/>
            </a:ext>
          </a:extLst>
        </xdr:cNvPr>
        <xdr:cNvCxnSpPr/>
      </xdr:nvCxnSpPr>
      <xdr:spPr>
        <a:xfrm>
          <a:off x="18778220" y="10641330"/>
          <a:ext cx="7315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63</xdr:row>
      <xdr:rowOff>32476</xdr:rowOff>
    </xdr:from>
    <xdr:to>
      <xdr:col>107</xdr:col>
      <xdr:colOff>101600</xdr:colOff>
      <xdr:row>63</xdr:row>
      <xdr:rowOff>134076</xdr:rowOff>
    </xdr:to>
    <xdr:sp macro="" textlink="">
      <xdr:nvSpPr>
        <xdr:cNvPr id="515" name="楕円 514">
          <a:extLst>
            <a:ext uri="{FF2B5EF4-FFF2-40B4-BE49-F238E27FC236}">
              <a16:creationId xmlns:a16="http://schemas.microsoft.com/office/drawing/2014/main" id="{00000000-0008-0000-0200-000003020000}"/>
            </a:ext>
          </a:extLst>
        </xdr:cNvPr>
        <xdr:cNvSpPr/>
      </xdr:nvSpPr>
      <xdr:spPr>
        <a:xfrm>
          <a:off x="17937480" y="10593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80010</xdr:rowOff>
    </xdr:from>
    <xdr:to>
      <xdr:col>111</xdr:col>
      <xdr:colOff>177800</xdr:colOff>
      <xdr:row>63</xdr:row>
      <xdr:rowOff>83276</xdr:rowOff>
    </xdr:to>
    <xdr:cxnSp macro="">
      <xdr:nvCxnSpPr>
        <xdr:cNvPr id="516" name="直線コネクタ 515">
          <a:extLst>
            <a:ext uri="{FF2B5EF4-FFF2-40B4-BE49-F238E27FC236}">
              <a16:creationId xmlns:a16="http://schemas.microsoft.com/office/drawing/2014/main" id="{00000000-0008-0000-0200-000004020000}"/>
            </a:ext>
          </a:extLst>
        </xdr:cNvPr>
        <xdr:cNvCxnSpPr/>
      </xdr:nvCxnSpPr>
      <xdr:spPr>
        <a:xfrm flipV="1">
          <a:off x="17988280" y="10641330"/>
          <a:ext cx="78994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63</xdr:row>
      <xdr:rowOff>32476</xdr:rowOff>
    </xdr:from>
    <xdr:to>
      <xdr:col>102</xdr:col>
      <xdr:colOff>165100</xdr:colOff>
      <xdr:row>63</xdr:row>
      <xdr:rowOff>134076</xdr:rowOff>
    </xdr:to>
    <xdr:sp macro="" textlink="">
      <xdr:nvSpPr>
        <xdr:cNvPr id="517" name="楕円 516">
          <a:extLst>
            <a:ext uri="{FF2B5EF4-FFF2-40B4-BE49-F238E27FC236}">
              <a16:creationId xmlns:a16="http://schemas.microsoft.com/office/drawing/2014/main" id="{00000000-0008-0000-0200-000005020000}"/>
            </a:ext>
          </a:extLst>
        </xdr:cNvPr>
        <xdr:cNvSpPr/>
      </xdr:nvSpPr>
      <xdr:spPr>
        <a:xfrm>
          <a:off x="17162780" y="10593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83276</xdr:rowOff>
    </xdr:from>
    <xdr:to>
      <xdr:col>107</xdr:col>
      <xdr:colOff>50800</xdr:colOff>
      <xdr:row>63</xdr:row>
      <xdr:rowOff>83276</xdr:rowOff>
    </xdr:to>
    <xdr:cxnSp macro="">
      <xdr:nvCxnSpPr>
        <xdr:cNvPr id="518" name="直線コネクタ 517">
          <a:extLst>
            <a:ext uri="{FF2B5EF4-FFF2-40B4-BE49-F238E27FC236}">
              <a16:creationId xmlns:a16="http://schemas.microsoft.com/office/drawing/2014/main" id="{00000000-0008-0000-0200-000006020000}"/>
            </a:ext>
          </a:extLst>
        </xdr:cNvPr>
        <xdr:cNvCxnSpPr/>
      </xdr:nvCxnSpPr>
      <xdr:spPr>
        <a:xfrm>
          <a:off x="17213580" y="10644596"/>
          <a:ext cx="7747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63</xdr:row>
      <xdr:rowOff>32476</xdr:rowOff>
    </xdr:from>
    <xdr:to>
      <xdr:col>98</xdr:col>
      <xdr:colOff>38100</xdr:colOff>
      <xdr:row>63</xdr:row>
      <xdr:rowOff>134076</xdr:rowOff>
    </xdr:to>
    <xdr:sp macro="" textlink="">
      <xdr:nvSpPr>
        <xdr:cNvPr id="519" name="楕円 518">
          <a:extLst>
            <a:ext uri="{FF2B5EF4-FFF2-40B4-BE49-F238E27FC236}">
              <a16:creationId xmlns:a16="http://schemas.microsoft.com/office/drawing/2014/main" id="{00000000-0008-0000-0200-000007020000}"/>
            </a:ext>
          </a:extLst>
        </xdr:cNvPr>
        <xdr:cNvSpPr/>
      </xdr:nvSpPr>
      <xdr:spPr>
        <a:xfrm>
          <a:off x="16388080" y="10593796"/>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63</xdr:row>
      <xdr:rowOff>83276</xdr:rowOff>
    </xdr:from>
    <xdr:to>
      <xdr:col>102</xdr:col>
      <xdr:colOff>114300</xdr:colOff>
      <xdr:row>63</xdr:row>
      <xdr:rowOff>83276</xdr:rowOff>
    </xdr:to>
    <xdr:cxnSp macro="">
      <xdr:nvCxnSpPr>
        <xdr:cNvPr id="520" name="直線コネクタ 519">
          <a:extLst>
            <a:ext uri="{FF2B5EF4-FFF2-40B4-BE49-F238E27FC236}">
              <a16:creationId xmlns:a16="http://schemas.microsoft.com/office/drawing/2014/main" id="{00000000-0008-0000-0200-000008020000}"/>
            </a:ext>
          </a:extLst>
        </xdr:cNvPr>
        <xdr:cNvCxnSpPr/>
      </xdr:nvCxnSpPr>
      <xdr:spPr>
        <a:xfrm>
          <a:off x="16431260" y="10644596"/>
          <a:ext cx="7823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63</xdr:row>
      <xdr:rowOff>151328</xdr:rowOff>
    </xdr:from>
    <xdr:ext cx="469744" cy="259045"/>
    <xdr:sp macro="" textlink="">
      <xdr:nvSpPr>
        <xdr:cNvPr id="521" name="n_1aveValue【保健センター・保健所】&#10;一人当たり面積">
          <a:extLst>
            <a:ext uri="{FF2B5EF4-FFF2-40B4-BE49-F238E27FC236}">
              <a16:creationId xmlns:a16="http://schemas.microsoft.com/office/drawing/2014/main" id="{00000000-0008-0000-0200-000009020000}"/>
            </a:ext>
          </a:extLst>
        </xdr:cNvPr>
        <xdr:cNvSpPr txBox="1"/>
      </xdr:nvSpPr>
      <xdr:spPr>
        <a:xfrm>
          <a:off x="18561127" y="107126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135000</xdr:rowOff>
    </xdr:from>
    <xdr:ext cx="469744" cy="259045"/>
    <xdr:sp macro="" textlink="">
      <xdr:nvSpPr>
        <xdr:cNvPr id="522" name="n_2aveValue【保健センター・保健所】&#10;一人当たり面積">
          <a:extLst>
            <a:ext uri="{FF2B5EF4-FFF2-40B4-BE49-F238E27FC236}">
              <a16:creationId xmlns:a16="http://schemas.microsoft.com/office/drawing/2014/main" id="{00000000-0008-0000-0200-00000A020000}"/>
            </a:ext>
          </a:extLst>
        </xdr:cNvPr>
        <xdr:cNvSpPr txBox="1"/>
      </xdr:nvSpPr>
      <xdr:spPr>
        <a:xfrm>
          <a:off x="17776267" y="106963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141531</xdr:rowOff>
    </xdr:from>
    <xdr:ext cx="469744" cy="259045"/>
    <xdr:sp macro="" textlink="">
      <xdr:nvSpPr>
        <xdr:cNvPr id="523" name="n_3aveValue【保健センター・保健所】&#10;一人当たり面積">
          <a:extLst>
            <a:ext uri="{FF2B5EF4-FFF2-40B4-BE49-F238E27FC236}">
              <a16:creationId xmlns:a16="http://schemas.microsoft.com/office/drawing/2014/main" id="{00000000-0008-0000-0200-00000B020000}"/>
            </a:ext>
          </a:extLst>
        </xdr:cNvPr>
        <xdr:cNvSpPr txBox="1"/>
      </xdr:nvSpPr>
      <xdr:spPr>
        <a:xfrm>
          <a:off x="17001567" y="107028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164392</xdr:rowOff>
    </xdr:from>
    <xdr:ext cx="469744" cy="259045"/>
    <xdr:sp macro="" textlink="">
      <xdr:nvSpPr>
        <xdr:cNvPr id="524" name="n_4aveValue【保健センター・保健所】&#10;一人当たり面積">
          <a:extLst>
            <a:ext uri="{FF2B5EF4-FFF2-40B4-BE49-F238E27FC236}">
              <a16:creationId xmlns:a16="http://schemas.microsoft.com/office/drawing/2014/main" id="{00000000-0008-0000-0200-00000C020000}"/>
            </a:ext>
          </a:extLst>
        </xdr:cNvPr>
        <xdr:cNvSpPr txBox="1"/>
      </xdr:nvSpPr>
      <xdr:spPr>
        <a:xfrm>
          <a:off x="16226867" y="107257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61</xdr:row>
      <xdr:rowOff>147337</xdr:rowOff>
    </xdr:from>
    <xdr:ext cx="469744" cy="259045"/>
    <xdr:sp macro="" textlink="">
      <xdr:nvSpPr>
        <xdr:cNvPr id="525" name="n_1mainValue【保健センター・保健所】&#10;一人当たり面積">
          <a:extLst>
            <a:ext uri="{FF2B5EF4-FFF2-40B4-BE49-F238E27FC236}">
              <a16:creationId xmlns:a16="http://schemas.microsoft.com/office/drawing/2014/main" id="{00000000-0008-0000-0200-00000D020000}"/>
            </a:ext>
          </a:extLst>
        </xdr:cNvPr>
        <xdr:cNvSpPr txBox="1"/>
      </xdr:nvSpPr>
      <xdr:spPr>
        <a:xfrm>
          <a:off x="18561127" y="10373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150603</xdr:rowOff>
    </xdr:from>
    <xdr:ext cx="469744" cy="259045"/>
    <xdr:sp macro="" textlink="">
      <xdr:nvSpPr>
        <xdr:cNvPr id="526" name="n_2mainValue【保健センター・保健所】&#10;一人当たり面積">
          <a:extLst>
            <a:ext uri="{FF2B5EF4-FFF2-40B4-BE49-F238E27FC236}">
              <a16:creationId xmlns:a16="http://schemas.microsoft.com/office/drawing/2014/main" id="{00000000-0008-0000-0200-00000E020000}"/>
            </a:ext>
          </a:extLst>
        </xdr:cNvPr>
        <xdr:cNvSpPr txBox="1"/>
      </xdr:nvSpPr>
      <xdr:spPr>
        <a:xfrm>
          <a:off x="17776267" y="103766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150603</xdr:rowOff>
    </xdr:from>
    <xdr:ext cx="469744" cy="259045"/>
    <xdr:sp macro="" textlink="">
      <xdr:nvSpPr>
        <xdr:cNvPr id="527" name="n_3mainValue【保健センター・保健所】&#10;一人当たり面積">
          <a:extLst>
            <a:ext uri="{FF2B5EF4-FFF2-40B4-BE49-F238E27FC236}">
              <a16:creationId xmlns:a16="http://schemas.microsoft.com/office/drawing/2014/main" id="{00000000-0008-0000-0200-00000F020000}"/>
            </a:ext>
          </a:extLst>
        </xdr:cNvPr>
        <xdr:cNvSpPr txBox="1"/>
      </xdr:nvSpPr>
      <xdr:spPr>
        <a:xfrm>
          <a:off x="17001567" y="103766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150603</xdr:rowOff>
    </xdr:from>
    <xdr:ext cx="469744" cy="259045"/>
    <xdr:sp macro="" textlink="">
      <xdr:nvSpPr>
        <xdr:cNvPr id="528" name="n_4mainValue【保健センター・保健所】&#10;一人当たり面積">
          <a:extLst>
            <a:ext uri="{FF2B5EF4-FFF2-40B4-BE49-F238E27FC236}">
              <a16:creationId xmlns:a16="http://schemas.microsoft.com/office/drawing/2014/main" id="{00000000-0008-0000-0200-000010020000}"/>
            </a:ext>
          </a:extLst>
        </xdr:cNvPr>
        <xdr:cNvSpPr txBox="1"/>
      </xdr:nvSpPr>
      <xdr:spPr>
        <a:xfrm>
          <a:off x="16226867" y="103766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29" name="正方形/長方形 528">
          <a:extLst>
            <a:ext uri="{FF2B5EF4-FFF2-40B4-BE49-F238E27FC236}">
              <a16:creationId xmlns:a16="http://schemas.microsoft.com/office/drawing/2014/main" id="{00000000-0008-0000-0200-000011020000}"/>
            </a:ext>
          </a:extLst>
        </xdr:cNvPr>
        <xdr:cNvSpPr/>
      </xdr:nvSpPr>
      <xdr:spPr>
        <a:xfrm>
          <a:off x="1096010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30" name="正方形/長方形 529">
          <a:extLst>
            <a:ext uri="{FF2B5EF4-FFF2-40B4-BE49-F238E27FC236}">
              <a16:creationId xmlns:a16="http://schemas.microsoft.com/office/drawing/2014/main" id="{00000000-0008-0000-0200-000012020000}"/>
            </a:ext>
          </a:extLst>
        </xdr:cNvPr>
        <xdr:cNvSpPr/>
      </xdr:nvSpPr>
      <xdr:spPr>
        <a:xfrm>
          <a:off x="11064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31" name="正方形/長方形 530">
          <a:extLst>
            <a:ext uri="{FF2B5EF4-FFF2-40B4-BE49-F238E27FC236}">
              <a16:creationId xmlns:a16="http://schemas.microsoft.com/office/drawing/2014/main" id="{00000000-0008-0000-0200-000013020000}"/>
            </a:ext>
          </a:extLst>
        </xdr:cNvPr>
        <xdr:cNvSpPr/>
      </xdr:nvSpPr>
      <xdr:spPr>
        <a:xfrm>
          <a:off x="11064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32" name="正方形/長方形 531">
          <a:extLst>
            <a:ext uri="{FF2B5EF4-FFF2-40B4-BE49-F238E27FC236}">
              <a16:creationId xmlns:a16="http://schemas.microsoft.com/office/drawing/2014/main" id="{00000000-0008-0000-0200-000014020000}"/>
            </a:ext>
          </a:extLst>
        </xdr:cNvPr>
        <xdr:cNvSpPr/>
      </xdr:nvSpPr>
      <xdr:spPr>
        <a:xfrm>
          <a:off x="119659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33" name="正方形/長方形 532">
          <a:extLst>
            <a:ext uri="{FF2B5EF4-FFF2-40B4-BE49-F238E27FC236}">
              <a16:creationId xmlns:a16="http://schemas.microsoft.com/office/drawing/2014/main" id="{00000000-0008-0000-0200-000015020000}"/>
            </a:ext>
          </a:extLst>
        </xdr:cNvPr>
        <xdr:cNvSpPr/>
      </xdr:nvSpPr>
      <xdr:spPr>
        <a:xfrm>
          <a:off x="119659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34" name="正方形/長方形 533">
          <a:extLst>
            <a:ext uri="{FF2B5EF4-FFF2-40B4-BE49-F238E27FC236}">
              <a16:creationId xmlns:a16="http://schemas.microsoft.com/office/drawing/2014/main" id="{00000000-0008-0000-0200-000016020000}"/>
            </a:ext>
          </a:extLst>
        </xdr:cNvPr>
        <xdr:cNvSpPr/>
      </xdr:nvSpPr>
      <xdr:spPr>
        <a:xfrm>
          <a:off x="129717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35" name="正方形/長方形 534">
          <a:extLst>
            <a:ext uri="{FF2B5EF4-FFF2-40B4-BE49-F238E27FC236}">
              <a16:creationId xmlns:a16="http://schemas.microsoft.com/office/drawing/2014/main" id="{00000000-0008-0000-0200-000017020000}"/>
            </a:ext>
          </a:extLst>
        </xdr:cNvPr>
        <xdr:cNvSpPr/>
      </xdr:nvSpPr>
      <xdr:spPr>
        <a:xfrm>
          <a:off x="129717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36" name="正方形/長方形 535">
          <a:extLst>
            <a:ext uri="{FF2B5EF4-FFF2-40B4-BE49-F238E27FC236}">
              <a16:creationId xmlns:a16="http://schemas.microsoft.com/office/drawing/2014/main" id="{00000000-0008-0000-0200-000018020000}"/>
            </a:ext>
          </a:extLst>
        </xdr:cNvPr>
        <xdr:cNvSpPr/>
      </xdr:nvSpPr>
      <xdr:spPr>
        <a:xfrm>
          <a:off x="10960100" y="1266825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537" name="テキスト ボックス 536">
          <a:extLst>
            <a:ext uri="{FF2B5EF4-FFF2-40B4-BE49-F238E27FC236}">
              <a16:creationId xmlns:a16="http://schemas.microsoft.com/office/drawing/2014/main" id="{00000000-0008-0000-0200-000019020000}"/>
            </a:ext>
          </a:extLst>
        </xdr:cNvPr>
        <xdr:cNvSpPr txBox="1"/>
      </xdr:nvSpPr>
      <xdr:spPr>
        <a:xfrm>
          <a:off x="10922000" y="124815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38" name="直線コネクタ 537">
          <a:extLst>
            <a:ext uri="{FF2B5EF4-FFF2-40B4-BE49-F238E27FC236}">
              <a16:creationId xmlns:a16="http://schemas.microsoft.com/office/drawing/2014/main" id="{00000000-0008-0000-0200-00001A020000}"/>
            </a:ext>
          </a:extLst>
        </xdr:cNvPr>
        <xdr:cNvCxnSpPr/>
      </xdr:nvCxnSpPr>
      <xdr:spPr>
        <a:xfrm>
          <a:off x="10960100" y="1490472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539" name="テキスト ボックス 538">
          <a:extLst>
            <a:ext uri="{FF2B5EF4-FFF2-40B4-BE49-F238E27FC236}">
              <a16:creationId xmlns:a16="http://schemas.microsoft.com/office/drawing/2014/main" id="{00000000-0008-0000-0200-00001B020000}"/>
            </a:ext>
          </a:extLst>
        </xdr:cNvPr>
        <xdr:cNvSpPr txBox="1"/>
      </xdr:nvSpPr>
      <xdr:spPr>
        <a:xfrm>
          <a:off x="10561501" y="147624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540" name="直線コネクタ 539">
          <a:extLst>
            <a:ext uri="{FF2B5EF4-FFF2-40B4-BE49-F238E27FC236}">
              <a16:creationId xmlns:a16="http://schemas.microsoft.com/office/drawing/2014/main" id="{00000000-0008-0000-0200-00001C020000}"/>
            </a:ext>
          </a:extLst>
        </xdr:cNvPr>
        <xdr:cNvCxnSpPr/>
      </xdr:nvCxnSpPr>
      <xdr:spPr>
        <a:xfrm>
          <a:off x="10960100" y="14585769"/>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541" name="テキスト ボックス 540">
          <a:extLst>
            <a:ext uri="{FF2B5EF4-FFF2-40B4-BE49-F238E27FC236}">
              <a16:creationId xmlns:a16="http://schemas.microsoft.com/office/drawing/2014/main" id="{00000000-0008-0000-0200-00001D020000}"/>
            </a:ext>
          </a:extLst>
        </xdr:cNvPr>
        <xdr:cNvSpPr txBox="1"/>
      </xdr:nvSpPr>
      <xdr:spPr>
        <a:xfrm>
          <a:off x="10561501" y="1444354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542" name="直線コネクタ 541">
          <a:extLst>
            <a:ext uri="{FF2B5EF4-FFF2-40B4-BE49-F238E27FC236}">
              <a16:creationId xmlns:a16="http://schemas.microsoft.com/office/drawing/2014/main" id="{00000000-0008-0000-0200-00001E020000}"/>
            </a:ext>
          </a:extLst>
        </xdr:cNvPr>
        <xdr:cNvCxnSpPr/>
      </xdr:nvCxnSpPr>
      <xdr:spPr>
        <a:xfrm>
          <a:off x="10960100" y="14263007"/>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543" name="テキスト ボックス 542">
          <a:extLst>
            <a:ext uri="{FF2B5EF4-FFF2-40B4-BE49-F238E27FC236}">
              <a16:creationId xmlns:a16="http://schemas.microsoft.com/office/drawing/2014/main" id="{00000000-0008-0000-0200-00001F020000}"/>
            </a:ext>
          </a:extLst>
        </xdr:cNvPr>
        <xdr:cNvSpPr txBox="1"/>
      </xdr:nvSpPr>
      <xdr:spPr>
        <a:xfrm>
          <a:off x="10602761" y="1412459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544" name="直線コネクタ 543">
          <a:extLst>
            <a:ext uri="{FF2B5EF4-FFF2-40B4-BE49-F238E27FC236}">
              <a16:creationId xmlns:a16="http://schemas.microsoft.com/office/drawing/2014/main" id="{00000000-0008-0000-0200-000020020000}"/>
            </a:ext>
          </a:extLst>
        </xdr:cNvPr>
        <xdr:cNvCxnSpPr/>
      </xdr:nvCxnSpPr>
      <xdr:spPr>
        <a:xfrm>
          <a:off x="10960100" y="13944056"/>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545" name="テキスト ボックス 544">
          <a:extLst>
            <a:ext uri="{FF2B5EF4-FFF2-40B4-BE49-F238E27FC236}">
              <a16:creationId xmlns:a16="http://schemas.microsoft.com/office/drawing/2014/main" id="{00000000-0008-0000-0200-000021020000}"/>
            </a:ext>
          </a:extLst>
        </xdr:cNvPr>
        <xdr:cNvSpPr txBox="1"/>
      </xdr:nvSpPr>
      <xdr:spPr>
        <a:xfrm>
          <a:off x="10602761" y="1380564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546" name="直線コネクタ 545">
          <a:extLst>
            <a:ext uri="{FF2B5EF4-FFF2-40B4-BE49-F238E27FC236}">
              <a16:creationId xmlns:a16="http://schemas.microsoft.com/office/drawing/2014/main" id="{00000000-0008-0000-0200-000022020000}"/>
            </a:ext>
          </a:extLst>
        </xdr:cNvPr>
        <xdr:cNvCxnSpPr/>
      </xdr:nvCxnSpPr>
      <xdr:spPr>
        <a:xfrm>
          <a:off x="10960100" y="13625104"/>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547" name="テキスト ボックス 546">
          <a:extLst>
            <a:ext uri="{FF2B5EF4-FFF2-40B4-BE49-F238E27FC236}">
              <a16:creationId xmlns:a16="http://schemas.microsoft.com/office/drawing/2014/main" id="{00000000-0008-0000-0200-000023020000}"/>
            </a:ext>
          </a:extLst>
        </xdr:cNvPr>
        <xdr:cNvSpPr txBox="1"/>
      </xdr:nvSpPr>
      <xdr:spPr>
        <a:xfrm>
          <a:off x="10602761" y="134866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548" name="直線コネクタ 547">
          <a:extLst>
            <a:ext uri="{FF2B5EF4-FFF2-40B4-BE49-F238E27FC236}">
              <a16:creationId xmlns:a16="http://schemas.microsoft.com/office/drawing/2014/main" id="{00000000-0008-0000-0200-000024020000}"/>
            </a:ext>
          </a:extLst>
        </xdr:cNvPr>
        <xdr:cNvCxnSpPr/>
      </xdr:nvCxnSpPr>
      <xdr:spPr>
        <a:xfrm>
          <a:off x="10960100" y="13306153"/>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549" name="テキスト ボックス 548">
          <a:extLst>
            <a:ext uri="{FF2B5EF4-FFF2-40B4-BE49-F238E27FC236}">
              <a16:creationId xmlns:a16="http://schemas.microsoft.com/office/drawing/2014/main" id="{00000000-0008-0000-0200-000025020000}"/>
            </a:ext>
          </a:extLst>
        </xdr:cNvPr>
        <xdr:cNvSpPr txBox="1"/>
      </xdr:nvSpPr>
      <xdr:spPr>
        <a:xfrm>
          <a:off x="10602761" y="1316774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550" name="直線コネクタ 549">
          <a:extLst>
            <a:ext uri="{FF2B5EF4-FFF2-40B4-BE49-F238E27FC236}">
              <a16:creationId xmlns:a16="http://schemas.microsoft.com/office/drawing/2014/main" id="{00000000-0008-0000-0200-000026020000}"/>
            </a:ext>
          </a:extLst>
        </xdr:cNvPr>
        <xdr:cNvCxnSpPr/>
      </xdr:nvCxnSpPr>
      <xdr:spPr>
        <a:xfrm>
          <a:off x="10960100" y="12987201"/>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551" name="テキスト ボックス 550">
          <a:extLst>
            <a:ext uri="{FF2B5EF4-FFF2-40B4-BE49-F238E27FC236}">
              <a16:creationId xmlns:a16="http://schemas.microsoft.com/office/drawing/2014/main" id="{00000000-0008-0000-0200-000027020000}"/>
            </a:ext>
          </a:extLst>
        </xdr:cNvPr>
        <xdr:cNvSpPr txBox="1"/>
      </xdr:nvSpPr>
      <xdr:spPr>
        <a:xfrm>
          <a:off x="10666881" y="1284878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552" name="直線コネクタ 551">
          <a:extLst>
            <a:ext uri="{FF2B5EF4-FFF2-40B4-BE49-F238E27FC236}">
              <a16:creationId xmlns:a16="http://schemas.microsoft.com/office/drawing/2014/main" id="{00000000-0008-0000-0200-000028020000}"/>
            </a:ext>
          </a:extLst>
        </xdr:cNvPr>
        <xdr:cNvCxnSpPr/>
      </xdr:nvCxnSpPr>
      <xdr:spPr>
        <a:xfrm>
          <a:off x="10960100" y="1266825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553" name="【消防施設】&#10;有形固定資産減価償却率グラフ枠">
          <a:extLst>
            <a:ext uri="{FF2B5EF4-FFF2-40B4-BE49-F238E27FC236}">
              <a16:creationId xmlns:a16="http://schemas.microsoft.com/office/drawing/2014/main" id="{00000000-0008-0000-0200-000029020000}"/>
            </a:ext>
          </a:extLst>
        </xdr:cNvPr>
        <xdr:cNvSpPr/>
      </xdr:nvSpPr>
      <xdr:spPr>
        <a:xfrm>
          <a:off x="10960100" y="1266825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109945</xdr:rowOff>
    </xdr:from>
    <xdr:to>
      <xdr:col>85</xdr:col>
      <xdr:colOff>126364</xdr:colOff>
      <xdr:row>86</xdr:row>
      <xdr:rowOff>168729</xdr:rowOff>
    </xdr:to>
    <xdr:cxnSp macro="">
      <xdr:nvCxnSpPr>
        <xdr:cNvPr id="554" name="直線コネクタ 553">
          <a:extLst>
            <a:ext uri="{FF2B5EF4-FFF2-40B4-BE49-F238E27FC236}">
              <a16:creationId xmlns:a16="http://schemas.microsoft.com/office/drawing/2014/main" id="{00000000-0008-0000-0200-00002A020000}"/>
            </a:ext>
          </a:extLst>
        </xdr:cNvPr>
        <xdr:cNvCxnSpPr/>
      </xdr:nvCxnSpPr>
      <xdr:spPr>
        <a:xfrm flipV="1">
          <a:off x="14375764" y="13185865"/>
          <a:ext cx="0" cy="13999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555" name="【消防施設】&#10;有形固定資産減価償却率最小値テキスト">
          <a:extLst>
            <a:ext uri="{FF2B5EF4-FFF2-40B4-BE49-F238E27FC236}">
              <a16:creationId xmlns:a16="http://schemas.microsoft.com/office/drawing/2014/main" id="{00000000-0008-0000-0200-00002B020000}"/>
            </a:ext>
          </a:extLst>
        </xdr:cNvPr>
        <xdr:cNvSpPr txBox="1"/>
      </xdr:nvSpPr>
      <xdr:spPr>
        <a:xfrm>
          <a:off x="14414500" y="145857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556" name="直線コネクタ 555">
          <a:extLst>
            <a:ext uri="{FF2B5EF4-FFF2-40B4-BE49-F238E27FC236}">
              <a16:creationId xmlns:a16="http://schemas.microsoft.com/office/drawing/2014/main" id="{00000000-0008-0000-0200-00002C020000}"/>
            </a:ext>
          </a:extLst>
        </xdr:cNvPr>
        <xdr:cNvCxnSpPr/>
      </xdr:nvCxnSpPr>
      <xdr:spPr>
        <a:xfrm>
          <a:off x="14287500" y="1458576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56622</xdr:rowOff>
    </xdr:from>
    <xdr:ext cx="405111" cy="259045"/>
    <xdr:sp macro="" textlink="">
      <xdr:nvSpPr>
        <xdr:cNvPr id="557" name="【消防施設】&#10;有形固定資産減価償却率最大値テキスト">
          <a:extLst>
            <a:ext uri="{FF2B5EF4-FFF2-40B4-BE49-F238E27FC236}">
              <a16:creationId xmlns:a16="http://schemas.microsoft.com/office/drawing/2014/main" id="{00000000-0008-0000-0200-00002D020000}"/>
            </a:ext>
          </a:extLst>
        </xdr:cNvPr>
        <xdr:cNvSpPr txBox="1"/>
      </xdr:nvSpPr>
      <xdr:spPr>
        <a:xfrm>
          <a:off x="14414500" y="129649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109945</xdr:rowOff>
    </xdr:from>
    <xdr:to>
      <xdr:col>86</xdr:col>
      <xdr:colOff>25400</xdr:colOff>
      <xdr:row>78</xdr:row>
      <xdr:rowOff>109945</xdr:rowOff>
    </xdr:to>
    <xdr:cxnSp macro="">
      <xdr:nvCxnSpPr>
        <xdr:cNvPr id="558" name="直線コネクタ 557">
          <a:extLst>
            <a:ext uri="{FF2B5EF4-FFF2-40B4-BE49-F238E27FC236}">
              <a16:creationId xmlns:a16="http://schemas.microsoft.com/office/drawing/2014/main" id="{00000000-0008-0000-0200-00002E020000}"/>
            </a:ext>
          </a:extLst>
        </xdr:cNvPr>
        <xdr:cNvCxnSpPr/>
      </xdr:nvCxnSpPr>
      <xdr:spPr>
        <a:xfrm>
          <a:off x="14287500" y="1318586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160400</xdr:rowOff>
    </xdr:from>
    <xdr:ext cx="405111" cy="259045"/>
    <xdr:sp macro="" textlink="">
      <xdr:nvSpPr>
        <xdr:cNvPr id="559" name="【消防施設】&#10;有形固定資産減価償却率平均値テキスト">
          <a:extLst>
            <a:ext uri="{FF2B5EF4-FFF2-40B4-BE49-F238E27FC236}">
              <a16:creationId xmlns:a16="http://schemas.microsoft.com/office/drawing/2014/main" id="{00000000-0008-0000-0200-00002F020000}"/>
            </a:ext>
          </a:extLst>
        </xdr:cNvPr>
        <xdr:cNvSpPr txBox="1"/>
      </xdr:nvSpPr>
      <xdr:spPr>
        <a:xfrm>
          <a:off x="14414500" y="1373924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137523</xdr:rowOff>
    </xdr:from>
    <xdr:to>
      <xdr:col>85</xdr:col>
      <xdr:colOff>177800</xdr:colOff>
      <xdr:row>83</xdr:row>
      <xdr:rowOff>67673</xdr:rowOff>
    </xdr:to>
    <xdr:sp macro="" textlink="">
      <xdr:nvSpPr>
        <xdr:cNvPr id="560" name="フローチャート: 判断 559">
          <a:extLst>
            <a:ext uri="{FF2B5EF4-FFF2-40B4-BE49-F238E27FC236}">
              <a16:creationId xmlns:a16="http://schemas.microsoft.com/office/drawing/2014/main" id="{00000000-0008-0000-0200-000030020000}"/>
            </a:ext>
          </a:extLst>
        </xdr:cNvPr>
        <xdr:cNvSpPr/>
      </xdr:nvSpPr>
      <xdr:spPr>
        <a:xfrm>
          <a:off x="14325600" y="13884003"/>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130992</xdr:rowOff>
    </xdr:from>
    <xdr:to>
      <xdr:col>81</xdr:col>
      <xdr:colOff>101600</xdr:colOff>
      <xdr:row>83</xdr:row>
      <xdr:rowOff>61142</xdr:rowOff>
    </xdr:to>
    <xdr:sp macro="" textlink="">
      <xdr:nvSpPr>
        <xdr:cNvPr id="561" name="フローチャート: 判断 560">
          <a:extLst>
            <a:ext uri="{FF2B5EF4-FFF2-40B4-BE49-F238E27FC236}">
              <a16:creationId xmlns:a16="http://schemas.microsoft.com/office/drawing/2014/main" id="{00000000-0008-0000-0200-000031020000}"/>
            </a:ext>
          </a:extLst>
        </xdr:cNvPr>
        <xdr:cNvSpPr/>
      </xdr:nvSpPr>
      <xdr:spPr>
        <a:xfrm>
          <a:off x="13578840" y="1387747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117929</xdr:rowOff>
    </xdr:from>
    <xdr:to>
      <xdr:col>76</xdr:col>
      <xdr:colOff>165100</xdr:colOff>
      <xdr:row>83</xdr:row>
      <xdr:rowOff>48079</xdr:rowOff>
    </xdr:to>
    <xdr:sp macro="" textlink="">
      <xdr:nvSpPr>
        <xdr:cNvPr id="562" name="フローチャート: 判断 561">
          <a:extLst>
            <a:ext uri="{FF2B5EF4-FFF2-40B4-BE49-F238E27FC236}">
              <a16:creationId xmlns:a16="http://schemas.microsoft.com/office/drawing/2014/main" id="{00000000-0008-0000-0200-000032020000}"/>
            </a:ext>
          </a:extLst>
        </xdr:cNvPr>
        <xdr:cNvSpPr/>
      </xdr:nvSpPr>
      <xdr:spPr>
        <a:xfrm>
          <a:off x="12804140" y="1386440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86905</xdr:rowOff>
    </xdr:from>
    <xdr:to>
      <xdr:col>72</xdr:col>
      <xdr:colOff>38100</xdr:colOff>
      <xdr:row>83</xdr:row>
      <xdr:rowOff>17055</xdr:rowOff>
    </xdr:to>
    <xdr:sp macro="" textlink="">
      <xdr:nvSpPr>
        <xdr:cNvPr id="563" name="フローチャート: 判断 562">
          <a:extLst>
            <a:ext uri="{FF2B5EF4-FFF2-40B4-BE49-F238E27FC236}">
              <a16:creationId xmlns:a16="http://schemas.microsoft.com/office/drawing/2014/main" id="{00000000-0008-0000-0200-000033020000}"/>
            </a:ext>
          </a:extLst>
        </xdr:cNvPr>
        <xdr:cNvSpPr/>
      </xdr:nvSpPr>
      <xdr:spPr>
        <a:xfrm>
          <a:off x="12029440" y="1383338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19957</xdr:rowOff>
    </xdr:from>
    <xdr:to>
      <xdr:col>67</xdr:col>
      <xdr:colOff>101600</xdr:colOff>
      <xdr:row>82</xdr:row>
      <xdr:rowOff>121557</xdr:rowOff>
    </xdr:to>
    <xdr:sp macro="" textlink="">
      <xdr:nvSpPr>
        <xdr:cNvPr id="564" name="フローチャート: 判断 563">
          <a:extLst>
            <a:ext uri="{FF2B5EF4-FFF2-40B4-BE49-F238E27FC236}">
              <a16:creationId xmlns:a16="http://schemas.microsoft.com/office/drawing/2014/main" id="{00000000-0008-0000-0200-000034020000}"/>
            </a:ext>
          </a:extLst>
        </xdr:cNvPr>
        <xdr:cNvSpPr/>
      </xdr:nvSpPr>
      <xdr:spPr>
        <a:xfrm>
          <a:off x="11231880" y="13766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565" name="テキスト ボックス 564">
          <a:extLst>
            <a:ext uri="{FF2B5EF4-FFF2-40B4-BE49-F238E27FC236}">
              <a16:creationId xmlns:a16="http://schemas.microsoft.com/office/drawing/2014/main" id="{00000000-0008-0000-0200-000035020000}"/>
            </a:ext>
          </a:extLst>
        </xdr:cNvPr>
        <xdr:cNvSpPr txBox="1"/>
      </xdr:nvSpPr>
      <xdr:spPr>
        <a:xfrm>
          <a:off x="142087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566" name="テキスト ボックス 565">
          <a:extLst>
            <a:ext uri="{FF2B5EF4-FFF2-40B4-BE49-F238E27FC236}">
              <a16:creationId xmlns:a16="http://schemas.microsoft.com/office/drawing/2014/main" id="{00000000-0008-0000-0200-000036020000}"/>
            </a:ext>
          </a:extLst>
        </xdr:cNvPr>
        <xdr:cNvSpPr txBox="1"/>
      </xdr:nvSpPr>
      <xdr:spPr>
        <a:xfrm>
          <a:off x="134620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567" name="テキスト ボックス 566">
          <a:extLst>
            <a:ext uri="{FF2B5EF4-FFF2-40B4-BE49-F238E27FC236}">
              <a16:creationId xmlns:a16="http://schemas.microsoft.com/office/drawing/2014/main" id="{00000000-0008-0000-0200-000037020000}"/>
            </a:ext>
          </a:extLst>
        </xdr:cNvPr>
        <xdr:cNvSpPr txBox="1"/>
      </xdr:nvSpPr>
      <xdr:spPr>
        <a:xfrm>
          <a:off x="126873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568" name="テキスト ボックス 567">
          <a:extLst>
            <a:ext uri="{FF2B5EF4-FFF2-40B4-BE49-F238E27FC236}">
              <a16:creationId xmlns:a16="http://schemas.microsoft.com/office/drawing/2014/main" id="{00000000-0008-0000-0200-000038020000}"/>
            </a:ext>
          </a:extLst>
        </xdr:cNvPr>
        <xdr:cNvSpPr txBox="1"/>
      </xdr:nvSpPr>
      <xdr:spPr>
        <a:xfrm>
          <a:off x="1190498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569" name="テキスト ボックス 568">
          <a:extLst>
            <a:ext uri="{FF2B5EF4-FFF2-40B4-BE49-F238E27FC236}">
              <a16:creationId xmlns:a16="http://schemas.microsoft.com/office/drawing/2014/main" id="{00000000-0008-0000-0200-000039020000}"/>
            </a:ext>
          </a:extLst>
        </xdr:cNvPr>
        <xdr:cNvSpPr txBox="1"/>
      </xdr:nvSpPr>
      <xdr:spPr>
        <a:xfrm>
          <a:off x="111150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135889</xdr:rowOff>
    </xdr:from>
    <xdr:to>
      <xdr:col>85</xdr:col>
      <xdr:colOff>177800</xdr:colOff>
      <xdr:row>84</xdr:row>
      <xdr:rowOff>66039</xdr:rowOff>
    </xdr:to>
    <xdr:sp macro="" textlink="">
      <xdr:nvSpPr>
        <xdr:cNvPr id="570" name="楕円 569">
          <a:extLst>
            <a:ext uri="{FF2B5EF4-FFF2-40B4-BE49-F238E27FC236}">
              <a16:creationId xmlns:a16="http://schemas.microsoft.com/office/drawing/2014/main" id="{00000000-0008-0000-0200-00003A020000}"/>
            </a:ext>
          </a:extLst>
        </xdr:cNvPr>
        <xdr:cNvSpPr/>
      </xdr:nvSpPr>
      <xdr:spPr>
        <a:xfrm>
          <a:off x="14325600" y="14050009"/>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83</xdr:row>
      <xdr:rowOff>114316</xdr:rowOff>
    </xdr:from>
    <xdr:ext cx="405111" cy="259045"/>
    <xdr:sp macro="" textlink="">
      <xdr:nvSpPr>
        <xdr:cNvPr id="571" name="【消防施設】&#10;有形固定資産減価償却率該当値テキスト">
          <a:extLst>
            <a:ext uri="{FF2B5EF4-FFF2-40B4-BE49-F238E27FC236}">
              <a16:creationId xmlns:a16="http://schemas.microsoft.com/office/drawing/2014/main" id="{00000000-0008-0000-0200-00003B020000}"/>
            </a:ext>
          </a:extLst>
        </xdr:cNvPr>
        <xdr:cNvSpPr txBox="1"/>
      </xdr:nvSpPr>
      <xdr:spPr>
        <a:xfrm>
          <a:off x="14414500" y="140284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83</xdr:row>
      <xdr:rowOff>99968</xdr:rowOff>
    </xdr:from>
    <xdr:to>
      <xdr:col>81</xdr:col>
      <xdr:colOff>101600</xdr:colOff>
      <xdr:row>84</xdr:row>
      <xdr:rowOff>30118</xdr:rowOff>
    </xdr:to>
    <xdr:sp macro="" textlink="">
      <xdr:nvSpPr>
        <xdr:cNvPr id="572" name="楕円 571">
          <a:extLst>
            <a:ext uri="{FF2B5EF4-FFF2-40B4-BE49-F238E27FC236}">
              <a16:creationId xmlns:a16="http://schemas.microsoft.com/office/drawing/2014/main" id="{00000000-0008-0000-0200-00003C020000}"/>
            </a:ext>
          </a:extLst>
        </xdr:cNvPr>
        <xdr:cNvSpPr/>
      </xdr:nvSpPr>
      <xdr:spPr>
        <a:xfrm>
          <a:off x="13578840" y="1401408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83</xdr:row>
      <xdr:rowOff>150768</xdr:rowOff>
    </xdr:from>
    <xdr:to>
      <xdr:col>85</xdr:col>
      <xdr:colOff>127000</xdr:colOff>
      <xdr:row>84</xdr:row>
      <xdr:rowOff>15239</xdr:rowOff>
    </xdr:to>
    <xdr:cxnSp macro="">
      <xdr:nvCxnSpPr>
        <xdr:cNvPr id="573" name="直線コネクタ 572">
          <a:extLst>
            <a:ext uri="{FF2B5EF4-FFF2-40B4-BE49-F238E27FC236}">
              <a16:creationId xmlns:a16="http://schemas.microsoft.com/office/drawing/2014/main" id="{00000000-0008-0000-0200-00003D020000}"/>
            </a:ext>
          </a:extLst>
        </xdr:cNvPr>
        <xdr:cNvCxnSpPr/>
      </xdr:nvCxnSpPr>
      <xdr:spPr>
        <a:xfrm>
          <a:off x="13629640" y="14064888"/>
          <a:ext cx="746760" cy="321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83</xdr:row>
      <xdr:rowOff>90170</xdr:rowOff>
    </xdr:from>
    <xdr:to>
      <xdr:col>76</xdr:col>
      <xdr:colOff>165100</xdr:colOff>
      <xdr:row>84</xdr:row>
      <xdr:rowOff>20320</xdr:rowOff>
    </xdr:to>
    <xdr:sp macro="" textlink="">
      <xdr:nvSpPr>
        <xdr:cNvPr id="574" name="楕円 573">
          <a:extLst>
            <a:ext uri="{FF2B5EF4-FFF2-40B4-BE49-F238E27FC236}">
              <a16:creationId xmlns:a16="http://schemas.microsoft.com/office/drawing/2014/main" id="{00000000-0008-0000-0200-00003E020000}"/>
            </a:ext>
          </a:extLst>
        </xdr:cNvPr>
        <xdr:cNvSpPr/>
      </xdr:nvSpPr>
      <xdr:spPr>
        <a:xfrm>
          <a:off x="12804140" y="1400429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83</xdr:row>
      <xdr:rowOff>140970</xdr:rowOff>
    </xdr:from>
    <xdr:to>
      <xdr:col>81</xdr:col>
      <xdr:colOff>50800</xdr:colOff>
      <xdr:row>83</xdr:row>
      <xdr:rowOff>150768</xdr:rowOff>
    </xdr:to>
    <xdr:cxnSp macro="">
      <xdr:nvCxnSpPr>
        <xdr:cNvPr id="575" name="直線コネクタ 574">
          <a:extLst>
            <a:ext uri="{FF2B5EF4-FFF2-40B4-BE49-F238E27FC236}">
              <a16:creationId xmlns:a16="http://schemas.microsoft.com/office/drawing/2014/main" id="{00000000-0008-0000-0200-00003F020000}"/>
            </a:ext>
          </a:extLst>
        </xdr:cNvPr>
        <xdr:cNvCxnSpPr/>
      </xdr:nvCxnSpPr>
      <xdr:spPr>
        <a:xfrm>
          <a:off x="12854940" y="14055090"/>
          <a:ext cx="774700" cy="97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83</xdr:row>
      <xdr:rowOff>55880</xdr:rowOff>
    </xdr:from>
    <xdr:to>
      <xdr:col>72</xdr:col>
      <xdr:colOff>38100</xdr:colOff>
      <xdr:row>83</xdr:row>
      <xdr:rowOff>157480</xdr:rowOff>
    </xdr:to>
    <xdr:sp macro="" textlink="">
      <xdr:nvSpPr>
        <xdr:cNvPr id="576" name="楕円 575">
          <a:extLst>
            <a:ext uri="{FF2B5EF4-FFF2-40B4-BE49-F238E27FC236}">
              <a16:creationId xmlns:a16="http://schemas.microsoft.com/office/drawing/2014/main" id="{00000000-0008-0000-0200-000040020000}"/>
            </a:ext>
          </a:extLst>
        </xdr:cNvPr>
        <xdr:cNvSpPr/>
      </xdr:nvSpPr>
      <xdr:spPr>
        <a:xfrm>
          <a:off x="12029440" y="1397000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83</xdr:row>
      <xdr:rowOff>106680</xdr:rowOff>
    </xdr:from>
    <xdr:to>
      <xdr:col>76</xdr:col>
      <xdr:colOff>114300</xdr:colOff>
      <xdr:row>83</xdr:row>
      <xdr:rowOff>140970</xdr:rowOff>
    </xdr:to>
    <xdr:cxnSp macro="">
      <xdr:nvCxnSpPr>
        <xdr:cNvPr id="577" name="直線コネクタ 576">
          <a:extLst>
            <a:ext uri="{FF2B5EF4-FFF2-40B4-BE49-F238E27FC236}">
              <a16:creationId xmlns:a16="http://schemas.microsoft.com/office/drawing/2014/main" id="{00000000-0008-0000-0200-000041020000}"/>
            </a:ext>
          </a:extLst>
        </xdr:cNvPr>
        <xdr:cNvCxnSpPr/>
      </xdr:nvCxnSpPr>
      <xdr:spPr>
        <a:xfrm>
          <a:off x="12072620" y="14020800"/>
          <a:ext cx="78232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83</xdr:row>
      <xdr:rowOff>26488</xdr:rowOff>
    </xdr:from>
    <xdr:to>
      <xdr:col>67</xdr:col>
      <xdr:colOff>101600</xdr:colOff>
      <xdr:row>83</xdr:row>
      <xdr:rowOff>128088</xdr:rowOff>
    </xdr:to>
    <xdr:sp macro="" textlink="">
      <xdr:nvSpPr>
        <xdr:cNvPr id="578" name="楕円 577">
          <a:extLst>
            <a:ext uri="{FF2B5EF4-FFF2-40B4-BE49-F238E27FC236}">
              <a16:creationId xmlns:a16="http://schemas.microsoft.com/office/drawing/2014/main" id="{00000000-0008-0000-0200-000042020000}"/>
            </a:ext>
          </a:extLst>
        </xdr:cNvPr>
        <xdr:cNvSpPr/>
      </xdr:nvSpPr>
      <xdr:spPr>
        <a:xfrm>
          <a:off x="11231880" y="13940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83</xdr:row>
      <xdr:rowOff>77288</xdr:rowOff>
    </xdr:from>
    <xdr:to>
      <xdr:col>71</xdr:col>
      <xdr:colOff>177800</xdr:colOff>
      <xdr:row>83</xdr:row>
      <xdr:rowOff>106680</xdr:rowOff>
    </xdr:to>
    <xdr:cxnSp macro="">
      <xdr:nvCxnSpPr>
        <xdr:cNvPr id="579" name="直線コネクタ 578">
          <a:extLst>
            <a:ext uri="{FF2B5EF4-FFF2-40B4-BE49-F238E27FC236}">
              <a16:creationId xmlns:a16="http://schemas.microsoft.com/office/drawing/2014/main" id="{00000000-0008-0000-0200-000043020000}"/>
            </a:ext>
          </a:extLst>
        </xdr:cNvPr>
        <xdr:cNvCxnSpPr/>
      </xdr:nvCxnSpPr>
      <xdr:spPr>
        <a:xfrm>
          <a:off x="11282680" y="13991408"/>
          <a:ext cx="789940" cy="29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81</xdr:row>
      <xdr:rowOff>77669</xdr:rowOff>
    </xdr:from>
    <xdr:ext cx="405111" cy="259045"/>
    <xdr:sp macro="" textlink="">
      <xdr:nvSpPr>
        <xdr:cNvPr id="580" name="n_1aveValue【消防施設】&#10;有形固定資産減価償却率">
          <a:extLst>
            <a:ext uri="{FF2B5EF4-FFF2-40B4-BE49-F238E27FC236}">
              <a16:creationId xmlns:a16="http://schemas.microsoft.com/office/drawing/2014/main" id="{00000000-0008-0000-0200-000044020000}"/>
            </a:ext>
          </a:extLst>
        </xdr:cNvPr>
        <xdr:cNvSpPr txBox="1"/>
      </xdr:nvSpPr>
      <xdr:spPr>
        <a:xfrm>
          <a:off x="13437244" y="136565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64606</xdr:rowOff>
    </xdr:from>
    <xdr:ext cx="405111" cy="259045"/>
    <xdr:sp macro="" textlink="">
      <xdr:nvSpPr>
        <xdr:cNvPr id="581" name="n_2aveValue【消防施設】&#10;有形固定資産減価償却率">
          <a:extLst>
            <a:ext uri="{FF2B5EF4-FFF2-40B4-BE49-F238E27FC236}">
              <a16:creationId xmlns:a16="http://schemas.microsoft.com/office/drawing/2014/main" id="{00000000-0008-0000-0200-000045020000}"/>
            </a:ext>
          </a:extLst>
        </xdr:cNvPr>
        <xdr:cNvSpPr txBox="1"/>
      </xdr:nvSpPr>
      <xdr:spPr>
        <a:xfrm>
          <a:off x="12675244" y="136434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33582</xdr:rowOff>
    </xdr:from>
    <xdr:ext cx="405111" cy="259045"/>
    <xdr:sp macro="" textlink="">
      <xdr:nvSpPr>
        <xdr:cNvPr id="582" name="n_3aveValue【消防施設】&#10;有形固定資産減価償却率">
          <a:extLst>
            <a:ext uri="{FF2B5EF4-FFF2-40B4-BE49-F238E27FC236}">
              <a16:creationId xmlns:a16="http://schemas.microsoft.com/office/drawing/2014/main" id="{00000000-0008-0000-0200-000046020000}"/>
            </a:ext>
          </a:extLst>
        </xdr:cNvPr>
        <xdr:cNvSpPr txBox="1"/>
      </xdr:nvSpPr>
      <xdr:spPr>
        <a:xfrm>
          <a:off x="11900544" y="136124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138084</xdr:rowOff>
    </xdr:from>
    <xdr:ext cx="405111" cy="259045"/>
    <xdr:sp macro="" textlink="">
      <xdr:nvSpPr>
        <xdr:cNvPr id="583" name="n_4aveValue【消防施設】&#10;有形固定資産減価償却率">
          <a:extLst>
            <a:ext uri="{FF2B5EF4-FFF2-40B4-BE49-F238E27FC236}">
              <a16:creationId xmlns:a16="http://schemas.microsoft.com/office/drawing/2014/main" id="{00000000-0008-0000-0200-000047020000}"/>
            </a:ext>
          </a:extLst>
        </xdr:cNvPr>
        <xdr:cNvSpPr txBox="1"/>
      </xdr:nvSpPr>
      <xdr:spPr>
        <a:xfrm>
          <a:off x="11102984" y="135492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84</xdr:row>
      <xdr:rowOff>21245</xdr:rowOff>
    </xdr:from>
    <xdr:ext cx="405111" cy="259045"/>
    <xdr:sp macro="" textlink="">
      <xdr:nvSpPr>
        <xdr:cNvPr id="584" name="n_1mainValue【消防施設】&#10;有形固定資産減価償却率">
          <a:extLst>
            <a:ext uri="{FF2B5EF4-FFF2-40B4-BE49-F238E27FC236}">
              <a16:creationId xmlns:a16="http://schemas.microsoft.com/office/drawing/2014/main" id="{00000000-0008-0000-0200-000048020000}"/>
            </a:ext>
          </a:extLst>
        </xdr:cNvPr>
        <xdr:cNvSpPr txBox="1"/>
      </xdr:nvSpPr>
      <xdr:spPr>
        <a:xfrm>
          <a:off x="13437244" y="141030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84</xdr:row>
      <xdr:rowOff>11447</xdr:rowOff>
    </xdr:from>
    <xdr:ext cx="405111" cy="259045"/>
    <xdr:sp macro="" textlink="">
      <xdr:nvSpPr>
        <xdr:cNvPr id="585" name="n_2mainValue【消防施設】&#10;有形固定資産減価償却率">
          <a:extLst>
            <a:ext uri="{FF2B5EF4-FFF2-40B4-BE49-F238E27FC236}">
              <a16:creationId xmlns:a16="http://schemas.microsoft.com/office/drawing/2014/main" id="{00000000-0008-0000-0200-000049020000}"/>
            </a:ext>
          </a:extLst>
        </xdr:cNvPr>
        <xdr:cNvSpPr txBox="1"/>
      </xdr:nvSpPr>
      <xdr:spPr>
        <a:xfrm>
          <a:off x="12675244" y="14093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83</xdr:row>
      <xdr:rowOff>148607</xdr:rowOff>
    </xdr:from>
    <xdr:ext cx="405111" cy="259045"/>
    <xdr:sp macro="" textlink="">
      <xdr:nvSpPr>
        <xdr:cNvPr id="586" name="n_3mainValue【消防施設】&#10;有形固定資産減価償却率">
          <a:extLst>
            <a:ext uri="{FF2B5EF4-FFF2-40B4-BE49-F238E27FC236}">
              <a16:creationId xmlns:a16="http://schemas.microsoft.com/office/drawing/2014/main" id="{00000000-0008-0000-0200-00004A020000}"/>
            </a:ext>
          </a:extLst>
        </xdr:cNvPr>
        <xdr:cNvSpPr txBox="1"/>
      </xdr:nvSpPr>
      <xdr:spPr>
        <a:xfrm>
          <a:off x="11900544" y="14062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83</xdr:row>
      <xdr:rowOff>119215</xdr:rowOff>
    </xdr:from>
    <xdr:ext cx="405111" cy="259045"/>
    <xdr:sp macro="" textlink="">
      <xdr:nvSpPr>
        <xdr:cNvPr id="587" name="n_4mainValue【消防施設】&#10;有形固定資産減価償却率">
          <a:extLst>
            <a:ext uri="{FF2B5EF4-FFF2-40B4-BE49-F238E27FC236}">
              <a16:creationId xmlns:a16="http://schemas.microsoft.com/office/drawing/2014/main" id="{00000000-0008-0000-0200-00004B020000}"/>
            </a:ext>
          </a:extLst>
        </xdr:cNvPr>
        <xdr:cNvSpPr txBox="1"/>
      </xdr:nvSpPr>
      <xdr:spPr>
        <a:xfrm>
          <a:off x="11102984" y="140333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588" name="正方形/長方形 587">
          <a:extLst>
            <a:ext uri="{FF2B5EF4-FFF2-40B4-BE49-F238E27FC236}">
              <a16:creationId xmlns:a16="http://schemas.microsoft.com/office/drawing/2014/main" id="{00000000-0008-0000-0200-00004C020000}"/>
            </a:ext>
          </a:extLst>
        </xdr:cNvPr>
        <xdr:cNvSpPr/>
      </xdr:nvSpPr>
      <xdr:spPr>
        <a:xfrm>
          <a:off x="1609344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89" name="正方形/長方形 588">
          <a:extLst>
            <a:ext uri="{FF2B5EF4-FFF2-40B4-BE49-F238E27FC236}">
              <a16:creationId xmlns:a16="http://schemas.microsoft.com/office/drawing/2014/main" id="{00000000-0008-0000-0200-00004D020000}"/>
            </a:ext>
          </a:extLst>
        </xdr:cNvPr>
        <xdr:cNvSpPr/>
      </xdr:nvSpPr>
      <xdr:spPr>
        <a:xfrm>
          <a:off x="16220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90" name="正方形/長方形 589">
          <a:extLst>
            <a:ext uri="{FF2B5EF4-FFF2-40B4-BE49-F238E27FC236}">
              <a16:creationId xmlns:a16="http://schemas.microsoft.com/office/drawing/2014/main" id="{00000000-0008-0000-0200-00004E020000}"/>
            </a:ext>
          </a:extLst>
        </xdr:cNvPr>
        <xdr:cNvSpPr/>
      </xdr:nvSpPr>
      <xdr:spPr>
        <a:xfrm>
          <a:off x="16220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91" name="正方形/長方形 590">
          <a:extLst>
            <a:ext uri="{FF2B5EF4-FFF2-40B4-BE49-F238E27FC236}">
              <a16:creationId xmlns:a16="http://schemas.microsoft.com/office/drawing/2014/main" id="{00000000-0008-0000-0200-00004F020000}"/>
            </a:ext>
          </a:extLst>
        </xdr:cNvPr>
        <xdr:cNvSpPr/>
      </xdr:nvSpPr>
      <xdr:spPr>
        <a:xfrm>
          <a:off x="170992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92" name="正方形/長方形 591">
          <a:extLst>
            <a:ext uri="{FF2B5EF4-FFF2-40B4-BE49-F238E27FC236}">
              <a16:creationId xmlns:a16="http://schemas.microsoft.com/office/drawing/2014/main" id="{00000000-0008-0000-0200-000050020000}"/>
            </a:ext>
          </a:extLst>
        </xdr:cNvPr>
        <xdr:cNvSpPr/>
      </xdr:nvSpPr>
      <xdr:spPr>
        <a:xfrm>
          <a:off x="170992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93" name="正方形/長方形 592">
          <a:extLst>
            <a:ext uri="{FF2B5EF4-FFF2-40B4-BE49-F238E27FC236}">
              <a16:creationId xmlns:a16="http://schemas.microsoft.com/office/drawing/2014/main" id="{00000000-0008-0000-0200-000051020000}"/>
            </a:ext>
          </a:extLst>
        </xdr:cNvPr>
        <xdr:cNvSpPr/>
      </xdr:nvSpPr>
      <xdr:spPr>
        <a:xfrm>
          <a:off x="1810512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94" name="正方形/長方形 593">
          <a:extLst>
            <a:ext uri="{FF2B5EF4-FFF2-40B4-BE49-F238E27FC236}">
              <a16:creationId xmlns:a16="http://schemas.microsoft.com/office/drawing/2014/main" id="{00000000-0008-0000-0200-000052020000}"/>
            </a:ext>
          </a:extLst>
        </xdr:cNvPr>
        <xdr:cNvSpPr/>
      </xdr:nvSpPr>
      <xdr:spPr>
        <a:xfrm>
          <a:off x="1810512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95" name="正方形/長方形 594">
          <a:extLst>
            <a:ext uri="{FF2B5EF4-FFF2-40B4-BE49-F238E27FC236}">
              <a16:creationId xmlns:a16="http://schemas.microsoft.com/office/drawing/2014/main" id="{00000000-0008-0000-0200-000053020000}"/>
            </a:ext>
          </a:extLst>
        </xdr:cNvPr>
        <xdr:cNvSpPr/>
      </xdr:nvSpPr>
      <xdr:spPr>
        <a:xfrm>
          <a:off x="16093440" y="1266825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596" name="テキスト ボックス 595">
          <a:extLst>
            <a:ext uri="{FF2B5EF4-FFF2-40B4-BE49-F238E27FC236}">
              <a16:creationId xmlns:a16="http://schemas.microsoft.com/office/drawing/2014/main" id="{00000000-0008-0000-0200-000054020000}"/>
            </a:ext>
          </a:extLst>
        </xdr:cNvPr>
        <xdr:cNvSpPr txBox="1"/>
      </xdr:nvSpPr>
      <xdr:spPr>
        <a:xfrm>
          <a:off x="16078200" y="124815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597" name="直線コネクタ 596">
          <a:extLst>
            <a:ext uri="{FF2B5EF4-FFF2-40B4-BE49-F238E27FC236}">
              <a16:creationId xmlns:a16="http://schemas.microsoft.com/office/drawing/2014/main" id="{00000000-0008-0000-0200-000055020000}"/>
            </a:ext>
          </a:extLst>
        </xdr:cNvPr>
        <xdr:cNvCxnSpPr/>
      </xdr:nvCxnSpPr>
      <xdr:spPr>
        <a:xfrm>
          <a:off x="16093440" y="14904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598" name="直線コネクタ 597">
          <a:extLst>
            <a:ext uri="{FF2B5EF4-FFF2-40B4-BE49-F238E27FC236}">
              <a16:creationId xmlns:a16="http://schemas.microsoft.com/office/drawing/2014/main" id="{00000000-0008-0000-0200-000056020000}"/>
            </a:ext>
          </a:extLst>
        </xdr:cNvPr>
        <xdr:cNvCxnSpPr/>
      </xdr:nvCxnSpPr>
      <xdr:spPr>
        <a:xfrm>
          <a:off x="16093440" y="144551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599" name="テキスト ボックス 598">
          <a:extLst>
            <a:ext uri="{FF2B5EF4-FFF2-40B4-BE49-F238E27FC236}">
              <a16:creationId xmlns:a16="http://schemas.microsoft.com/office/drawing/2014/main" id="{00000000-0008-0000-0200-000057020000}"/>
            </a:ext>
          </a:extLst>
        </xdr:cNvPr>
        <xdr:cNvSpPr txBox="1"/>
      </xdr:nvSpPr>
      <xdr:spPr>
        <a:xfrm>
          <a:off x="15694841" y="14316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600" name="直線コネクタ 599">
          <a:extLst>
            <a:ext uri="{FF2B5EF4-FFF2-40B4-BE49-F238E27FC236}">
              <a16:creationId xmlns:a16="http://schemas.microsoft.com/office/drawing/2014/main" id="{00000000-0008-0000-0200-000058020000}"/>
            </a:ext>
          </a:extLst>
        </xdr:cNvPr>
        <xdr:cNvCxnSpPr/>
      </xdr:nvCxnSpPr>
      <xdr:spPr>
        <a:xfrm>
          <a:off x="16093440" y="140093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601" name="テキスト ボックス 600">
          <a:extLst>
            <a:ext uri="{FF2B5EF4-FFF2-40B4-BE49-F238E27FC236}">
              <a16:creationId xmlns:a16="http://schemas.microsoft.com/office/drawing/2014/main" id="{00000000-0008-0000-0200-000059020000}"/>
            </a:ext>
          </a:extLst>
        </xdr:cNvPr>
        <xdr:cNvSpPr txBox="1"/>
      </xdr:nvSpPr>
      <xdr:spPr>
        <a:xfrm>
          <a:off x="15694841" y="138709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602" name="直線コネクタ 601">
          <a:extLst>
            <a:ext uri="{FF2B5EF4-FFF2-40B4-BE49-F238E27FC236}">
              <a16:creationId xmlns:a16="http://schemas.microsoft.com/office/drawing/2014/main" id="{00000000-0008-0000-0200-00005A020000}"/>
            </a:ext>
          </a:extLst>
        </xdr:cNvPr>
        <xdr:cNvCxnSpPr/>
      </xdr:nvCxnSpPr>
      <xdr:spPr>
        <a:xfrm>
          <a:off x="16093440" y="135636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603" name="テキスト ボックス 602">
          <a:extLst>
            <a:ext uri="{FF2B5EF4-FFF2-40B4-BE49-F238E27FC236}">
              <a16:creationId xmlns:a16="http://schemas.microsoft.com/office/drawing/2014/main" id="{00000000-0008-0000-0200-00005B020000}"/>
            </a:ext>
          </a:extLst>
        </xdr:cNvPr>
        <xdr:cNvSpPr txBox="1"/>
      </xdr:nvSpPr>
      <xdr:spPr>
        <a:xfrm>
          <a:off x="15694841" y="13421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604" name="直線コネクタ 603">
          <a:extLst>
            <a:ext uri="{FF2B5EF4-FFF2-40B4-BE49-F238E27FC236}">
              <a16:creationId xmlns:a16="http://schemas.microsoft.com/office/drawing/2014/main" id="{00000000-0008-0000-0200-00005C020000}"/>
            </a:ext>
          </a:extLst>
        </xdr:cNvPr>
        <xdr:cNvCxnSpPr/>
      </xdr:nvCxnSpPr>
      <xdr:spPr>
        <a:xfrm>
          <a:off x="16093440" y="131140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605" name="テキスト ボックス 604">
          <a:extLst>
            <a:ext uri="{FF2B5EF4-FFF2-40B4-BE49-F238E27FC236}">
              <a16:creationId xmlns:a16="http://schemas.microsoft.com/office/drawing/2014/main" id="{00000000-0008-0000-0200-00005D020000}"/>
            </a:ext>
          </a:extLst>
        </xdr:cNvPr>
        <xdr:cNvSpPr txBox="1"/>
      </xdr:nvSpPr>
      <xdr:spPr>
        <a:xfrm>
          <a:off x="15694841" y="1297560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06" name="直線コネクタ 605">
          <a:extLst>
            <a:ext uri="{FF2B5EF4-FFF2-40B4-BE49-F238E27FC236}">
              <a16:creationId xmlns:a16="http://schemas.microsoft.com/office/drawing/2014/main" id="{00000000-0008-0000-0200-00005E020000}"/>
            </a:ext>
          </a:extLst>
        </xdr:cNvPr>
        <xdr:cNvCxnSpPr/>
      </xdr:nvCxnSpPr>
      <xdr:spPr>
        <a:xfrm>
          <a:off x="16093440" y="126682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07" name="テキスト ボックス 606">
          <a:extLst>
            <a:ext uri="{FF2B5EF4-FFF2-40B4-BE49-F238E27FC236}">
              <a16:creationId xmlns:a16="http://schemas.microsoft.com/office/drawing/2014/main" id="{00000000-0008-0000-0200-00005F020000}"/>
            </a:ext>
          </a:extLst>
        </xdr:cNvPr>
        <xdr:cNvSpPr txBox="1"/>
      </xdr:nvSpPr>
      <xdr:spPr>
        <a:xfrm>
          <a:off x="15694841" y="125298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08" name="【消防施設】&#10;一人当たり面積グラフ枠">
          <a:extLst>
            <a:ext uri="{FF2B5EF4-FFF2-40B4-BE49-F238E27FC236}">
              <a16:creationId xmlns:a16="http://schemas.microsoft.com/office/drawing/2014/main" id="{00000000-0008-0000-0200-000060020000}"/>
            </a:ext>
          </a:extLst>
        </xdr:cNvPr>
        <xdr:cNvSpPr/>
      </xdr:nvSpPr>
      <xdr:spPr>
        <a:xfrm>
          <a:off x="16093440" y="1266825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79</xdr:row>
      <xdr:rowOff>40387</xdr:rowOff>
    </xdr:from>
    <xdr:to>
      <xdr:col>116</xdr:col>
      <xdr:colOff>62864</xdr:colOff>
      <xdr:row>86</xdr:row>
      <xdr:rowOff>10668</xdr:rowOff>
    </xdr:to>
    <xdr:cxnSp macro="">
      <xdr:nvCxnSpPr>
        <xdr:cNvPr id="609" name="直線コネクタ 608">
          <a:extLst>
            <a:ext uri="{FF2B5EF4-FFF2-40B4-BE49-F238E27FC236}">
              <a16:creationId xmlns:a16="http://schemas.microsoft.com/office/drawing/2014/main" id="{00000000-0008-0000-0200-000061020000}"/>
            </a:ext>
          </a:extLst>
        </xdr:cNvPr>
        <xdr:cNvCxnSpPr/>
      </xdr:nvCxnSpPr>
      <xdr:spPr>
        <a:xfrm flipV="1">
          <a:off x="19509104" y="13283947"/>
          <a:ext cx="0" cy="11437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14495</xdr:rowOff>
    </xdr:from>
    <xdr:ext cx="469744" cy="259045"/>
    <xdr:sp macro="" textlink="">
      <xdr:nvSpPr>
        <xdr:cNvPr id="610" name="【消防施設】&#10;一人当たり面積最小値テキスト">
          <a:extLst>
            <a:ext uri="{FF2B5EF4-FFF2-40B4-BE49-F238E27FC236}">
              <a16:creationId xmlns:a16="http://schemas.microsoft.com/office/drawing/2014/main" id="{00000000-0008-0000-0200-000062020000}"/>
            </a:ext>
          </a:extLst>
        </xdr:cNvPr>
        <xdr:cNvSpPr txBox="1"/>
      </xdr:nvSpPr>
      <xdr:spPr>
        <a:xfrm>
          <a:off x="19547840" y="144315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10668</xdr:rowOff>
    </xdr:from>
    <xdr:to>
      <xdr:col>116</xdr:col>
      <xdr:colOff>152400</xdr:colOff>
      <xdr:row>86</xdr:row>
      <xdr:rowOff>10668</xdr:rowOff>
    </xdr:to>
    <xdr:cxnSp macro="">
      <xdr:nvCxnSpPr>
        <xdr:cNvPr id="611" name="直線コネクタ 610">
          <a:extLst>
            <a:ext uri="{FF2B5EF4-FFF2-40B4-BE49-F238E27FC236}">
              <a16:creationId xmlns:a16="http://schemas.microsoft.com/office/drawing/2014/main" id="{00000000-0008-0000-0200-000063020000}"/>
            </a:ext>
          </a:extLst>
        </xdr:cNvPr>
        <xdr:cNvCxnSpPr/>
      </xdr:nvCxnSpPr>
      <xdr:spPr>
        <a:xfrm>
          <a:off x="19443700" y="1442770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158514</xdr:rowOff>
    </xdr:from>
    <xdr:ext cx="469744" cy="259045"/>
    <xdr:sp macro="" textlink="">
      <xdr:nvSpPr>
        <xdr:cNvPr id="612" name="【消防施設】&#10;一人当たり面積最大値テキスト">
          <a:extLst>
            <a:ext uri="{FF2B5EF4-FFF2-40B4-BE49-F238E27FC236}">
              <a16:creationId xmlns:a16="http://schemas.microsoft.com/office/drawing/2014/main" id="{00000000-0008-0000-0200-000064020000}"/>
            </a:ext>
          </a:extLst>
        </xdr:cNvPr>
        <xdr:cNvSpPr txBox="1"/>
      </xdr:nvSpPr>
      <xdr:spPr>
        <a:xfrm>
          <a:off x="19547840" y="130667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40387</xdr:rowOff>
    </xdr:from>
    <xdr:to>
      <xdr:col>116</xdr:col>
      <xdr:colOff>152400</xdr:colOff>
      <xdr:row>79</xdr:row>
      <xdr:rowOff>40387</xdr:rowOff>
    </xdr:to>
    <xdr:cxnSp macro="">
      <xdr:nvCxnSpPr>
        <xdr:cNvPr id="613" name="直線コネクタ 612">
          <a:extLst>
            <a:ext uri="{FF2B5EF4-FFF2-40B4-BE49-F238E27FC236}">
              <a16:creationId xmlns:a16="http://schemas.microsoft.com/office/drawing/2014/main" id="{00000000-0008-0000-0200-000065020000}"/>
            </a:ext>
          </a:extLst>
        </xdr:cNvPr>
        <xdr:cNvCxnSpPr/>
      </xdr:nvCxnSpPr>
      <xdr:spPr>
        <a:xfrm>
          <a:off x="19443700" y="1328394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164609</xdr:rowOff>
    </xdr:from>
    <xdr:ext cx="469744" cy="259045"/>
    <xdr:sp macro="" textlink="">
      <xdr:nvSpPr>
        <xdr:cNvPr id="614" name="【消防施設】&#10;一人当たり面積平均値テキスト">
          <a:extLst>
            <a:ext uri="{FF2B5EF4-FFF2-40B4-BE49-F238E27FC236}">
              <a16:creationId xmlns:a16="http://schemas.microsoft.com/office/drawing/2014/main" id="{00000000-0008-0000-0200-000066020000}"/>
            </a:ext>
          </a:extLst>
        </xdr:cNvPr>
        <xdr:cNvSpPr txBox="1"/>
      </xdr:nvSpPr>
      <xdr:spPr>
        <a:xfrm>
          <a:off x="19547840" y="1407872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14732</xdr:rowOff>
    </xdr:from>
    <xdr:to>
      <xdr:col>116</xdr:col>
      <xdr:colOff>114300</xdr:colOff>
      <xdr:row>84</xdr:row>
      <xdr:rowOff>116332</xdr:rowOff>
    </xdr:to>
    <xdr:sp macro="" textlink="">
      <xdr:nvSpPr>
        <xdr:cNvPr id="615" name="フローチャート: 判断 614">
          <a:extLst>
            <a:ext uri="{FF2B5EF4-FFF2-40B4-BE49-F238E27FC236}">
              <a16:creationId xmlns:a16="http://schemas.microsoft.com/office/drawing/2014/main" id="{00000000-0008-0000-0200-000067020000}"/>
            </a:ext>
          </a:extLst>
        </xdr:cNvPr>
        <xdr:cNvSpPr/>
      </xdr:nvSpPr>
      <xdr:spPr>
        <a:xfrm>
          <a:off x="19458940" y="14096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23876</xdr:rowOff>
    </xdr:from>
    <xdr:to>
      <xdr:col>112</xdr:col>
      <xdr:colOff>38100</xdr:colOff>
      <xdr:row>84</xdr:row>
      <xdr:rowOff>125476</xdr:rowOff>
    </xdr:to>
    <xdr:sp macro="" textlink="">
      <xdr:nvSpPr>
        <xdr:cNvPr id="616" name="フローチャート: 判断 615">
          <a:extLst>
            <a:ext uri="{FF2B5EF4-FFF2-40B4-BE49-F238E27FC236}">
              <a16:creationId xmlns:a16="http://schemas.microsoft.com/office/drawing/2014/main" id="{00000000-0008-0000-0200-000068020000}"/>
            </a:ext>
          </a:extLst>
        </xdr:cNvPr>
        <xdr:cNvSpPr/>
      </xdr:nvSpPr>
      <xdr:spPr>
        <a:xfrm>
          <a:off x="18735040" y="14105636"/>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19304</xdr:rowOff>
    </xdr:from>
    <xdr:to>
      <xdr:col>107</xdr:col>
      <xdr:colOff>101600</xdr:colOff>
      <xdr:row>84</xdr:row>
      <xdr:rowOff>120904</xdr:rowOff>
    </xdr:to>
    <xdr:sp macro="" textlink="">
      <xdr:nvSpPr>
        <xdr:cNvPr id="617" name="フローチャート: 判断 616">
          <a:extLst>
            <a:ext uri="{FF2B5EF4-FFF2-40B4-BE49-F238E27FC236}">
              <a16:creationId xmlns:a16="http://schemas.microsoft.com/office/drawing/2014/main" id="{00000000-0008-0000-0200-000069020000}"/>
            </a:ext>
          </a:extLst>
        </xdr:cNvPr>
        <xdr:cNvSpPr/>
      </xdr:nvSpPr>
      <xdr:spPr>
        <a:xfrm>
          <a:off x="17937480" y="14101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28448</xdr:rowOff>
    </xdr:from>
    <xdr:to>
      <xdr:col>102</xdr:col>
      <xdr:colOff>165100</xdr:colOff>
      <xdr:row>84</xdr:row>
      <xdr:rowOff>130048</xdr:rowOff>
    </xdr:to>
    <xdr:sp macro="" textlink="">
      <xdr:nvSpPr>
        <xdr:cNvPr id="618" name="フローチャート: 判断 617">
          <a:extLst>
            <a:ext uri="{FF2B5EF4-FFF2-40B4-BE49-F238E27FC236}">
              <a16:creationId xmlns:a16="http://schemas.microsoft.com/office/drawing/2014/main" id="{00000000-0008-0000-0200-00006A020000}"/>
            </a:ext>
          </a:extLst>
        </xdr:cNvPr>
        <xdr:cNvSpPr/>
      </xdr:nvSpPr>
      <xdr:spPr>
        <a:xfrm>
          <a:off x="17162780" y="141102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84</xdr:row>
      <xdr:rowOff>14732</xdr:rowOff>
    </xdr:from>
    <xdr:to>
      <xdr:col>98</xdr:col>
      <xdr:colOff>38100</xdr:colOff>
      <xdr:row>84</xdr:row>
      <xdr:rowOff>116332</xdr:rowOff>
    </xdr:to>
    <xdr:sp macro="" textlink="">
      <xdr:nvSpPr>
        <xdr:cNvPr id="619" name="フローチャート: 判断 618">
          <a:extLst>
            <a:ext uri="{FF2B5EF4-FFF2-40B4-BE49-F238E27FC236}">
              <a16:creationId xmlns:a16="http://schemas.microsoft.com/office/drawing/2014/main" id="{00000000-0008-0000-0200-00006B020000}"/>
            </a:ext>
          </a:extLst>
        </xdr:cNvPr>
        <xdr:cNvSpPr/>
      </xdr:nvSpPr>
      <xdr:spPr>
        <a:xfrm>
          <a:off x="16388080" y="14096492"/>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620" name="テキスト ボックス 619">
          <a:extLst>
            <a:ext uri="{FF2B5EF4-FFF2-40B4-BE49-F238E27FC236}">
              <a16:creationId xmlns:a16="http://schemas.microsoft.com/office/drawing/2014/main" id="{00000000-0008-0000-0200-00006C020000}"/>
            </a:ext>
          </a:extLst>
        </xdr:cNvPr>
        <xdr:cNvSpPr txBox="1"/>
      </xdr:nvSpPr>
      <xdr:spPr>
        <a:xfrm>
          <a:off x="193421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21" name="テキスト ボックス 620">
          <a:extLst>
            <a:ext uri="{FF2B5EF4-FFF2-40B4-BE49-F238E27FC236}">
              <a16:creationId xmlns:a16="http://schemas.microsoft.com/office/drawing/2014/main" id="{00000000-0008-0000-0200-00006D020000}"/>
            </a:ext>
          </a:extLst>
        </xdr:cNvPr>
        <xdr:cNvSpPr txBox="1"/>
      </xdr:nvSpPr>
      <xdr:spPr>
        <a:xfrm>
          <a:off x="1861058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22" name="テキスト ボックス 621">
          <a:extLst>
            <a:ext uri="{FF2B5EF4-FFF2-40B4-BE49-F238E27FC236}">
              <a16:creationId xmlns:a16="http://schemas.microsoft.com/office/drawing/2014/main" id="{00000000-0008-0000-0200-00006E020000}"/>
            </a:ext>
          </a:extLst>
        </xdr:cNvPr>
        <xdr:cNvSpPr txBox="1"/>
      </xdr:nvSpPr>
      <xdr:spPr>
        <a:xfrm>
          <a:off x="178206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23" name="テキスト ボックス 622">
          <a:extLst>
            <a:ext uri="{FF2B5EF4-FFF2-40B4-BE49-F238E27FC236}">
              <a16:creationId xmlns:a16="http://schemas.microsoft.com/office/drawing/2014/main" id="{00000000-0008-0000-0200-00006F020000}"/>
            </a:ext>
          </a:extLst>
        </xdr:cNvPr>
        <xdr:cNvSpPr txBox="1"/>
      </xdr:nvSpPr>
      <xdr:spPr>
        <a:xfrm>
          <a:off x="170459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24" name="テキスト ボックス 623">
          <a:extLst>
            <a:ext uri="{FF2B5EF4-FFF2-40B4-BE49-F238E27FC236}">
              <a16:creationId xmlns:a16="http://schemas.microsoft.com/office/drawing/2014/main" id="{00000000-0008-0000-0200-000070020000}"/>
            </a:ext>
          </a:extLst>
        </xdr:cNvPr>
        <xdr:cNvSpPr txBox="1"/>
      </xdr:nvSpPr>
      <xdr:spPr>
        <a:xfrm>
          <a:off x="1626362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49022</xdr:rowOff>
    </xdr:from>
    <xdr:to>
      <xdr:col>116</xdr:col>
      <xdr:colOff>114300</xdr:colOff>
      <xdr:row>83</xdr:row>
      <xdr:rowOff>150622</xdr:rowOff>
    </xdr:to>
    <xdr:sp macro="" textlink="">
      <xdr:nvSpPr>
        <xdr:cNvPr id="625" name="楕円 624">
          <a:extLst>
            <a:ext uri="{FF2B5EF4-FFF2-40B4-BE49-F238E27FC236}">
              <a16:creationId xmlns:a16="http://schemas.microsoft.com/office/drawing/2014/main" id="{00000000-0008-0000-0200-000071020000}"/>
            </a:ext>
          </a:extLst>
        </xdr:cNvPr>
        <xdr:cNvSpPr/>
      </xdr:nvSpPr>
      <xdr:spPr>
        <a:xfrm>
          <a:off x="19458940" y="139631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82</xdr:row>
      <xdr:rowOff>71899</xdr:rowOff>
    </xdr:from>
    <xdr:ext cx="469744" cy="259045"/>
    <xdr:sp macro="" textlink="">
      <xdr:nvSpPr>
        <xdr:cNvPr id="626" name="【消防施設】&#10;一人当たり面積該当値テキスト">
          <a:extLst>
            <a:ext uri="{FF2B5EF4-FFF2-40B4-BE49-F238E27FC236}">
              <a16:creationId xmlns:a16="http://schemas.microsoft.com/office/drawing/2014/main" id="{00000000-0008-0000-0200-000072020000}"/>
            </a:ext>
          </a:extLst>
        </xdr:cNvPr>
        <xdr:cNvSpPr txBox="1"/>
      </xdr:nvSpPr>
      <xdr:spPr>
        <a:xfrm>
          <a:off x="19547840" y="138183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83</xdr:row>
      <xdr:rowOff>49022</xdr:rowOff>
    </xdr:from>
    <xdr:to>
      <xdr:col>112</xdr:col>
      <xdr:colOff>38100</xdr:colOff>
      <xdr:row>83</xdr:row>
      <xdr:rowOff>150622</xdr:rowOff>
    </xdr:to>
    <xdr:sp macro="" textlink="">
      <xdr:nvSpPr>
        <xdr:cNvPr id="627" name="楕円 626">
          <a:extLst>
            <a:ext uri="{FF2B5EF4-FFF2-40B4-BE49-F238E27FC236}">
              <a16:creationId xmlns:a16="http://schemas.microsoft.com/office/drawing/2014/main" id="{00000000-0008-0000-0200-000073020000}"/>
            </a:ext>
          </a:extLst>
        </xdr:cNvPr>
        <xdr:cNvSpPr/>
      </xdr:nvSpPr>
      <xdr:spPr>
        <a:xfrm>
          <a:off x="18735040" y="13963142"/>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83</xdr:row>
      <xdr:rowOff>99822</xdr:rowOff>
    </xdr:from>
    <xdr:to>
      <xdr:col>116</xdr:col>
      <xdr:colOff>63500</xdr:colOff>
      <xdr:row>83</xdr:row>
      <xdr:rowOff>99822</xdr:rowOff>
    </xdr:to>
    <xdr:cxnSp macro="">
      <xdr:nvCxnSpPr>
        <xdr:cNvPr id="628" name="直線コネクタ 627">
          <a:extLst>
            <a:ext uri="{FF2B5EF4-FFF2-40B4-BE49-F238E27FC236}">
              <a16:creationId xmlns:a16="http://schemas.microsoft.com/office/drawing/2014/main" id="{00000000-0008-0000-0200-000074020000}"/>
            </a:ext>
          </a:extLst>
        </xdr:cNvPr>
        <xdr:cNvCxnSpPr/>
      </xdr:nvCxnSpPr>
      <xdr:spPr>
        <a:xfrm>
          <a:off x="18778220" y="14013942"/>
          <a:ext cx="7315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83</xdr:row>
      <xdr:rowOff>53594</xdr:rowOff>
    </xdr:from>
    <xdr:to>
      <xdr:col>107</xdr:col>
      <xdr:colOff>101600</xdr:colOff>
      <xdr:row>83</xdr:row>
      <xdr:rowOff>155194</xdr:rowOff>
    </xdr:to>
    <xdr:sp macro="" textlink="">
      <xdr:nvSpPr>
        <xdr:cNvPr id="629" name="楕円 628">
          <a:extLst>
            <a:ext uri="{FF2B5EF4-FFF2-40B4-BE49-F238E27FC236}">
              <a16:creationId xmlns:a16="http://schemas.microsoft.com/office/drawing/2014/main" id="{00000000-0008-0000-0200-000075020000}"/>
            </a:ext>
          </a:extLst>
        </xdr:cNvPr>
        <xdr:cNvSpPr/>
      </xdr:nvSpPr>
      <xdr:spPr>
        <a:xfrm>
          <a:off x="17937480" y="13967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83</xdr:row>
      <xdr:rowOff>99822</xdr:rowOff>
    </xdr:from>
    <xdr:to>
      <xdr:col>111</xdr:col>
      <xdr:colOff>177800</xdr:colOff>
      <xdr:row>83</xdr:row>
      <xdr:rowOff>104394</xdr:rowOff>
    </xdr:to>
    <xdr:cxnSp macro="">
      <xdr:nvCxnSpPr>
        <xdr:cNvPr id="630" name="直線コネクタ 629">
          <a:extLst>
            <a:ext uri="{FF2B5EF4-FFF2-40B4-BE49-F238E27FC236}">
              <a16:creationId xmlns:a16="http://schemas.microsoft.com/office/drawing/2014/main" id="{00000000-0008-0000-0200-000076020000}"/>
            </a:ext>
          </a:extLst>
        </xdr:cNvPr>
        <xdr:cNvCxnSpPr/>
      </xdr:nvCxnSpPr>
      <xdr:spPr>
        <a:xfrm flipV="1">
          <a:off x="17988280" y="14013942"/>
          <a:ext cx="78994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83</xdr:row>
      <xdr:rowOff>53594</xdr:rowOff>
    </xdr:from>
    <xdr:to>
      <xdr:col>102</xdr:col>
      <xdr:colOff>165100</xdr:colOff>
      <xdr:row>83</xdr:row>
      <xdr:rowOff>155194</xdr:rowOff>
    </xdr:to>
    <xdr:sp macro="" textlink="">
      <xdr:nvSpPr>
        <xdr:cNvPr id="631" name="楕円 630">
          <a:extLst>
            <a:ext uri="{FF2B5EF4-FFF2-40B4-BE49-F238E27FC236}">
              <a16:creationId xmlns:a16="http://schemas.microsoft.com/office/drawing/2014/main" id="{00000000-0008-0000-0200-000077020000}"/>
            </a:ext>
          </a:extLst>
        </xdr:cNvPr>
        <xdr:cNvSpPr/>
      </xdr:nvSpPr>
      <xdr:spPr>
        <a:xfrm>
          <a:off x="17162780" y="13967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83</xdr:row>
      <xdr:rowOff>104394</xdr:rowOff>
    </xdr:from>
    <xdr:to>
      <xdr:col>107</xdr:col>
      <xdr:colOff>50800</xdr:colOff>
      <xdr:row>83</xdr:row>
      <xdr:rowOff>104394</xdr:rowOff>
    </xdr:to>
    <xdr:cxnSp macro="">
      <xdr:nvCxnSpPr>
        <xdr:cNvPr id="632" name="直線コネクタ 631">
          <a:extLst>
            <a:ext uri="{FF2B5EF4-FFF2-40B4-BE49-F238E27FC236}">
              <a16:creationId xmlns:a16="http://schemas.microsoft.com/office/drawing/2014/main" id="{00000000-0008-0000-0200-000078020000}"/>
            </a:ext>
          </a:extLst>
        </xdr:cNvPr>
        <xdr:cNvCxnSpPr/>
      </xdr:nvCxnSpPr>
      <xdr:spPr>
        <a:xfrm>
          <a:off x="17213580" y="14018514"/>
          <a:ext cx="7747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83</xdr:row>
      <xdr:rowOff>53594</xdr:rowOff>
    </xdr:from>
    <xdr:to>
      <xdr:col>98</xdr:col>
      <xdr:colOff>38100</xdr:colOff>
      <xdr:row>83</xdr:row>
      <xdr:rowOff>155194</xdr:rowOff>
    </xdr:to>
    <xdr:sp macro="" textlink="">
      <xdr:nvSpPr>
        <xdr:cNvPr id="633" name="楕円 632">
          <a:extLst>
            <a:ext uri="{FF2B5EF4-FFF2-40B4-BE49-F238E27FC236}">
              <a16:creationId xmlns:a16="http://schemas.microsoft.com/office/drawing/2014/main" id="{00000000-0008-0000-0200-000079020000}"/>
            </a:ext>
          </a:extLst>
        </xdr:cNvPr>
        <xdr:cNvSpPr/>
      </xdr:nvSpPr>
      <xdr:spPr>
        <a:xfrm>
          <a:off x="16388080" y="13967714"/>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83</xdr:row>
      <xdr:rowOff>104394</xdr:rowOff>
    </xdr:from>
    <xdr:to>
      <xdr:col>102</xdr:col>
      <xdr:colOff>114300</xdr:colOff>
      <xdr:row>83</xdr:row>
      <xdr:rowOff>104394</xdr:rowOff>
    </xdr:to>
    <xdr:cxnSp macro="">
      <xdr:nvCxnSpPr>
        <xdr:cNvPr id="634" name="直線コネクタ 633">
          <a:extLst>
            <a:ext uri="{FF2B5EF4-FFF2-40B4-BE49-F238E27FC236}">
              <a16:creationId xmlns:a16="http://schemas.microsoft.com/office/drawing/2014/main" id="{00000000-0008-0000-0200-00007A020000}"/>
            </a:ext>
          </a:extLst>
        </xdr:cNvPr>
        <xdr:cNvCxnSpPr/>
      </xdr:nvCxnSpPr>
      <xdr:spPr>
        <a:xfrm>
          <a:off x="16431260" y="14018514"/>
          <a:ext cx="7823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84</xdr:row>
      <xdr:rowOff>116603</xdr:rowOff>
    </xdr:from>
    <xdr:ext cx="469744" cy="259045"/>
    <xdr:sp macro="" textlink="">
      <xdr:nvSpPr>
        <xdr:cNvPr id="635" name="n_1aveValue【消防施設】&#10;一人当たり面積">
          <a:extLst>
            <a:ext uri="{FF2B5EF4-FFF2-40B4-BE49-F238E27FC236}">
              <a16:creationId xmlns:a16="http://schemas.microsoft.com/office/drawing/2014/main" id="{00000000-0008-0000-0200-00007B020000}"/>
            </a:ext>
          </a:extLst>
        </xdr:cNvPr>
        <xdr:cNvSpPr txBox="1"/>
      </xdr:nvSpPr>
      <xdr:spPr>
        <a:xfrm>
          <a:off x="18561127" y="141983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112031</xdr:rowOff>
    </xdr:from>
    <xdr:ext cx="469744" cy="259045"/>
    <xdr:sp macro="" textlink="">
      <xdr:nvSpPr>
        <xdr:cNvPr id="636" name="n_2aveValue【消防施設】&#10;一人当たり面積">
          <a:extLst>
            <a:ext uri="{FF2B5EF4-FFF2-40B4-BE49-F238E27FC236}">
              <a16:creationId xmlns:a16="http://schemas.microsoft.com/office/drawing/2014/main" id="{00000000-0008-0000-0200-00007C020000}"/>
            </a:ext>
          </a:extLst>
        </xdr:cNvPr>
        <xdr:cNvSpPr txBox="1"/>
      </xdr:nvSpPr>
      <xdr:spPr>
        <a:xfrm>
          <a:off x="17776267" y="141937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121175</xdr:rowOff>
    </xdr:from>
    <xdr:ext cx="469744" cy="259045"/>
    <xdr:sp macro="" textlink="">
      <xdr:nvSpPr>
        <xdr:cNvPr id="637" name="n_3aveValue【消防施設】&#10;一人当たり面積">
          <a:extLst>
            <a:ext uri="{FF2B5EF4-FFF2-40B4-BE49-F238E27FC236}">
              <a16:creationId xmlns:a16="http://schemas.microsoft.com/office/drawing/2014/main" id="{00000000-0008-0000-0200-00007D020000}"/>
            </a:ext>
          </a:extLst>
        </xdr:cNvPr>
        <xdr:cNvSpPr txBox="1"/>
      </xdr:nvSpPr>
      <xdr:spPr>
        <a:xfrm>
          <a:off x="17001567" y="142029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107459</xdr:rowOff>
    </xdr:from>
    <xdr:ext cx="469744" cy="259045"/>
    <xdr:sp macro="" textlink="">
      <xdr:nvSpPr>
        <xdr:cNvPr id="638" name="n_4aveValue【消防施設】&#10;一人当たり面積">
          <a:extLst>
            <a:ext uri="{FF2B5EF4-FFF2-40B4-BE49-F238E27FC236}">
              <a16:creationId xmlns:a16="http://schemas.microsoft.com/office/drawing/2014/main" id="{00000000-0008-0000-0200-00007E020000}"/>
            </a:ext>
          </a:extLst>
        </xdr:cNvPr>
        <xdr:cNvSpPr txBox="1"/>
      </xdr:nvSpPr>
      <xdr:spPr>
        <a:xfrm>
          <a:off x="16226867" y="141892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81</xdr:row>
      <xdr:rowOff>167149</xdr:rowOff>
    </xdr:from>
    <xdr:ext cx="469744" cy="259045"/>
    <xdr:sp macro="" textlink="">
      <xdr:nvSpPr>
        <xdr:cNvPr id="639" name="n_1mainValue【消防施設】&#10;一人当たり面積">
          <a:extLst>
            <a:ext uri="{FF2B5EF4-FFF2-40B4-BE49-F238E27FC236}">
              <a16:creationId xmlns:a16="http://schemas.microsoft.com/office/drawing/2014/main" id="{00000000-0008-0000-0200-00007F020000}"/>
            </a:ext>
          </a:extLst>
        </xdr:cNvPr>
        <xdr:cNvSpPr txBox="1"/>
      </xdr:nvSpPr>
      <xdr:spPr>
        <a:xfrm>
          <a:off x="18561127" y="137459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271</xdr:rowOff>
    </xdr:from>
    <xdr:ext cx="469744" cy="259045"/>
    <xdr:sp macro="" textlink="">
      <xdr:nvSpPr>
        <xdr:cNvPr id="640" name="n_2mainValue【消防施設】&#10;一人当たり面積">
          <a:extLst>
            <a:ext uri="{FF2B5EF4-FFF2-40B4-BE49-F238E27FC236}">
              <a16:creationId xmlns:a16="http://schemas.microsoft.com/office/drawing/2014/main" id="{00000000-0008-0000-0200-000080020000}"/>
            </a:ext>
          </a:extLst>
        </xdr:cNvPr>
        <xdr:cNvSpPr txBox="1"/>
      </xdr:nvSpPr>
      <xdr:spPr>
        <a:xfrm>
          <a:off x="17776267" y="137467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271</xdr:rowOff>
    </xdr:from>
    <xdr:ext cx="469744" cy="259045"/>
    <xdr:sp macro="" textlink="">
      <xdr:nvSpPr>
        <xdr:cNvPr id="641" name="n_3mainValue【消防施設】&#10;一人当たり面積">
          <a:extLst>
            <a:ext uri="{FF2B5EF4-FFF2-40B4-BE49-F238E27FC236}">
              <a16:creationId xmlns:a16="http://schemas.microsoft.com/office/drawing/2014/main" id="{00000000-0008-0000-0200-000081020000}"/>
            </a:ext>
          </a:extLst>
        </xdr:cNvPr>
        <xdr:cNvSpPr txBox="1"/>
      </xdr:nvSpPr>
      <xdr:spPr>
        <a:xfrm>
          <a:off x="17001567" y="137467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271</xdr:rowOff>
    </xdr:from>
    <xdr:ext cx="469744" cy="259045"/>
    <xdr:sp macro="" textlink="">
      <xdr:nvSpPr>
        <xdr:cNvPr id="642" name="n_4mainValue【消防施設】&#10;一人当たり面積">
          <a:extLst>
            <a:ext uri="{FF2B5EF4-FFF2-40B4-BE49-F238E27FC236}">
              <a16:creationId xmlns:a16="http://schemas.microsoft.com/office/drawing/2014/main" id="{00000000-0008-0000-0200-000082020000}"/>
            </a:ext>
          </a:extLst>
        </xdr:cNvPr>
        <xdr:cNvSpPr txBox="1"/>
      </xdr:nvSpPr>
      <xdr:spPr>
        <a:xfrm>
          <a:off x="16226867" y="137467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43" name="正方形/長方形 642">
          <a:extLst>
            <a:ext uri="{FF2B5EF4-FFF2-40B4-BE49-F238E27FC236}">
              <a16:creationId xmlns:a16="http://schemas.microsoft.com/office/drawing/2014/main" id="{00000000-0008-0000-0200-000083020000}"/>
            </a:ext>
          </a:extLst>
        </xdr:cNvPr>
        <xdr:cNvSpPr/>
      </xdr:nvSpPr>
      <xdr:spPr>
        <a:xfrm>
          <a:off x="1096010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44" name="正方形/長方形 643">
          <a:extLst>
            <a:ext uri="{FF2B5EF4-FFF2-40B4-BE49-F238E27FC236}">
              <a16:creationId xmlns:a16="http://schemas.microsoft.com/office/drawing/2014/main" id="{00000000-0008-0000-0200-000084020000}"/>
            </a:ext>
          </a:extLst>
        </xdr:cNvPr>
        <xdr:cNvSpPr/>
      </xdr:nvSpPr>
      <xdr:spPr>
        <a:xfrm>
          <a:off x="11064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45" name="正方形/長方形 644">
          <a:extLst>
            <a:ext uri="{FF2B5EF4-FFF2-40B4-BE49-F238E27FC236}">
              <a16:creationId xmlns:a16="http://schemas.microsoft.com/office/drawing/2014/main" id="{00000000-0008-0000-0200-000085020000}"/>
            </a:ext>
          </a:extLst>
        </xdr:cNvPr>
        <xdr:cNvSpPr/>
      </xdr:nvSpPr>
      <xdr:spPr>
        <a:xfrm>
          <a:off x="11064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46" name="正方形/長方形 645">
          <a:extLst>
            <a:ext uri="{FF2B5EF4-FFF2-40B4-BE49-F238E27FC236}">
              <a16:creationId xmlns:a16="http://schemas.microsoft.com/office/drawing/2014/main" id="{00000000-0008-0000-0200-000086020000}"/>
            </a:ext>
          </a:extLst>
        </xdr:cNvPr>
        <xdr:cNvSpPr/>
      </xdr:nvSpPr>
      <xdr:spPr>
        <a:xfrm>
          <a:off x="119659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47" name="正方形/長方形 646">
          <a:extLst>
            <a:ext uri="{FF2B5EF4-FFF2-40B4-BE49-F238E27FC236}">
              <a16:creationId xmlns:a16="http://schemas.microsoft.com/office/drawing/2014/main" id="{00000000-0008-0000-0200-000087020000}"/>
            </a:ext>
          </a:extLst>
        </xdr:cNvPr>
        <xdr:cNvSpPr/>
      </xdr:nvSpPr>
      <xdr:spPr>
        <a:xfrm>
          <a:off x="119659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48" name="正方形/長方形 647">
          <a:extLst>
            <a:ext uri="{FF2B5EF4-FFF2-40B4-BE49-F238E27FC236}">
              <a16:creationId xmlns:a16="http://schemas.microsoft.com/office/drawing/2014/main" id="{00000000-0008-0000-0200-000088020000}"/>
            </a:ext>
          </a:extLst>
        </xdr:cNvPr>
        <xdr:cNvSpPr/>
      </xdr:nvSpPr>
      <xdr:spPr>
        <a:xfrm>
          <a:off x="129717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49" name="正方形/長方形 648">
          <a:extLst>
            <a:ext uri="{FF2B5EF4-FFF2-40B4-BE49-F238E27FC236}">
              <a16:creationId xmlns:a16="http://schemas.microsoft.com/office/drawing/2014/main" id="{00000000-0008-0000-0200-000089020000}"/>
            </a:ext>
          </a:extLst>
        </xdr:cNvPr>
        <xdr:cNvSpPr/>
      </xdr:nvSpPr>
      <xdr:spPr>
        <a:xfrm>
          <a:off x="129717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50" name="正方形/長方形 649">
          <a:extLst>
            <a:ext uri="{FF2B5EF4-FFF2-40B4-BE49-F238E27FC236}">
              <a16:creationId xmlns:a16="http://schemas.microsoft.com/office/drawing/2014/main" id="{00000000-0008-0000-0200-00008A020000}"/>
            </a:ext>
          </a:extLst>
        </xdr:cNvPr>
        <xdr:cNvSpPr/>
      </xdr:nvSpPr>
      <xdr:spPr>
        <a:xfrm>
          <a:off x="10960100" y="16394430"/>
          <a:ext cx="415290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51" name="テキスト ボックス 650">
          <a:extLst>
            <a:ext uri="{FF2B5EF4-FFF2-40B4-BE49-F238E27FC236}">
              <a16:creationId xmlns:a16="http://schemas.microsoft.com/office/drawing/2014/main" id="{00000000-0008-0000-0200-00008B020000}"/>
            </a:ext>
          </a:extLst>
        </xdr:cNvPr>
        <xdr:cNvSpPr txBox="1"/>
      </xdr:nvSpPr>
      <xdr:spPr>
        <a:xfrm>
          <a:off x="10922000" y="1620774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52" name="直線コネクタ 651">
          <a:extLst>
            <a:ext uri="{FF2B5EF4-FFF2-40B4-BE49-F238E27FC236}">
              <a16:creationId xmlns:a16="http://schemas.microsoft.com/office/drawing/2014/main" id="{00000000-0008-0000-0200-00008C020000}"/>
            </a:ext>
          </a:extLst>
        </xdr:cNvPr>
        <xdr:cNvCxnSpPr/>
      </xdr:nvCxnSpPr>
      <xdr:spPr>
        <a:xfrm>
          <a:off x="10960100" y="186270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653" name="テキスト ボックス 652">
          <a:extLst>
            <a:ext uri="{FF2B5EF4-FFF2-40B4-BE49-F238E27FC236}">
              <a16:creationId xmlns:a16="http://schemas.microsoft.com/office/drawing/2014/main" id="{00000000-0008-0000-0200-00008D020000}"/>
            </a:ext>
          </a:extLst>
        </xdr:cNvPr>
        <xdr:cNvSpPr txBox="1"/>
      </xdr:nvSpPr>
      <xdr:spPr>
        <a:xfrm>
          <a:off x="10561501" y="18488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654" name="直線コネクタ 653">
          <a:extLst>
            <a:ext uri="{FF2B5EF4-FFF2-40B4-BE49-F238E27FC236}">
              <a16:creationId xmlns:a16="http://schemas.microsoft.com/office/drawing/2014/main" id="{00000000-0008-0000-0200-00008E020000}"/>
            </a:ext>
          </a:extLst>
        </xdr:cNvPr>
        <xdr:cNvCxnSpPr/>
      </xdr:nvCxnSpPr>
      <xdr:spPr>
        <a:xfrm>
          <a:off x="10960100" y="18308139"/>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655" name="テキスト ボックス 654">
          <a:extLst>
            <a:ext uri="{FF2B5EF4-FFF2-40B4-BE49-F238E27FC236}">
              <a16:creationId xmlns:a16="http://schemas.microsoft.com/office/drawing/2014/main" id="{00000000-0008-0000-0200-00008F020000}"/>
            </a:ext>
          </a:extLst>
        </xdr:cNvPr>
        <xdr:cNvSpPr txBox="1"/>
      </xdr:nvSpPr>
      <xdr:spPr>
        <a:xfrm>
          <a:off x="10561501" y="1816972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656" name="直線コネクタ 655">
          <a:extLst>
            <a:ext uri="{FF2B5EF4-FFF2-40B4-BE49-F238E27FC236}">
              <a16:creationId xmlns:a16="http://schemas.microsoft.com/office/drawing/2014/main" id="{00000000-0008-0000-0200-000090020000}"/>
            </a:ext>
          </a:extLst>
        </xdr:cNvPr>
        <xdr:cNvCxnSpPr/>
      </xdr:nvCxnSpPr>
      <xdr:spPr>
        <a:xfrm>
          <a:off x="10960100" y="17989187"/>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657" name="テキスト ボックス 656">
          <a:extLst>
            <a:ext uri="{FF2B5EF4-FFF2-40B4-BE49-F238E27FC236}">
              <a16:creationId xmlns:a16="http://schemas.microsoft.com/office/drawing/2014/main" id="{00000000-0008-0000-0200-000091020000}"/>
            </a:ext>
          </a:extLst>
        </xdr:cNvPr>
        <xdr:cNvSpPr txBox="1"/>
      </xdr:nvSpPr>
      <xdr:spPr>
        <a:xfrm>
          <a:off x="10602761" y="1785077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658" name="直線コネクタ 657">
          <a:extLst>
            <a:ext uri="{FF2B5EF4-FFF2-40B4-BE49-F238E27FC236}">
              <a16:creationId xmlns:a16="http://schemas.microsoft.com/office/drawing/2014/main" id="{00000000-0008-0000-0200-000092020000}"/>
            </a:ext>
          </a:extLst>
        </xdr:cNvPr>
        <xdr:cNvCxnSpPr/>
      </xdr:nvCxnSpPr>
      <xdr:spPr>
        <a:xfrm>
          <a:off x="10960100" y="17670236"/>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659" name="テキスト ボックス 658">
          <a:extLst>
            <a:ext uri="{FF2B5EF4-FFF2-40B4-BE49-F238E27FC236}">
              <a16:creationId xmlns:a16="http://schemas.microsoft.com/office/drawing/2014/main" id="{00000000-0008-0000-0200-000093020000}"/>
            </a:ext>
          </a:extLst>
        </xdr:cNvPr>
        <xdr:cNvSpPr txBox="1"/>
      </xdr:nvSpPr>
      <xdr:spPr>
        <a:xfrm>
          <a:off x="10602761" y="1753182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660" name="直線コネクタ 659">
          <a:extLst>
            <a:ext uri="{FF2B5EF4-FFF2-40B4-BE49-F238E27FC236}">
              <a16:creationId xmlns:a16="http://schemas.microsoft.com/office/drawing/2014/main" id="{00000000-0008-0000-0200-000094020000}"/>
            </a:ext>
          </a:extLst>
        </xdr:cNvPr>
        <xdr:cNvCxnSpPr/>
      </xdr:nvCxnSpPr>
      <xdr:spPr>
        <a:xfrm>
          <a:off x="10960100" y="17351284"/>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661" name="テキスト ボックス 660">
          <a:extLst>
            <a:ext uri="{FF2B5EF4-FFF2-40B4-BE49-F238E27FC236}">
              <a16:creationId xmlns:a16="http://schemas.microsoft.com/office/drawing/2014/main" id="{00000000-0008-0000-0200-000095020000}"/>
            </a:ext>
          </a:extLst>
        </xdr:cNvPr>
        <xdr:cNvSpPr txBox="1"/>
      </xdr:nvSpPr>
      <xdr:spPr>
        <a:xfrm>
          <a:off x="10602761" y="1721287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662" name="直線コネクタ 661">
          <a:extLst>
            <a:ext uri="{FF2B5EF4-FFF2-40B4-BE49-F238E27FC236}">
              <a16:creationId xmlns:a16="http://schemas.microsoft.com/office/drawing/2014/main" id="{00000000-0008-0000-0200-000096020000}"/>
            </a:ext>
          </a:extLst>
        </xdr:cNvPr>
        <xdr:cNvCxnSpPr/>
      </xdr:nvCxnSpPr>
      <xdr:spPr>
        <a:xfrm>
          <a:off x="10960100" y="17032333"/>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663" name="テキスト ボックス 662">
          <a:extLst>
            <a:ext uri="{FF2B5EF4-FFF2-40B4-BE49-F238E27FC236}">
              <a16:creationId xmlns:a16="http://schemas.microsoft.com/office/drawing/2014/main" id="{00000000-0008-0000-0200-000097020000}"/>
            </a:ext>
          </a:extLst>
        </xdr:cNvPr>
        <xdr:cNvSpPr txBox="1"/>
      </xdr:nvSpPr>
      <xdr:spPr>
        <a:xfrm>
          <a:off x="10602761" y="16893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664" name="直線コネクタ 663">
          <a:extLst>
            <a:ext uri="{FF2B5EF4-FFF2-40B4-BE49-F238E27FC236}">
              <a16:creationId xmlns:a16="http://schemas.microsoft.com/office/drawing/2014/main" id="{00000000-0008-0000-0200-000098020000}"/>
            </a:ext>
          </a:extLst>
        </xdr:cNvPr>
        <xdr:cNvCxnSpPr/>
      </xdr:nvCxnSpPr>
      <xdr:spPr>
        <a:xfrm>
          <a:off x="10960100" y="16713381"/>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665" name="テキスト ボックス 664">
          <a:extLst>
            <a:ext uri="{FF2B5EF4-FFF2-40B4-BE49-F238E27FC236}">
              <a16:creationId xmlns:a16="http://schemas.microsoft.com/office/drawing/2014/main" id="{00000000-0008-0000-0200-000099020000}"/>
            </a:ext>
          </a:extLst>
        </xdr:cNvPr>
        <xdr:cNvSpPr txBox="1"/>
      </xdr:nvSpPr>
      <xdr:spPr>
        <a:xfrm>
          <a:off x="10666881" y="1657496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66" name="直線コネクタ 665">
          <a:extLst>
            <a:ext uri="{FF2B5EF4-FFF2-40B4-BE49-F238E27FC236}">
              <a16:creationId xmlns:a16="http://schemas.microsoft.com/office/drawing/2014/main" id="{00000000-0008-0000-0200-00009A020000}"/>
            </a:ext>
          </a:extLst>
        </xdr:cNvPr>
        <xdr:cNvCxnSpPr/>
      </xdr:nvCxnSpPr>
      <xdr:spPr>
        <a:xfrm>
          <a:off x="10960100" y="163944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67" name="【庁舎】&#10;有形固定資産減価償却率グラフ枠">
          <a:extLst>
            <a:ext uri="{FF2B5EF4-FFF2-40B4-BE49-F238E27FC236}">
              <a16:creationId xmlns:a16="http://schemas.microsoft.com/office/drawing/2014/main" id="{00000000-0008-0000-0200-00009B020000}"/>
            </a:ext>
          </a:extLst>
        </xdr:cNvPr>
        <xdr:cNvSpPr/>
      </xdr:nvSpPr>
      <xdr:spPr>
        <a:xfrm>
          <a:off x="10960100" y="16394430"/>
          <a:ext cx="415290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151312</xdr:rowOff>
    </xdr:from>
    <xdr:to>
      <xdr:col>85</xdr:col>
      <xdr:colOff>126364</xdr:colOff>
      <xdr:row>109</xdr:row>
      <xdr:rowOff>35379</xdr:rowOff>
    </xdr:to>
    <xdr:cxnSp macro="">
      <xdr:nvCxnSpPr>
        <xdr:cNvPr id="668" name="直線コネクタ 667">
          <a:extLst>
            <a:ext uri="{FF2B5EF4-FFF2-40B4-BE49-F238E27FC236}">
              <a16:creationId xmlns:a16="http://schemas.microsoft.com/office/drawing/2014/main" id="{00000000-0008-0000-0200-00009C020000}"/>
            </a:ext>
          </a:extLst>
        </xdr:cNvPr>
        <xdr:cNvCxnSpPr/>
      </xdr:nvCxnSpPr>
      <xdr:spPr>
        <a:xfrm flipV="1">
          <a:off x="14375764" y="16747672"/>
          <a:ext cx="0" cy="15604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669" name="【庁舎】&#10;有形固定資産減価償却率最小値テキスト">
          <a:extLst>
            <a:ext uri="{FF2B5EF4-FFF2-40B4-BE49-F238E27FC236}">
              <a16:creationId xmlns:a16="http://schemas.microsoft.com/office/drawing/2014/main" id="{00000000-0008-0000-0200-00009D020000}"/>
            </a:ext>
          </a:extLst>
        </xdr:cNvPr>
        <xdr:cNvSpPr txBox="1"/>
      </xdr:nvSpPr>
      <xdr:spPr>
        <a:xfrm>
          <a:off x="14414500" y="18311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670" name="直線コネクタ 669">
          <a:extLst>
            <a:ext uri="{FF2B5EF4-FFF2-40B4-BE49-F238E27FC236}">
              <a16:creationId xmlns:a16="http://schemas.microsoft.com/office/drawing/2014/main" id="{00000000-0008-0000-0200-00009E020000}"/>
            </a:ext>
          </a:extLst>
        </xdr:cNvPr>
        <xdr:cNvCxnSpPr/>
      </xdr:nvCxnSpPr>
      <xdr:spPr>
        <a:xfrm>
          <a:off x="14287500" y="1830813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97989</xdr:rowOff>
    </xdr:from>
    <xdr:ext cx="340478" cy="259045"/>
    <xdr:sp macro="" textlink="">
      <xdr:nvSpPr>
        <xdr:cNvPr id="671" name="【庁舎】&#10;有形固定資産減価償却率最大値テキスト">
          <a:extLst>
            <a:ext uri="{FF2B5EF4-FFF2-40B4-BE49-F238E27FC236}">
              <a16:creationId xmlns:a16="http://schemas.microsoft.com/office/drawing/2014/main" id="{00000000-0008-0000-0200-00009F020000}"/>
            </a:ext>
          </a:extLst>
        </xdr:cNvPr>
        <xdr:cNvSpPr txBox="1"/>
      </xdr:nvSpPr>
      <xdr:spPr>
        <a:xfrm>
          <a:off x="14414500" y="1652670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151312</xdr:rowOff>
    </xdr:from>
    <xdr:to>
      <xdr:col>86</xdr:col>
      <xdr:colOff>25400</xdr:colOff>
      <xdr:row>99</xdr:row>
      <xdr:rowOff>151312</xdr:rowOff>
    </xdr:to>
    <xdr:cxnSp macro="">
      <xdr:nvCxnSpPr>
        <xdr:cNvPr id="672" name="直線コネクタ 671">
          <a:extLst>
            <a:ext uri="{FF2B5EF4-FFF2-40B4-BE49-F238E27FC236}">
              <a16:creationId xmlns:a16="http://schemas.microsoft.com/office/drawing/2014/main" id="{00000000-0008-0000-0200-0000A0020000}"/>
            </a:ext>
          </a:extLst>
        </xdr:cNvPr>
        <xdr:cNvCxnSpPr/>
      </xdr:nvCxnSpPr>
      <xdr:spPr>
        <a:xfrm>
          <a:off x="14287500" y="1674767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76035</xdr:rowOff>
    </xdr:from>
    <xdr:ext cx="405111" cy="259045"/>
    <xdr:sp macro="" textlink="">
      <xdr:nvSpPr>
        <xdr:cNvPr id="673" name="【庁舎】&#10;有形固定資産減価償却率平均値テキスト">
          <a:extLst>
            <a:ext uri="{FF2B5EF4-FFF2-40B4-BE49-F238E27FC236}">
              <a16:creationId xmlns:a16="http://schemas.microsoft.com/office/drawing/2014/main" id="{00000000-0008-0000-0200-0000A1020000}"/>
            </a:ext>
          </a:extLst>
        </xdr:cNvPr>
        <xdr:cNvSpPr txBox="1"/>
      </xdr:nvSpPr>
      <xdr:spPr>
        <a:xfrm>
          <a:off x="14414500" y="1734295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53158</xdr:rowOff>
    </xdr:from>
    <xdr:to>
      <xdr:col>85</xdr:col>
      <xdr:colOff>177800</xdr:colOff>
      <xdr:row>104</xdr:row>
      <xdr:rowOff>154758</xdr:rowOff>
    </xdr:to>
    <xdr:sp macro="" textlink="">
      <xdr:nvSpPr>
        <xdr:cNvPr id="674" name="フローチャート: 判断 673">
          <a:extLst>
            <a:ext uri="{FF2B5EF4-FFF2-40B4-BE49-F238E27FC236}">
              <a16:creationId xmlns:a16="http://schemas.microsoft.com/office/drawing/2014/main" id="{00000000-0008-0000-0200-0000A2020000}"/>
            </a:ext>
          </a:extLst>
        </xdr:cNvPr>
        <xdr:cNvSpPr/>
      </xdr:nvSpPr>
      <xdr:spPr>
        <a:xfrm>
          <a:off x="14325600" y="17487718"/>
          <a:ext cx="939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76019</xdr:rowOff>
    </xdr:from>
    <xdr:to>
      <xdr:col>81</xdr:col>
      <xdr:colOff>101600</xdr:colOff>
      <xdr:row>105</xdr:row>
      <xdr:rowOff>6169</xdr:rowOff>
    </xdr:to>
    <xdr:sp macro="" textlink="">
      <xdr:nvSpPr>
        <xdr:cNvPr id="675" name="フローチャート: 判断 674">
          <a:extLst>
            <a:ext uri="{FF2B5EF4-FFF2-40B4-BE49-F238E27FC236}">
              <a16:creationId xmlns:a16="http://schemas.microsoft.com/office/drawing/2014/main" id="{00000000-0008-0000-0200-0000A3020000}"/>
            </a:ext>
          </a:extLst>
        </xdr:cNvPr>
        <xdr:cNvSpPr/>
      </xdr:nvSpPr>
      <xdr:spPr>
        <a:xfrm>
          <a:off x="13578840" y="1751057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120106</xdr:rowOff>
    </xdr:from>
    <xdr:to>
      <xdr:col>76</xdr:col>
      <xdr:colOff>165100</xdr:colOff>
      <xdr:row>105</xdr:row>
      <xdr:rowOff>50256</xdr:rowOff>
    </xdr:to>
    <xdr:sp macro="" textlink="">
      <xdr:nvSpPr>
        <xdr:cNvPr id="676" name="フローチャート: 判断 675">
          <a:extLst>
            <a:ext uri="{FF2B5EF4-FFF2-40B4-BE49-F238E27FC236}">
              <a16:creationId xmlns:a16="http://schemas.microsoft.com/office/drawing/2014/main" id="{00000000-0008-0000-0200-0000A4020000}"/>
            </a:ext>
          </a:extLst>
        </xdr:cNvPr>
        <xdr:cNvSpPr/>
      </xdr:nvSpPr>
      <xdr:spPr>
        <a:xfrm>
          <a:off x="12804140" y="1755466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82550</xdr:rowOff>
    </xdr:from>
    <xdr:to>
      <xdr:col>72</xdr:col>
      <xdr:colOff>38100</xdr:colOff>
      <xdr:row>105</xdr:row>
      <xdr:rowOff>12700</xdr:rowOff>
    </xdr:to>
    <xdr:sp macro="" textlink="">
      <xdr:nvSpPr>
        <xdr:cNvPr id="677" name="フローチャート: 判断 676">
          <a:extLst>
            <a:ext uri="{FF2B5EF4-FFF2-40B4-BE49-F238E27FC236}">
              <a16:creationId xmlns:a16="http://schemas.microsoft.com/office/drawing/2014/main" id="{00000000-0008-0000-0200-0000A5020000}"/>
            </a:ext>
          </a:extLst>
        </xdr:cNvPr>
        <xdr:cNvSpPr/>
      </xdr:nvSpPr>
      <xdr:spPr>
        <a:xfrm>
          <a:off x="12029440" y="1751711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44994</xdr:rowOff>
    </xdr:from>
    <xdr:to>
      <xdr:col>67</xdr:col>
      <xdr:colOff>101600</xdr:colOff>
      <xdr:row>104</xdr:row>
      <xdr:rowOff>146594</xdr:rowOff>
    </xdr:to>
    <xdr:sp macro="" textlink="">
      <xdr:nvSpPr>
        <xdr:cNvPr id="678" name="フローチャート: 判断 677">
          <a:extLst>
            <a:ext uri="{FF2B5EF4-FFF2-40B4-BE49-F238E27FC236}">
              <a16:creationId xmlns:a16="http://schemas.microsoft.com/office/drawing/2014/main" id="{00000000-0008-0000-0200-0000A6020000}"/>
            </a:ext>
          </a:extLst>
        </xdr:cNvPr>
        <xdr:cNvSpPr/>
      </xdr:nvSpPr>
      <xdr:spPr>
        <a:xfrm>
          <a:off x="11231880" y="17479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79" name="テキスト ボックス 678">
          <a:extLst>
            <a:ext uri="{FF2B5EF4-FFF2-40B4-BE49-F238E27FC236}">
              <a16:creationId xmlns:a16="http://schemas.microsoft.com/office/drawing/2014/main" id="{00000000-0008-0000-0200-0000A7020000}"/>
            </a:ext>
          </a:extLst>
        </xdr:cNvPr>
        <xdr:cNvSpPr txBox="1"/>
      </xdr:nvSpPr>
      <xdr:spPr>
        <a:xfrm>
          <a:off x="142087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80" name="テキスト ボックス 679">
          <a:extLst>
            <a:ext uri="{FF2B5EF4-FFF2-40B4-BE49-F238E27FC236}">
              <a16:creationId xmlns:a16="http://schemas.microsoft.com/office/drawing/2014/main" id="{00000000-0008-0000-0200-0000A8020000}"/>
            </a:ext>
          </a:extLst>
        </xdr:cNvPr>
        <xdr:cNvSpPr txBox="1"/>
      </xdr:nvSpPr>
      <xdr:spPr>
        <a:xfrm>
          <a:off x="134620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81" name="テキスト ボックス 680">
          <a:extLst>
            <a:ext uri="{FF2B5EF4-FFF2-40B4-BE49-F238E27FC236}">
              <a16:creationId xmlns:a16="http://schemas.microsoft.com/office/drawing/2014/main" id="{00000000-0008-0000-0200-0000A9020000}"/>
            </a:ext>
          </a:extLst>
        </xdr:cNvPr>
        <xdr:cNvSpPr txBox="1"/>
      </xdr:nvSpPr>
      <xdr:spPr>
        <a:xfrm>
          <a:off x="126873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82" name="テキスト ボックス 681">
          <a:extLst>
            <a:ext uri="{FF2B5EF4-FFF2-40B4-BE49-F238E27FC236}">
              <a16:creationId xmlns:a16="http://schemas.microsoft.com/office/drawing/2014/main" id="{00000000-0008-0000-0200-0000AA020000}"/>
            </a:ext>
          </a:extLst>
        </xdr:cNvPr>
        <xdr:cNvSpPr txBox="1"/>
      </xdr:nvSpPr>
      <xdr:spPr>
        <a:xfrm>
          <a:off x="119049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83" name="テキスト ボックス 682">
          <a:extLst>
            <a:ext uri="{FF2B5EF4-FFF2-40B4-BE49-F238E27FC236}">
              <a16:creationId xmlns:a16="http://schemas.microsoft.com/office/drawing/2014/main" id="{00000000-0008-0000-0200-0000AB020000}"/>
            </a:ext>
          </a:extLst>
        </xdr:cNvPr>
        <xdr:cNvSpPr txBox="1"/>
      </xdr:nvSpPr>
      <xdr:spPr>
        <a:xfrm>
          <a:off x="111150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108</xdr:row>
      <xdr:rowOff>141332</xdr:rowOff>
    </xdr:from>
    <xdr:to>
      <xdr:col>85</xdr:col>
      <xdr:colOff>177800</xdr:colOff>
      <xdr:row>109</xdr:row>
      <xdr:rowOff>71482</xdr:rowOff>
    </xdr:to>
    <xdr:sp macro="" textlink="">
      <xdr:nvSpPr>
        <xdr:cNvPr id="684" name="楕円 683">
          <a:extLst>
            <a:ext uri="{FF2B5EF4-FFF2-40B4-BE49-F238E27FC236}">
              <a16:creationId xmlns:a16="http://schemas.microsoft.com/office/drawing/2014/main" id="{00000000-0008-0000-0200-0000AC020000}"/>
            </a:ext>
          </a:extLst>
        </xdr:cNvPr>
        <xdr:cNvSpPr/>
      </xdr:nvSpPr>
      <xdr:spPr>
        <a:xfrm>
          <a:off x="14325600" y="18246452"/>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108</xdr:row>
      <xdr:rowOff>56259</xdr:rowOff>
    </xdr:from>
    <xdr:ext cx="405111" cy="259045"/>
    <xdr:sp macro="" textlink="">
      <xdr:nvSpPr>
        <xdr:cNvPr id="685" name="【庁舎】&#10;有形固定資産減価償却率該当値テキスト">
          <a:extLst>
            <a:ext uri="{FF2B5EF4-FFF2-40B4-BE49-F238E27FC236}">
              <a16:creationId xmlns:a16="http://schemas.microsoft.com/office/drawing/2014/main" id="{00000000-0008-0000-0200-0000AD020000}"/>
            </a:ext>
          </a:extLst>
        </xdr:cNvPr>
        <xdr:cNvSpPr txBox="1"/>
      </xdr:nvSpPr>
      <xdr:spPr>
        <a:xfrm>
          <a:off x="14414500" y="181613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108</xdr:row>
      <xdr:rowOff>139700</xdr:rowOff>
    </xdr:from>
    <xdr:to>
      <xdr:col>81</xdr:col>
      <xdr:colOff>101600</xdr:colOff>
      <xdr:row>109</xdr:row>
      <xdr:rowOff>69850</xdr:rowOff>
    </xdr:to>
    <xdr:sp macro="" textlink="">
      <xdr:nvSpPr>
        <xdr:cNvPr id="686" name="楕円 685">
          <a:extLst>
            <a:ext uri="{FF2B5EF4-FFF2-40B4-BE49-F238E27FC236}">
              <a16:creationId xmlns:a16="http://schemas.microsoft.com/office/drawing/2014/main" id="{00000000-0008-0000-0200-0000AE020000}"/>
            </a:ext>
          </a:extLst>
        </xdr:cNvPr>
        <xdr:cNvSpPr/>
      </xdr:nvSpPr>
      <xdr:spPr>
        <a:xfrm>
          <a:off x="13578840" y="1824482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109</xdr:row>
      <xdr:rowOff>19050</xdr:rowOff>
    </xdr:from>
    <xdr:to>
      <xdr:col>85</xdr:col>
      <xdr:colOff>127000</xdr:colOff>
      <xdr:row>109</xdr:row>
      <xdr:rowOff>20682</xdr:rowOff>
    </xdr:to>
    <xdr:cxnSp macro="">
      <xdr:nvCxnSpPr>
        <xdr:cNvPr id="687" name="直線コネクタ 686">
          <a:extLst>
            <a:ext uri="{FF2B5EF4-FFF2-40B4-BE49-F238E27FC236}">
              <a16:creationId xmlns:a16="http://schemas.microsoft.com/office/drawing/2014/main" id="{00000000-0008-0000-0200-0000AF020000}"/>
            </a:ext>
          </a:extLst>
        </xdr:cNvPr>
        <xdr:cNvCxnSpPr/>
      </xdr:nvCxnSpPr>
      <xdr:spPr>
        <a:xfrm>
          <a:off x="13629640" y="18291810"/>
          <a:ext cx="746760" cy="1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108</xdr:row>
      <xdr:rowOff>139700</xdr:rowOff>
    </xdr:from>
    <xdr:to>
      <xdr:col>76</xdr:col>
      <xdr:colOff>165100</xdr:colOff>
      <xdr:row>109</xdr:row>
      <xdr:rowOff>69850</xdr:rowOff>
    </xdr:to>
    <xdr:sp macro="" textlink="">
      <xdr:nvSpPr>
        <xdr:cNvPr id="688" name="楕円 687">
          <a:extLst>
            <a:ext uri="{FF2B5EF4-FFF2-40B4-BE49-F238E27FC236}">
              <a16:creationId xmlns:a16="http://schemas.microsoft.com/office/drawing/2014/main" id="{00000000-0008-0000-0200-0000B0020000}"/>
            </a:ext>
          </a:extLst>
        </xdr:cNvPr>
        <xdr:cNvSpPr/>
      </xdr:nvSpPr>
      <xdr:spPr>
        <a:xfrm>
          <a:off x="12804140" y="1824482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109</xdr:row>
      <xdr:rowOff>19050</xdr:rowOff>
    </xdr:from>
    <xdr:to>
      <xdr:col>81</xdr:col>
      <xdr:colOff>50800</xdr:colOff>
      <xdr:row>109</xdr:row>
      <xdr:rowOff>19050</xdr:rowOff>
    </xdr:to>
    <xdr:cxnSp macro="">
      <xdr:nvCxnSpPr>
        <xdr:cNvPr id="689" name="直線コネクタ 688">
          <a:extLst>
            <a:ext uri="{FF2B5EF4-FFF2-40B4-BE49-F238E27FC236}">
              <a16:creationId xmlns:a16="http://schemas.microsoft.com/office/drawing/2014/main" id="{00000000-0008-0000-0200-0000B1020000}"/>
            </a:ext>
          </a:extLst>
        </xdr:cNvPr>
        <xdr:cNvCxnSpPr/>
      </xdr:nvCxnSpPr>
      <xdr:spPr>
        <a:xfrm>
          <a:off x="12854940" y="18291810"/>
          <a:ext cx="7747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108</xdr:row>
      <xdr:rowOff>138068</xdr:rowOff>
    </xdr:from>
    <xdr:to>
      <xdr:col>72</xdr:col>
      <xdr:colOff>38100</xdr:colOff>
      <xdr:row>109</xdr:row>
      <xdr:rowOff>68218</xdr:rowOff>
    </xdr:to>
    <xdr:sp macro="" textlink="">
      <xdr:nvSpPr>
        <xdr:cNvPr id="690" name="楕円 689">
          <a:extLst>
            <a:ext uri="{FF2B5EF4-FFF2-40B4-BE49-F238E27FC236}">
              <a16:creationId xmlns:a16="http://schemas.microsoft.com/office/drawing/2014/main" id="{00000000-0008-0000-0200-0000B2020000}"/>
            </a:ext>
          </a:extLst>
        </xdr:cNvPr>
        <xdr:cNvSpPr/>
      </xdr:nvSpPr>
      <xdr:spPr>
        <a:xfrm>
          <a:off x="12029440" y="18243188"/>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109</xdr:row>
      <xdr:rowOff>17418</xdr:rowOff>
    </xdr:from>
    <xdr:to>
      <xdr:col>76</xdr:col>
      <xdr:colOff>114300</xdr:colOff>
      <xdr:row>109</xdr:row>
      <xdr:rowOff>19050</xdr:rowOff>
    </xdr:to>
    <xdr:cxnSp macro="">
      <xdr:nvCxnSpPr>
        <xdr:cNvPr id="691" name="直線コネクタ 690">
          <a:extLst>
            <a:ext uri="{FF2B5EF4-FFF2-40B4-BE49-F238E27FC236}">
              <a16:creationId xmlns:a16="http://schemas.microsoft.com/office/drawing/2014/main" id="{00000000-0008-0000-0200-0000B3020000}"/>
            </a:ext>
          </a:extLst>
        </xdr:cNvPr>
        <xdr:cNvCxnSpPr/>
      </xdr:nvCxnSpPr>
      <xdr:spPr>
        <a:xfrm>
          <a:off x="12072620" y="18290178"/>
          <a:ext cx="782320" cy="1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108</xdr:row>
      <xdr:rowOff>138068</xdr:rowOff>
    </xdr:from>
    <xdr:to>
      <xdr:col>67</xdr:col>
      <xdr:colOff>101600</xdr:colOff>
      <xdr:row>109</xdr:row>
      <xdr:rowOff>68218</xdr:rowOff>
    </xdr:to>
    <xdr:sp macro="" textlink="">
      <xdr:nvSpPr>
        <xdr:cNvPr id="692" name="楕円 691">
          <a:extLst>
            <a:ext uri="{FF2B5EF4-FFF2-40B4-BE49-F238E27FC236}">
              <a16:creationId xmlns:a16="http://schemas.microsoft.com/office/drawing/2014/main" id="{00000000-0008-0000-0200-0000B4020000}"/>
            </a:ext>
          </a:extLst>
        </xdr:cNvPr>
        <xdr:cNvSpPr/>
      </xdr:nvSpPr>
      <xdr:spPr>
        <a:xfrm>
          <a:off x="11231880" y="1824318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109</xdr:row>
      <xdr:rowOff>17418</xdr:rowOff>
    </xdr:from>
    <xdr:to>
      <xdr:col>71</xdr:col>
      <xdr:colOff>177800</xdr:colOff>
      <xdr:row>109</xdr:row>
      <xdr:rowOff>17418</xdr:rowOff>
    </xdr:to>
    <xdr:cxnSp macro="">
      <xdr:nvCxnSpPr>
        <xdr:cNvPr id="693" name="直線コネクタ 692">
          <a:extLst>
            <a:ext uri="{FF2B5EF4-FFF2-40B4-BE49-F238E27FC236}">
              <a16:creationId xmlns:a16="http://schemas.microsoft.com/office/drawing/2014/main" id="{00000000-0008-0000-0200-0000B5020000}"/>
            </a:ext>
          </a:extLst>
        </xdr:cNvPr>
        <xdr:cNvCxnSpPr/>
      </xdr:nvCxnSpPr>
      <xdr:spPr>
        <a:xfrm>
          <a:off x="11282680" y="18290178"/>
          <a:ext cx="78994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22696</xdr:rowOff>
    </xdr:from>
    <xdr:ext cx="405111" cy="259045"/>
    <xdr:sp macro="" textlink="">
      <xdr:nvSpPr>
        <xdr:cNvPr id="694" name="n_1aveValue【庁舎】&#10;有形固定資産減価償却率">
          <a:extLst>
            <a:ext uri="{FF2B5EF4-FFF2-40B4-BE49-F238E27FC236}">
              <a16:creationId xmlns:a16="http://schemas.microsoft.com/office/drawing/2014/main" id="{00000000-0008-0000-0200-0000B6020000}"/>
            </a:ext>
          </a:extLst>
        </xdr:cNvPr>
        <xdr:cNvSpPr txBox="1"/>
      </xdr:nvSpPr>
      <xdr:spPr>
        <a:xfrm>
          <a:off x="13437244" y="172896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66783</xdr:rowOff>
    </xdr:from>
    <xdr:ext cx="405111" cy="259045"/>
    <xdr:sp macro="" textlink="">
      <xdr:nvSpPr>
        <xdr:cNvPr id="695" name="n_2aveValue【庁舎】&#10;有形固定資産減価償却率">
          <a:extLst>
            <a:ext uri="{FF2B5EF4-FFF2-40B4-BE49-F238E27FC236}">
              <a16:creationId xmlns:a16="http://schemas.microsoft.com/office/drawing/2014/main" id="{00000000-0008-0000-0200-0000B7020000}"/>
            </a:ext>
          </a:extLst>
        </xdr:cNvPr>
        <xdr:cNvSpPr txBox="1"/>
      </xdr:nvSpPr>
      <xdr:spPr>
        <a:xfrm>
          <a:off x="12675244" y="173337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29227</xdr:rowOff>
    </xdr:from>
    <xdr:ext cx="405111" cy="259045"/>
    <xdr:sp macro="" textlink="">
      <xdr:nvSpPr>
        <xdr:cNvPr id="696" name="n_3aveValue【庁舎】&#10;有形固定資産減価償却率">
          <a:extLst>
            <a:ext uri="{FF2B5EF4-FFF2-40B4-BE49-F238E27FC236}">
              <a16:creationId xmlns:a16="http://schemas.microsoft.com/office/drawing/2014/main" id="{00000000-0008-0000-0200-0000B8020000}"/>
            </a:ext>
          </a:extLst>
        </xdr:cNvPr>
        <xdr:cNvSpPr txBox="1"/>
      </xdr:nvSpPr>
      <xdr:spPr>
        <a:xfrm>
          <a:off x="11900544" y="17296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163121</xdr:rowOff>
    </xdr:from>
    <xdr:ext cx="405111" cy="259045"/>
    <xdr:sp macro="" textlink="">
      <xdr:nvSpPr>
        <xdr:cNvPr id="697" name="n_4aveValue【庁舎】&#10;有形固定資産減価償却率">
          <a:extLst>
            <a:ext uri="{FF2B5EF4-FFF2-40B4-BE49-F238E27FC236}">
              <a16:creationId xmlns:a16="http://schemas.microsoft.com/office/drawing/2014/main" id="{00000000-0008-0000-0200-0000B9020000}"/>
            </a:ext>
          </a:extLst>
        </xdr:cNvPr>
        <xdr:cNvSpPr txBox="1"/>
      </xdr:nvSpPr>
      <xdr:spPr>
        <a:xfrm>
          <a:off x="11102984" y="172624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109</xdr:row>
      <xdr:rowOff>60977</xdr:rowOff>
    </xdr:from>
    <xdr:ext cx="405111" cy="259045"/>
    <xdr:sp macro="" textlink="">
      <xdr:nvSpPr>
        <xdr:cNvPr id="698" name="n_1mainValue【庁舎】&#10;有形固定資産減価償却率">
          <a:extLst>
            <a:ext uri="{FF2B5EF4-FFF2-40B4-BE49-F238E27FC236}">
              <a16:creationId xmlns:a16="http://schemas.microsoft.com/office/drawing/2014/main" id="{00000000-0008-0000-0200-0000BA020000}"/>
            </a:ext>
          </a:extLst>
        </xdr:cNvPr>
        <xdr:cNvSpPr txBox="1"/>
      </xdr:nvSpPr>
      <xdr:spPr>
        <a:xfrm>
          <a:off x="13437244" y="183337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109</xdr:row>
      <xdr:rowOff>60977</xdr:rowOff>
    </xdr:from>
    <xdr:ext cx="405111" cy="259045"/>
    <xdr:sp macro="" textlink="">
      <xdr:nvSpPr>
        <xdr:cNvPr id="699" name="n_2mainValue【庁舎】&#10;有形固定資産減価償却率">
          <a:extLst>
            <a:ext uri="{FF2B5EF4-FFF2-40B4-BE49-F238E27FC236}">
              <a16:creationId xmlns:a16="http://schemas.microsoft.com/office/drawing/2014/main" id="{00000000-0008-0000-0200-0000BB020000}"/>
            </a:ext>
          </a:extLst>
        </xdr:cNvPr>
        <xdr:cNvSpPr txBox="1"/>
      </xdr:nvSpPr>
      <xdr:spPr>
        <a:xfrm>
          <a:off x="12675244" y="183337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109</xdr:row>
      <xdr:rowOff>59345</xdr:rowOff>
    </xdr:from>
    <xdr:ext cx="405111" cy="259045"/>
    <xdr:sp macro="" textlink="">
      <xdr:nvSpPr>
        <xdr:cNvPr id="700" name="n_3mainValue【庁舎】&#10;有形固定資産減価償却率">
          <a:extLst>
            <a:ext uri="{FF2B5EF4-FFF2-40B4-BE49-F238E27FC236}">
              <a16:creationId xmlns:a16="http://schemas.microsoft.com/office/drawing/2014/main" id="{00000000-0008-0000-0200-0000BC020000}"/>
            </a:ext>
          </a:extLst>
        </xdr:cNvPr>
        <xdr:cNvSpPr txBox="1"/>
      </xdr:nvSpPr>
      <xdr:spPr>
        <a:xfrm>
          <a:off x="11900544" y="183321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109</xdr:row>
      <xdr:rowOff>59345</xdr:rowOff>
    </xdr:from>
    <xdr:ext cx="405111" cy="259045"/>
    <xdr:sp macro="" textlink="">
      <xdr:nvSpPr>
        <xdr:cNvPr id="701" name="n_4mainValue【庁舎】&#10;有形固定資産減価償却率">
          <a:extLst>
            <a:ext uri="{FF2B5EF4-FFF2-40B4-BE49-F238E27FC236}">
              <a16:creationId xmlns:a16="http://schemas.microsoft.com/office/drawing/2014/main" id="{00000000-0008-0000-0200-0000BD020000}"/>
            </a:ext>
          </a:extLst>
        </xdr:cNvPr>
        <xdr:cNvSpPr txBox="1"/>
      </xdr:nvSpPr>
      <xdr:spPr>
        <a:xfrm>
          <a:off x="11102984" y="183321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02" name="正方形/長方形 701">
          <a:extLst>
            <a:ext uri="{FF2B5EF4-FFF2-40B4-BE49-F238E27FC236}">
              <a16:creationId xmlns:a16="http://schemas.microsoft.com/office/drawing/2014/main" id="{00000000-0008-0000-0200-0000BE020000}"/>
            </a:ext>
          </a:extLst>
        </xdr:cNvPr>
        <xdr:cNvSpPr/>
      </xdr:nvSpPr>
      <xdr:spPr>
        <a:xfrm>
          <a:off x="1609344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03" name="正方形/長方形 702">
          <a:extLst>
            <a:ext uri="{FF2B5EF4-FFF2-40B4-BE49-F238E27FC236}">
              <a16:creationId xmlns:a16="http://schemas.microsoft.com/office/drawing/2014/main" id="{00000000-0008-0000-0200-0000BF020000}"/>
            </a:ext>
          </a:extLst>
        </xdr:cNvPr>
        <xdr:cNvSpPr/>
      </xdr:nvSpPr>
      <xdr:spPr>
        <a:xfrm>
          <a:off x="16220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04" name="正方形/長方形 703">
          <a:extLst>
            <a:ext uri="{FF2B5EF4-FFF2-40B4-BE49-F238E27FC236}">
              <a16:creationId xmlns:a16="http://schemas.microsoft.com/office/drawing/2014/main" id="{00000000-0008-0000-0200-0000C0020000}"/>
            </a:ext>
          </a:extLst>
        </xdr:cNvPr>
        <xdr:cNvSpPr/>
      </xdr:nvSpPr>
      <xdr:spPr>
        <a:xfrm>
          <a:off x="16220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05" name="正方形/長方形 704">
          <a:extLst>
            <a:ext uri="{FF2B5EF4-FFF2-40B4-BE49-F238E27FC236}">
              <a16:creationId xmlns:a16="http://schemas.microsoft.com/office/drawing/2014/main" id="{00000000-0008-0000-0200-0000C1020000}"/>
            </a:ext>
          </a:extLst>
        </xdr:cNvPr>
        <xdr:cNvSpPr/>
      </xdr:nvSpPr>
      <xdr:spPr>
        <a:xfrm>
          <a:off x="170992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06" name="正方形/長方形 705">
          <a:extLst>
            <a:ext uri="{FF2B5EF4-FFF2-40B4-BE49-F238E27FC236}">
              <a16:creationId xmlns:a16="http://schemas.microsoft.com/office/drawing/2014/main" id="{00000000-0008-0000-0200-0000C2020000}"/>
            </a:ext>
          </a:extLst>
        </xdr:cNvPr>
        <xdr:cNvSpPr/>
      </xdr:nvSpPr>
      <xdr:spPr>
        <a:xfrm>
          <a:off x="170992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07" name="正方形/長方形 706">
          <a:extLst>
            <a:ext uri="{FF2B5EF4-FFF2-40B4-BE49-F238E27FC236}">
              <a16:creationId xmlns:a16="http://schemas.microsoft.com/office/drawing/2014/main" id="{00000000-0008-0000-0200-0000C3020000}"/>
            </a:ext>
          </a:extLst>
        </xdr:cNvPr>
        <xdr:cNvSpPr/>
      </xdr:nvSpPr>
      <xdr:spPr>
        <a:xfrm>
          <a:off x="1810512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08" name="正方形/長方形 707">
          <a:extLst>
            <a:ext uri="{FF2B5EF4-FFF2-40B4-BE49-F238E27FC236}">
              <a16:creationId xmlns:a16="http://schemas.microsoft.com/office/drawing/2014/main" id="{00000000-0008-0000-0200-0000C4020000}"/>
            </a:ext>
          </a:extLst>
        </xdr:cNvPr>
        <xdr:cNvSpPr/>
      </xdr:nvSpPr>
      <xdr:spPr>
        <a:xfrm>
          <a:off x="1810512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09" name="正方形/長方形 708">
          <a:extLst>
            <a:ext uri="{FF2B5EF4-FFF2-40B4-BE49-F238E27FC236}">
              <a16:creationId xmlns:a16="http://schemas.microsoft.com/office/drawing/2014/main" id="{00000000-0008-0000-0200-0000C5020000}"/>
            </a:ext>
          </a:extLst>
        </xdr:cNvPr>
        <xdr:cNvSpPr/>
      </xdr:nvSpPr>
      <xdr:spPr>
        <a:xfrm>
          <a:off x="16093440" y="16394430"/>
          <a:ext cx="417576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10" name="テキスト ボックス 709">
          <a:extLst>
            <a:ext uri="{FF2B5EF4-FFF2-40B4-BE49-F238E27FC236}">
              <a16:creationId xmlns:a16="http://schemas.microsoft.com/office/drawing/2014/main" id="{00000000-0008-0000-0200-0000C6020000}"/>
            </a:ext>
          </a:extLst>
        </xdr:cNvPr>
        <xdr:cNvSpPr txBox="1"/>
      </xdr:nvSpPr>
      <xdr:spPr>
        <a:xfrm>
          <a:off x="16078200" y="1620774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11" name="直線コネクタ 710">
          <a:extLst>
            <a:ext uri="{FF2B5EF4-FFF2-40B4-BE49-F238E27FC236}">
              <a16:creationId xmlns:a16="http://schemas.microsoft.com/office/drawing/2014/main" id="{00000000-0008-0000-0200-0000C7020000}"/>
            </a:ext>
          </a:extLst>
        </xdr:cNvPr>
        <xdr:cNvCxnSpPr/>
      </xdr:nvCxnSpPr>
      <xdr:spPr>
        <a:xfrm>
          <a:off x="16093440" y="186270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110</xdr:row>
      <xdr:rowOff>48277</xdr:rowOff>
    </xdr:from>
    <xdr:ext cx="467179" cy="259045"/>
    <xdr:sp macro="" textlink="">
      <xdr:nvSpPr>
        <xdr:cNvPr id="712" name="テキスト ボックス 711">
          <a:extLst>
            <a:ext uri="{FF2B5EF4-FFF2-40B4-BE49-F238E27FC236}">
              <a16:creationId xmlns:a16="http://schemas.microsoft.com/office/drawing/2014/main" id="{00000000-0008-0000-0200-0000C8020000}"/>
            </a:ext>
          </a:extLst>
        </xdr:cNvPr>
        <xdr:cNvSpPr txBox="1"/>
      </xdr:nvSpPr>
      <xdr:spPr>
        <a:xfrm>
          <a:off x="15694841" y="18488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109</xdr:row>
      <xdr:rowOff>35379</xdr:rowOff>
    </xdr:from>
    <xdr:to>
      <xdr:col>120</xdr:col>
      <xdr:colOff>114300</xdr:colOff>
      <xdr:row>109</xdr:row>
      <xdr:rowOff>35379</xdr:rowOff>
    </xdr:to>
    <xdr:cxnSp macro="">
      <xdr:nvCxnSpPr>
        <xdr:cNvPr id="713" name="直線コネクタ 712">
          <a:extLst>
            <a:ext uri="{FF2B5EF4-FFF2-40B4-BE49-F238E27FC236}">
              <a16:creationId xmlns:a16="http://schemas.microsoft.com/office/drawing/2014/main" id="{00000000-0008-0000-0200-0000C9020000}"/>
            </a:ext>
          </a:extLst>
        </xdr:cNvPr>
        <xdr:cNvCxnSpPr/>
      </xdr:nvCxnSpPr>
      <xdr:spPr>
        <a:xfrm>
          <a:off x="16093440" y="18308139"/>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714" name="テキスト ボックス 713">
          <a:extLst>
            <a:ext uri="{FF2B5EF4-FFF2-40B4-BE49-F238E27FC236}">
              <a16:creationId xmlns:a16="http://schemas.microsoft.com/office/drawing/2014/main" id="{00000000-0008-0000-0200-0000CA020000}"/>
            </a:ext>
          </a:extLst>
        </xdr:cNvPr>
        <xdr:cNvSpPr txBox="1"/>
      </xdr:nvSpPr>
      <xdr:spPr>
        <a:xfrm>
          <a:off x="15694841" y="1816972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715" name="直線コネクタ 714">
          <a:extLst>
            <a:ext uri="{FF2B5EF4-FFF2-40B4-BE49-F238E27FC236}">
              <a16:creationId xmlns:a16="http://schemas.microsoft.com/office/drawing/2014/main" id="{00000000-0008-0000-0200-0000CB020000}"/>
            </a:ext>
          </a:extLst>
        </xdr:cNvPr>
        <xdr:cNvCxnSpPr/>
      </xdr:nvCxnSpPr>
      <xdr:spPr>
        <a:xfrm>
          <a:off x="16093440" y="1798918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716" name="テキスト ボックス 715">
          <a:extLst>
            <a:ext uri="{FF2B5EF4-FFF2-40B4-BE49-F238E27FC236}">
              <a16:creationId xmlns:a16="http://schemas.microsoft.com/office/drawing/2014/main" id="{00000000-0008-0000-0200-0000CC020000}"/>
            </a:ext>
          </a:extLst>
        </xdr:cNvPr>
        <xdr:cNvSpPr txBox="1"/>
      </xdr:nvSpPr>
      <xdr:spPr>
        <a:xfrm>
          <a:off x="15694841" y="1785077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717" name="直線コネクタ 716">
          <a:extLst>
            <a:ext uri="{FF2B5EF4-FFF2-40B4-BE49-F238E27FC236}">
              <a16:creationId xmlns:a16="http://schemas.microsoft.com/office/drawing/2014/main" id="{00000000-0008-0000-0200-0000CD020000}"/>
            </a:ext>
          </a:extLst>
        </xdr:cNvPr>
        <xdr:cNvCxnSpPr/>
      </xdr:nvCxnSpPr>
      <xdr:spPr>
        <a:xfrm>
          <a:off x="16093440" y="17670236"/>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718" name="テキスト ボックス 717">
          <a:extLst>
            <a:ext uri="{FF2B5EF4-FFF2-40B4-BE49-F238E27FC236}">
              <a16:creationId xmlns:a16="http://schemas.microsoft.com/office/drawing/2014/main" id="{00000000-0008-0000-0200-0000CE020000}"/>
            </a:ext>
          </a:extLst>
        </xdr:cNvPr>
        <xdr:cNvSpPr txBox="1"/>
      </xdr:nvSpPr>
      <xdr:spPr>
        <a:xfrm>
          <a:off x="15694841" y="1753182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719" name="直線コネクタ 718">
          <a:extLst>
            <a:ext uri="{FF2B5EF4-FFF2-40B4-BE49-F238E27FC236}">
              <a16:creationId xmlns:a16="http://schemas.microsoft.com/office/drawing/2014/main" id="{00000000-0008-0000-0200-0000CF020000}"/>
            </a:ext>
          </a:extLst>
        </xdr:cNvPr>
        <xdr:cNvCxnSpPr/>
      </xdr:nvCxnSpPr>
      <xdr:spPr>
        <a:xfrm>
          <a:off x="16093440" y="17351284"/>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720" name="テキスト ボックス 719">
          <a:extLst>
            <a:ext uri="{FF2B5EF4-FFF2-40B4-BE49-F238E27FC236}">
              <a16:creationId xmlns:a16="http://schemas.microsoft.com/office/drawing/2014/main" id="{00000000-0008-0000-0200-0000D0020000}"/>
            </a:ext>
          </a:extLst>
        </xdr:cNvPr>
        <xdr:cNvSpPr txBox="1"/>
      </xdr:nvSpPr>
      <xdr:spPr>
        <a:xfrm>
          <a:off x="15694841" y="1721287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721" name="直線コネクタ 720">
          <a:extLst>
            <a:ext uri="{FF2B5EF4-FFF2-40B4-BE49-F238E27FC236}">
              <a16:creationId xmlns:a16="http://schemas.microsoft.com/office/drawing/2014/main" id="{00000000-0008-0000-0200-0000D1020000}"/>
            </a:ext>
          </a:extLst>
        </xdr:cNvPr>
        <xdr:cNvCxnSpPr/>
      </xdr:nvCxnSpPr>
      <xdr:spPr>
        <a:xfrm>
          <a:off x="16093440" y="1703233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722" name="テキスト ボックス 721">
          <a:extLst>
            <a:ext uri="{FF2B5EF4-FFF2-40B4-BE49-F238E27FC236}">
              <a16:creationId xmlns:a16="http://schemas.microsoft.com/office/drawing/2014/main" id="{00000000-0008-0000-0200-0000D2020000}"/>
            </a:ext>
          </a:extLst>
        </xdr:cNvPr>
        <xdr:cNvSpPr txBox="1"/>
      </xdr:nvSpPr>
      <xdr:spPr>
        <a:xfrm>
          <a:off x="15694841" y="16893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723" name="直線コネクタ 722">
          <a:extLst>
            <a:ext uri="{FF2B5EF4-FFF2-40B4-BE49-F238E27FC236}">
              <a16:creationId xmlns:a16="http://schemas.microsoft.com/office/drawing/2014/main" id="{00000000-0008-0000-0200-0000D3020000}"/>
            </a:ext>
          </a:extLst>
        </xdr:cNvPr>
        <xdr:cNvCxnSpPr/>
      </xdr:nvCxnSpPr>
      <xdr:spPr>
        <a:xfrm>
          <a:off x="16093440" y="16713381"/>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724" name="テキスト ボックス 723">
          <a:extLst>
            <a:ext uri="{FF2B5EF4-FFF2-40B4-BE49-F238E27FC236}">
              <a16:creationId xmlns:a16="http://schemas.microsoft.com/office/drawing/2014/main" id="{00000000-0008-0000-0200-0000D4020000}"/>
            </a:ext>
          </a:extLst>
        </xdr:cNvPr>
        <xdr:cNvSpPr txBox="1"/>
      </xdr:nvSpPr>
      <xdr:spPr>
        <a:xfrm>
          <a:off x="15694841" y="1657496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25" name="直線コネクタ 724">
          <a:extLst>
            <a:ext uri="{FF2B5EF4-FFF2-40B4-BE49-F238E27FC236}">
              <a16:creationId xmlns:a16="http://schemas.microsoft.com/office/drawing/2014/main" id="{00000000-0008-0000-0200-0000D5020000}"/>
            </a:ext>
          </a:extLst>
        </xdr:cNvPr>
        <xdr:cNvCxnSpPr/>
      </xdr:nvCxnSpPr>
      <xdr:spPr>
        <a:xfrm>
          <a:off x="16093440" y="163944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26" name="テキスト ボックス 725">
          <a:extLst>
            <a:ext uri="{FF2B5EF4-FFF2-40B4-BE49-F238E27FC236}">
              <a16:creationId xmlns:a16="http://schemas.microsoft.com/office/drawing/2014/main" id="{00000000-0008-0000-0200-0000D6020000}"/>
            </a:ext>
          </a:extLst>
        </xdr:cNvPr>
        <xdr:cNvSpPr txBox="1"/>
      </xdr:nvSpPr>
      <xdr:spPr>
        <a:xfrm>
          <a:off x="15694841" y="162560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27" name="【庁舎】&#10;一人当たり面積グラフ枠">
          <a:extLst>
            <a:ext uri="{FF2B5EF4-FFF2-40B4-BE49-F238E27FC236}">
              <a16:creationId xmlns:a16="http://schemas.microsoft.com/office/drawing/2014/main" id="{00000000-0008-0000-0200-0000D7020000}"/>
            </a:ext>
          </a:extLst>
        </xdr:cNvPr>
        <xdr:cNvSpPr/>
      </xdr:nvSpPr>
      <xdr:spPr>
        <a:xfrm>
          <a:off x="16093440" y="16394430"/>
          <a:ext cx="417576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50074</xdr:rowOff>
    </xdr:from>
    <xdr:to>
      <xdr:col>116</xdr:col>
      <xdr:colOff>62864</xdr:colOff>
      <xdr:row>108</xdr:row>
      <xdr:rowOff>164374</xdr:rowOff>
    </xdr:to>
    <xdr:cxnSp macro="">
      <xdr:nvCxnSpPr>
        <xdr:cNvPr id="728" name="直線コネクタ 727">
          <a:extLst>
            <a:ext uri="{FF2B5EF4-FFF2-40B4-BE49-F238E27FC236}">
              <a16:creationId xmlns:a16="http://schemas.microsoft.com/office/drawing/2014/main" id="{00000000-0008-0000-0200-0000D8020000}"/>
            </a:ext>
          </a:extLst>
        </xdr:cNvPr>
        <xdr:cNvCxnSpPr/>
      </xdr:nvCxnSpPr>
      <xdr:spPr>
        <a:xfrm flipV="1">
          <a:off x="19509104" y="16814074"/>
          <a:ext cx="0" cy="14554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168201</xdr:rowOff>
    </xdr:from>
    <xdr:ext cx="469744" cy="259045"/>
    <xdr:sp macro="" textlink="">
      <xdr:nvSpPr>
        <xdr:cNvPr id="729" name="【庁舎】&#10;一人当たり面積最小値テキスト">
          <a:extLst>
            <a:ext uri="{FF2B5EF4-FFF2-40B4-BE49-F238E27FC236}">
              <a16:creationId xmlns:a16="http://schemas.microsoft.com/office/drawing/2014/main" id="{00000000-0008-0000-0200-0000D9020000}"/>
            </a:ext>
          </a:extLst>
        </xdr:cNvPr>
        <xdr:cNvSpPr txBox="1"/>
      </xdr:nvSpPr>
      <xdr:spPr>
        <a:xfrm>
          <a:off x="19547840" y="182733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164374</xdr:rowOff>
    </xdr:from>
    <xdr:to>
      <xdr:col>116</xdr:col>
      <xdr:colOff>152400</xdr:colOff>
      <xdr:row>108</xdr:row>
      <xdr:rowOff>164374</xdr:rowOff>
    </xdr:to>
    <xdr:cxnSp macro="">
      <xdr:nvCxnSpPr>
        <xdr:cNvPr id="730" name="直線コネクタ 729">
          <a:extLst>
            <a:ext uri="{FF2B5EF4-FFF2-40B4-BE49-F238E27FC236}">
              <a16:creationId xmlns:a16="http://schemas.microsoft.com/office/drawing/2014/main" id="{00000000-0008-0000-0200-0000DA020000}"/>
            </a:ext>
          </a:extLst>
        </xdr:cNvPr>
        <xdr:cNvCxnSpPr/>
      </xdr:nvCxnSpPr>
      <xdr:spPr>
        <a:xfrm>
          <a:off x="19443700" y="1826949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168201</xdr:rowOff>
    </xdr:from>
    <xdr:ext cx="469744" cy="259045"/>
    <xdr:sp macro="" textlink="">
      <xdr:nvSpPr>
        <xdr:cNvPr id="731" name="【庁舎】&#10;一人当たり面積最大値テキスト">
          <a:extLst>
            <a:ext uri="{FF2B5EF4-FFF2-40B4-BE49-F238E27FC236}">
              <a16:creationId xmlns:a16="http://schemas.microsoft.com/office/drawing/2014/main" id="{00000000-0008-0000-0200-0000DB020000}"/>
            </a:ext>
          </a:extLst>
        </xdr:cNvPr>
        <xdr:cNvSpPr txBox="1"/>
      </xdr:nvSpPr>
      <xdr:spPr>
        <a:xfrm>
          <a:off x="19547840" y="165969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50074</xdr:rowOff>
    </xdr:from>
    <xdr:to>
      <xdr:col>116</xdr:col>
      <xdr:colOff>152400</xdr:colOff>
      <xdr:row>100</xdr:row>
      <xdr:rowOff>50074</xdr:rowOff>
    </xdr:to>
    <xdr:cxnSp macro="">
      <xdr:nvCxnSpPr>
        <xdr:cNvPr id="732" name="直線コネクタ 731">
          <a:extLst>
            <a:ext uri="{FF2B5EF4-FFF2-40B4-BE49-F238E27FC236}">
              <a16:creationId xmlns:a16="http://schemas.microsoft.com/office/drawing/2014/main" id="{00000000-0008-0000-0200-0000DC020000}"/>
            </a:ext>
          </a:extLst>
        </xdr:cNvPr>
        <xdr:cNvCxnSpPr/>
      </xdr:nvCxnSpPr>
      <xdr:spPr>
        <a:xfrm>
          <a:off x="19443700" y="1681407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139716</xdr:rowOff>
    </xdr:from>
    <xdr:ext cx="469744" cy="259045"/>
    <xdr:sp macro="" textlink="">
      <xdr:nvSpPr>
        <xdr:cNvPr id="733" name="【庁舎】&#10;一人当たり面積平均値テキスト">
          <a:extLst>
            <a:ext uri="{FF2B5EF4-FFF2-40B4-BE49-F238E27FC236}">
              <a16:creationId xmlns:a16="http://schemas.microsoft.com/office/drawing/2014/main" id="{00000000-0008-0000-0200-0000DD020000}"/>
            </a:ext>
          </a:extLst>
        </xdr:cNvPr>
        <xdr:cNvSpPr txBox="1"/>
      </xdr:nvSpPr>
      <xdr:spPr>
        <a:xfrm>
          <a:off x="19547840" y="1774191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116839</xdr:rowOff>
    </xdr:from>
    <xdr:to>
      <xdr:col>116</xdr:col>
      <xdr:colOff>114300</xdr:colOff>
      <xdr:row>107</xdr:row>
      <xdr:rowOff>46989</xdr:rowOff>
    </xdr:to>
    <xdr:sp macro="" textlink="">
      <xdr:nvSpPr>
        <xdr:cNvPr id="734" name="フローチャート: 判断 733">
          <a:extLst>
            <a:ext uri="{FF2B5EF4-FFF2-40B4-BE49-F238E27FC236}">
              <a16:creationId xmlns:a16="http://schemas.microsoft.com/office/drawing/2014/main" id="{00000000-0008-0000-0200-0000DE020000}"/>
            </a:ext>
          </a:extLst>
        </xdr:cNvPr>
        <xdr:cNvSpPr/>
      </xdr:nvSpPr>
      <xdr:spPr>
        <a:xfrm>
          <a:off x="19458940" y="1788667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142966</xdr:rowOff>
    </xdr:from>
    <xdr:to>
      <xdr:col>112</xdr:col>
      <xdr:colOff>38100</xdr:colOff>
      <xdr:row>107</xdr:row>
      <xdr:rowOff>73116</xdr:rowOff>
    </xdr:to>
    <xdr:sp macro="" textlink="">
      <xdr:nvSpPr>
        <xdr:cNvPr id="735" name="フローチャート: 判断 734">
          <a:extLst>
            <a:ext uri="{FF2B5EF4-FFF2-40B4-BE49-F238E27FC236}">
              <a16:creationId xmlns:a16="http://schemas.microsoft.com/office/drawing/2014/main" id="{00000000-0008-0000-0200-0000DF020000}"/>
            </a:ext>
          </a:extLst>
        </xdr:cNvPr>
        <xdr:cNvSpPr/>
      </xdr:nvSpPr>
      <xdr:spPr>
        <a:xfrm>
          <a:off x="18735040" y="17912806"/>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142966</xdr:rowOff>
    </xdr:from>
    <xdr:to>
      <xdr:col>107</xdr:col>
      <xdr:colOff>101600</xdr:colOff>
      <xdr:row>107</xdr:row>
      <xdr:rowOff>73116</xdr:rowOff>
    </xdr:to>
    <xdr:sp macro="" textlink="">
      <xdr:nvSpPr>
        <xdr:cNvPr id="736" name="フローチャート: 判断 735">
          <a:extLst>
            <a:ext uri="{FF2B5EF4-FFF2-40B4-BE49-F238E27FC236}">
              <a16:creationId xmlns:a16="http://schemas.microsoft.com/office/drawing/2014/main" id="{00000000-0008-0000-0200-0000E0020000}"/>
            </a:ext>
          </a:extLst>
        </xdr:cNvPr>
        <xdr:cNvSpPr/>
      </xdr:nvSpPr>
      <xdr:spPr>
        <a:xfrm>
          <a:off x="17937480" y="1791280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142966</xdr:rowOff>
    </xdr:from>
    <xdr:to>
      <xdr:col>102</xdr:col>
      <xdr:colOff>165100</xdr:colOff>
      <xdr:row>107</xdr:row>
      <xdr:rowOff>73116</xdr:rowOff>
    </xdr:to>
    <xdr:sp macro="" textlink="">
      <xdr:nvSpPr>
        <xdr:cNvPr id="737" name="フローチャート: 判断 736">
          <a:extLst>
            <a:ext uri="{FF2B5EF4-FFF2-40B4-BE49-F238E27FC236}">
              <a16:creationId xmlns:a16="http://schemas.microsoft.com/office/drawing/2014/main" id="{00000000-0008-0000-0200-0000E1020000}"/>
            </a:ext>
          </a:extLst>
        </xdr:cNvPr>
        <xdr:cNvSpPr/>
      </xdr:nvSpPr>
      <xdr:spPr>
        <a:xfrm>
          <a:off x="17162780" y="1791280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169092</xdr:rowOff>
    </xdr:from>
    <xdr:to>
      <xdr:col>98</xdr:col>
      <xdr:colOff>38100</xdr:colOff>
      <xdr:row>107</xdr:row>
      <xdr:rowOff>99242</xdr:rowOff>
    </xdr:to>
    <xdr:sp macro="" textlink="">
      <xdr:nvSpPr>
        <xdr:cNvPr id="738" name="フローチャート: 判断 737">
          <a:extLst>
            <a:ext uri="{FF2B5EF4-FFF2-40B4-BE49-F238E27FC236}">
              <a16:creationId xmlns:a16="http://schemas.microsoft.com/office/drawing/2014/main" id="{00000000-0008-0000-0200-0000E2020000}"/>
            </a:ext>
          </a:extLst>
        </xdr:cNvPr>
        <xdr:cNvSpPr/>
      </xdr:nvSpPr>
      <xdr:spPr>
        <a:xfrm>
          <a:off x="16388080" y="17938932"/>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39" name="テキスト ボックス 738">
          <a:extLst>
            <a:ext uri="{FF2B5EF4-FFF2-40B4-BE49-F238E27FC236}">
              <a16:creationId xmlns:a16="http://schemas.microsoft.com/office/drawing/2014/main" id="{00000000-0008-0000-0200-0000E3020000}"/>
            </a:ext>
          </a:extLst>
        </xdr:cNvPr>
        <xdr:cNvSpPr txBox="1"/>
      </xdr:nvSpPr>
      <xdr:spPr>
        <a:xfrm>
          <a:off x="193421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40" name="テキスト ボックス 739">
          <a:extLst>
            <a:ext uri="{FF2B5EF4-FFF2-40B4-BE49-F238E27FC236}">
              <a16:creationId xmlns:a16="http://schemas.microsoft.com/office/drawing/2014/main" id="{00000000-0008-0000-0200-0000E4020000}"/>
            </a:ext>
          </a:extLst>
        </xdr:cNvPr>
        <xdr:cNvSpPr txBox="1"/>
      </xdr:nvSpPr>
      <xdr:spPr>
        <a:xfrm>
          <a:off x="186105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41" name="テキスト ボックス 740">
          <a:extLst>
            <a:ext uri="{FF2B5EF4-FFF2-40B4-BE49-F238E27FC236}">
              <a16:creationId xmlns:a16="http://schemas.microsoft.com/office/drawing/2014/main" id="{00000000-0008-0000-0200-0000E5020000}"/>
            </a:ext>
          </a:extLst>
        </xdr:cNvPr>
        <xdr:cNvSpPr txBox="1"/>
      </xdr:nvSpPr>
      <xdr:spPr>
        <a:xfrm>
          <a:off x="178206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42" name="テキスト ボックス 741">
          <a:extLst>
            <a:ext uri="{FF2B5EF4-FFF2-40B4-BE49-F238E27FC236}">
              <a16:creationId xmlns:a16="http://schemas.microsoft.com/office/drawing/2014/main" id="{00000000-0008-0000-0200-0000E6020000}"/>
            </a:ext>
          </a:extLst>
        </xdr:cNvPr>
        <xdr:cNvSpPr txBox="1"/>
      </xdr:nvSpPr>
      <xdr:spPr>
        <a:xfrm>
          <a:off x="170459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43" name="テキスト ボックス 742">
          <a:extLst>
            <a:ext uri="{FF2B5EF4-FFF2-40B4-BE49-F238E27FC236}">
              <a16:creationId xmlns:a16="http://schemas.microsoft.com/office/drawing/2014/main" id="{00000000-0008-0000-0200-0000E7020000}"/>
            </a:ext>
          </a:extLst>
        </xdr:cNvPr>
        <xdr:cNvSpPr txBox="1"/>
      </xdr:nvSpPr>
      <xdr:spPr>
        <a:xfrm>
          <a:off x="1626362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134801</xdr:rowOff>
    </xdr:from>
    <xdr:to>
      <xdr:col>116</xdr:col>
      <xdr:colOff>114300</xdr:colOff>
      <xdr:row>108</xdr:row>
      <xdr:rowOff>64951</xdr:rowOff>
    </xdr:to>
    <xdr:sp macro="" textlink="">
      <xdr:nvSpPr>
        <xdr:cNvPr id="744" name="楕円 743">
          <a:extLst>
            <a:ext uri="{FF2B5EF4-FFF2-40B4-BE49-F238E27FC236}">
              <a16:creationId xmlns:a16="http://schemas.microsoft.com/office/drawing/2014/main" id="{00000000-0008-0000-0200-0000E8020000}"/>
            </a:ext>
          </a:extLst>
        </xdr:cNvPr>
        <xdr:cNvSpPr/>
      </xdr:nvSpPr>
      <xdr:spPr>
        <a:xfrm>
          <a:off x="19458940" y="1807228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113228</xdr:rowOff>
    </xdr:from>
    <xdr:ext cx="469744" cy="259045"/>
    <xdr:sp macro="" textlink="">
      <xdr:nvSpPr>
        <xdr:cNvPr id="745" name="【庁舎】&#10;一人当たり面積該当値テキスト">
          <a:extLst>
            <a:ext uri="{FF2B5EF4-FFF2-40B4-BE49-F238E27FC236}">
              <a16:creationId xmlns:a16="http://schemas.microsoft.com/office/drawing/2014/main" id="{00000000-0008-0000-0200-0000E9020000}"/>
            </a:ext>
          </a:extLst>
        </xdr:cNvPr>
        <xdr:cNvSpPr txBox="1"/>
      </xdr:nvSpPr>
      <xdr:spPr>
        <a:xfrm>
          <a:off x="19547840" y="180507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138068</xdr:rowOff>
    </xdr:from>
    <xdr:to>
      <xdr:col>112</xdr:col>
      <xdr:colOff>38100</xdr:colOff>
      <xdr:row>108</xdr:row>
      <xdr:rowOff>68218</xdr:rowOff>
    </xdr:to>
    <xdr:sp macro="" textlink="">
      <xdr:nvSpPr>
        <xdr:cNvPr id="746" name="楕円 745">
          <a:extLst>
            <a:ext uri="{FF2B5EF4-FFF2-40B4-BE49-F238E27FC236}">
              <a16:creationId xmlns:a16="http://schemas.microsoft.com/office/drawing/2014/main" id="{00000000-0008-0000-0200-0000EA020000}"/>
            </a:ext>
          </a:extLst>
        </xdr:cNvPr>
        <xdr:cNvSpPr/>
      </xdr:nvSpPr>
      <xdr:spPr>
        <a:xfrm>
          <a:off x="18735040" y="18075548"/>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108</xdr:row>
      <xdr:rowOff>14151</xdr:rowOff>
    </xdr:from>
    <xdr:to>
      <xdr:col>116</xdr:col>
      <xdr:colOff>63500</xdr:colOff>
      <xdr:row>108</xdr:row>
      <xdr:rowOff>17418</xdr:rowOff>
    </xdr:to>
    <xdr:cxnSp macro="">
      <xdr:nvCxnSpPr>
        <xdr:cNvPr id="747" name="直線コネクタ 746">
          <a:extLst>
            <a:ext uri="{FF2B5EF4-FFF2-40B4-BE49-F238E27FC236}">
              <a16:creationId xmlns:a16="http://schemas.microsoft.com/office/drawing/2014/main" id="{00000000-0008-0000-0200-0000EB020000}"/>
            </a:ext>
          </a:extLst>
        </xdr:cNvPr>
        <xdr:cNvCxnSpPr/>
      </xdr:nvCxnSpPr>
      <xdr:spPr>
        <a:xfrm flipV="1">
          <a:off x="18778220" y="18119271"/>
          <a:ext cx="731520" cy="3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141332</xdr:rowOff>
    </xdr:from>
    <xdr:to>
      <xdr:col>107</xdr:col>
      <xdr:colOff>101600</xdr:colOff>
      <xdr:row>108</xdr:row>
      <xdr:rowOff>71482</xdr:rowOff>
    </xdr:to>
    <xdr:sp macro="" textlink="">
      <xdr:nvSpPr>
        <xdr:cNvPr id="748" name="楕円 747">
          <a:extLst>
            <a:ext uri="{FF2B5EF4-FFF2-40B4-BE49-F238E27FC236}">
              <a16:creationId xmlns:a16="http://schemas.microsoft.com/office/drawing/2014/main" id="{00000000-0008-0000-0200-0000EC020000}"/>
            </a:ext>
          </a:extLst>
        </xdr:cNvPr>
        <xdr:cNvSpPr/>
      </xdr:nvSpPr>
      <xdr:spPr>
        <a:xfrm>
          <a:off x="17937480" y="1807881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108</xdr:row>
      <xdr:rowOff>17418</xdr:rowOff>
    </xdr:from>
    <xdr:to>
      <xdr:col>111</xdr:col>
      <xdr:colOff>177800</xdr:colOff>
      <xdr:row>108</xdr:row>
      <xdr:rowOff>20682</xdr:rowOff>
    </xdr:to>
    <xdr:cxnSp macro="">
      <xdr:nvCxnSpPr>
        <xdr:cNvPr id="749" name="直線コネクタ 748">
          <a:extLst>
            <a:ext uri="{FF2B5EF4-FFF2-40B4-BE49-F238E27FC236}">
              <a16:creationId xmlns:a16="http://schemas.microsoft.com/office/drawing/2014/main" id="{00000000-0008-0000-0200-0000ED020000}"/>
            </a:ext>
          </a:extLst>
        </xdr:cNvPr>
        <xdr:cNvCxnSpPr/>
      </xdr:nvCxnSpPr>
      <xdr:spPr>
        <a:xfrm flipV="1">
          <a:off x="17988280" y="18122538"/>
          <a:ext cx="789940" cy="32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141332</xdr:rowOff>
    </xdr:from>
    <xdr:to>
      <xdr:col>102</xdr:col>
      <xdr:colOff>165100</xdr:colOff>
      <xdr:row>108</xdr:row>
      <xdr:rowOff>71482</xdr:rowOff>
    </xdr:to>
    <xdr:sp macro="" textlink="">
      <xdr:nvSpPr>
        <xdr:cNvPr id="750" name="楕円 749">
          <a:extLst>
            <a:ext uri="{FF2B5EF4-FFF2-40B4-BE49-F238E27FC236}">
              <a16:creationId xmlns:a16="http://schemas.microsoft.com/office/drawing/2014/main" id="{00000000-0008-0000-0200-0000EE020000}"/>
            </a:ext>
          </a:extLst>
        </xdr:cNvPr>
        <xdr:cNvSpPr/>
      </xdr:nvSpPr>
      <xdr:spPr>
        <a:xfrm>
          <a:off x="17162780" y="1807881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108</xdr:row>
      <xdr:rowOff>20682</xdr:rowOff>
    </xdr:from>
    <xdr:to>
      <xdr:col>107</xdr:col>
      <xdr:colOff>50800</xdr:colOff>
      <xdr:row>108</xdr:row>
      <xdr:rowOff>20682</xdr:rowOff>
    </xdr:to>
    <xdr:cxnSp macro="">
      <xdr:nvCxnSpPr>
        <xdr:cNvPr id="751" name="直線コネクタ 750">
          <a:extLst>
            <a:ext uri="{FF2B5EF4-FFF2-40B4-BE49-F238E27FC236}">
              <a16:creationId xmlns:a16="http://schemas.microsoft.com/office/drawing/2014/main" id="{00000000-0008-0000-0200-0000EF020000}"/>
            </a:ext>
          </a:extLst>
        </xdr:cNvPr>
        <xdr:cNvCxnSpPr/>
      </xdr:nvCxnSpPr>
      <xdr:spPr>
        <a:xfrm>
          <a:off x="17213580" y="18125802"/>
          <a:ext cx="7747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107</xdr:row>
      <xdr:rowOff>144599</xdr:rowOff>
    </xdr:from>
    <xdr:to>
      <xdr:col>98</xdr:col>
      <xdr:colOff>38100</xdr:colOff>
      <xdr:row>108</xdr:row>
      <xdr:rowOff>74749</xdr:rowOff>
    </xdr:to>
    <xdr:sp macro="" textlink="">
      <xdr:nvSpPr>
        <xdr:cNvPr id="752" name="楕円 751">
          <a:extLst>
            <a:ext uri="{FF2B5EF4-FFF2-40B4-BE49-F238E27FC236}">
              <a16:creationId xmlns:a16="http://schemas.microsoft.com/office/drawing/2014/main" id="{00000000-0008-0000-0200-0000F0020000}"/>
            </a:ext>
          </a:extLst>
        </xdr:cNvPr>
        <xdr:cNvSpPr/>
      </xdr:nvSpPr>
      <xdr:spPr>
        <a:xfrm>
          <a:off x="16388080" y="18082079"/>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108</xdr:row>
      <xdr:rowOff>20682</xdr:rowOff>
    </xdr:from>
    <xdr:to>
      <xdr:col>102</xdr:col>
      <xdr:colOff>114300</xdr:colOff>
      <xdr:row>108</xdr:row>
      <xdr:rowOff>23949</xdr:rowOff>
    </xdr:to>
    <xdr:cxnSp macro="">
      <xdr:nvCxnSpPr>
        <xdr:cNvPr id="753" name="直線コネクタ 752">
          <a:extLst>
            <a:ext uri="{FF2B5EF4-FFF2-40B4-BE49-F238E27FC236}">
              <a16:creationId xmlns:a16="http://schemas.microsoft.com/office/drawing/2014/main" id="{00000000-0008-0000-0200-0000F1020000}"/>
            </a:ext>
          </a:extLst>
        </xdr:cNvPr>
        <xdr:cNvCxnSpPr/>
      </xdr:nvCxnSpPr>
      <xdr:spPr>
        <a:xfrm flipV="1">
          <a:off x="16431260" y="18125802"/>
          <a:ext cx="782320" cy="3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89643</xdr:rowOff>
    </xdr:from>
    <xdr:ext cx="469744" cy="259045"/>
    <xdr:sp macro="" textlink="">
      <xdr:nvSpPr>
        <xdr:cNvPr id="754" name="n_1aveValue【庁舎】&#10;一人当たり面積">
          <a:extLst>
            <a:ext uri="{FF2B5EF4-FFF2-40B4-BE49-F238E27FC236}">
              <a16:creationId xmlns:a16="http://schemas.microsoft.com/office/drawing/2014/main" id="{00000000-0008-0000-0200-0000F2020000}"/>
            </a:ext>
          </a:extLst>
        </xdr:cNvPr>
        <xdr:cNvSpPr txBox="1"/>
      </xdr:nvSpPr>
      <xdr:spPr>
        <a:xfrm>
          <a:off x="18561127" y="176918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89643</xdr:rowOff>
    </xdr:from>
    <xdr:ext cx="469744" cy="259045"/>
    <xdr:sp macro="" textlink="">
      <xdr:nvSpPr>
        <xdr:cNvPr id="755" name="n_2aveValue【庁舎】&#10;一人当たり面積">
          <a:extLst>
            <a:ext uri="{FF2B5EF4-FFF2-40B4-BE49-F238E27FC236}">
              <a16:creationId xmlns:a16="http://schemas.microsoft.com/office/drawing/2014/main" id="{00000000-0008-0000-0200-0000F3020000}"/>
            </a:ext>
          </a:extLst>
        </xdr:cNvPr>
        <xdr:cNvSpPr txBox="1"/>
      </xdr:nvSpPr>
      <xdr:spPr>
        <a:xfrm>
          <a:off x="17776267" y="176918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89643</xdr:rowOff>
    </xdr:from>
    <xdr:ext cx="469744" cy="259045"/>
    <xdr:sp macro="" textlink="">
      <xdr:nvSpPr>
        <xdr:cNvPr id="756" name="n_3aveValue【庁舎】&#10;一人当たり面積">
          <a:extLst>
            <a:ext uri="{FF2B5EF4-FFF2-40B4-BE49-F238E27FC236}">
              <a16:creationId xmlns:a16="http://schemas.microsoft.com/office/drawing/2014/main" id="{00000000-0008-0000-0200-0000F4020000}"/>
            </a:ext>
          </a:extLst>
        </xdr:cNvPr>
        <xdr:cNvSpPr txBox="1"/>
      </xdr:nvSpPr>
      <xdr:spPr>
        <a:xfrm>
          <a:off x="17001567" y="176918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115769</xdr:rowOff>
    </xdr:from>
    <xdr:ext cx="469744" cy="259045"/>
    <xdr:sp macro="" textlink="">
      <xdr:nvSpPr>
        <xdr:cNvPr id="757" name="n_4aveValue【庁舎】&#10;一人当たり面積">
          <a:extLst>
            <a:ext uri="{FF2B5EF4-FFF2-40B4-BE49-F238E27FC236}">
              <a16:creationId xmlns:a16="http://schemas.microsoft.com/office/drawing/2014/main" id="{00000000-0008-0000-0200-0000F5020000}"/>
            </a:ext>
          </a:extLst>
        </xdr:cNvPr>
        <xdr:cNvSpPr txBox="1"/>
      </xdr:nvSpPr>
      <xdr:spPr>
        <a:xfrm>
          <a:off x="16226867" y="177179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108</xdr:row>
      <xdr:rowOff>59345</xdr:rowOff>
    </xdr:from>
    <xdr:ext cx="469744" cy="259045"/>
    <xdr:sp macro="" textlink="">
      <xdr:nvSpPr>
        <xdr:cNvPr id="758" name="n_1mainValue【庁舎】&#10;一人当たり面積">
          <a:extLst>
            <a:ext uri="{FF2B5EF4-FFF2-40B4-BE49-F238E27FC236}">
              <a16:creationId xmlns:a16="http://schemas.microsoft.com/office/drawing/2014/main" id="{00000000-0008-0000-0200-0000F6020000}"/>
            </a:ext>
          </a:extLst>
        </xdr:cNvPr>
        <xdr:cNvSpPr txBox="1"/>
      </xdr:nvSpPr>
      <xdr:spPr>
        <a:xfrm>
          <a:off x="18561127" y="181644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62609</xdr:rowOff>
    </xdr:from>
    <xdr:ext cx="469744" cy="259045"/>
    <xdr:sp macro="" textlink="">
      <xdr:nvSpPr>
        <xdr:cNvPr id="759" name="n_2mainValue【庁舎】&#10;一人当たり面積">
          <a:extLst>
            <a:ext uri="{FF2B5EF4-FFF2-40B4-BE49-F238E27FC236}">
              <a16:creationId xmlns:a16="http://schemas.microsoft.com/office/drawing/2014/main" id="{00000000-0008-0000-0200-0000F7020000}"/>
            </a:ext>
          </a:extLst>
        </xdr:cNvPr>
        <xdr:cNvSpPr txBox="1"/>
      </xdr:nvSpPr>
      <xdr:spPr>
        <a:xfrm>
          <a:off x="17776267" y="181677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62609</xdr:rowOff>
    </xdr:from>
    <xdr:ext cx="469744" cy="259045"/>
    <xdr:sp macro="" textlink="">
      <xdr:nvSpPr>
        <xdr:cNvPr id="760" name="n_3mainValue【庁舎】&#10;一人当たり面積">
          <a:extLst>
            <a:ext uri="{FF2B5EF4-FFF2-40B4-BE49-F238E27FC236}">
              <a16:creationId xmlns:a16="http://schemas.microsoft.com/office/drawing/2014/main" id="{00000000-0008-0000-0200-0000F8020000}"/>
            </a:ext>
          </a:extLst>
        </xdr:cNvPr>
        <xdr:cNvSpPr txBox="1"/>
      </xdr:nvSpPr>
      <xdr:spPr>
        <a:xfrm>
          <a:off x="17001567" y="181677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108</xdr:row>
      <xdr:rowOff>65876</xdr:rowOff>
    </xdr:from>
    <xdr:ext cx="469744" cy="259045"/>
    <xdr:sp macro="" textlink="">
      <xdr:nvSpPr>
        <xdr:cNvPr id="761" name="n_4mainValue【庁舎】&#10;一人当たり面積">
          <a:extLst>
            <a:ext uri="{FF2B5EF4-FFF2-40B4-BE49-F238E27FC236}">
              <a16:creationId xmlns:a16="http://schemas.microsoft.com/office/drawing/2014/main" id="{00000000-0008-0000-0200-0000F9020000}"/>
            </a:ext>
          </a:extLst>
        </xdr:cNvPr>
        <xdr:cNvSpPr txBox="1"/>
      </xdr:nvSpPr>
      <xdr:spPr>
        <a:xfrm>
          <a:off x="16226867" y="181709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62" name="正方形/長方形 761">
          <a:extLst>
            <a:ext uri="{FF2B5EF4-FFF2-40B4-BE49-F238E27FC236}">
              <a16:creationId xmlns:a16="http://schemas.microsoft.com/office/drawing/2014/main" id="{00000000-0008-0000-0200-0000FA020000}"/>
            </a:ext>
          </a:extLst>
        </xdr:cNvPr>
        <xdr:cNvSpPr/>
      </xdr:nvSpPr>
      <xdr:spPr>
        <a:xfrm>
          <a:off x="670560" y="19000470"/>
          <a:ext cx="19598640" cy="18630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63" name="正方形/長方形 762">
          <a:extLst>
            <a:ext uri="{FF2B5EF4-FFF2-40B4-BE49-F238E27FC236}">
              <a16:creationId xmlns:a16="http://schemas.microsoft.com/office/drawing/2014/main" id="{00000000-0008-0000-0200-0000FB020000}"/>
            </a:ext>
          </a:extLst>
        </xdr:cNvPr>
        <xdr:cNvSpPr/>
      </xdr:nvSpPr>
      <xdr:spPr>
        <a:xfrm>
          <a:off x="670560" y="19063970"/>
          <a:ext cx="33909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64" name="テキスト ボックス 763">
          <a:extLst>
            <a:ext uri="{FF2B5EF4-FFF2-40B4-BE49-F238E27FC236}">
              <a16:creationId xmlns:a16="http://schemas.microsoft.com/office/drawing/2014/main" id="{00000000-0008-0000-0200-0000FC020000}"/>
            </a:ext>
          </a:extLst>
        </xdr:cNvPr>
        <xdr:cNvSpPr txBox="1"/>
      </xdr:nvSpPr>
      <xdr:spPr>
        <a:xfrm>
          <a:off x="746760" y="19310350"/>
          <a:ext cx="19433540" cy="145542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庁舎に関しては大規模改修（耐震化）を行ったが、減価償却率は変わらないため類似団体平均値に比べ高い数値になっている。一人当たりの面積と同様に町民のニーズ、利用状況等を踏まえ多機能化も検討しつつ公共施設等総合管理計画を基にバランスに優れた健全な財政運営に努める。</a:t>
          </a:r>
          <a:endParaRPr lang="ja-JP" altLang="ja-JP" sz="1400">
            <a:effectLst/>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岐阜県笠松町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21,985
21,618
10.30
8,820,245
8,161,662
653,101
5,095,885
6,741,838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5.8
54.1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9167061" cy="425758"/>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04850" y="4434840"/>
          <a:ext cx="9167061"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人当たり職員数」の算出に用いる職員数及び「給与水準（国との比較）」の「ラスパイレス指数」については、各調査対象年度の翌年の</a:t>
          </a:r>
        </a:p>
        <a:p>
          <a:pPr algn="l"/>
          <a:r>
            <a:rPr kumimoji="1" lang="ja-JP" altLang="en-US" sz="1000">
              <a:solidFill>
                <a:srgbClr val="000000"/>
              </a:solidFill>
              <a:latin typeface="ＭＳ Ｐゴシック" panose="020B0600070205080204" pitchFamily="50" charset="-128"/>
              <a:ea typeface="ＭＳ Ｐゴシック" panose="020B0600070205080204" pitchFamily="50" charset="-128"/>
            </a:rPr>
            <a:t>   地方公務員給与実態調査に基づいているが、令和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年調査の数値を引用している。 </a:t>
          </a: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[0.71]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類似団体内平均値を０．０３ポイント上回っており、平成２</a:t>
          </a:r>
          <a:r>
            <a:rPr kumimoji="1" lang="ja-JP" altLang="en-US" sz="1100">
              <a:solidFill>
                <a:schemeClr val="dk1"/>
              </a:solidFill>
              <a:effectLst/>
              <a:latin typeface="+mn-lt"/>
              <a:ea typeface="+mn-ea"/>
              <a:cs typeface="+mn-cs"/>
            </a:rPr>
            <a:t>９</a:t>
          </a:r>
          <a:r>
            <a:rPr kumimoji="1" lang="ja-JP" altLang="ja-JP" sz="1100">
              <a:solidFill>
                <a:schemeClr val="dk1"/>
              </a:solidFill>
              <a:effectLst/>
              <a:latin typeface="+mn-lt"/>
              <a:ea typeface="+mn-ea"/>
              <a:cs typeface="+mn-cs"/>
            </a:rPr>
            <a:t>年度以降、大きな増減はないものの、今後も歳入では町税の徴収率向上、歳出では徹底した経常経費の抑制を図り、更なる財政基盤に努める。</a:t>
          </a:r>
          <a:endParaRPr lang="ja-JP" altLang="ja-JP" sz="1400">
            <a:effectLst/>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a16="http://schemas.microsoft.com/office/drawing/2014/main" id="{00000000-0008-0000-0300-00003F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24695</xdr:rowOff>
    </xdr:from>
    <xdr:to>
      <xdr:col>23</xdr:col>
      <xdr:colOff>133350</xdr:colOff>
      <xdr:row>45</xdr:row>
      <xdr:rowOff>114300</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flipV="1">
          <a:off x="4953000" y="6368345"/>
          <a:ext cx="0" cy="146120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86377</xdr:rowOff>
    </xdr:from>
    <xdr:ext cx="762000" cy="259045"/>
    <xdr:sp macro="" textlink="">
      <xdr:nvSpPr>
        <xdr:cNvPr id="65" name="財政力最小値テキスト">
          <a:extLst>
            <a:ext uri="{FF2B5EF4-FFF2-40B4-BE49-F238E27FC236}">
              <a16:creationId xmlns:a16="http://schemas.microsoft.com/office/drawing/2014/main" id="{00000000-0008-0000-0300-000041000000}"/>
            </a:ext>
          </a:extLst>
        </xdr:cNvPr>
        <xdr:cNvSpPr txBox="1"/>
      </xdr:nvSpPr>
      <xdr:spPr>
        <a:xfrm>
          <a:off x="5041900" y="7801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114300</xdr:rowOff>
    </xdr:from>
    <xdr:to>
      <xdr:col>24</xdr:col>
      <xdr:colOff>12700</xdr:colOff>
      <xdr:row>45</xdr:row>
      <xdr:rowOff>114300</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7829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111072</xdr:rowOff>
    </xdr:from>
    <xdr:ext cx="762000" cy="259045"/>
    <xdr:sp macro="" textlink="">
      <xdr:nvSpPr>
        <xdr:cNvPr id="67" name="財政力最大値テキスト">
          <a:extLst>
            <a:ext uri="{FF2B5EF4-FFF2-40B4-BE49-F238E27FC236}">
              <a16:creationId xmlns:a16="http://schemas.microsoft.com/office/drawing/2014/main" id="{00000000-0008-0000-0300-000043000000}"/>
            </a:ext>
          </a:extLst>
        </xdr:cNvPr>
        <xdr:cNvSpPr txBox="1"/>
      </xdr:nvSpPr>
      <xdr:spPr>
        <a:xfrm>
          <a:off x="5041900" y="61118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24695</xdr:rowOff>
    </xdr:from>
    <xdr:to>
      <xdr:col>24</xdr:col>
      <xdr:colOff>12700</xdr:colOff>
      <xdr:row>37</xdr:row>
      <xdr:rowOff>24695</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63683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42</xdr:row>
      <xdr:rowOff>25400</xdr:rowOff>
    </xdr:from>
    <xdr:to>
      <xdr:col>23</xdr:col>
      <xdr:colOff>133350</xdr:colOff>
      <xdr:row>42</xdr:row>
      <xdr:rowOff>38805</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114800" y="7226300"/>
          <a:ext cx="8382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299</xdr:rowOff>
    </xdr:from>
    <xdr:ext cx="762000" cy="259045"/>
    <xdr:sp macro="" textlink="">
      <xdr:nvSpPr>
        <xdr:cNvPr id="70" name="財政力平均値テキスト">
          <a:extLst>
            <a:ext uri="{FF2B5EF4-FFF2-40B4-BE49-F238E27FC236}">
              <a16:creationId xmlns:a16="http://schemas.microsoft.com/office/drawing/2014/main" id="{00000000-0008-0000-0300-000046000000}"/>
            </a:ext>
          </a:extLst>
        </xdr:cNvPr>
        <xdr:cNvSpPr txBox="1"/>
      </xdr:nvSpPr>
      <xdr:spPr>
        <a:xfrm>
          <a:off x="5041900" y="720119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28222</xdr:rowOff>
    </xdr:from>
    <xdr:to>
      <xdr:col>23</xdr:col>
      <xdr:colOff>184150</xdr:colOff>
      <xdr:row>42</xdr:row>
      <xdr:rowOff>129822</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902200" y="7229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42</xdr:row>
      <xdr:rowOff>25400</xdr:rowOff>
    </xdr:from>
    <xdr:to>
      <xdr:col>19</xdr:col>
      <xdr:colOff>133350</xdr:colOff>
      <xdr:row>42</xdr:row>
      <xdr:rowOff>25400</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a:off x="3225800" y="72263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14817</xdr:rowOff>
    </xdr:from>
    <xdr:to>
      <xdr:col>19</xdr:col>
      <xdr:colOff>184150</xdr:colOff>
      <xdr:row>42</xdr:row>
      <xdr:rowOff>116417</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064000" y="7215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101194</xdr:rowOff>
    </xdr:from>
    <xdr:ext cx="736600" cy="259045"/>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3733800" y="73020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42</xdr:row>
      <xdr:rowOff>25400</xdr:rowOff>
    </xdr:from>
    <xdr:to>
      <xdr:col>15</xdr:col>
      <xdr:colOff>82550</xdr:colOff>
      <xdr:row>42</xdr:row>
      <xdr:rowOff>38805</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flipV="1">
          <a:off x="2336800" y="7226300"/>
          <a:ext cx="8890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41628</xdr:rowOff>
    </xdr:from>
    <xdr:to>
      <xdr:col>15</xdr:col>
      <xdr:colOff>133350</xdr:colOff>
      <xdr:row>42</xdr:row>
      <xdr:rowOff>143228</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3175000" y="7242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128005</xdr:rowOff>
    </xdr:from>
    <xdr:ext cx="7620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2844800" y="7328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42</xdr:row>
      <xdr:rowOff>38805</xdr:rowOff>
    </xdr:from>
    <xdr:to>
      <xdr:col>11</xdr:col>
      <xdr:colOff>31750</xdr:colOff>
      <xdr:row>42</xdr:row>
      <xdr:rowOff>38805</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a:off x="1447800" y="723970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41628</xdr:rowOff>
    </xdr:from>
    <xdr:to>
      <xdr:col>11</xdr:col>
      <xdr:colOff>82550</xdr:colOff>
      <xdr:row>42</xdr:row>
      <xdr:rowOff>143228</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2286000" y="7242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128005</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955800" y="7328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55033</xdr:rowOff>
    </xdr:from>
    <xdr:to>
      <xdr:col>7</xdr:col>
      <xdr:colOff>31750</xdr:colOff>
      <xdr:row>42</xdr:row>
      <xdr:rowOff>156633</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1397000" y="7255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141410</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066800" y="73423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159455</xdr:rowOff>
    </xdr:from>
    <xdr:to>
      <xdr:col>23</xdr:col>
      <xdr:colOff>184150</xdr:colOff>
      <xdr:row>42</xdr:row>
      <xdr:rowOff>89605</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902200" y="7188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41</xdr:row>
      <xdr:rowOff>4532</xdr:rowOff>
    </xdr:from>
    <xdr:ext cx="762000" cy="259045"/>
    <xdr:sp macro="" textlink="">
      <xdr:nvSpPr>
        <xdr:cNvPr id="89" name="財政力該当値テキスト">
          <a:extLst>
            <a:ext uri="{FF2B5EF4-FFF2-40B4-BE49-F238E27FC236}">
              <a16:creationId xmlns:a16="http://schemas.microsoft.com/office/drawing/2014/main" id="{00000000-0008-0000-0300-000059000000}"/>
            </a:ext>
          </a:extLst>
        </xdr:cNvPr>
        <xdr:cNvSpPr txBox="1"/>
      </xdr:nvSpPr>
      <xdr:spPr>
        <a:xfrm>
          <a:off x="5041900" y="70339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41</xdr:row>
      <xdr:rowOff>146050</xdr:rowOff>
    </xdr:from>
    <xdr:to>
      <xdr:col>19</xdr:col>
      <xdr:colOff>184150</xdr:colOff>
      <xdr:row>42</xdr:row>
      <xdr:rowOff>76200</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064000" y="717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86377</xdr:rowOff>
    </xdr:from>
    <xdr:ext cx="7366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3733800" y="6944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41</xdr:row>
      <xdr:rowOff>146050</xdr:rowOff>
    </xdr:from>
    <xdr:to>
      <xdr:col>15</xdr:col>
      <xdr:colOff>133350</xdr:colOff>
      <xdr:row>42</xdr:row>
      <xdr:rowOff>76200</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3175000" y="717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86377</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2844800" y="694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41</xdr:row>
      <xdr:rowOff>159455</xdr:rowOff>
    </xdr:from>
    <xdr:to>
      <xdr:col>11</xdr:col>
      <xdr:colOff>82550</xdr:colOff>
      <xdr:row>42</xdr:row>
      <xdr:rowOff>89605</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2286000" y="7188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99782</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955800" y="69577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159455</xdr:rowOff>
    </xdr:from>
    <xdr:to>
      <xdr:col>7</xdr:col>
      <xdr:colOff>31750</xdr:colOff>
      <xdr:row>42</xdr:row>
      <xdr:rowOff>89605</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1397000" y="7188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99782</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066800" y="69577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[86.2%]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類似団体内平均値より下回っているため、</a:t>
          </a:r>
          <a:r>
            <a:rPr kumimoji="1" lang="ja-JP" altLang="ja-JP" sz="1100">
              <a:solidFill>
                <a:schemeClr val="dk1"/>
              </a:solidFill>
              <a:effectLst/>
              <a:latin typeface="+mn-lt"/>
              <a:ea typeface="+mn-ea"/>
              <a:cs typeface="+mn-cs"/>
            </a:rPr>
            <a:t>今後も基盤整備などによる公債費の増加、下水道事業会計への負担金などにより増加が見込まれるため、経常経費の抑制に努める。</a:t>
          </a:r>
          <a:endParaRPr lang="ja-JP" altLang="ja-JP" sz="1400">
            <a:effectLst/>
          </a:endParaRPr>
        </a:p>
      </xdr:txBody>
    </xdr:sp>
    <xdr:clientData/>
  </xdr:twoCellAnchor>
  <xdr:oneCellAnchor>
    <xdr:from>
      <xdr:col>3</xdr:col>
      <xdr:colOff>95250</xdr:colOff>
      <xdr:row>54</xdr:row>
      <xdr:rowOff>139700</xdr:rowOff>
    </xdr:from>
    <xdr:ext cx="298543" cy="225703"/>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a:extLst>
            <a:ext uri="{FF2B5EF4-FFF2-40B4-BE49-F238E27FC236}">
              <a16:creationId xmlns:a16="http://schemas.microsoft.com/office/drawing/2014/main" id="{00000000-0008-0000-0300-00007D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6" name="財政構造の弾力性グラフ枠">
          <a:extLst>
            <a:ext uri="{FF2B5EF4-FFF2-40B4-BE49-F238E27FC236}">
              <a16:creationId xmlns:a16="http://schemas.microsoft.com/office/drawing/2014/main" id="{00000000-0008-0000-0300-00007E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57</xdr:row>
      <xdr:rowOff>137583</xdr:rowOff>
    </xdr:from>
    <xdr:to>
      <xdr:col>23</xdr:col>
      <xdr:colOff>133350</xdr:colOff>
      <xdr:row>66</xdr:row>
      <xdr:rowOff>162983</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flipV="1">
          <a:off x="4953000" y="9910233"/>
          <a:ext cx="0" cy="156845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135060</xdr:rowOff>
    </xdr:from>
    <xdr:ext cx="762000" cy="259045"/>
    <xdr:sp macro="" textlink="">
      <xdr:nvSpPr>
        <xdr:cNvPr id="128" name="財政構造の弾力性最小値テキスト">
          <a:extLst>
            <a:ext uri="{FF2B5EF4-FFF2-40B4-BE49-F238E27FC236}">
              <a16:creationId xmlns:a16="http://schemas.microsoft.com/office/drawing/2014/main" id="{00000000-0008-0000-0300-000080000000}"/>
            </a:ext>
          </a:extLst>
        </xdr:cNvPr>
        <xdr:cNvSpPr txBox="1"/>
      </xdr:nvSpPr>
      <xdr:spPr>
        <a:xfrm>
          <a:off x="5041900" y="114507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162983</xdr:rowOff>
    </xdr:from>
    <xdr:to>
      <xdr:col>24</xdr:col>
      <xdr:colOff>12700</xdr:colOff>
      <xdr:row>66</xdr:row>
      <xdr:rowOff>162983</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864100" y="114786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52510</xdr:rowOff>
    </xdr:from>
    <xdr:ext cx="762000" cy="259045"/>
    <xdr:sp macro="" textlink="">
      <xdr:nvSpPr>
        <xdr:cNvPr id="130" name="財政構造の弾力性最大値テキスト">
          <a:extLst>
            <a:ext uri="{FF2B5EF4-FFF2-40B4-BE49-F238E27FC236}">
              <a16:creationId xmlns:a16="http://schemas.microsoft.com/office/drawing/2014/main" id="{00000000-0008-0000-0300-000082000000}"/>
            </a:ext>
          </a:extLst>
        </xdr:cNvPr>
        <xdr:cNvSpPr txBox="1"/>
      </xdr:nvSpPr>
      <xdr:spPr>
        <a:xfrm>
          <a:off x="5041900" y="96537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57</xdr:row>
      <xdr:rowOff>137583</xdr:rowOff>
    </xdr:from>
    <xdr:to>
      <xdr:col>24</xdr:col>
      <xdr:colOff>12700</xdr:colOff>
      <xdr:row>57</xdr:row>
      <xdr:rowOff>137583</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864100" y="99102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63</xdr:row>
      <xdr:rowOff>90170</xdr:rowOff>
    </xdr:from>
    <xdr:to>
      <xdr:col>23</xdr:col>
      <xdr:colOff>133350</xdr:colOff>
      <xdr:row>65</xdr:row>
      <xdr:rowOff>12700</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flipV="1">
          <a:off x="4114800" y="10891520"/>
          <a:ext cx="838200" cy="265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61</xdr:row>
      <xdr:rowOff>154957</xdr:rowOff>
    </xdr:from>
    <xdr:ext cx="762000" cy="259045"/>
    <xdr:sp macro="" textlink="">
      <xdr:nvSpPr>
        <xdr:cNvPr id="133" name="財政構造の弾力性平均値テキスト">
          <a:extLst>
            <a:ext uri="{FF2B5EF4-FFF2-40B4-BE49-F238E27FC236}">
              <a16:creationId xmlns:a16="http://schemas.microsoft.com/office/drawing/2014/main" id="{00000000-0008-0000-0300-000085000000}"/>
            </a:ext>
          </a:extLst>
        </xdr:cNvPr>
        <xdr:cNvSpPr txBox="1"/>
      </xdr:nvSpPr>
      <xdr:spPr>
        <a:xfrm>
          <a:off x="5041900" y="1061340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138430</xdr:rowOff>
    </xdr:from>
    <xdr:to>
      <xdr:col>23</xdr:col>
      <xdr:colOff>184150</xdr:colOff>
      <xdr:row>63</xdr:row>
      <xdr:rowOff>68580</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902200" y="10768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65</xdr:row>
      <xdr:rowOff>12700</xdr:rowOff>
    </xdr:from>
    <xdr:to>
      <xdr:col>19</xdr:col>
      <xdr:colOff>133350</xdr:colOff>
      <xdr:row>67</xdr:row>
      <xdr:rowOff>23706</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flipV="1">
          <a:off x="3225800" y="11156950"/>
          <a:ext cx="889000" cy="353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65</xdr:row>
      <xdr:rowOff>50377</xdr:rowOff>
    </xdr:from>
    <xdr:to>
      <xdr:col>19</xdr:col>
      <xdr:colOff>184150</xdr:colOff>
      <xdr:row>65</xdr:row>
      <xdr:rowOff>151977</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4064000" y="11194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65</xdr:row>
      <xdr:rowOff>136754</xdr:rowOff>
    </xdr:from>
    <xdr:ext cx="736600" cy="259045"/>
    <xdr:sp macro="" textlink="">
      <xdr:nvSpPr>
        <xdr:cNvPr id="137" name="テキスト ボックス 136">
          <a:extLst>
            <a:ext uri="{FF2B5EF4-FFF2-40B4-BE49-F238E27FC236}">
              <a16:creationId xmlns:a16="http://schemas.microsoft.com/office/drawing/2014/main" id="{00000000-0008-0000-0300-000089000000}"/>
            </a:ext>
          </a:extLst>
        </xdr:cNvPr>
        <xdr:cNvSpPr txBox="1"/>
      </xdr:nvSpPr>
      <xdr:spPr>
        <a:xfrm>
          <a:off x="3733800" y="1128100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67</xdr:row>
      <xdr:rowOff>15663</xdr:rowOff>
    </xdr:from>
    <xdr:to>
      <xdr:col>15</xdr:col>
      <xdr:colOff>82550</xdr:colOff>
      <xdr:row>67</xdr:row>
      <xdr:rowOff>23706</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a:off x="2336800" y="11502813"/>
          <a:ext cx="8890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65</xdr:row>
      <xdr:rowOff>122767</xdr:rowOff>
    </xdr:from>
    <xdr:to>
      <xdr:col>15</xdr:col>
      <xdr:colOff>133350</xdr:colOff>
      <xdr:row>66</xdr:row>
      <xdr:rowOff>52917</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3175000" y="112670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63094</xdr:rowOff>
    </xdr:from>
    <xdr:ext cx="7620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2844800" y="110358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65</xdr:row>
      <xdr:rowOff>77046</xdr:rowOff>
    </xdr:from>
    <xdr:to>
      <xdr:col>11</xdr:col>
      <xdr:colOff>31750</xdr:colOff>
      <xdr:row>67</xdr:row>
      <xdr:rowOff>15663</xdr:rowOff>
    </xdr:to>
    <xdr:cxnSp macro="">
      <xdr:nvCxnSpPr>
        <xdr:cNvPr id="141" name="直線コネクタ 140">
          <a:extLst>
            <a:ext uri="{FF2B5EF4-FFF2-40B4-BE49-F238E27FC236}">
              <a16:creationId xmlns:a16="http://schemas.microsoft.com/office/drawing/2014/main" id="{00000000-0008-0000-0300-00008D000000}"/>
            </a:ext>
          </a:extLst>
        </xdr:cNvPr>
        <xdr:cNvCxnSpPr/>
      </xdr:nvCxnSpPr>
      <xdr:spPr>
        <a:xfrm>
          <a:off x="1447800" y="11221296"/>
          <a:ext cx="889000" cy="281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65</xdr:row>
      <xdr:rowOff>90594</xdr:rowOff>
    </xdr:from>
    <xdr:to>
      <xdr:col>11</xdr:col>
      <xdr:colOff>82550</xdr:colOff>
      <xdr:row>66</xdr:row>
      <xdr:rowOff>20744</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2286000" y="11234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64</xdr:row>
      <xdr:rowOff>30921</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955800" y="110037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65</xdr:row>
      <xdr:rowOff>58420</xdr:rowOff>
    </xdr:from>
    <xdr:to>
      <xdr:col>7</xdr:col>
      <xdr:colOff>31750</xdr:colOff>
      <xdr:row>65</xdr:row>
      <xdr:rowOff>160020</xdr:rowOff>
    </xdr:to>
    <xdr:sp macro="" textlink="">
      <xdr:nvSpPr>
        <xdr:cNvPr id="144" name="フローチャート: 判断 143">
          <a:extLst>
            <a:ext uri="{FF2B5EF4-FFF2-40B4-BE49-F238E27FC236}">
              <a16:creationId xmlns:a16="http://schemas.microsoft.com/office/drawing/2014/main" id="{00000000-0008-0000-0300-000090000000}"/>
            </a:ext>
          </a:extLst>
        </xdr:cNvPr>
        <xdr:cNvSpPr/>
      </xdr:nvSpPr>
      <xdr:spPr>
        <a:xfrm>
          <a:off x="1397000" y="11202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65</xdr:row>
      <xdr:rowOff>144797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1066800" y="112890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39370</xdr:rowOff>
    </xdr:from>
    <xdr:to>
      <xdr:col>23</xdr:col>
      <xdr:colOff>184150</xdr:colOff>
      <xdr:row>63</xdr:row>
      <xdr:rowOff>140970</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902200" y="10840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63</xdr:row>
      <xdr:rowOff>11447</xdr:rowOff>
    </xdr:from>
    <xdr:ext cx="762000" cy="259045"/>
    <xdr:sp macro="" textlink="">
      <xdr:nvSpPr>
        <xdr:cNvPr id="152" name="財政構造の弾力性該当値テキスト">
          <a:extLst>
            <a:ext uri="{FF2B5EF4-FFF2-40B4-BE49-F238E27FC236}">
              <a16:creationId xmlns:a16="http://schemas.microsoft.com/office/drawing/2014/main" id="{00000000-0008-0000-0300-000098000000}"/>
            </a:ext>
          </a:extLst>
        </xdr:cNvPr>
        <xdr:cNvSpPr txBox="1"/>
      </xdr:nvSpPr>
      <xdr:spPr>
        <a:xfrm>
          <a:off x="5041900" y="10812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64</xdr:row>
      <xdr:rowOff>133350</xdr:rowOff>
    </xdr:from>
    <xdr:to>
      <xdr:col>19</xdr:col>
      <xdr:colOff>184150</xdr:colOff>
      <xdr:row>65</xdr:row>
      <xdr:rowOff>63500</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4064000" y="1110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73677</xdr:rowOff>
    </xdr:from>
    <xdr:ext cx="7366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3733800" y="108750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66</xdr:row>
      <xdr:rowOff>144356</xdr:rowOff>
    </xdr:from>
    <xdr:to>
      <xdr:col>15</xdr:col>
      <xdr:colOff>133350</xdr:colOff>
      <xdr:row>67</xdr:row>
      <xdr:rowOff>74506</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3175000" y="11460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67</xdr:row>
      <xdr:rowOff>59283</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2844800" y="115464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66</xdr:row>
      <xdr:rowOff>136313</xdr:rowOff>
    </xdr:from>
    <xdr:to>
      <xdr:col>11</xdr:col>
      <xdr:colOff>82550</xdr:colOff>
      <xdr:row>67</xdr:row>
      <xdr:rowOff>66463</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2286000" y="11452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67</xdr:row>
      <xdr:rowOff>51240</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955800" y="115383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65</xdr:row>
      <xdr:rowOff>26246</xdr:rowOff>
    </xdr:from>
    <xdr:to>
      <xdr:col>7</xdr:col>
      <xdr:colOff>31750</xdr:colOff>
      <xdr:row>65</xdr:row>
      <xdr:rowOff>127846</xdr:rowOff>
    </xdr:to>
    <xdr:sp macro="" textlink="">
      <xdr:nvSpPr>
        <xdr:cNvPr id="159" name="楕円 158">
          <a:extLst>
            <a:ext uri="{FF2B5EF4-FFF2-40B4-BE49-F238E27FC236}">
              <a16:creationId xmlns:a16="http://schemas.microsoft.com/office/drawing/2014/main" id="{00000000-0008-0000-0300-00009F000000}"/>
            </a:ext>
          </a:extLst>
        </xdr:cNvPr>
        <xdr:cNvSpPr/>
      </xdr:nvSpPr>
      <xdr:spPr>
        <a:xfrm>
          <a:off x="1397000" y="11170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138023</xdr:rowOff>
    </xdr:from>
    <xdr:ext cx="762000" cy="259045"/>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1066800" y="109393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[125,028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155,088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150,751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類似団体内平均値を今年度も下回っており、今後も引き続き行財政改革推進プランの理念を踏襲し、職員定数の適正管理や既存施設の維持管理費の抑制に取り組む。</a:t>
          </a:r>
          <a:endParaRPr lang="ja-JP" altLang="ja-JP" sz="1400">
            <a:effectLst/>
          </a:endParaRPr>
        </a:p>
      </xdr:txBody>
    </xdr:sp>
    <xdr:clientData/>
  </xdr:twoCellAnchor>
  <xdr:oneCellAnchor>
    <xdr:from>
      <xdr:col>3</xdr:col>
      <xdr:colOff>95250</xdr:colOff>
      <xdr:row>77</xdr:row>
      <xdr:rowOff>6350</xdr:rowOff>
    </xdr:from>
    <xdr:ext cx="349839" cy="225703"/>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69850</xdr:rowOff>
    </xdr:from>
    <xdr:to>
      <xdr:col>27</xdr:col>
      <xdr:colOff>184150</xdr:colOff>
      <xdr:row>89</xdr:row>
      <xdr:rowOff>69850</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101600</xdr:rowOff>
    </xdr:from>
    <xdr:to>
      <xdr:col>27</xdr:col>
      <xdr:colOff>184150</xdr:colOff>
      <xdr:row>86</xdr:row>
      <xdr:rowOff>101600</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133350</xdr:rowOff>
    </xdr:from>
    <xdr:to>
      <xdr:col>27</xdr:col>
      <xdr:colOff>184150</xdr:colOff>
      <xdr:row>83</xdr:row>
      <xdr:rowOff>133350</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165100</xdr:rowOff>
    </xdr:from>
    <xdr:to>
      <xdr:col>27</xdr:col>
      <xdr:colOff>184150</xdr:colOff>
      <xdr:row>80</xdr:row>
      <xdr:rowOff>165100</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7" name="人件費・物件費等の状況グラフ枠">
          <a:extLst>
            <a:ext uri="{FF2B5EF4-FFF2-40B4-BE49-F238E27FC236}">
              <a16:creationId xmlns:a16="http://schemas.microsoft.com/office/drawing/2014/main" id="{00000000-0008-0000-0300-0000BB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64748</xdr:rowOff>
    </xdr:from>
    <xdr:to>
      <xdr:col>23</xdr:col>
      <xdr:colOff>133350</xdr:colOff>
      <xdr:row>89</xdr:row>
      <xdr:rowOff>1533</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flipV="1">
          <a:off x="4953000" y="13780748"/>
          <a:ext cx="0" cy="147983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145060</xdr:rowOff>
    </xdr:from>
    <xdr:ext cx="762000" cy="259045"/>
    <xdr:sp macro="" textlink="">
      <xdr:nvSpPr>
        <xdr:cNvPr id="189" name="人件費・物件費等の状況最小値テキスト">
          <a:extLst>
            <a:ext uri="{FF2B5EF4-FFF2-40B4-BE49-F238E27FC236}">
              <a16:creationId xmlns:a16="http://schemas.microsoft.com/office/drawing/2014/main" id="{00000000-0008-0000-0300-0000BD000000}"/>
            </a:ext>
          </a:extLst>
        </xdr:cNvPr>
        <xdr:cNvSpPr txBox="1"/>
      </xdr:nvSpPr>
      <xdr:spPr>
        <a:xfrm>
          <a:off x="5041900" y="152326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242,922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1533</xdr:rowOff>
    </xdr:from>
    <xdr:to>
      <xdr:col>24</xdr:col>
      <xdr:colOff>12700</xdr:colOff>
      <xdr:row>89</xdr:row>
      <xdr:rowOff>1533</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864100" y="152605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151125</xdr:rowOff>
    </xdr:from>
    <xdr:ext cx="762000" cy="259045"/>
    <xdr:sp macro="" textlink="">
      <xdr:nvSpPr>
        <xdr:cNvPr id="191" name="人件費・物件費等の状況最大値テキスト">
          <a:extLst>
            <a:ext uri="{FF2B5EF4-FFF2-40B4-BE49-F238E27FC236}">
              <a16:creationId xmlns:a16="http://schemas.microsoft.com/office/drawing/2014/main" id="{00000000-0008-0000-0300-0000BF000000}"/>
            </a:ext>
          </a:extLst>
        </xdr:cNvPr>
        <xdr:cNvSpPr txBox="1"/>
      </xdr:nvSpPr>
      <xdr:spPr>
        <a:xfrm>
          <a:off x="5041900" y="135242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89,603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64748</xdr:rowOff>
    </xdr:from>
    <xdr:to>
      <xdr:col>24</xdr:col>
      <xdr:colOff>12700</xdr:colOff>
      <xdr:row>80</xdr:row>
      <xdr:rowOff>64748</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37807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1177</xdr:rowOff>
    </xdr:from>
    <xdr:to>
      <xdr:col>23</xdr:col>
      <xdr:colOff>133350</xdr:colOff>
      <xdr:row>82</xdr:row>
      <xdr:rowOff>63770</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4114800" y="14060077"/>
          <a:ext cx="838200" cy="625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81461</xdr:rowOff>
    </xdr:from>
    <xdr:ext cx="762000" cy="259045"/>
    <xdr:sp macro="" textlink="">
      <xdr:nvSpPr>
        <xdr:cNvPr id="194" name="人件費・物件費等の状況平均値テキスト">
          <a:extLst>
            <a:ext uri="{FF2B5EF4-FFF2-40B4-BE49-F238E27FC236}">
              <a16:creationId xmlns:a16="http://schemas.microsoft.com/office/drawing/2014/main" id="{00000000-0008-0000-0300-0000C2000000}"/>
            </a:ext>
          </a:extLst>
        </xdr:cNvPr>
        <xdr:cNvSpPr txBox="1"/>
      </xdr:nvSpPr>
      <xdr:spPr>
        <a:xfrm>
          <a:off x="5041900" y="141403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135,017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109384</xdr:rowOff>
    </xdr:from>
    <xdr:to>
      <xdr:col>23</xdr:col>
      <xdr:colOff>184150</xdr:colOff>
      <xdr:row>83</xdr:row>
      <xdr:rowOff>39534</xdr:rowOff>
    </xdr:to>
    <xdr:sp macro=""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4902200" y="14168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49275</xdr:rowOff>
    </xdr:from>
    <xdr:to>
      <xdr:col>19</xdr:col>
      <xdr:colOff>133350</xdr:colOff>
      <xdr:row>82</xdr:row>
      <xdr:rowOff>1177</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3225800" y="13936725"/>
          <a:ext cx="889000" cy="1233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40749</xdr:rowOff>
    </xdr:from>
    <xdr:to>
      <xdr:col>19</xdr:col>
      <xdr:colOff>184150</xdr:colOff>
      <xdr:row>82</xdr:row>
      <xdr:rowOff>142349</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064000" y="140996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127126</xdr:rowOff>
    </xdr:from>
    <xdr:ext cx="736600" cy="259045"/>
    <xdr:sp macro="" textlink="">
      <xdr:nvSpPr>
        <xdr:cNvPr id="198" name="テキスト ボックス 197">
          <a:extLst>
            <a:ext uri="{FF2B5EF4-FFF2-40B4-BE49-F238E27FC236}">
              <a16:creationId xmlns:a16="http://schemas.microsoft.com/office/drawing/2014/main" id="{00000000-0008-0000-0300-0000C6000000}"/>
            </a:ext>
          </a:extLst>
        </xdr:cNvPr>
        <xdr:cNvSpPr txBox="1"/>
      </xdr:nvSpPr>
      <xdr:spPr>
        <a:xfrm>
          <a:off x="3733800" y="1418602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80</xdr:row>
      <xdr:rowOff>163595</xdr:rowOff>
    </xdr:from>
    <xdr:to>
      <xdr:col>15</xdr:col>
      <xdr:colOff>82550</xdr:colOff>
      <xdr:row>81</xdr:row>
      <xdr:rowOff>49275</xdr:rowOff>
    </xdr:to>
    <xdr:cxnSp macro="">
      <xdr:nvCxnSpPr>
        <xdr:cNvPr id="199" name="直線コネクタ 198">
          <a:extLst>
            <a:ext uri="{FF2B5EF4-FFF2-40B4-BE49-F238E27FC236}">
              <a16:creationId xmlns:a16="http://schemas.microsoft.com/office/drawing/2014/main" id="{00000000-0008-0000-0300-0000C7000000}"/>
            </a:ext>
          </a:extLst>
        </xdr:cNvPr>
        <xdr:cNvCxnSpPr/>
      </xdr:nvCxnSpPr>
      <xdr:spPr>
        <a:xfrm>
          <a:off x="2336800" y="13879595"/>
          <a:ext cx="889000" cy="57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115717</xdr:rowOff>
    </xdr:from>
    <xdr:to>
      <xdr:col>15</xdr:col>
      <xdr:colOff>133350</xdr:colOff>
      <xdr:row>82</xdr:row>
      <xdr:rowOff>45867</xdr:rowOff>
    </xdr:to>
    <xdr:sp macro="" textlink="">
      <xdr:nvSpPr>
        <xdr:cNvPr id="200" name="フローチャート: 判断 199">
          <a:extLst>
            <a:ext uri="{FF2B5EF4-FFF2-40B4-BE49-F238E27FC236}">
              <a16:creationId xmlns:a16="http://schemas.microsoft.com/office/drawing/2014/main" id="{00000000-0008-0000-0300-0000C8000000}"/>
            </a:ext>
          </a:extLst>
        </xdr:cNvPr>
        <xdr:cNvSpPr/>
      </xdr:nvSpPr>
      <xdr:spPr>
        <a:xfrm>
          <a:off x="3175000" y="14003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30644</xdr:rowOff>
    </xdr:from>
    <xdr:ext cx="762000" cy="259045"/>
    <xdr:sp macro="" textlink="">
      <xdr:nvSpPr>
        <xdr:cNvPr id="201" name="テキスト ボックス 200">
          <a:extLst>
            <a:ext uri="{FF2B5EF4-FFF2-40B4-BE49-F238E27FC236}">
              <a16:creationId xmlns:a16="http://schemas.microsoft.com/office/drawing/2014/main" id="{00000000-0008-0000-0300-0000C9000000}"/>
            </a:ext>
          </a:extLst>
        </xdr:cNvPr>
        <xdr:cNvSpPr txBox="1"/>
      </xdr:nvSpPr>
      <xdr:spPr>
        <a:xfrm>
          <a:off x="2844800" y="140895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117,910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80</xdr:row>
      <xdr:rowOff>163595</xdr:rowOff>
    </xdr:from>
    <xdr:to>
      <xdr:col>11</xdr:col>
      <xdr:colOff>31750</xdr:colOff>
      <xdr:row>81</xdr:row>
      <xdr:rowOff>31138</xdr:rowOff>
    </xdr:to>
    <xdr:cxnSp macro="">
      <xdr:nvCxnSpPr>
        <xdr:cNvPr id="202" name="直線コネクタ 201">
          <a:extLst>
            <a:ext uri="{FF2B5EF4-FFF2-40B4-BE49-F238E27FC236}">
              <a16:creationId xmlns:a16="http://schemas.microsoft.com/office/drawing/2014/main" id="{00000000-0008-0000-0300-0000CA000000}"/>
            </a:ext>
          </a:extLst>
        </xdr:cNvPr>
        <xdr:cNvCxnSpPr/>
      </xdr:nvCxnSpPr>
      <xdr:spPr>
        <a:xfrm flipV="1">
          <a:off x="1447800" y="13879595"/>
          <a:ext cx="889000" cy="389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116112</xdr:rowOff>
    </xdr:from>
    <xdr:to>
      <xdr:col>11</xdr:col>
      <xdr:colOff>82550</xdr:colOff>
      <xdr:row>82</xdr:row>
      <xdr:rowOff>46262</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2286000" y="140035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31039</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1955800" y="140899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117,951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78026</xdr:rowOff>
    </xdr:from>
    <xdr:to>
      <xdr:col>7</xdr:col>
      <xdr:colOff>31750</xdr:colOff>
      <xdr:row>82</xdr:row>
      <xdr:rowOff>8176</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1397000" y="139654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164403</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066800" y="140518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114,005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12970</xdr:rowOff>
    </xdr:from>
    <xdr:to>
      <xdr:col>23</xdr:col>
      <xdr:colOff>184150</xdr:colOff>
      <xdr:row>82</xdr:row>
      <xdr:rowOff>114570</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4902200" y="14071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29497</xdr:rowOff>
    </xdr:from>
    <xdr:ext cx="762000" cy="259045"/>
    <xdr:sp macro="" textlink="">
      <xdr:nvSpPr>
        <xdr:cNvPr id="213" name="人件費・物件費等の状況該当値テキスト">
          <a:extLst>
            <a:ext uri="{FF2B5EF4-FFF2-40B4-BE49-F238E27FC236}">
              <a16:creationId xmlns:a16="http://schemas.microsoft.com/office/drawing/2014/main" id="{00000000-0008-0000-0300-0000D5000000}"/>
            </a:ext>
          </a:extLst>
        </xdr:cNvPr>
        <xdr:cNvSpPr txBox="1"/>
      </xdr:nvSpPr>
      <xdr:spPr>
        <a:xfrm>
          <a:off x="5041900" y="139169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125,028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121827</xdr:rowOff>
    </xdr:from>
    <xdr:to>
      <xdr:col>19</xdr:col>
      <xdr:colOff>184150</xdr:colOff>
      <xdr:row>82</xdr:row>
      <xdr:rowOff>51977</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064000" y="14009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62154</xdr:rowOff>
    </xdr:from>
    <xdr:ext cx="7366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3733800" y="137781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80</xdr:row>
      <xdr:rowOff>169925</xdr:rowOff>
    </xdr:from>
    <xdr:to>
      <xdr:col>15</xdr:col>
      <xdr:colOff>133350</xdr:colOff>
      <xdr:row>81</xdr:row>
      <xdr:rowOff>100075</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3175000" y="13885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110252</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2844800" y="13654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80</xdr:row>
      <xdr:rowOff>112795</xdr:rowOff>
    </xdr:from>
    <xdr:to>
      <xdr:col>11</xdr:col>
      <xdr:colOff>82550</xdr:colOff>
      <xdr:row>81</xdr:row>
      <xdr:rowOff>42945</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2286000" y="13828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53122</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955800" y="135976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99,844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151788</xdr:rowOff>
    </xdr:from>
    <xdr:to>
      <xdr:col>7</xdr:col>
      <xdr:colOff>31750</xdr:colOff>
      <xdr:row>81</xdr:row>
      <xdr:rowOff>81938</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1397000" y="13867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92115</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066800" y="136366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103,884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2" name="正方形/長方形 221">
          <a:extLst>
            <a:ext uri="{FF2B5EF4-FFF2-40B4-BE49-F238E27FC236}">
              <a16:creationId xmlns:a16="http://schemas.microsoft.com/office/drawing/2014/main" id="{00000000-0008-0000-0300-0000DE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[97.0]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東日本大震災に対する復興予算を確保するために、国が給料削減措置を実施したことによりラスパイレス指数が大きく変動したが、類似団体と比較するとほぼ同数値となっているため、今後も引き続き給与の適正化に努める。</a:t>
          </a:r>
          <a:endParaRPr lang="ja-JP" altLang="ja-JP" sz="1400">
            <a:effectLst/>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1" name="給与水準   （国との比較）グラフ枠">
          <a:extLst>
            <a:ext uri="{FF2B5EF4-FFF2-40B4-BE49-F238E27FC236}">
              <a16:creationId xmlns:a16="http://schemas.microsoft.com/office/drawing/2014/main" id="{00000000-0008-0000-0300-0000FB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113393</xdr:rowOff>
    </xdr:from>
    <xdr:to>
      <xdr:col>81</xdr:col>
      <xdr:colOff>44450</xdr:colOff>
      <xdr:row>90</xdr:row>
      <xdr:rowOff>36286</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flipV="1">
          <a:off x="17018000" y="13829393"/>
          <a:ext cx="0" cy="163739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90</xdr:row>
      <xdr:rowOff>8363</xdr:rowOff>
    </xdr:from>
    <xdr:ext cx="762000" cy="259045"/>
    <xdr:sp macro="" textlink="">
      <xdr:nvSpPr>
        <xdr:cNvPr id="253" name="給与水準   （国との比較）最小値テキスト">
          <a:extLst>
            <a:ext uri="{FF2B5EF4-FFF2-40B4-BE49-F238E27FC236}">
              <a16:creationId xmlns:a16="http://schemas.microsoft.com/office/drawing/2014/main" id="{00000000-0008-0000-0300-0000FD000000}"/>
            </a:ext>
          </a:extLst>
        </xdr:cNvPr>
        <xdr:cNvSpPr txBox="1"/>
      </xdr:nvSpPr>
      <xdr:spPr>
        <a:xfrm>
          <a:off x="17106900" y="154388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90</xdr:row>
      <xdr:rowOff>36286</xdr:rowOff>
    </xdr:from>
    <xdr:to>
      <xdr:col>81</xdr:col>
      <xdr:colOff>133350</xdr:colOff>
      <xdr:row>90</xdr:row>
      <xdr:rowOff>36286</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6929100" y="154667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28320</xdr:rowOff>
    </xdr:from>
    <xdr:ext cx="762000" cy="259045"/>
    <xdr:sp macro="" textlink="">
      <xdr:nvSpPr>
        <xdr:cNvPr id="255" name="給与水準   （国との比較）最大値テキスト">
          <a:extLst>
            <a:ext uri="{FF2B5EF4-FFF2-40B4-BE49-F238E27FC236}">
              <a16:creationId xmlns:a16="http://schemas.microsoft.com/office/drawing/2014/main" id="{00000000-0008-0000-0300-0000FF000000}"/>
            </a:ext>
          </a:extLst>
        </xdr:cNvPr>
        <xdr:cNvSpPr txBox="1"/>
      </xdr:nvSpPr>
      <xdr:spPr>
        <a:xfrm>
          <a:off x="17106900" y="135728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113393</xdr:rowOff>
    </xdr:from>
    <xdr:to>
      <xdr:col>81</xdr:col>
      <xdr:colOff>133350</xdr:colOff>
      <xdr:row>80</xdr:row>
      <xdr:rowOff>113393</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6929100" y="138293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85</xdr:row>
      <xdr:rowOff>31750</xdr:rowOff>
    </xdr:from>
    <xdr:to>
      <xdr:col>81</xdr:col>
      <xdr:colOff>44450</xdr:colOff>
      <xdr:row>85</xdr:row>
      <xdr:rowOff>31750</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a:off x="16179800" y="14605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141713</xdr:rowOff>
    </xdr:from>
    <xdr:ext cx="762000" cy="259045"/>
    <xdr:sp macro="" textlink="">
      <xdr:nvSpPr>
        <xdr:cNvPr id="258" name="給与水準   （国との比較）平均値テキスト">
          <a:extLst>
            <a:ext uri="{FF2B5EF4-FFF2-40B4-BE49-F238E27FC236}">
              <a16:creationId xmlns:a16="http://schemas.microsoft.com/office/drawing/2014/main" id="{00000000-0008-0000-0300-000002010000}"/>
            </a:ext>
          </a:extLst>
        </xdr:cNvPr>
        <xdr:cNvSpPr txBox="1"/>
      </xdr:nvSpPr>
      <xdr:spPr>
        <a:xfrm>
          <a:off x="17106900" y="1454351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169636</xdr:rowOff>
    </xdr:from>
    <xdr:to>
      <xdr:col>81</xdr:col>
      <xdr:colOff>95250</xdr:colOff>
      <xdr:row>85</xdr:row>
      <xdr:rowOff>99786</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6967200" y="14571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84</xdr:row>
      <xdr:rowOff>151493</xdr:rowOff>
    </xdr:from>
    <xdr:to>
      <xdr:col>77</xdr:col>
      <xdr:colOff>44450</xdr:colOff>
      <xdr:row>85</xdr:row>
      <xdr:rowOff>31750</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a:off x="15290800" y="14553293"/>
          <a:ext cx="889000" cy="51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15421</xdr:rowOff>
    </xdr:from>
    <xdr:to>
      <xdr:col>77</xdr:col>
      <xdr:colOff>95250</xdr:colOff>
      <xdr:row>85</xdr:row>
      <xdr:rowOff>117021</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6129000" y="14588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101798</xdr:rowOff>
    </xdr:from>
    <xdr:ext cx="736600" cy="259045"/>
    <xdr:sp macro=""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5798800" y="146750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84</xdr:row>
      <xdr:rowOff>151493</xdr:rowOff>
    </xdr:from>
    <xdr:to>
      <xdr:col>72</xdr:col>
      <xdr:colOff>203200</xdr:colOff>
      <xdr:row>84</xdr:row>
      <xdr:rowOff>168729</xdr:rowOff>
    </xdr:to>
    <xdr:cxnSp macro="">
      <xdr:nvCxnSpPr>
        <xdr:cNvPr id="263" name="直線コネクタ 262">
          <a:extLst>
            <a:ext uri="{FF2B5EF4-FFF2-40B4-BE49-F238E27FC236}">
              <a16:creationId xmlns:a16="http://schemas.microsoft.com/office/drawing/2014/main" id="{00000000-0008-0000-0300-000007010000}"/>
            </a:ext>
          </a:extLst>
        </xdr:cNvPr>
        <xdr:cNvCxnSpPr/>
      </xdr:nvCxnSpPr>
      <xdr:spPr>
        <a:xfrm flipV="1">
          <a:off x="14401800" y="14553293"/>
          <a:ext cx="8890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49893</xdr:rowOff>
    </xdr:from>
    <xdr:to>
      <xdr:col>73</xdr:col>
      <xdr:colOff>44450</xdr:colOff>
      <xdr:row>85</xdr:row>
      <xdr:rowOff>151493</xdr:rowOff>
    </xdr:to>
    <xdr:sp macro="" textlink="">
      <xdr:nvSpPr>
        <xdr:cNvPr id="264" name="フローチャート: 判断 263">
          <a:extLst>
            <a:ext uri="{FF2B5EF4-FFF2-40B4-BE49-F238E27FC236}">
              <a16:creationId xmlns:a16="http://schemas.microsoft.com/office/drawing/2014/main" id="{00000000-0008-0000-0300-000008010000}"/>
            </a:ext>
          </a:extLst>
        </xdr:cNvPr>
        <xdr:cNvSpPr/>
      </xdr:nvSpPr>
      <xdr:spPr>
        <a:xfrm>
          <a:off x="15240000" y="14623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136270</xdr:rowOff>
    </xdr:from>
    <xdr:ext cx="7620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4909800" y="14709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84</xdr:row>
      <xdr:rowOff>168729</xdr:rowOff>
    </xdr:from>
    <xdr:to>
      <xdr:col>68</xdr:col>
      <xdr:colOff>152400</xdr:colOff>
      <xdr:row>85</xdr:row>
      <xdr:rowOff>31750</xdr:rowOff>
    </xdr:to>
    <xdr:cxnSp macro="">
      <xdr:nvCxnSpPr>
        <xdr:cNvPr id="266" name="直線コネクタ 265">
          <a:extLst>
            <a:ext uri="{FF2B5EF4-FFF2-40B4-BE49-F238E27FC236}">
              <a16:creationId xmlns:a16="http://schemas.microsoft.com/office/drawing/2014/main" id="{00000000-0008-0000-0300-00000A010000}"/>
            </a:ext>
          </a:extLst>
        </xdr:cNvPr>
        <xdr:cNvCxnSpPr/>
      </xdr:nvCxnSpPr>
      <xdr:spPr>
        <a:xfrm flipV="1">
          <a:off x="13512800" y="14570529"/>
          <a:ext cx="8890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15421</xdr:rowOff>
    </xdr:from>
    <xdr:to>
      <xdr:col>68</xdr:col>
      <xdr:colOff>203200</xdr:colOff>
      <xdr:row>85</xdr:row>
      <xdr:rowOff>117021</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4351000" y="14588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101798</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4020800" y="146750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32657</xdr:rowOff>
    </xdr:from>
    <xdr:to>
      <xdr:col>64</xdr:col>
      <xdr:colOff>152400</xdr:colOff>
      <xdr:row>85</xdr:row>
      <xdr:rowOff>134257</xdr:rowOff>
    </xdr:to>
    <xdr:sp macro="" textlink="">
      <xdr:nvSpPr>
        <xdr:cNvPr id="269" name="フローチャート: 判断 268">
          <a:extLst>
            <a:ext uri="{FF2B5EF4-FFF2-40B4-BE49-F238E27FC236}">
              <a16:creationId xmlns:a16="http://schemas.microsoft.com/office/drawing/2014/main" id="{00000000-0008-0000-0300-00000D010000}"/>
            </a:ext>
          </a:extLst>
        </xdr:cNvPr>
        <xdr:cNvSpPr/>
      </xdr:nvSpPr>
      <xdr:spPr>
        <a:xfrm>
          <a:off x="13462000" y="14605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119034</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3131800" y="146922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152400</xdr:rowOff>
    </xdr:from>
    <xdr:to>
      <xdr:col>81</xdr:col>
      <xdr:colOff>95250</xdr:colOff>
      <xdr:row>85</xdr:row>
      <xdr:rowOff>82550</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6967200" y="1455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83</xdr:row>
      <xdr:rowOff>168927</xdr:rowOff>
    </xdr:from>
    <xdr:ext cx="762000" cy="259045"/>
    <xdr:sp macro="" textlink="">
      <xdr:nvSpPr>
        <xdr:cNvPr id="277" name="給与水準   （国との比較）該当値テキスト">
          <a:extLst>
            <a:ext uri="{FF2B5EF4-FFF2-40B4-BE49-F238E27FC236}">
              <a16:creationId xmlns:a16="http://schemas.microsoft.com/office/drawing/2014/main" id="{00000000-0008-0000-0300-000015010000}"/>
            </a:ext>
          </a:extLst>
        </xdr:cNvPr>
        <xdr:cNvSpPr txBox="1"/>
      </xdr:nvSpPr>
      <xdr:spPr>
        <a:xfrm>
          <a:off x="17106900"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84</xdr:row>
      <xdr:rowOff>152400</xdr:rowOff>
    </xdr:from>
    <xdr:to>
      <xdr:col>77</xdr:col>
      <xdr:colOff>95250</xdr:colOff>
      <xdr:row>85</xdr:row>
      <xdr:rowOff>82550</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6129000" y="1455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92727</xdr:rowOff>
    </xdr:from>
    <xdr:ext cx="7366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5798800" y="14323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84</xdr:row>
      <xdr:rowOff>100693</xdr:rowOff>
    </xdr:from>
    <xdr:to>
      <xdr:col>73</xdr:col>
      <xdr:colOff>44450</xdr:colOff>
      <xdr:row>85</xdr:row>
      <xdr:rowOff>30843</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5240000" y="145024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41020</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4909800" y="142713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84</xdr:row>
      <xdr:rowOff>117929</xdr:rowOff>
    </xdr:from>
    <xdr:to>
      <xdr:col>68</xdr:col>
      <xdr:colOff>203200</xdr:colOff>
      <xdr:row>85</xdr:row>
      <xdr:rowOff>48079</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4351000" y="14519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58256</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4020800" y="142886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152400</xdr:rowOff>
    </xdr:from>
    <xdr:to>
      <xdr:col>64</xdr:col>
      <xdr:colOff>152400</xdr:colOff>
      <xdr:row>85</xdr:row>
      <xdr:rowOff>82550</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3462000" y="1455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92727</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3131800" y="1432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[5.05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8" name="テキスト ボックス 297">
          <a:extLst>
            <a:ext uri="{FF2B5EF4-FFF2-40B4-BE49-F238E27FC236}">
              <a16:creationId xmlns:a16="http://schemas.microsoft.com/office/drawing/2014/main" id="{00000000-0008-0000-0300-00002A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平成１７年度から平成２２年度までの間に２５人の定員削減を目標に新規採用職員を抑制してきたことにより、類似団体平均値を下回っている。今後も定員適正化計画に基づき、適正な定員管理に努める。</a:t>
          </a:r>
          <a:endParaRPr lang="ja-JP" altLang="ja-JP" sz="1400">
            <a:effectLst/>
          </a:endParaRPr>
        </a:p>
      </xdr:txBody>
    </xdr:sp>
    <xdr:clientData/>
  </xdr:twoCellAnchor>
  <xdr:oneCellAnchor>
    <xdr:from>
      <xdr:col>61</xdr:col>
      <xdr:colOff>6350</xdr:colOff>
      <xdr:row>54</xdr:row>
      <xdr:rowOff>139700</xdr:rowOff>
    </xdr:from>
    <xdr:ext cx="349839" cy="225703"/>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5" name="テキスト ボックス 314">
          <a:extLst>
            <a:ext uri="{FF2B5EF4-FFF2-40B4-BE49-F238E27FC236}">
              <a16:creationId xmlns:a16="http://schemas.microsoft.com/office/drawing/2014/main" id="{00000000-0008-0000-0300-00003B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6" name="定員管理の状況グラフ枠">
          <a:extLst>
            <a:ext uri="{FF2B5EF4-FFF2-40B4-BE49-F238E27FC236}">
              <a16:creationId xmlns:a16="http://schemas.microsoft.com/office/drawing/2014/main" id="{00000000-0008-0000-0300-00003C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2903</xdr:rowOff>
    </xdr:from>
    <xdr:to>
      <xdr:col>81</xdr:col>
      <xdr:colOff>44450</xdr:colOff>
      <xdr:row>67</xdr:row>
      <xdr:rowOff>98969</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flipV="1">
          <a:off x="17018000" y="9947003"/>
          <a:ext cx="0" cy="163911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71046</xdr:rowOff>
    </xdr:from>
    <xdr:ext cx="762000" cy="259045"/>
    <xdr:sp macro="" textlink="">
      <xdr:nvSpPr>
        <xdr:cNvPr id="318" name="定員管理の状況最小値テキスト">
          <a:extLst>
            <a:ext uri="{FF2B5EF4-FFF2-40B4-BE49-F238E27FC236}">
              <a16:creationId xmlns:a16="http://schemas.microsoft.com/office/drawing/2014/main" id="{00000000-0008-0000-0300-00003E010000}"/>
            </a:ext>
          </a:extLst>
        </xdr:cNvPr>
        <xdr:cNvSpPr txBox="1"/>
      </xdr:nvSpPr>
      <xdr:spPr>
        <a:xfrm>
          <a:off x="17106900" y="115581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98969</xdr:rowOff>
    </xdr:from>
    <xdr:to>
      <xdr:col>81</xdr:col>
      <xdr:colOff>133350</xdr:colOff>
      <xdr:row>67</xdr:row>
      <xdr:rowOff>98969</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929100" y="115861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89280</xdr:rowOff>
    </xdr:from>
    <xdr:ext cx="762000" cy="259045"/>
    <xdr:sp macro="" textlink="">
      <xdr:nvSpPr>
        <xdr:cNvPr id="320" name="定員管理の状況最大値テキスト">
          <a:extLst>
            <a:ext uri="{FF2B5EF4-FFF2-40B4-BE49-F238E27FC236}">
              <a16:creationId xmlns:a16="http://schemas.microsoft.com/office/drawing/2014/main" id="{00000000-0008-0000-0300-000040010000}"/>
            </a:ext>
          </a:extLst>
        </xdr:cNvPr>
        <xdr:cNvSpPr txBox="1"/>
      </xdr:nvSpPr>
      <xdr:spPr>
        <a:xfrm>
          <a:off x="17106900" y="96904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2903</xdr:rowOff>
    </xdr:from>
    <xdr:to>
      <xdr:col>81</xdr:col>
      <xdr:colOff>133350</xdr:colOff>
      <xdr:row>58</xdr:row>
      <xdr:rowOff>2903</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6929100" y="99470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58</xdr:row>
      <xdr:rowOff>164919</xdr:rowOff>
    </xdr:from>
    <xdr:to>
      <xdr:col>81</xdr:col>
      <xdr:colOff>44450</xdr:colOff>
      <xdr:row>58</xdr:row>
      <xdr:rowOff>170090</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a:off x="16179800" y="10109019"/>
          <a:ext cx="838200" cy="51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8726</xdr:rowOff>
    </xdr:from>
    <xdr:ext cx="762000" cy="259045"/>
    <xdr:sp macro="" textlink="">
      <xdr:nvSpPr>
        <xdr:cNvPr id="323" name="定員管理の状況平均値テキスト">
          <a:extLst>
            <a:ext uri="{FF2B5EF4-FFF2-40B4-BE49-F238E27FC236}">
              <a16:creationId xmlns:a16="http://schemas.microsoft.com/office/drawing/2014/main" id="{00000000-0008-0000-0300-000043010000}"/>
            </a:ext>
          </a:extLst>
        </xdr:cNvPr>
        <xdr:cNvSpPr txBox="1"/>
      </xdr:nvSpPr>
      <xdr:spPr>
        <a:xfrm>
          <a:off x="17106900" y="1029572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36649</xdr:rowOff>
    </xdr:from>
    <xdr:to>
      <xdr:col>81</xdr:col>
      <xdr:colOff>95250</xdr:colOff>
      <xdr:row>60</xdr:row>
      <xdr:rowOff>138249</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6967200" y="103236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58</xdr:row>
      <xdr:rowOff>128724</xdr:rowOff>
    </xdr:from>
    <xdr:to>
      <xdr:col>77</xdr:col>
      <xdr:colOff>44450</xdr:colOff>
      <xdr:row>58</xdr:row>
      <xdr:rowOff>164919</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5290800" y="10072824"/>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24584</xdr:rowOff>
    </xdr:from>
    <xdr:to>
      <xdr:col>77</xdr:col>
      <xdr:colOff>95250</xdr:colOff>
      <xdr:row>60</xdr:row>
      <xdr:rowOff>126184</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6129000" y="10311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110961</xdr:rowOff>
    </xdr:from>
    <xdr:ext cx="7366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5798800" y="103979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58</xdr:row>
      <xdr:rowOff>127000</xdr:rowOff>
    </xdr:from>
    <xdr:to>
      <xdr:col>72</xdr:col>
      <xdr:colOff>203200</xdr:colOff>
      <xdr:row>58</xdr:row>
      <xdr:rowOff>128724</xdr:rowOff>
    </xdr:to>
    <xdr:cxnSp macro="">
      <xdr:nvCxnSpPr>
        <xdr:cNvPr id="328" name="直線コネクタ 327">
          <a:extLst>
            <a:ext uri="{FF2B5EF4-FFF2-40B4-BE49-F238E27FC236}">
              <a16:creationId xmlns:a16="http://schemas.microsoft.com/office/drawing/2014/main" id="{00000000-0008-0000-0300-000048010000}"/>
            </a:ext>
          </a:extLst>
        </xdr:cNvPr>
        <xdr:cNvCxnSpPr/>
      </xdr:nvCxnSpPr>
      <xdr:spPr>
        <a:xfrm>
          <a:off x="14401800" y="10071100"/>
          <a:ext cx="889000" cy="1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33201</xdr:rowOff>
    </xdr:from>
    <xdr:to>
      <xdr:col>73</xdr:col>
      <xdr:colOff>44450</xdr:colOff>
      <xdr:row>60</xdr:row>
      <xdr:rowOff>134801</xdr:rowOff>
    </xdr:to>
    <xdr:sp macro="" textlink="">
      <xdr:nvSpPr>
        <xdr:cNvPr id="329" name="フローチャート: 判断 328">
          <a:extLst>
            <a:ext uri="{FF2B5EF4-FFF2-40B4-BE49-F238E27FC236}">
              <a16:creationId xmlns:a16="http://schemas.microsoft.com/office/drawing/2014/main" id="{00000000-0008-0000-0300-000049010000}"/>
            </a:ext>
          </a:extLst>
        </xdr:cNvPr>
        <xdr:cNvSpPr/>
      </xdr:nvSpPr>
      <xdr:spPr>
        <a:xfrm>
          <a:off x="15240000" y="10320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119578</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4909800" y="104065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58</xdr:row>
      <xdr:rowOff>127000</xdr:rowOff>
    </xdr:from>
    <xdr:to>
      <xdr:col>68</xdr:col>
      <xdr:colOff>152400</xdr:colOff>
      <xdr:row>58</xdr:row>
      <xdr:rowOff>147683</xdr:rowOff>
    </xdr:to>
    <xdr:cxnSp macro="">
      <xdr:nvCxnSpPr>
        <xdr:cNvPr id="331" name="直線コネクタ 330">
          <a:extLst>
            <a:ext uri="{FF2B5EF4-FFF2-40B4-BE49-F238E27FC236}">
              <a16:creationId xmlns:a16="http://schemas.microsoft.com/office/drawing/2014/main" id="{00000000-0008-0000-0300-00004B010000}"/>
            </a:ext>
          </a:extLst>
        </xdr:cNvPr>
        <xdr:cNvCxnSpPr/>
      </xdr:nvCxnSpPr>
      <xdr:spPr>
        <a:xfrm flipV="1">
          <a:off x="13512800" y="10071100"/>
          <a:ext cx="889000" cy="206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28031</xdr:rowOff>
    </xdr:from>
    <xdr:to>
      <xdr:col>68</xdr:col>
      <xdr:colOff>203200</xdr:colOff>
      <xdr:row>60</xdr:row>
      <xdr:rowOff>129631</xdr:rowOff>
    </xdr:to>
    <xdr:sp macro="" textlink="">
      <xdr:nvSpPr>
        <xdr:cNvPr id="332" name="フローチャート: 判断 331">
          <a:extLst>
            <a:ext uri="{FF2B5EF4-FFF2-40B4-BE49-F238E27FC236}">
              <a16:creationId xmlns:a16="http://schemas.microsoft.com/office/drawing/2014/main" id="{00000000-0008-0000-0300-00004C010000}"/>
            </a:ext>
          </a:extLst>
        </xdr:cNvPr>
        <xdr:cNvSpPr/>
      </xdr:nvSpPr>
      <xdr:spPr>
        <a:xfrm>
          <a:off x="14351000" y="10315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114408</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4020800" y="104014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17690</xdr:rowOff>
    </xdr:from>
    <xdr:to>
      <xdr:col>64</xdr:col>
      <xdr:colOff>152400</xdr:colOff>
      <xdr:row>60</xdr:row>
      <xdr:rowOff>119290</xdr:rowOff>
    </xdr:to>
    <xdr:sp macro="" textlink="">
      <xdr:nvSpPr>
        <xdr:cNvPr id="334" name="フローチャート: 判断 333">
          <a:extLst>
            <a:ext uri="{FF2B5EF4-FFF2-40B4-BE49-F238E27FC236}">
              <a16:creationId xmlns:a16="http://schemas.microsoft.com/office/drawing/2014/main" id="{00000000-0008-0000-0300-00004E010000}"/>
            </a:ext>
          </a:extLst>
        </xdr:cNvPr>
        <xdr:cNvSpPr/>
      </xdr:nvSpPr>
      <xdr:spPr>
        <a:xfrm>
          <a:off x="13462000" y="10304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104067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3131800" y="10391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58</xdr:row>
      <xdr:rowOff>119290</xdr:rowOff>
    </xdr:from>
    <xdr:to>
      <xdr:col>81</xdr:col>
      <xdr:colOff>95250</xdr:colOff>
      <xdr:row>59</xdr:row>
      <xdr:rowOff>49440</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6967200" y="10063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57</xdr:row>
      <xdr:rowOff>135817</xdr:rowOff>
    </xdr:from>
    <xdr:ext cx="762000" cy="259045"/>
    <xdr:sp macro="" textlink="">
      <xdr:nvSpPr>
        <xdr:cNvPr id="342" name="定員管理の状況該当値テキスト">
          <a:extLst>
            <a:ext uri="{FF2B5EF4-FFF2-40B4-BE49-F238E27FC236}">
              <a16:creationId xmlns:a16="http://schemas.microsoft.com/office/drawing/2014/main" id="{00000000-0008-0000-0300-000056010000}"/>
            </a:ext>
          </a:extLst>
        </xdr:cNvPr>
        <xdr:cNvSpPr txBox="1"/>
      </xdr:nvSpPr>
      <xdr:spPr>
        <a:xfrm>
          <a:off x="17106900" y="99084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58</xdr:row>
      <xdr:rowOff>114119</xdr:rowOff>
    </xdr:from>
    <xdr:to>
      <xdr:col>77</xdr:col>
      <xdr:colOff>95250</xdr:colOff>
      <xdr:row>59</xdr:row>
      <xdr:rowOff>44269</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6129000" y="100582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57</xdr:row>
      <xdr:rowOff>54446</xdr:rowOff>
    </xdr:from>
    <xdr:ext cx="7366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5798800" y="982709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58</xdr:row>
      <xdr:rowOff>77924</xdr:rowOff>
    </xdr:from>
    <xdr:to>
      <xdr:col>73</xdr:col>
      <xdr:colOff>44450</xdr:colOff>
      <xdr:row>59</xdr:row>
      <xdr:rowOff>8074</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5240000" y="10022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57</xdr:row>
      <xdr:rowOff>18251</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4909800" y="97909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58</xdr:row>
      <xdr:rowOff>76200</xdr:rowOff>
    </xdr:from>
    <xdr:to>
      <xdr:col>68</xdr:col>
      <xdr:colOff>203200</xdr:colOff>
      <xdr:row>59</xdr:row>
      <xdr:rowOff>6350</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4351000" y="1002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57</xdr:row>
      <xdr:rowOff>16527</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4020800" y="978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58</xdr:row>
      <xdr:rowOff>96883</xdr:rowOff>
    </xdr:from>
    <xdr:to>
      <xdr:col>64</xdr:col>
      <xdr:colOff>152400</xdr:colOff>
      <xdr:row>59</xdr:row>
      <xdr:rowOff>27033</xdr:rowOff>
    </xdr:to>
    <xdr:sp macro="" textlink="">
      <xdr:nvSpPr>
        <xdr:cNvPr id="349" name="楕円 348">
          <a:extLst>
            <a:ext uri="{FF2B5EF4-FFF2-40B4-BE49-F238E27FC236}">
              <a16:creationId xmlns:a16="http://schemas.microsoft.com/office/drawing/2014/main" id="{00000000-0008-0000-0300-00005D010000}"/>
            </a:ext>
          </a:extLst>
        </xdr:cNvPr>
        <xdr:cNvSpPr/>
      </xdr:nvSpPr>
      <xdr:spPr>
        <a:xfrm>
          <a:off x="13462000" y="10040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57</xdr:row>
      <xdr:rowOff>37210</xdr:rowOff>
    </xdr:from>
    <xdr:ext cx="762000" cy="259045"/>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3131800" y="98098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3" name="テキスト ボックス 352">
          <a:extLst>
            <a:ext uri="{FF2B5EF4-FFF2-40B4-BE49-F238E27FC236}">
              <a16:creationId xmlns:a16="http://schemas.microsoft.com/office/drawing/2014/main" id="{00000000-0008-0000-0300-000061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類似団体に比べて予算規模が大きいため公債費比率は下回っているが、近年の基盤整備等により公債費が増加傾向にあるため、今後は比率が伸びていくと予想される。そのため、事業の緊急性や・住民ニーズなどを明確に把握し、適切な財政運営に努める。</a:t>
          </a:r>
          <a:endParaRPr lang="ja-JP" altLang="ja-JP" sz="1400">
            <a:effectLst/>
          </a:endParaRPr>
        </a:p>
      </xdr:txBody>
    </xdr:sp>
    <xdr:clientData/>
  </xdr:twoCellAnchor>
  <xdr:oneCellAnchor>
    <xdr:from>
      <xdr:col>61</xdr:col>
      <xdr:colOff>6350</xdr:colOff>
      <xdr:row>32</xdr:row>
      <xdr:rowOff>101600</xdr:rowOff>
    </xdr:from>
    <xdr:ext cx="298543" cy="225703"/>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131535</xdr:rowOff>
    </xdr:from>
    <xdr:to>
      <xdr:col>85</xdr:col>
      <xdr:colOff>95250</xdr:colOff>
      <xdr:row>45</xdr:row>
      <xdr:rowOff>131535</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160762</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129722</xdr:rowOff>
    </xdr:from>
    <xdr:to>
      <xdr:col>85</xdr:col>
      <xdr:colOff>95250</xdr:colOff>
      <xdr:row>43</xdr:row>
      <xdr:rowOff>129722</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158949</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41</xdr:row>
      <xdr:rowOff>127907</xdr:rowOff>
    </xdr:from>
    <xdr:to>
      <xdr:col>85</xdr:col>
      <xdr:colOff>95250</xdr:colOff>
      <xdr:row>41</xdr:row>
      <xdr:rowOff>127907</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40</xdr:row>
      <xdr:rowOff>157134</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126093</xdr:rowOff>
    </xdr:from>
    <xdr:to>
      <xdr:col>85</xdr:col>
      <xdr:colOff>95250</xdr:colOff>
      <xdr:row>39</xdr:row>
      <xdr:rowOff>126093</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155320</xdr:rowOff>
    </xdr:from>
    <xdr:ext cx="762000" cy="259045"/>
    <xdr:sp macro="" textlink="">
      <xdr:nvSpPr>
        <xdr:cNvPr id="374" name="テキスト ボックス 373">
          <a:extLst>
            <a:ext uri="{FF2B5EF4-FFF2-40B4-BE49-F238E27FC236}">
              <a16:creationId xmlns:a16="http://schemas.microsoft.com/office/drawing/2014/main" id="{00000000-0008-0000-0300-000076010000}"/>
            </a:ext>
          </a:extLst>
        </xdr:cNvPr>
        <xdr:cNvSpPr txBox="1"/>
      </xdr:nvSpPr>
      <xdr:spPr>
        <a:xfrm>
          <a:off x="1206500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124278</xdr:rowOff>
    </xdr:from>
    <xdr:to>
      <xdr:col>85</xdr:col>
      <xdr:colOff>95250</xdr:colOff>
      <xdr:row>37</xdr:row>
      <xdr:rowOff>124278</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2827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153505</xdr:rowOff>
    </xdr:from>
    <xdr:ext cx="762000" cy="259045"/>
    <xdr:sp macro="" textlink="">
      <xdr:nvSpPr>
        <xdr:cNvPr id="376" name="テキスト ボックス 375">
          <a:extLst>
            <a:ext uri="{FF2B5EF4-FFF2-40B4-BE49-F238E27FC236}">
              <a16:creationId xmlns:a16="http://schemas.microsoft.com/office/drawing/2014/main" id="{00000000-0008-0000-0300-000078010000}"/>
            </a:ext>
          </a:extLst>
        </xdr:cNvPr>
        <xdr:cNvSpPr txBox="1"/>
      </xdr:nvSpPr>
      <xdr:spPr>
        <a:xfrm>
          <a:off x="1206500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35</xdr:row>
      <xdr:rowOff>122464</xdr:rowOff>
    </xdr:from>
    <xdr:to>
      <xdr:col>85</xdr:col>
      <xdr:colOff>95250</xdr:colOff>
      <xdr:row>35</xdr:row>
      <xdr:rowOff>122464</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2827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9" name="公債費負担の状況グラフ枠">
          <a:extLst>
            <a:ext uri="{FF2B5EF4-FFF2-40B4-BE49-F238E27FC236}">
              <a16:creationId xmlns:a16="http://schemas.microsoft.com/office/drawing/2014/main" id="{00000000-0008-0000-0300-00007B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123372</xdr:rowOff>
    </xdr:from>
    <xdr:to>
      <xdr:col>81</xdr:col>
      <xdr:colOff>44450</xdr:colOff>
      <xdr:row>44</xdr:row>
      <xdr:rowOff>109946</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flipV="1">
          <a:off x="17018000" y="6295572"/>
          <a:ext cx="0" cy="135817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82023</xdr:rowOff>
    </xdr:from>
    <xdr:ext cx="762000" cy="259045"/>
    <xdr:sp macro="" textlink="">
      <xdr:nvSpPr>
        <xdr:cNvPr id="381" name="公債費負担の状況最小値テキスト">
          <a:extLst>
            <a:ext uri="{FF2B5EF4-FFF2-40B4-BE49-F238E27FC236}">
              <a16:creationId xmlns:a16="http://schemas.microsoft.com/office/drawing/2014/main" id="{00000000-0008-0000-0300-00007D010000}"/>
            </a:ext>
          </a:extLst>
        </xdr:cNvPr>
        <xdr:cNvSpPr txBox="1"/>
      </xdr:nvSpPr>
      <xdr:spPr>
        <a:xfrm>
          <a:off x="17106900" y="76258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109946</xdr:rowOff>
    </xdr:from>
    <xdr:to>
      <xdr:col>81</xdr:col>
      <xdr:colOff>133350</xdr:colOff>
      <xdr:row>44</xdr:row>
      <xdr:rowOff>109946</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a:off x="16929100" y="76537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38299</xdr:rowOff>
    </xdr:from>
    <xdr:ext cx="762000" cy="259045"/>
    <xdr:sp macro="" textlink="">
      <xdr:nvSpPr>
        <xdr:cNvPr id="383" name="公債費負担の状況最大値テキスト">
          <a:extLst>
            <a:ext uri="{FF2B5EF4-FFF2-40B4-BE49-F238E27FC236}">
              <a16:creationId xmlns:a16="http://schemas.microsoft.com/office/drawing/2014/main" id="{00000000-0008-0000-0300-00007F010000}"/>
            </a:ext>
          </a:extLst>
        </xdr:cNvPr>
        <xdr:cNvSpPr txBox="1"/>
      </xdr:nvSpPr>
      <xdr:spPr>
        <a:xfrm>
          <a:off x="17106900" y="6039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123372</xdr:rowOff>
    </xdr:from>
    <xdr:to>
      <xdr:col>81</xdr:col>
      <xdr:colOff>133350</xdr:colOff>
      <xdr:row>36</xdr:row>
      <xdr:rowOff>123372</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6929100" y="6295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40</xdr:row>
      <xdr:rowOff>9797</xdr:rowOff>
    </xdr:from>
    <xdr:to>
      <xdr:col>81</xdr:col>
      <xdr:colOff>44450</xdr:colOff>
      <xdr:row>40</xdr:row>
      <xdr:rowOff>23585</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flipV="1">
          <a:off x="16179800" y="6867797"/>
          <a:ext cx="838200" cy="137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136996</xdr:rowOff>
    </xdr:from>
    <xdr:ext cx="762000" cy="259045"/>
    <xdr:sp macro="" textlink="">
      <xdr:nvSpPr>
        <xdr:cNvPr id="386" name="公債費負担の状況平均値テキスト">
          <a:extLst>
            <a:ext uri="{FF2B5EF4-FFF2-40B4-BE49-F238E27FC236}">
              <a16:creationId xmlns:a16="http://schemas.microsoft.com/office/drawing/2014/main" id="{00000000-0008-0000-0300-000082010000}"/>
            </a:ext>
          </a:extLst>
        </xdr:cNvPr>
        <xdr:cNvSpPr txBox="1"/>
      </xdr:nvSpPr>
      <xdr:spPr>
        <a:xfrm>
          <a:off x="17106900" y="682354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164919</xdr:rowOff>
    </xdr:from>
    <xdr:to>
      <xdr:col>81</xdr:col>
      <xdr:colOff>95250</xdr:colOff>
      <xdr:row>40</xdr:row>
      <xdr:rowOff>95069</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6967200" y="6851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40</xdr:row>
      <xdr:rowOff>23585</xdr:rowOff>
    </xdr:from>
    <xdr:to>
      <xdr:col>77</xdr:col>
      <xdr:colOff>44450</xdr:colOff>
      <xdr:row>40</xdr:row>
      <xdr:rowOff>51163</xdr:rowOff>
    </xdr:to>
    <xdr:cxnSp macro="">
      <xdr:nvCxnSpPr>
        <xdr:cNvPr id="388" name="直線コネクタ 387">
          <a:extLst>
            <a:ext uri="{FF2B5EF4-FFF2-40B4-BE49-F238E27FC236}">
              <a16:creationId xmlns:a16="http://schemas.microsoft.com/office/drawing/2014/main" id="{00000000-0008-0000-0300-000084010000}"/>
            </a:ext>
          </a:extLst>
        </xdr:cNvPr>
        <xdr:cNvCxnSpPr/>
      </xdr:nvCxnSpPr>
      <xdr:spPr>
        <a:xfrm flipV="1">
          <a:off x="15290800" y="6881585"/>
          <a:ext cx="889000" cy="27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363</xdr:rowOff>
    </xdr:from>
    <xdr:to>
      <xdr:col>77</xdr:col>
      <xdr:colOff>95250</xdr:colOff>
      <xdr:row>40</xdr:row>
      <xdr:rowOff>101963</xdr:rowOff>
    </xdr:to>
    <xdr:sp macro="" textlink="">
      <xdr:nvSpPr>
        <xdr:cNvPr id="389" name="フローチャート: 判断 388">
          <a:extLst>
            <a:ext uri="{FF2B5EF4-FFF2-40B4-BE49-F238E27FC236}">
              <a16:creationId xmlns:a16="http://schemas.microsoft.com/office/drawing/2014/main" id="{00000000-0008-0000-0300-000085010000}"/>
            </a:ext>
          </a:extLst>
        </xdr:cNvPr>
        <xdr:cNvSpPr/>
      </xdr:nvSpPr>
      <xdr:spPr>
        <a:xfrm>
          <a:off x="16129000" y="6858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86740</xdr:rowOff>
    </xdr:from>
    <xdr:ext cx="7366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5798800" y="69447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40</xdr:row>
      <xdr:rowOff>51163</xdr:rowOff>
    </xdr:from>
    <xdr:to>
      <xdr:col>72</xdr:col>
      <xdr:colOff>203200</xdr:colOff>
      <xdr:row>40</xdr:row>
      <xdr:rowOff>58057</xdr:rowOff>
    </xdr:to>
    <xdr:cxnSp macro="">
      <xdr:nvCxnSpPr>
        <xdr:cNvPr id="391" name="直線コネクタ 390">
          <a:extLst>
            <a:ext uri="{FF2B5EF4-FFF2-40B4-BE49-F238E27FC236}">
              <a16:creationId xmlns:a16="http://schemas.microsoft.com/office/drawing/2014/main" id="{00000000-0008-0000-0300-000087010000}"/>
            </a:ext>
          </a:extLst>
        </xdr:cNvPr>
        <xdr:cNvCxnSpPr/>
      </xdr:nvCxnSpPr>
      <xdr:spPr>
        <a:xfrm flipV="1">
          <a:off x="14401800" y="6909163"/>
          <a:ext cx="889000" cy="6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14151</xdr:rowOff>
    </xdr:from>
    <xdr:to>
      <xdr:col>73</xdr:col>
      <xdr:colOff>44450</xdr:colOff>
      <xdr:row>40</xdr:row>
      <xdr:rowOff>115751</xdr:rowOff>
    </xdr:to>
    <xdr:sp macro="" textlink="">
      <xdr:nvSpPr>
        <xdr:cNvPr id="392" name="フローチャート: 判断 391">
          <a:extLst>
            <a:ext uri="{FF2B5EF4-FFF2-40B4-BE49-F238E27FC236}">
              <a16:creationId xmlns:a16="http://schemas.microsoft.com/office/drawing/2014/main" id="{00000000-0008-0000-0300-000088010000}"/>
            </a:ext>
          </a:extLst>
        </xdr:cNvPr>
        <xdr:cNvSpPr/>
      </xdr:nvSpPr>
      <xdr:spPr>
        <a:xfrm>
          <a:off x="15240000" y="6872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100528</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4909800" y="69585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40</xdr:row>
      <xdr:rowOff>23585</xdr:rowOff>
    </xdr:from>
    <xdr:to>
      <xdr:col>68</xdr:col>
      <xdr:colOff>152400</xdr:colOff>
      <xdr:row>40</xdr:row>
      <xdr:rowOff>58057</xdr:rowOff>
    </xdr:to>
    <xdr:cxnSp macro="">
      <xdr:nvCxnSpPr>
        <xdr:cNvPr id="394" name="直線コネクタ 393">
          <a:extLst>
            <a:ext uri="{FF2B5EF4-FFF2-40B4-BE49-F238E27FC236}">
              <a16:creationId xmlns:a16="http://schemas.microsoft.com/office/drawing/2014/main" id="{00000000-0008-0000-0300-00008A010000}"/>
            </a:ext>
          </a:extLst>
        </xdr:cNvPr>
        <xdr:cNvCxnSpPr/>
      </xdr:nvCxnSpPr>
      <xdr:spPr>
        <a:xfrm>
          <a:off x="13512800" y="6881585"/>
          <a:ext cx="8890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27940</xdr:rowOff>
    </xdr:from>
    <xdr:to>
      <xdr:col>68</xdr:col>
      <xdr:colOff>203200</xdr:colOff>
      <xdr:row>40</xdr:row>
      <xdr:rowOff>129540</xdr:rowOff>
    </xdr:to>
    <xdr:sp macro="" textlink="">
      <xdr:nvSpPr>
        <xdr:cNvPr id="395" name="フローチャート: 判断 394">
          <a:extLst>
            <a:ext uri="{FF2B5EF4-FFF2-40B4-BE49-F238E27FC236}">
              <a16:creationId xmlns:a16="http://schemas.microsoft.com/office/drawing/2014/main" id="{00000000-0008-0000-0300-00008B010000}"/>
            </a:ext>
          </a:extLst>
        </xdr:cNvPr>
        <xdr:cNvSpPr/>
      </xdr:nvSpPr>
      <xdr:spPr>
        <a:xfrm>
          <a:off x="14351000" y="6885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114317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4020800" y="6972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27940</xdr:rowOff>
    </xdr:from>
    <xdr:to>
      <xdr:col>64</xdr:col>
      <xdr:colOff>152400</xdr:colOff>
      <xdr:row>40</xdr:row>
      <xdr:rowOff>129540</xdr:rowOff>
    </xdr:to>
    <xdr:sp macro="" textlink="">
      <xdr:nvSpPr>
        <xdr:cNvPr id="397" name="フローチャート: 判断 396">
          <a:extLst>
            <a:ext uri="{FF2B5EF4-FFF2-40B4-BE49-F238E27FC236}">
              <a16:creationId xmlns:a16="http://schemas.microsoft.com/office/drawing/2014/main" id="{00000000-0008-0000-0300-00008D010000}"/>
            </a:ext>
          </a:extLst>
        </xdr:cNvPr>
        <xdr:cNvSpPr/>
      </xdr:nvSpPr>
      <xdr:spPr>
        <a:xfrm>
          <a:off x="13462000" y="6885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114317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3131800" y="6972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130447</xdr:rowOff>
    </xdr:from>
    <xdr:to>
      <xdr:col>81</xdr:col>
      <xdr:colOff>95250</xdr:colOff>
      <xdr:row>40</xdr:row>
      <xdr:rowOff>60597</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6967200" y="68169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38</xdr:row>
      <xdr:rowOff>146974</xdr:rowOff>
    </xdr:from>
    <xdr:ext cx="762000" cy="259045"/>
    <xdr:sp macro="" textlink="">
      <xdr:nvSpPr>
        <xdr:cNvPr id="405" name="公債費負担の状況該当値テキスト">
          <a:extLst>
            <a:ext uri="{FF2B5EF4-FFF2-40B4-BE49-F238E27FC236}">
              <a16:creationId xmlns:a16="http://schemas.microsoft.com/office/drawing/2014/main" id="{00000000-0008-0000-0300-000095010000}"/>
            </a:ext>
          </a:extLst>
        </xdr:cNvPr>
        <xdr:cNvSpPr txBox="1"/>
      </xdr:nvSpPr>
      <xdr:spPr>
        <a:xfrm>
          <a:off x="17106900" y="66620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39</xdr:row>
      <xdr:rowOff>144235</xdr:rowOff>
    </xdr:from>
    <xdr:to>
      <xdr:col>77</xdr:col>
      <xdr:colOff>95250</xdr:colOff>
      <xdr:row>40</xdr:row>
      <xdr:rowOff>74385</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6129000" y="6830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84562</xdr:rowOff>
    </xdr:from>
    <xdr:ext cx="7366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5798800" y="65996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40</xdr:row>
      <xdr:rowOff>363</xdr:rowOff>
    </xdr:from>
    <xdr:to>
      <xdr:col>73</xdr:col>
      <xdr:colOff>44450</xdr:colOff>
      <xdr:row>40</xdr:row>
      <xdr:rowOff>101963</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5240000" y="6858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112140</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4909800" y="66272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40</xdr:row>
      <xdr:rowOff>7257</xdr:rowOff>
    </xdr:from>
    <xdr:to>
      <xdr:col>68</xdr:col>
      <xdr:colOff>203200</xdr:colOff>
      <xdr:row>40</xdr:row>
      <xdr:rowOff>108857</xdr:rowOff>
    </xdr:to>
    <xdr:sp macro="" textlink="">
      <xdr:nvSpPr>
        <xdr:cNvPr id="410" name="楕円 409">
          <a:extLst>
            <a:ext uri="{FF2B5EF4-FFF2-40B4-BE49-F238E27FC236}">
              <a16:creationId xmlns:a16="http://schemas.microsoft.com/office/drawing/2014/main" id="{00000000-0008-0000-0300-00009A010000}"/>
            </a:ext>
          </a:extLst>
        </xdr:cNvPr>
        <xdr:cNvSpPr/>
      </xdr:nvSpPr>
      <xdr:spPr>
        <a:xfrm>
          <a:off x="14351000" y="6865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119034</xdr:rowOff>
    </xdr:from>
    <xdr:ext cx="762000" cy="259045"/>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4020800" y="6634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144235</xdr:rowOff>
    </xdr:from>
    <xdr:to>
      <xdr:col>64</xdr:col>
      <xdr:colOff>152400</xdr:colOff>
      <xdr:row>40</xdr:row>
      <xdr:rowOff>74385</xdr:rowOff>
    </xdr:to>
    <xdr:sp macro="" textlink="">
      <xdr:nvSpPr>
        <xdr:cNvPr id="412" name="楕円 411">
          <a:extLst>
            <a:ext uri="{FF2B5EF4-FFF2-40B4-BE49-F238E27FC236}">
              <a16:creationId xmlns:a16="http://schemas.microsoft.com/office/drawing/2014/main" id="{00000000-0008-0000-0300-00009C010000}"/>
            </a:ext>
          </a:extLst>
        </xdr:cNvPr>
        <xdr:cNvSpPr/>
      </xdr:nvSpPr>
      <xdr:spPr>
        <a:xfrm>
          <a:off x="13462000" y="6830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84562</xdr:rowOff>
    </xdr:from>
    <xdr:ext cx="762000" cy="259045"/>
    <xdr:sp macro="" textlink="">
      <xdr:nvSpPr>
        <xdr:cNvPr id="413" name="テキスト ボックス 412">
          <a:extLst>
            <a:ext uri="{FF2B5EF4-FFF2-40B4-BE49-F238E27FC236}">
              <a16:creationId xmlns:a16="http://schemas.microsoft.com/office/drawing/2014/main" id="{00000000-0008-0000-0300-00009D010000}"/>
            </a:ext>
          </a:extLst>
        </xdr:cNvPr>
        <xdr:cNvSpPr txBox="1"/>
      </xdr:nvSpPr>
      <xdr:spPr>
        <a:xfrm>
          <a:off x="13131800" y="6599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5" name="テキスト ボックス 414">
          <a:extLst>
            <a:ext uri="{FF2B5EF4-FFF2-40B4-BE49-F238E27FC236}">
              <a16:creationId xmlns:a16="http://schemas.microsoft.com/office/drawing/2014/main" id="{00000000-0008-0000-0300-00009F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6" name="テキスト ボックス 415">
          <a:extLst>
            <a:ext uri="{FF2B5EF4-FFF2-40B4-BE49-F238E27FC236}">
              <a16:creationId xmlns:a16="http://schemas.microsoft.com/office/drawing/2014/main" id="{00000000-0008-0000-0300-0000A0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[54.1%]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4" name="正方形/長方形 423">
          <a:extLst>
            <a:ext uri="{FF2B5EF4-FFF2-40B4-BE49-F238E27FC236}">
              <a16:creationId xmlns:a16="http://schemas.microsoft.com/office/drawing/2014/main" id="{00000000-0008-0000-0300-0000A8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5" name="正方形/長方形 424">
          <a:extLst>
            <a:ext uri="{FF2B5EF4-FFF2-40B4-BE49-F238E27FC236}">
              <a16:creationId xmlns:a16="http://schemas.microsoft.com/office/drawing/2014/main" id="{00000000-0008-0000-0300-0000A9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令和</a:t>
          </a:r>
          <a:r>
            <a:rPr kumimoji="1" lang="ja-JP" altLang="en-US" sz="1100">
              <a:solidFill>
                <a:schemeClr val="dk1"/>
              </a:solidFill>
              <a:effectLst/>
              <a:latin typeface="+mn-lt"/>
              <a:ea typeface="+mn-ea"/>
              <a:cs typeface="+mn-cs"/>
            </a:rPr>
            <a:t>３</a:t>
          </a:r>
          <a:r>
            <a:rPr kumimoji="1" lang="ja-JP" altLang="ja-JP" sz="1100">
              <a:solidFill>
                <a:schemeClr val="dk1"/>
              </a:solidFill>
              <a:effectLst/>
              <a:latin typeface="+mn-lt"/>
              <a:ea typeface="+mn-ea"/>
              <a:cs typeface="+mn-cs"/>
            </a:rPr>
            <a:t>年度は</a:t>
          </a:r>
          <a:r>
            <a:rPr kumimoji="1" lang="ja-JP" altLang="en-US" sz="1100">
              <a:solidFill>
                <a:schemeClr val="dk1"/>
              </a:solidFill>
              <a:effectLst/>
              <a:latin typeface="+mn-lt"/>
              <a:ea typeface="+mn-ea"/>
              <a:cs typeface="+mn-cs"/>
            </a:rPr>
            <a:t>新こども館建築事業や排水ポンプ更新事業</a:t>
          </a:r>
          <a:r>
            <a:rPr kumimoji="1" lang="ja-JP" altLang="ja-JP" sz="1100">
              <a:solidFill>
                <a:schemeClr val="dk1"/>
              </a:solidFill>
              <a:effectLst/>
              <a:latin typeface="+mn-lt"/>
              <a:ea typeface="+mn-ea"/>
              <a:cs typeface="+mn-cs"/>
            </a:rPr>
            <a:t>があったものの、将来負担比率は昨年度よりも減少した。しかし、今後</a:t>
          </a:r>
          <a:r>
            <a:rPr kumimoji="1" lang="ja-JP" altLang="en-US" sz="1100">
              <a:solidFill>
                <a:schemeClr val="dk1"/>
              </a:solidFill>
              <a:effectLst/>
              <a:latin typeface="+mn-lt"/>
              <a:ea typeface="+mn-ea"/>
              <a:cs typeface="+mn-cs"/>
            </a:rPr>
            <a:t>も</a:t>
          </a:r>
          <a:r>
            <a:rPr kumimoji="1" lang="ja-JP" altLang="ja-JP" sz="1100">
              <a:solidFill>
                <a:schemeClr val="dk1"/>
              </a:solidFill>
              <a:effectLst/>
              <a:latin typeface="+mn-lt"/>
              <a:ea typeface="+mn-ea"/>
              <a:cs typeface="+mn-cs"/>
            </a:rPr>
            <a:t>道路新設改良事業や公共施設修繕事業などにより比率が上昇することが考えられる。そのため、引き続き、事業実施の適正化を図り、行財政改革を進め一層の財政健全化に努める。</a:t>
          </a:r>
          <a:endParaRPr lang="ja-JP" altLang="ja-JP" sz="1400">
            <a:effectLst/>
          </a:endParaRPr>
        </a:p>
      </xdr:txBody>
    </xdr:sp>
    <xdr:clientData/>
  </xdr:twoCellAnchor>
  <xdr:oneCellAnchor>
    <xdr:from>
      <xdr:col>61</xdr:col>
      <xdr:colOff>6350</xdr:colOff>
      <xdr:row>10</xdr:row>
      <xdr:rowOff>63500</xdr:rowOff>
    </xdr:from>
    <xdr:ext cx="298543" cy="225703"/>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7" name="テキスト ボックス 436">
          <a:extLst>
            <a:ext uri="{FF2B5EF4-FFF2-40B4-BE49-F238E27FC236}">
              <a16:creationId xmlns:a16="http://schemas.microsoft.com/office/drawing/2014/main" id="{00000000-0008-0000-0300-0000B5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9" name="テキスト ボックス 438">
          <a:extLst>
            <a:ext uri="{FF2B5EF4-FFF2-40B4-BE49-F238E27FC236}">
              <a16:creationId xmlns:a16="http://schemas.microsoft.com/office/drawing/2014/main" id="{00000000-0008-0000-0300-0000B7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1" name="将来負担の状況グラフ枠">
          <a:extLst>
            <a:ext uri="{FF2B5EF4-FFF2-40B4-BE49-F238E27FC236}">
              <a16:creationId xmlns:a16="http://schemas.microsoft.com/office/drawing/2014/main" id="{00000000-0008-0000-0300-0000B9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22</xdr:row>
      <xdr:rowOff>7691</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flipV="1">
          <a:off x="17018000" y="2370667"/>
          <a:ext cx="0" cy="140892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21</xdr:row>
      <xdr:rowOff>151218</xdr:rowOff>
    </xdr:from>
    <xdr:ext cx="762000" cy="259045"/>
    <xdr:sp macro="" textlink="">
      <xdr:nvSpPr>
        <xdr:cNvPr id="443" name="将来負担の状況最小値テキスト">
          <a:extLst>
            <a:ext uri="{FF2B5EF4-FFF2-40B4-BE49-F238E27FC236}">
              <a16:creationId xmlns:a16="http://schemas.microsoft.com/office/drawing/2014/main" id="{00000000-0008-0000-0300-0000BB010000}"/>
            </a:ext>
          </a:extLst>
        </xdr:cNvPr>
        <xdr:cNvSpPr txBox="1"/>
      </xdr:nvSpPr>
      <xdr:spPr>
        <a:xfrm>
          <a:off x="17106900" y="37516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7691</xdr:rowOff>
    </xdr:from>
    <xdr:to>
      <xdr:col>81</xdr:col>
      <xdr:colOff>133350</xdr:colOff>
      <xdr:row>22</xdr:row>
      <xdr:rowOff>7691</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a:off x="16929100" y="37795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56744</xdr:rowOff>
    </xdr:from>
    <xdr:ext cx="762000" cy="259045"/>
    <xdr:sp macro="" textlink="">
      <xdr:nvSpPr>
        <xdr:cNvPr id="445" name="将来負担の状況最大値テキスト">
          <a:extLst>
            <a:ext uri="{FF2B5EF4-FFF2-40B4-BE49-F238E27FC236}">
              <a16:creationId xmlns:a16="http://schemas.microsoft.com/office/drawing/2014/main" id="{00000000-0008-0000-0300-0000BD010000}"/>
            </a:ext>
          </a:extLst>
        </xdr:cNvPr>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6" name="直線コネクタ 445">
          <a:extLst>
            <a:ext uri="{FF2B5EF4-FFF2-40B4-BE49-F238E27FC236}">
              <a16:creationId xmlns:a16="http://schemas.microsoft.com/office/drawing/2014/main" id="{00000000-0008-0000-0300-0000BE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18</xdr:row>
      <xdr:rowOff>9807</xdr:rowOff>
    </xdr:from>
    <xdr:to>
      <xdr:col>81</xdr:col>
      <xdr:colOff>44450</xdr:colOff>
      <xdr:row>19</xdr:row>
      <xdr:rowOff>17992</xdr:rowOff>
    </xdr:to>
    <xdr:cxnSp macro="">
      <xdr:nvCxnSpPr>
        <xdr:cNvPr id="447" name="直線コネクタ 446">
          <a:extLst>
            <a:ext uri="{FF2B5EF4-FFF2-40B4-BE49-F238E27FC236}">
              <a16:creationId xmlns:a16="http://schemas.microsoft.com/office/drawing/2014/main" id="{00000000-0008-0000-0300-0000BF010000}"/>
            </a:ext>
          </a:extLst>
        </xdr:cNvPr>
        <xdr:cNvCxnSpPr/>
      </xdr:nvCxnSpPr>
      <xdr:spPr>
        <a:xfrm flipV="1">
          <a:off x="16179800" y="3095907"/>
          <a:ext cx="838200" cy="1796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171043</xdr:rowOff>
    </xdr:from>
    <xdr:ext cx="762000" cy="259045"/>
    <xdr:sp macro="" textlink="">
      <xdr:nvSpPr>
        <xdr:cNvPr id="448" name="将来負担の状況平均値テキスト">
          <a:extLst>
            <a:ext uri="{FF2B5EF4-FFF2-40B4-BE49-F238E27FC236}">
              <a16:creationId xmlns:a16="http://schemas.microsoft.com/office/drawing/2014/main" id="{00000000-0008-0000-0300-0000C0010000}"/>
            </a:ext>
          </a:extLst>
        </xdr:cNvPr>
        <xdr:cNvSpPr txBox="1"/>
      </xdr:nvSpPr>
      <xdr:spPr>
        <a:xfrm>
          <a:off x="17106900" y="222844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152682</xdr:rowOff>
    </xdr:from>
    <xdr:to>
      <xdr:col>81</xdr:col>
      <xdr:colOff>95250</xdr:colOff>
      <xdr:row>14</xdr:row>
      <xdr:rowOff>82832</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6967200" y="2381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19</xdr:row>
      <xdr:rowOff>17992</xdr:rowOff>
    </xdr:from>
    <xdr:to>
      <xdr:col>77</xdr:col>
      <xdr:colOff>44450</xdr:colOff>
      <xdr:row>20</xdr:row>
      <xdr:rowOff>34220</xdr:rowOff>
    </xdr:to>
    <xdr:cxnSp macro="">
      <xdr:nvCxnSpPr>
        <xdr:cNvPr id="450" name="直線コネクタ 449">
          <a:extLst>
            <a:ext uri="{FF2B5EF4-FFF2-40B4-BE49-F238E27FC236}">
              <a16:creationId xmlns:a16="http://schemas.microsoft.com/office/drawing/2014/main" id="{00000000-0008-0000-0300-0000C2010000}"/>
            </a:ext>
          </a:extLst>
        </xdr:cNvPr>
        <xdr:cNvCxnSpPr/>
      </xdr:nvCxnSpPr>
      <xdr:spPr>
        <a:xfrm flipV="1">
          <a:off x="15290800" y="3275542"/>
          <a:ext cx="889000" cy="1876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14</xdr:row>
      <xdr:rowOff>127353</xdr:rowOff>
    </xdr:from>
    <xdr:to>
      <xdr:col>77</xdr:col>
      <xdr:colOff>95250</xdr:colOff>
      <xdr:row>15</xdr:row>
      <xdr:rowOff>57503</xdr:rowOff>
    </xdr:to>
    <xdr:sp macro="" textlink="">
      <xdr:nvSpPr>
        <xdr:cNvPr id="451" name="フローチャート: 判断 450">
          <a:extLst>
            <a:ext uri="{FF2B5EF4-FFF2-40B4-BE49-F238E27FC236}">
              <a16:creationId xmlns:a16="http://schemas.microsoft.com/office/drawing/2014/main" id="{00000000-0008-0000-0300-0000C3010000}"/>
            </a:ext>
          </a:extLst>
        </xdr:cNvPr>
        <xdr:cNvSpPr/>
      </xdr:nvSpPr>
      <xdr:spPr>
        <a:xfrm>
          <a:off x="16129000" y="25276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67680</xdr:rowOff>
    </xdr:from>
    <xdr:ext cx="7366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5798800" y="229653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20</xdr:row>
      <xdr:rowOff>27517</xdr:rowOff>
    </xdr:from>
    <xdr:to>
      <xdr:col>72</xdr:col>
      <xdr:colOff>203200</xdr:colOff>
      <xdr:row>20</xdr:row>
      <xdr:rowOff>34220</xdr:rowOff>
    </xdr:to>
    <xdr:cxnSp macro="">
      <xdr:nvCxnSpPr>
        <xdr:cNvPr id="453" name="直線コネクタ 452">
          <a:extLst>
            <a:ext uri="{FF2B5EF4-FFF2-40B4-BE49-F238E27FC236}">
              <a16:creationId xmlns:a16="http://schemas.microsoft.com/office/drawing/2014/main" id="{00000000-0008-0000-0300-0000C5010000}"/>
            </a:ext>
          </a:extLst>
        </xdr:cNvPr>
        <xdr:cNvCxnSpPr/>
      </xdr:nvCxnSpPr>
      <xdr:spPr>
        <a:xfrm>
          <a:off x="14401800" y="3456517"/>
          <a:ext cx="889000" cy="67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15</xdr:row>
      <xdr:rowOff>20250</xdr:rowOff>
    </xdr:from>
    <xdr:to>
      <xdr:col>73</xdr:col>
      <xdr:colOff>44450</xdr:colOff>
      <xdr:row>15</xdr:row>
      <xdr:rowOff>121850</xdr:rowOff>
    </xdr:to>
    <xdr:sp macro="" textlink="">
      <xdr:nvSpPr>
        <xdr:cNvPr id="454" name="フローチャート: 判断 453">
          <a:extLst>
            <a:ext uri="{FF2B5EF4-FFF2-40B4-BE49-F238E27FC236}">
              <a16:creationId xmlns:a16="http://schemas.microsoft.com/office/drawing/2014/main" id="{00000000-0008-0000-0300-0000C6010000}"/>
            </a:ext>
          </a:extLst>
        </xdr:cNvPr>
        <xdr:cNvSpPr/>
      </xdr:nvSpPr>
      <xdr:spPr>
        <a:xfrm>
          <a:off x="15240000" y="2592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132027</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4909800" y="236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20</xdr:row>
      <xdr:rowOff>27517</xdr:rowOff>
    </xdr:from>
    <xdr:to>
      <xdr:col>68</xdr:col>
      <xdr:colOff>152400</xdr:colOff>
      <xdr:row>22</xdr:row>
      <xdr:rowOff>6350</xdr:rowOff>
    </xdr:to>
    <xdr:cxnSp macro="">
      <xdr:nvCxnSpPr>
        <xdr:cNvPr id="456" name="直線コネクタ 455">
          <a:extLst>
            <a:ext uri="{FF2B5EF4-FFF2-40B4-BE49-F238E27FC236}">
              <a16:creationId xmlns:a16="http://schemas.microsoft.com/office/drawing/2014/main" id="{00000000-0008-0000-0300-0000C8010000}"/>
            </a:ext>
          </a:extLst>
        </xdr:cNvPr>
        <xdr:cNvCxnSpPr/>
      </xdr:nvCxnSpPr>
      <xdr:spPr>
        <a:xfrm flipV="1">
          <a:off x="13512800" y="3456517"/>
          <a:ext cx="889000" cy="3217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14</xdr:row>
      <xdr:rowOff>163548</xdr:rowOff>
    </xdr:from>
    <xdr:to>
      <xdr:col>68</xdr:col>
      <xdr:colOff>203200</xdr:colOff>
      <xdr:row>15</xdr:row>
      <xdr:rowOff>93698</xdr:rowOff>
    </xdr:to>
    <xdr:sp macro="" textlink="">
      <xdr:nvSpPr>
        <xdr:cNvPr id="457" name="フローチャート: 判断 456">
          <a:extLst>
            <a:ext uri="{FF2B5EF4-FFF2-40B4-BE49-F238E27FC236}">
              <a16:creationId xmlns:a16="http://schemas.microsoft.com/office/drawing/2014/main" id="{00000000-0008-0000-0300-0000C9010000}"/>
            </a:ext>
          </a:extLst>
        </xdr:cNvPr>
        <xdr:cNvSpPr/>
      </xdr:nvSpPr>
      <xdr:spPr>
        <a:xfrm>
          <a:off x="14351000" y="2563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103875</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4020800" y="23327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18909</xdr:rowOff>
    </xdr:from>
    <xdr:to>
      <xdr:col>64</xdr:col>
      <xdr:colOff>152400</xdr:colOff>
      <xdr:row>15</xdr:row>
      <xdr:rowOff>120509</xdr:rowOff>
    </xdr:to>
    <xdr:sp macro="" textlink="">
      <xdr:nvSpPr>
        <xdr:cNvPr id="459" name="フローチャート: 判断 458">
          <a:extLst>
            <a:ext uri="{FF2B5EF4-FFF2-40B4-BE49-F238E27FC236}">
              <a16:creationId xmlns:a16="http://schemas.microsoft.com/office/drawing/2014/main" id="{00000000-0008-0000-0300-0000CB010000}"/>
            </a:ext>
          </a:extLst>
        </xdr:cNvPr>
        <xdr:cNvSpPr/>
      </xdr:nvSpPr>
      <xdr:spPr>
        <a:xfrm>
          <a:off x="13462000" y="25906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130686</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3131800" y="23595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4" name="テキスト ボックス 463">
          <a:extLst>
            <a:ext uri="{FF2B5EF4-FFF2-40B4-BE49-F238E27FC236}">
              <a16:creationId xmlns:a16="http://schemas.microsoft.com/office/drawing/2014/main" id="{00000000-0008-0000-0300-0000D0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5" name="テキスト ボックス 464">
          <a:extLst>
            <a:ext uri="{FF2B5EF4-FFF2-40B4-BE49-F238E27FC236}">
              <a16:creationId xmlns:a16="http://schemas.microsoft.com/office/drawing/2014/main" id="{00000000-0008-0000-0300-0000D1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17</xdr:row>
      <xdr:rowOff>130457</xdr:rowOff>
    </xdr:from>
    <xdr:to>
      <xdr:col>81</xdr:col>
      <xdr:colOff>95250</xdr:colOff>
      <xdr:row>18</xdr:row>
      <xdr:rowOff>60607</xdr:rowOff>
    </xdr:to>
    <xdr:sp macro="" textlink="">
      <xdr:nvSpPr>
        <xdr:cNvPr id="466" name="楕円 465">
          <a:extLst>
            <a:ext uri="{FF2B5EF4-FFF2-40B4-BE49-F238E27FC236}">
              <a16:creationId xmlns:a16="http://schemas.microsoft.com/office/drawing/2014/main" id="{00000000-0008-0000-0300-0000D2010000}"/>
            </a:ext>
          </a:extLst>
        </xdr:cNvPr>
        <xdr:cNvSpPr/>
      </xdr:nvSpPr>
      <xdr:spPr>
        <a:xfrm>
          <a:off x="16967200" y="30451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17</xdr:row>
      <xdr:rowOff>102534</xdr:rowOff>
    </xdr:from>
    <xdr:ext cx="762000" cy="259045"/>
    <xdr:sp macro="" textlink="">
      <xdr:nvSpPr>
        <xdr:cNvPr id="467" name="将来負担の状況該当値テキスト">
          <a:extLst>
            <a:ext uri="{FF2B5EF4-FFF2-40B4-BE49-F238E27FC236}">
              <a16:creationId xmlns:a16="http://schemas.microsoft.com/office/drawing/2014/main" id="{00000000-0008-0000-0300-0000D3010000}"/>
            </a:ext>
          </a:extLst>
        </xdr:cNvPr>
        <xdr:cNvSpPr txBox="1"/>
      </xdr:nvSpPr>
      <xdr:spPr>
        <a:xfrm>
          <a:off x="17106900" y="30171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18</xdr:row>
      <xdr:rowOff>138642</xdr:rowOff>
    </xdr:from>
    <xdr:to>
      <xdr:col>77</xdr:col>
      <xdr:colOff>95250</xdr:colOff>
      <xdr:row>19</xdr:row>
      <xdr:rowOff>68792</xdr:rowOff>
    </xdr:to>
    <xdr:sp macro="" textlink="">
      <xdr:nvSpPr>
        <xdr:cNvPr id="468" name="楕円 467">
          <a:extLst>
            <a:ext uri="{FF2B5EF4-FFF2-40B4-BE49-F238E27FC236}">
              <a16:creationId xmlns:a16="http://schemas.microsoft.com/office/drawing/2014/main" id="{00000000-0008-0000-0300-0000D4010000}"/>
            </a:ext>
          </a:extLst>
        </xdr:cNvPr>
        <xdr:cNvSpPr/>
      </xdr:nvSpPr>
      <xdr:spPr>
        <a:xfrm>
          <a:off x="16129000" y="32247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19</xdr:row>
      <xdr:rowOff>53569</xdr:rowOff>
    </xdr:from>
    <xdr:ext cx="736600" cy="259045"/>
    <xdr:sp macro="" textlink="">
      <xdr:nvSpPr>
        <xdr:cNvPr id="469" name="テキスト ボックス 468">
          <a:extLst>
            <a:ext uri="{FF2B5EF4-FFF2-40B4-BE49-F238E27FC236}">
              <a16:creationId xmlns:a16="http://schemas.microsoft.com/office/drawing/2014/main" id="{00000000-0008-0000-0300-0000D5010000}"/>
            </a:ext>
          </a:extLst>
        </xdr:cNvPr>
        <xdr:cNvSpPr txBox="1"/>
      </xdr:nvSpPr>
      <xdr:spPr>
        <a:xfrm>
          <a:off x="15798800" y="331111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19</xdr:row>
      <xdr:rowOff>154870</xdr:rowOff>
    </xdr:from>
    <xdr:to>
      <xdr:col>73</xdr:col>
      <xdr:colOff>44450</xdr:colOff>
      <xdr:row>20</xdr:row>
      <xdr:rowOff>85020</xdr:rowOff>
    </xdr:to>
    <xdr:sp macro="" textlink="">
      <xdr:nvSpPr>
        <xdr:cNvPr id="470" name="楕円 469">
          <a:extLst>
            <a:ext uri="{FF2B5EF4-FFF2-40B4-BE49-F238E27FC236}">
              <a16:creationId xmlns:a16="http://schemas.microsoft.com/office/drawing/2014/main" id="{00000000-0008-0000-0300-0000D6010000}"/>
            </a:ext>
          </a:extLst>
        </xdr:cNvPr>
        <xdr:cNvSpPr/>
      </xdr:nvSpPr>
      <xdr:spPr>
        <a:xfrm>
          <a:off x="15240000" y="3412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20</xdr:row>
      <xdr:rowOff>69797</xdr:rowOff>
    </xdr:from>
    <xdr:ext cx="762000" cy="259045"/>
    <xdr:sp macro="" textlink="">
      <xdr:nvSpPr>
        <xdr:cNvPr id="471" name="テキスト ボックス 470">
          <a:extLst>
            <a:ext uri="{FF2B5EF4-FFF2-40B4-BE49-F238E27FC236}">
              <a16:creationId xmlns:a16="http://schemas.microsoft.com/office/drawing/2014/main" id="{00000000-0008-0000-0300-0000D7010000}"/>
            </a:ext>
          </a:extLst>
        </xdr:cNvPr>
        <xdr:cNvSpPr txBox="1"/>
      </xdr:nvSpPr>
      <xdr:spPr>
        <a:xfrm>
          <a:off x="14909800" y="3498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19</xdr:row>
      <xdr:rowOff>148167</xdr:rowOff>
    </xdr:from>
    <xdr:to>
      <xdr:col>68</xdr:col>
      <xdr:colOff>203200</xdr:colOff>
      <xdr:row>20</xdr:row>
      <xdr:rowOff>78317</xdr:rowOff>
    </xdr:to>
    <xdr:sp macro="" textlink="">
      <xdr:nvSpPr>
        <xdr:cNvPr id="472" name="楕円 471">
          <a:extLst>
            <a:ext uri="{FF2B5EF4-FFF2-40B4-BE49-F238E27FC236}">
              <a16:creationId xmlns:a16="http://schemas.microsoft.com/office/drawing/2014/main" id="{00000000-0008-0000-0300-0000D8010000}"/>
            </a:ext>
          </a:extLst>
        </xdr:cNvPr>
        <xdr:cNvSpPr/>
      </xdr:nvSpPr>
      <xdr:spPr>
        <a:xfrm>
          <a:off x="14351000" y="3405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20</xdr:row>
      <xdr:rowOff>63094</xdr:rowOff>
    </xdr:from>
    <xdr:ext cx="762000" cy="259045"/>
    <xdr:sp macro="" textlink="">
      <xdr:nvSpPr>
        <xdr:cNvPr id="473" name="テキスト ボックス 472">
          <a:extLst>
            <a:ext uri="{FF2B5EF4-FFF2-40B4-BE49-F238E27FC236}">
              <a16:creationId xmlns:a16="http://schemas.microsoft.com/office/drawing/2014/main" id="{00000000-0008-0000-0300-0000D9010000}"/>
            </a:ext>
          </a:extLst>
        </xdr:cNvPr>
        <xdr:cNvSpPr txBox="1"/>
      </xdr:nvSpPr>
      <xdr:spPr>
        <a:xfrm>
          <a:off x="14020800" y="34920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21</xdr:row>
      <xdr:rowOff>127000</xdr:rowOff>
    </xdr:from>
    <xdr:to>
      <xdr:col>64</xdr:col>
      <xdr:colOff>152400</xdr:colOff>
      <xdr:row>22</xdr:row>
      <xdr:rowOff>57150</xdr:rowOff>
    </xdr:to>
    <xdr:sp macro="" textlink="">
      <xdr:nvSpPr>
        <xdr:cNvPr id="474" name="楕円 473">
          <a:extLst>
            <a:ext uri="{FF2B5EF4-FFF2-40B4-BE49-F238E27FC236}">
              <a16:creationId xmlns:a16="http://schemas.microsoft.com/office/drawing/2014/main" id="{00000000-0008-0000-0300-0000DA010000}"/>
            </a:ext>
          </a:extLst>
        </xdr:cNvPr>
        <xdr:cNvSpPr/>
      </xdr:nvSpPr>
      <xdr:spPr>
        <a:xfrm>
          <a:off x="13462000" y="3727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22</xdr:row>
      <xdr:rowOff>41927</xdr:rowOff>
    </xdr:from>
    <xdr:ext cx="762000" cy="259045"/>
    <xdr:sp macro="" textlink="">
      <xdr:nvSpPr>
        <xdr:cNvPr id="475" name="テキスト ボックス 474">
          <a:extLst>
            <a:ext uri="{FF2B5EF4-FFF2-40B4-BE49-F238E27FC236}">
              <a16:creationId xmlns:a16="http://schemas.microsoft.com/office/drawing/2014/main" id="{00000000-0008-0000-0300-0000DB010000}"/>
            </a:ext>
          </a:extLst>
        </xdr:cNvPr>
        <xdr:cNvSpPr txBox="1"/>
      </xdr:nvSpPr>
      <xdr:spPr>
        <a:xfrm>
          <a:off x="13131800" y="3813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岐阜県笠松町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21,985
21,618
10.30
8,820,245
8,161,662
653,101
5,095,885
6,741,838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5.8
54.1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類似団体平均と比較すると、人件費に係る経常収支比率は低くなっているが、主な要因としてごみ処理業務や消防業務を一部事務組合で行っていることや、保育所の民営化などにより人件費の抑制が進んでいるためである。今後も引き続き定員適正化計画に基づいた適切な定員管理に努める。</a:t>
          </a:r>
          <a:endParaRPr lang="ja-JP" altLang="ja-JP" sz="1400">
            <a:effectLst/>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122428</xdr:rowOff>
    </xdr:from>
    <xdr:to>
      <xdr:col>24</xdr:col>
      <xdr:colOff>25400</xdr:colOff>
      <xdr:row>40</xdr:row>
      <xdr:rowOff>90424</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5951728"/>
          <a:ext cx="0" cy="9966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62501</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6920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90424</xdr:rowOff>
    </xdr:from>
    <xdr:to>
      <xdr:col>24</xdr:col>
      <xdr:colOff>114300</xdr:colOff>
      <xdr:row>40</xdr:row>
      <xdr:rowOff>90424</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69484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37355</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695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122428</xdr:rowOff>
    </xdr:from>
    <xdr:to>
      <xdr:col>24</xdr:col>
      <xdr:colOff>114300</xdr:colOff>
      <xdr:row>34</xdr:row>
      <xdr:rowOff>122428</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59517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35</xdr:row>
      <xdr:rowOff>28702</xdr:rowOff>
    </xdr:from>
    <xdr:to>
      <xdr:col>24</xdr:col>
      <xdr:colOff>25400</xdr:colOff>
      <xdr:row>35</xdr:row>
      <xdr:rowOff>60706</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flipV="1">
          <a:off x="3987800" y="6029452"/>
          <a:ext cx="8382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61993</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623419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89916</xdr:rowOff>
    </xdr:from>
    <xdr:to>
      <xdr:col>24</xdr:col>
      <xdr:colOff>76200</xdr:colOff>
      <xdr:row>37</xdr:row>
      <xdr:rowOff>20066</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6262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35</xdr:row>
      <xdr:rowOff>14986</xdr:rowOff>
    </xdr:from>
    <xdr:to>
      <xdr:col>19</xdr:col>
      <xdr:colOff>187325</xdr:colOff>
      <xdr:row>35</xdr:row>
      <xdr:rowOff>60706</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3098800" y="6015736"/>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158496</xdr:rowOff>
    </xdr:from>
    <xdr:to>
      <xdr:col>20</xdr:col>
      <xdr:colOff>38100</xdr:colOff>
      <xdr:row>37</xdr:row>
      <xdr:rowOff>88646</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6330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73423</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64170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35</xdr:row>
      <xdr:rowOff>1270</xdr:rowOff>
    </xdr:from>
    <xdr:to>
      <xdr:col>15</xdr:col>
      <xdr:colOff>98425</xdr:colOff>
      <xdr:row>35</xdr:row>
      <xdr:rowOff>14986</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a:off x="2209800" y="6002020"/>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85344</xdr:rowOff>
    </xdr:from>
    <xdr:to>
      <xdr:col>15</xdr:col>
      <xdr:colOff>149225</xdr:colOff>
      <xdr:row>37</xdr:row>
      <xdr:rowOff>15494</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625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271</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6343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35</xdr:row>
      <xdr:rowOff>1270</xdr:rowOff>
    </xdr:from>
    <xdr:to>
      <xdr:col>11</xdr:col>
      <xdr:colOff>9525</xdr:colOff>
      <xdr:row>35</xdr:row>
      <xdr:rowOff>19558</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flipV="1">
          <a:off x="1320800" y="6002020"/>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89916</xdr:rowOff>
    </xdr:from>
    <xdr:to>
      <xdr:col>11</xdr:col>
      <xdr:colOff>60325</xdr:colOff>
      <xdr:row>37</xdr:row>
      <xdr:rowOff>20066</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6262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4843</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63484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85344</xdr:rowOff>
    </xdr:from>
    <xdr:to>
      <xdr:col>6</xdr:col>
      <xdr:colOff>171450</xdr:colOff>
      <xdr:row>37</xdr:row>
      <xdr:rowOff>15494</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625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271</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6343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34</xdr:row>
      <xdr:rowOff>149352</xdr:rowOff>
    </xdr:from>
    <xdr:to>
      <xdr:col>24</xdr:col>
      <xdr:colOff>76200</xdr:colOff>
      <xdr:row>35</xdr:row>
      <xdr:rowOff>79502</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5978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57929</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58872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35</xdr:row>
      <xdr:rowOff>9906</xdr:rowOff>
    </xdr:from>
    <xdr:to>
      <xdr:col>20</xdr:col>
      <xdr:colOff>38100</xdr:colOff>
      <xdr:row>35</xdr:row>
      <xdr:rowOff>111506</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6010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33</xdr:row>
      <xdr:rowOff>121683</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57795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34</xdr:row>
      <xdr:rowOff>135636</xdr:rowOff>
    </xdr:from>
    <xdr:to>
      <xdr:col>15</xdr:col>
      <xdr:colOff>149225</xdr:colOff>
      <xdr:row>35</xdr:row>
      <xdr:rowOff>65786</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5964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33</xdr:row>
      <xdr:rowOff>75963</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57338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34</xdr:row>
      <xdr:rowOff>121920</xdr:rowOff>
    </xdr:from>
    <xdr:to>
      <xdr:col>11</xdr:col>
      <xdr:colOff>60325</xdr:colOff>
      <xdr:row>35</xdr:row>
      <xdr:rowOff>52070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5951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33</xdr:row>
      <xdr:rowOff>62247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5720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34</xdr:row>
      <xdr:rowOff>140208</xdr:rowOff>
    </xdr:from>
    <xdr:to>
      <xdr:col>6</xdr:col>
      <xdr:colOff>171450</xdr:colOff>
      <xdr:row>35</xdr:row>
      <xdr:rowOff>70358</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5969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33</xdr:row>
      <xdr:rowOff>80535</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57383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ごみ処分場の移設等に伴い、平成２８年度から費用が増加し、類似団体平均値を上回っている。ごみ処分場が新たに建設されるまでの約１０年間は今後も変わらないと想定されるため、他の事務事業の見直しによる合理化・効率化を図り、物件費の削減に取り組む。</a:t>
          </a:r>
          <a:endParaRPr lang="ja-JP" altLang="ja-JP" sz="1400">
            <a:effectLst/>
          </a:endParaRP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7" name="物件費グラフ枠">
          <a:extLst>
            <a:ext uri="{FF2B5EF4-FFF2-40B4-BE49-F238E27FC236}">
              <a16:creationId xmlns:a16="http://schemas.microsoft.com/office/drawing/2014/main" id="{00000000-0008-0000-0400-000075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140716</xdr:rowOff>
    </xdr:from>
    <xdr:to>
      <xdr:col>82</xdr:col>
      <xdr:colOff>107950</xdr:colOff>
      <xdr:row>21</xdr:row>
      <xdr:rowOff>60706</xdr:rowOff>
    </xdr:to>
    <xdr:cxnSp macro="">
      <xdr:nvCxnSpPr>
        <xdr:cNvPr id="118" name="直線コネクタ 117">
          <a:extLst>
            <a:ext uri="{FF2B5EF4-FFF2-40B4-BE49-F238E27FC236}">
              <a16:creationId xmlns:a16="http://schemas.microsoft.com/office/drawing/2014/main" id="{00000000-0008-0000-0400-000076000000}"/>
            </a:ext>
          </a:extLst>
        </xdr:cNvPr>
        <xdr:cNvCxnSpPr/>
      </xdr:nvCxnSpPr>
      <xdr:spPr>
        <a:xfrm flipV="1">
          <a:off x="16510000" y="2198116"/>
          <a:ext cx="0" cy="14630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32783</xdr:rowOff>
    </xdr:from>
    <xdr:ext cx="762000" cy="259045"/>
    <xdr:sp macro="" textlink="">
      <xdr:nvSpPr>
        <xdr:cNvPr id="119" name="物件費最小値テキスト">
          <a:extLst>
            <a:ext uri="{FF2B5EF4-FFF2-40B4-BE49-F238E27FC236}">
              <a16:creationId xmlns:a16="http://schemas.microsoft.com/office/drawing/2014/main" id="{00000000-0008-0000-0400-000077000000}"/>
            </a:ext>
          </a:extLst>
        </xdr:cNvPr>
        <xdr:cNvSpPr txBox="1"/>
      </xdr:nvSpPr>
      <xdr:spPr>
        <a:xfrm>
          <a:off x="16598900" y="36332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60706</xdr:rowOff>
    </xdr:from>
    <xdr:to>
      <xdr:col>82</xdr:col>
      <xdr:colOff>196850</xdr:colOff>
      <xdr:row>21</xdr:row>
      <xdr:rowOff>60706</xdr:rowOff>
    </xdr:to>
    <xdr:cxnSp macro="">
      <xdr:nvCxnSpPr>
        <xdr:cNvPr id="120" name="直線コネクタ 119">
          <a:extLst>
            <a:ext uri="{FF2B5EF4-FFF2-40B4-BE49-F238E27FC236}">
              <a16:creationId xmlns:a16="http://schemas.microsoft.com/office/drawing/2014/main" id="{00000000-0008-0000-0400-000078000000}"/>
            </a:ext>
          </a:extLst>
        </xdr:cNvPr>
        <xdr:cNvCxnSpPr/>
      </xdr:nvCxnSpPr>
      <xdr:spPr>
        <a:xfrm>
          <a:off x="16421100" y="36611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55643</xdr:rowOff>
    </xdr:from>
    <xdr:ext cx="762000" cy="259045"/>
    <xdr:sp macro="" textlink="">
      <xdr:nvSpPr>
        <xdr:cNvPr id="121" name="物件費最大値テキスト">
          <a:extLst>
            <a:ext uri="{FF2B5EF4-FFF2-40B4-BE49-F238E27FC236}">
              <a16:creationId xmlns:a16="http://schemas.microsoft.com/office/drawing/2014/main" id="{00000000-0008-0000-0400-000079000000}"/>
            </a:ext>
          </a:extLst>
        </xdr:cNvPr>
        <xdr:cNvSpPr txBox="1"/>
      </xdr:nvSpPr>
      <xdr:spPr>
        <a:xfrm>
          <a:off x="16598900" y="19415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140716</xdr:rowOff>
    </xdr:from>
    <xdr:to>
      <xdr:col>82</xdr:col>
      <xdr:colOff>196850</xdr:colOff>
      <xdr:row>12</xdr:row>
      <xdr:rowOff>140716</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a:off x="16421100" y="21981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17</xdr:row>
      <xdr:rowOff>161290</xdr:rowOff>
    </xdr:from>
    <xdr:to>
      <xdr:col>82</xdr:col>
      <xdr:colOff>107950</xdr:colOff>
      <xdr:row>19</xdr:row>
      <xdr:rowOff>37846</xdr:rowOff>
    </xdr:to>
    <xdr:cxnSp macro="">
      <xdr:nvCxnSpPr>
        <xdr:cNvPr id="123" name="直線コネクタ 122">
          <a:extLst>
            <a:ext uri="{FF2B5EF4-FFF2-40B4-BE49-F238E27FC236}">
              <a16:creationId xmlns:a16="http://schemas.microsoft.com/office/drawing/2014/main" id="{00000000-0008-0000-0400-00007B000000}"/>
            </a:ext>
          </a:extLst>
        </xdr:cNvPr>
        <xdr:cNvCxnSpPr/>
      </xdr:nvCxnSpPr>
      <xdr:spPr>
        <a:xfrm flipV="1">
          <a:off x="15671800" y="3075940"/>
          <a:ext cx="838200" cy="2194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33291</xdr:rowOff>
    </xdr:from>
    <xdr:ext cx="762000" cy="259045"/>
    <xdr:sp macro="" textlink="">
      <xdr:nvSpPr>
        <xdr:cNvPr id="124" name="物件費平均値テキスト">
          <a:extLst>
            <a:ext uri="{FF2B5EF4-FFF2-40B4-BE49-F238E27FC236}">
              <a16:creationId xmlns:a16="http://schemas.microsoft.com/office/drawing/2014/main" id="{00000000-0008-0000-0400-00007C000000}"/>
            </a:ext>
          </a:extLst>
        </xdr:cNvPr>
        <xdr:cNvSpPr txBox="1"/>
      </xdr:nvSpPr>
      <xdr:spPr>
        <a:xfrm>
          <a:off x="16598900" y="26050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16764</xdr:rowOff>
    </xdr:from>
    <xdr:to>
      <xdr:col>82</xdr:col>
      <xdr:colOff>158750</xdr:colOff>
      <xdr:row>16</xdr:row>
      <xdr:rowOff>118364</xdr:rowOff>
    </xdr:to>
    <xdr:sp macro="" textlink="">
      <xdr:nvSpPr>
        <xdr:cNvPr id="125" name="フローチャート: 判断 124">
          <a:extLst>
            <a:ext uri="{FF2B5EF4-FFF2-40B4-BE49-F238E27FC236}">
              <a16:creationId xmlns:a16="http://schemas.microsoft.com/office/drawing/2014/main" id="{00000000-0008-0000-0400-00007D000000}"/>
            </a:ext>
          </a:extLst>
        </xdr:cNvPr>
        <xdr:cNvSpPr/>
      </xdr:nvSpPr>
      <xdr:spPr>
        <a:xfrm>
          <a:off x="16459200" y="2759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19</xdr:row>
      <xdr:rowOff>37846</xdr:rowOff>
    </xdr:from>
    <xdr:to>
      <xdr:col>78</xdr:col>
      <xdr:colOff>69850</xdr:colOff>
      <xdr:row>19</xdr:row>
      <xdr:rowOff>165862</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flipV="1">
          <a:off x="14782800" y="3295396"/>
          <a:ext cx="889000" cy="128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80772</xdr:rowOff>
    </xdr:from>
    <xdr:to>
      <xdr:col>78</xdr:col>
      <xdr:colOff>120650</xdr:colOff>
      <xdr:row>17</xdr:row>
      <xdr:rowOff>10922</xdr:rowOff>
    </xdr:to>
    <xdr:sp macro="" textlink="">
      <xdr:nvSpPr>
        <xdr:cNvPr id="127" name="フローチャート: 判断 126">
          <a:extLst>
            <a:ext uri="{FF2B5EF4-FFF2-40B4-BE49-F238E27FC236}">
              <a16:creationId xmlns:a16="http://schemas.microsoft.com/office/drawing/2014/main" id="{00000000-0008-0000-0400-00007F000000}"/>
            </a:ext>
          </a:extLst>
        </xdr:cNvPr>
        <xdr:cNvSpPr/>
      </xdr:nvSpPr>
      <xdr:spPr>
        <a:xfrm>
          <a:off x="15621000" y="2823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21099</xdr:rowOff>
    </xdr:from>
    <xdr:ext cx="736600" cy="259045"/>
    <xdr:sp macro="" textlink="">
      <xdr:nvSpPr>
        <xdr:cNvPr id="128" name="テキスト ボックス 127">
          <a:extLst>
            <a:ext uri="{FF2B5EF4-FFF2-40B4-BE49-F238E27FC236}">
              <a16:creationId xmlns:a16="http://schemas.microsoft.com/office/drawing/2014/main" id="{00000000-0008-0000-0400-000080000000}"/>
            </a:ext>
          </a:extLst>
        </xdr:cNvPr>
        <xdr:cNvSpPr txBox="1"/>
      </xdr:nvSpPr>
      <xdr:spPr>
        <a:xfrm>
          <a:off x="15290800" y="25928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19</xdr:row>
      <xdr:rowOff>165862</xdr:rowOff>
    </xdr:from>
    <xdr:to>
      <xdr:col>73</xdr:col>
      <xdr:colOff>180975</xdr:colOff>
      <xdr:row>19</xdr:row>
      <xdr:rowOff>165862</xdr:rowOff>
    </xdr:to>
    <xdr:cxnSp macro="">
      <xdr:nvCxnSpPr>
        <xdr:cNvPr id="129" name="直線コネクタ 128">
          <a:extLst>
            <a:ext uri="{FF2B5EF4-FFF2-40B4-BE49-F238E27FC236}">
              <a16:creationId xmlns:a16="http://schemas.microsoft.com/office/drawing/2014/main" id="{00000000-0008-0000-0400-000081000000}"/>
            </a:ext>
          </a:extLst>
        </xdr:cNvPr>
        <xdr:cNvCxnSpPr/>
      </xdr:nvCxnSpPr>
      <xdr:spPr>
        <a:xfrm>
          <a:off x="13893800" y="342341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17</xdr:row>
      <xdr:rowOff>37338</xdr:rowOff>
    </xdr:from>
    <xdr:to>
      <xdr:col>74</xdr:col>
      <xdr:colOff>31750</xdr:colOff>
      <xdr:row>17</xdr:row>
      <xdr:rowOff>138938</xdr:rowOff>
    </xdr:to>
    <xdr:sp macro="" textlink="">
      <xdr:nvSpPr>
        <xdr:cNvPr id="130" name="フローチャート: 判断 129">
          <a:extLst>
            <a:ext uri="{FF2B5EF4-FFF2-40B4-BE49-F238E27FC236}">
              <a16:creationId xmlns:a16="http://schemas.microsoft.com/office/drawing/2014/main" id="{00000000-0008-0000-0400-000082000000}"/>
            </a:ext>
          </a:extLst>
        </xdr:cNvPr>
        <xdr:cNvSpPr/>
      </xdr:nvSpPr>
      <xdr:spPr>
        <a:xfrm>
          <a:off x="14732000" y="2951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149115</xdr:rowOff>
    </xdr:from>
    <xdr:ext cx="762000" cy="259045"/>
    <xdr:sp macro="" textlink="">
      <xdr:nvSpPr>
        <xdr:cNvPr id="131" name="テキスト ボックス 130">
          <a:extLst>
            <a:ext uri="{FF2B5EF4-FFF2-40B4-BE49-F238E27FC236}">
              <a16:creationId xmlns:a16="http://schemas.microsoft.com/office/drawing/2014/main" id="{00000000-0008-0000-0400-000083000000}"/>
            </a:ext>
          </a:extLst>
        </xdr:cNvPr>
        <xdr:cNvSpPr txBox="1"/>
      </xdr:nvSpPr>
      <xdr:spPr>
        <a:xfrm>
          <a:off x="14401800" y="27208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19</xdr:row>
      <xdr:rowOff>83566</xdr:rowOff>
    </xdr:from>
    <xdr:to>
      <xdr:col>69</xdr:col>
      <xdr:colOff>92075</xdr:colOff>
      <xdr:row>19</xdr:row>
      <xdr:rowOff>165862</xdr:rowOff>
    </xdr:to>
    <xdr:cxnSp macro="">
      <xdr:nvCxnSpPr>
        <xdr:cNvPr id="132" name="直線コネクタ 131">
          <a:extLst>
            <a:ext uri="{FF2B5EF4-FFF2-40B4-BE49-F238E27FC236}">
              <a16:creationId xmlns:a16="http://schemas.microsoft.com/office/drawing/2014/main" id="{00000000-0008-0000-0400-000084000000}"/>
            </a:ext>
          </a:extLst>
        </xdr:cNvPr>
        <xdr:cNvCxnSpPr/>
      </xdr:nvCxnSpPr>
      <xdr:spPr>
        <a:xfrm>
          <a:off x="13004800" y="3341116"/>
          <a:ext cx="889000" cy="82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163068</xdr:rowOff>
    </xdr:from>
    <xdr:to>
      <xdr:col>69</xdr:col>
      <xdr:colOff>142875</xdr:colOff>
      <xdr:row>17</xdr:row>
      <xdr:rowOff>93218</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3843000" y="2906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103395</xdr:rowOff>
    </xdr:from>
    <xdr:ext cx="762000" cy="259045"/>
    <xdr:sp macro="" textlink="">
      <xdr:nvSpPr>
        <xdr:cNvPr id="134" name="テキスト ボックス 133">
          <a:extLst>
            <a:ext uri="{FF2B5EF4-FFF2-40B4-BE49-F238E27FC236}">
              <a16:creationId xmlns:a16="http://schemas.microsoft.com/office/drawing/2014/main" id="{00000000-0008-0000-0400-000086000000}"/>
            </a:ext>
          </a:extLst>
        </xdr:cNvPr>
        <xdr:cNvSpPr txBox="1"/>
      </xdr:nvSpPr>
      <xdr:spPr>
        <a:xfrm>
          <a:off x="13512800" y="26751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144780</xdr:rowOff>
    </xdr:from>
    <xdr:to>
      <xdr:col>65</xdr:col>
      <xdr:colOff>53975</xdr:colOff>
      <xdr:row>17</xdr:row>
      <xdr:rowOff>74930</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2954000" y="2887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85107</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2623800" y="2656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110490</xdr:rowOff>
    </xdr:from>
    <xdr:to>
      <xdr:col>82</xdr:col>
      <xdr:colOff>158750</xdr:colOff>
      <xdr:row>18</xdr:row>
      <xdr:rowOff>40640</xdr:rowOff>
    </xdr:to>
    <xdr:sp macro="" textlink="">
      <xdr:nvSpPr>
        <xdr:cNvPr id="142" name="楕円 141">
          <a:extLst>
            <a:ext uri="{FF2B5EF4-FFF2-40B4-BE49-F238E27FC236}">
              <a16:creationId xmlns:a16="http://schemas.microsoft.com/office/drawing/2014/main" id="{00000000-0008-0000-0400-00008E000000}"/>
            </a:ext>
          </a:extLst>
        </xdr:cNvPr>
        <xdr:cNvSpPr/>
      </xdr:nvSpPr>
      <xdr:spPr>
        <a:xfrm>
          <a:off x="16459200" y="3025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17</xdr:row>
      <xdr:rowOff>82567</xdr:rowOff>
    </xdr:from>
    <xdr:ext cx="762000" cy="259045"/>
    <xdr:sp macro="" textlink="">
      <xdr:nvSpPr>
        <xdr:cNvPr id="143" name="物件費該当値テキスト">
          <a:extLst>
            <a:ext uri="{FF2B5EF4-FFF2-40B4-BE49-F238E27FC236}">
              <a16:creationId xmlns:a16="http://schemas.microsoft.com/office/drawing/2014/main" id="{00000000-0008-0000-0400-00008F000000}"/>
            </a:ext>
          </a:extLst>
        </xdr:cNvPr>
        <xdr:cNvSpPr txBox="1"/>
      </xdr:nvSpPr>
      <xdr:spPr>
        <a:xfrm>
          <a:off x="16598900" y="2997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18</xdr:row>
      <xdr:rowOff>158496</xdr:rowOff>
    </xdr:from>
    <xdr:to>
      <xdr:col>78</xdr:col>
      <xdr:colOff>120650</xdr:colOff>
      <xdr:row>19</xdr:row>
      <xdr:rowOff>88646</xdr:rowOff>
    </xdr:to>
    <xdr:sp macro="" textlink="">
      <xdr:nvSpPr>
        <xdr:cNvPr id="144" name="楕円 143">
          <a:extLst>
            <a:ext uri="{FF2B5EF4-FFF2-40B4-BE49-F238E27FC236}">
              <a16:creationId xmlns:a16="http://schemas.microsoft.com/office/drawing/2014/main" id="{00000000-0008-0000-0400-000090000000}"/>
            </a:ext>
          </a:extLst>
        </xdr:cNvPr>
        <xdr:cNvSpPr/>
      </xdr:nvSpPr>
      <xdr:spPr>
        <a:xfrm>
          <a:off x="15621000" y="3244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19</xdr:row>
      <xdr:rowOff>73423</xdr:rowOff>
    </xdr:from>
    <xdr:ext cx="7366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5290800" y="33309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19</xdr:row>
      <xdr:rowOff>115062</xdr:rowOff>
    </xdr:from>
    <xdr:to>
      <xdr:col>74</xdr:col>
      <xdr:colOff>31750</xdr:colOff>
      <xdr:row>20</xdr:row>
      <xdr:rowOff>45212</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4732000" y="3372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20</xdr:row>
      <xdr:rowOff>29989</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4401800" y="34589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19</xdr:row>
      <xdr:rowOff>115062</xdr:rowOff>
    </xdr:from>
    <xdr:to>
      <xdr:col>69</xdr:col>
      <xdr:colOff>142875</xdr:colOff>
      <xdr:row>20</xdr:row>
      <xdr:rowOff>45212</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3843000" y="3372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20</xdr:row>
      <xdr:rowOff>29989</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3512800" y="34589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19</xdr:row>
      <xdr:rowOff>32766</xdr:rowOff>
    </xdr:from>
    <xdr:to>
      <xdr:col>65</xdr:col>
      <xdr:colOff>53975</xdr:colOff>
      <xdr:row>19</xdr:row>
      <xdr:rowOff>134366</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2954000" y="32903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19</xdr:row>
      <xdr:rowOff>119143</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2623800" y="33766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2" name="正方形/長方形 151">
          <a:extLst>
            <a:ext uri="{FF2B5EF4-FFF2-40B4-BE49-F238E27FC236}">
              <a16:creationId xmlns:a16="http://schemas.microsoft.com/office/drawing/2014/main" id="{00000000-0008-0000-0400-000098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3" name="正方形/長方形 152">
          <a:extLst>
            <a:ext uri="{FF2B5EF4-FFF2-40B4-BE49-F238E27FC236}">
              <a16:creationId xmlns:a16="http://schemas.microsoft.com/office/drawing/2014/main" id="{00000000-0008-0000-0400-000099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2" name="テキスト ボックス 161">
          <a:extLst>
            <a:ext uri="{FF2B5EF4-FFF2-40B4-BE49-F238E27FC236}">
              <a16:creationId xmlns:a16="http://schemas.microsoft.com/office/drawing/2014/main" id="{00000000-0008-0000-0400-0000A2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類似団体内平均を下回る水準で推移しているものの、平成２</a:t>
          </a:r>
          <a:r>
            <a:rPr kumimoji="1" lang="ja-JP" altLang="en-US" sz="1100">
              <a:solidFill>
                <a:schemeClr val="dk1"/>
              </a:solidFill>
              <a:effectLst/>
              <a:latin typeface="+mn-lt"/>
              <a:ea typeface="+mn-ea"/>
              <a:cs typeface="+mn-cs"/>
            </a:rPr>
            <a:t>９</a:t>
          </a:r>
          <a:r>
            <a:rPr kumimoji="1" lang="ja-JP" altLang="ja-JP" sz="1100">
              <a:solidFill>
                <a:schemeClr val="dk1"/>
              </a:solidFill>
              <a:effectLst/>
              <a:latin typeface="+mn-lt"/>
              <a:ea typeface="+mn-ea"/>
              <a:cs typeface="+mn-cs"/>
            </a:rPr>
            <a:t>年度以降、横ばい傾向にある。</a:t>
          </a:r>
          <a:endParaRPr lang="ja-JP" altLang="ja-JP" sz="1400">
            <a:effectLst/>
          </a:endParaRPr>
        </a:p>
        <a:p>
          <a:r>
            <a:rPr kumimoji="1" lang="ja-JP" altLang="ja-JP" sz="1100">
              <a:solidFill>
                <a:schemeClr val="dk1"/>
              </a:solidFill>
              <a:effectLst/>
              <a:latin typeface="+mn-lt"/>
              <a:ea typeface="+mn-ea"/>
              <a:cs typeface="+mn-cs"/>
            </a:rPr>
            <a:t>　引き続き、税収との影響に着目しながら、若い世代の定住化や少子化対策の町単独で実施する事業が財政の圧迫とならないように努める。</a:t>
          </a:r>
          <a:endParaRPr lang="ja-JP" altLang="ja-JP" sz="1400">
            <a:effectLst/>
          </a:endParaRPr>
        </a:p>
      </xdr:txBody>
    </xdr:sp>
    <xdr:clientData/>
  </xdr:twoCellAnchor>
  <xdr:oneCellAnchor>
    <xdr:from>
      <xdr:col>3</xdr:col>
      <xdr:colOff>123825</xdr:colOff>
      <xdr:row>49</xdr:row>
      <xdr:rowOff>107950</xdr:rowOff>
    </xdr:from>
    <xdr:ext cx="298543" cy="225703"/>
    <xdr:sp macro="" textlink="">
      <xdr:nvSpPr>
        <xdr:cNvPr id="163" name="テキスト ボックス 162">
          <a:extLst>
            <a:ext uri="{FF2B5EF4-FFF2-40B4-BE49-F238E27FC236}">
              <a16:creationId xmlns:a16="http://schemas.microsoft.com/office/drawing/2014/main" id="{00000000-0008-0000-0400-0000A3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4" name="直線コネクタ 163">
          <a:extLst>
            <a:ext uri="{FF2B5EF4-FFF2-40B4-BE49-F238E27FC236}">
              <a16:creationId xmlns:a16="http://schemas.microsoft.com/office/drawing/2014/main" id="{00000000-0008-0000-0400-0000A4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6" name="直線コネクタ 165">
          <a:extLst>
            <a:ext uri="{FF2B5EF4-FFF2-40B4-BE49-F238E27FC236}">
              <a16:creationId xmlns:a16="http://schemas.microsoft.com/office/drawing/2014/main" id="{00000000-0008-0000-0400-0000A6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78" name="扶助費グラフ枠">
          <a:extLst>
            <a:ext uri="{FF2B5EF4-FFF2-40B4-BE49-F238E27FC236}">
              <a16:creationId xmlns:a16="http://schemas.microsoft.com/office/drawing/2014/main" id="{00000000-0008-0000-0400-0000B2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31750</xdr:rowOff>
    </xdr:from>
    <xdr:to>
      <xdr:col>24</xdr:col>
      <xdr:colOff>25400</xdr:colOff>
      <xdr:row>62</xdr:row>
      <xdr:rowOff>50800</xdr:rowOff>
    </xdr:to>
    <xdr:cxnSp macro="">
      <xdr:nvCxnSpPr>
        <xdr:cNvPr id="179" name="直線コネクタ 178">
          <a:extLst>
            <a:ext uri="{FF2B5EF4-FFF2-40B4-BE49-F238E27FC236}">
              <a16:creationId xmlns:a16="http://schemas.microsoft.com/office/drawing/2014/main" id="{00000000-0008-0000-0400-0000B3000000}"/>
            </a:ext>
          </a:extLst>
        </xdr:cNvPr>
        <xdr:cNvCxnSpPr/>
      </xdr:nvCxnSpPr>
      <xdr:spPr>
        <a:xfrm flipV="1">
          <a:off x="4826000" y="9118600"/>
          <a:ext cx="0" cy="1562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62</xdr:row>
      <xdr:rowOff>22877</xdr:rowOff>
    </xdr:from>
    <xdr:ext cx="762000" cy="259045"/>
    <xdr:sp macro="" textlink="">
      <xdr:nvSpPr>
        <xdr:cNvPr id="180" name="扶助費最小値テキスト">
          <a:extLst>
            <a:ext uri="{FF2B5EF4-FFF2-40B4-BE49-F238E27FC236}">
              <a16:creationId xmlns:a16="http://schemas.microsoft.com/office/drawing/2014/main" id="{00000000-0008-0000-0400-0000B4000000}"/>
            </a:ext>
          </a:extLst>
        </xdr:cNvPr>
        <xdr:cNvSpPr txBox="1"/>
      </xdr:nvSpPr>
      <xdr:spPr>
        <a:xfrm>
          <a:off x="49149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50800</xdr:rowOff>
    </xdr:from>
    <xdr:to>
      <xdr:col>24</xdr:col>
      <xdr:colOff>114300</xdr:colOff>
      <xdr:row>62</xdr:row>
      <xdr:rowOff>50800</xdr:rowOff>
    </xdr:to>
    <xdr:cxnSp macro="">
      <xdr:nvCxnSpPr>
        <xdr:cNvPr id="181" name="直線コネクタ 180">
          <a:extLst>
            <a:ext uri="{FF2B5EF4-FFF2-40B4-BE49-F238E27FC236}">
              <a16:creationId xmlns:a16="http://schemas.microsoft.com/office/drawing/2014/main" id="{00000000-0008-0000-0400-0000B5000000}"/>
            </a:ext>
          </a:extLst>
        </xdr:cNvPr>
        <xdr:cNvCxnSpPr/>
      </xdr:nvCxnSpPr>
      <xdr:spPr>
        <a:xfrm>
          <a:off x="4737100" y="10680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118127</xdr:rowOff>
    </xdr:from>
    <xdr:ext cx="762000" cy="259045"/>
    <xdr:sp macro="" textlink="">
      <xdr:nvSpPr>
        <xdr:cNvPr id="182" name="扶助費最大値テキスト">
          <a:extLst>
            <a:ext uri="{FF2B5EF4-FFF2-40B4-BE49-F238E27FC236}">
              <a16:creationId xmlns:a16="http://schemas.microsoft.com/office/drawing/2014/main" id="{00000000-0008-0000-0400-0000B6000000}"/>
            </a:ext>
          </a:extLst>
        </xdr:cNvPr>
        <xdr:cNvSpPr txBox="1"/>
      </xdr:nvSpPr>
      <xdr:spPr>
        <a:xfrm>
          <a:off x="4914900" y="8862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31750</xdr:rowOff>
    </xdr:from>
    <xdr:to>
      <xdr:col>24</xdr:col>
      <xdr:colOff>114300</xdr:colOff>
      <xdr:row>53</xdr:row>
      <xdr:rowOff>31750</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a:off x="4737100" y="9118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56</xdr:row>
      <xdr:rowOff>139700</xdr:rowOff>
    </xdr:from>
    <xdr:to>
      <xdr:col>24</xdr:col>
      <xdr:colOff>25400</xdr:colOff>
      <xdr:row>57</xdr:row>
      <xdr:rowOff>6350</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3987800" y="974090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137177</xdr:rowOff>
    </xdr:from>
    <xdr:ext cx="762000" cy="259045"/>
    <xdr:sp macro="" textlink="">
      <xdr:nvSpPr>
        <xdr:cNvPr id="185" name="扶助費平均値テキスト">
          <a:extLst>
            <a:ext uri="{FF2B5EF4-FFF2-40B4-BE49-F238E27FC236}">
              <a16:creationId xmlns:a16="http://schemas.microsoft.com/office/drawing/2014/main" id="{00000000-0008-0000-0400-0000B9000000}"/>
            </a:ext>
          </a:extLst>
        </xdr:cNvPr>
        <xdr:cNvSpPr txBox="1"/>
      </xdr:nvSpPr>
      <xdr:spPr>
        <a:xfrm>
          <a:off x="4914900" y="97383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165100</xdr:rowOff>
    </xdr:from>
    <xdr:to>
      <xdr:col>24</xdr:col>
      <xdr:colOff>76200</xdr:colOff>
      <xdr:row>57</xdr:row>
      <xdr:rowOff>95250</xdr:rowOff>
    </xdr:to>
    <xdr:sp macro="" textlink="">
      <xdr:nvSpPr>
        <xdr:cNvPr id="186" name="フローチャート: 判断 185">
          <a:extLst>
            <a:ext uri="{FF2B5EF4-FFF2-40B4-BE49-F238E27FC236}">
              <a16:creationId xmlns:a16="http://schemas.microsoft.com/office/drawing/2014/main" id="{00000000-0008-0000-0400-0000BA000000}"/>
            </a:ext>
          </a:extLst>
        </xdr:cNvPr>
        <xdr:cNvSpPr/>
      </xdr:nvSpPr>
      <xdr:spPr>
        <a:xfrm>
          <a:off x="4775200" y="9766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56</xdr:row>
      <xdr:rowOff>139700</xdr:rowOff>
    </xdr:from>
    <xdr:to>
      <xdr:col>19</xdr:col>
      <xdr:colOff>187325</xdr:colOff>
      <xdr:row>57</xdr:row>
      <xdr:rowOff>69850</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flipV="1">
          <a:off x="3098800" y="9740900"/>
          <a:ext cx="889000" cy="101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57</xdr:row>
      <xdr:rowOff>57150</xdr:rowOff>
    </xdr:from>
    <xdr:to>
      <xdr:col>20</xdr:col>
      <xdr:colOff>38100</xdr:colOff>
      <xdr:row>57</xdr:row>
      <xdr:rowOff>158750</xdr:rowOff>
    </xdr:to>
    <xdr:sp macro="" textlink="">
      <xdr:nvSpPr>
        <xdr:cNvPr id="188" name="フローチャート: 判断 187">
          <a:extLst>
            <a:ext uri="{FF2B5EF4-FFF2-40B4-BE49-F238E27FC236}">
              <a16:creationId xmlns:a16="http://schemas.microsoft.com/office/drawing/2014/main" id="{00000000-0008-0000-0400-0000BC000000}"/>
            </a:ext>
          </a:extLst>
        </xdr:cNvPr>
        <xdr:cNvSpPr/>
      </xdr:nvSpPr>
      <xdr:spPr>
        <a:xfrm>
          <a:off x="3937000" y="9829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143527</xdr:rowOff>
    </xdr:from>
    <xdr:ext cx="736600" cy="259045"/>
    <xdr:sp macro="" textlink="">
      <xdr:nvSpPr>
        <xdr:cNvPr id="189" name="テキスト ボックス 188">
          <a:extLst>
            <a:ext uri="{FF2B5EF4-FFF2-40B4-BE49-F238E27FC236}">
              <a16:creationId xmlns:a16="http://schemas.microsoft.com/office/drawing/2014/main" id="{00000000-0008-0000-0400-0000BD000000}"/>
            </a:ext>
          </a:extLst>
        </xdr:cNvPr>
        <xdr:cNvSpPr txBox="1"/>
      </xdr:nvSpPr>
      <xdr:spPr>
        <a:xfrm>
          <a:off x="3606800" y="9916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57</xdr:row>
      <xdr:rowOff>44450</xdr:rowOff>
    </xdr:from>
    <xdr:to>
      <xdr:col>15</xdr:col>
      <xdr:colOff>98425</xdr:colOff>
      <xdr:row>57</xdr:row>
      <xdr:rowOff>69850</xdr:rowOff>
    </xdr:to>
    <xdr:cxnSp macro="">
      <xdr:nvCxnSpPr>
        <xdr:cNvPr id="190" name="直線コネクタ 189">
          <a:extLst>
            <a:ext uri="{FF2B5EF4-FFF2-40B4-BE49-F238E27FC236}">
              <a16:creationId xmlns:a16="http://schemas.microsoft.com/office/drawing/2014/main" id="{00000000-0008-0000-0400-0000BE000000}"/>
            </a:ext>
          </a:extLst>
        </xdr:cNvPr>
        <xdr:cNvCxnSpPr/>
      </xdr:nvCxnSpPr>
      <xdr:spPr>
        <a:xfrm>
          <a:off x="2209800" y="981710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57</xdr:row>
      <xdr:rowOff>107950</xdr:rowOff>
    </xdr:from>
    <xdr:to>
      <xdr:col>15</xdr:col>
      <xdr:colOff>149225</xdr:colOff>
      <xdr:row>58</xdr:row>
      <xdr:rowOff>38100</xdr:rowOff>
    </xdr:to>
    <xdr:sp macro="" textlink="">
      <xdr:nvSpPr>
        <xdr:cNvPr id="191" name="フローチャート: 判断 190">
          <a:extLst>
            <a:ext uri="{FF2B5EF4-FFF2-40B4-BE49-F238E27FC236}">
              <a16:creationId xmlns:a16="http://schemas.microsoft.com/office/drawing/2014/main" id="{00000000-0008-0000-0400-0000BF000000}"/>
            </a:ext>
          </a:extLst>
        </xdr:cNvPr>
        <xdr:cNvSpPr/>
      </xdr:nvSpPr>
      <xdr:spPr>
        <a:xfrm>
          <a:off x="3048000" y="9880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58</xdr:row>
      <xdr:rowOff>22877</xdr:rowOff>
    </xdr:from>
    <xdr:ext cx="762000" cy="259045"/>
    <xdr:sp macro="" textlink="">
      <xdr:nvSpPr>
        <xdr:cNvPr id="192" name="テキスト ボックス 191">
          <a:extLst>
            <a:ext uri="{FF2B5EF4-FFF2-40B4-BE49-F238E27FC236}">
              <a16:creationId xmlns:a16="http://schemas.microsoft.com/office/drawing/2014/main" id="{00000000-0008-0000-0400-0000C0000000}"/>
            </a:ext>
          </a:extLst>
        </xdr:cNvPr>
        <xdr:cNvSpPr txBox="1"/>
      </xdr:nvSpPr>
      <xdr:spPr>
        <a:xfrm>
          <a:off x="2717800" y="9966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56</xdr:row>
      <xdr:rowOff>63500</xdr:rowOff>
    </xdr:from>
    <xdr:to>
      <xdr:col>11</xdr:col>
      <xdr:colOff>9525</xdr:colOff>
      <xdr:row>57</xdr:row>
      <xdr:rowOff>44450</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a:off x="1320800" y="9664700"/>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57</xdr:row>
      <xdr:rowOff>57150</xdr:rowOff>
    </xdr:from>
    <xdr:to>
      <xdr:col>11</xdr:col>
      <xdr:colOff>60325</xdr:colOff>
      <xdr:row>57</xdr:row>
      <xdr:rowOff>158750</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2159000" y="9829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143527</xdr:rowOff>
    </xdr:from>
    <xdr:ext cx="7620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1828800" y="9916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44450</xdr:rowOff>
    </xdr:from>
    <xdr:to>
      <xdr:col>6</xdr:col>
      <xdr:colOff>171450</xdr:colOff>
      <xdr:row>57</xdr:row>
      <xdr:rowOff>146050</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1270000" y="9817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130827</xdr:rowOff>
    </xdr:from>
    <xdr:ext cx="7620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939800" y="9903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127000</xdr:rowOff>
    </xdr:from>
    <xdr:to>
      <xdr:col>24</xdr:col>
      <xdr:colOff>76200</xdr:colOff>
      <xdr:row>57</xdr:row>
      <xdr:rowOff>57150</xdr:rowOff>
    </xdr:to>
    <xdr:sp macro="" textlink="">
      <xdr:nvSpPr>
        <xdr:cNvPr id="203" name="楕円 202">
          <a:extLst>
            <a:ext uri="{FF2B5EF4-FFF2-40B4-BE49-F238E27FC236}">
              <a16:creationId xmlns:a16="http://schemas.microsoft.com/office/drawing/2014/main" id="{00000000-0008-0000-0400-0000CB000000}"/>
            </a:ext>
          </a:extLst>
        </xdr:cNvPr>
        <xdr:cNvSpPr/>
      </xdr:nvSpPr>
      <xdr:spPr>
        <a:xfrm>
          <a:off x="4775200" y="972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143527</xdr:rowOff>
    </xdr:from>
    <xdr:ext cx="762000" cy="259045"/>
    <xdr:sp macro="" textlink="">
      <xdr:nvSpPr>
        <xdr:cNvPr id="204" name="扶助費該当値テキスト">
          <a:extLst>
            <a:ext uri="{FF2B5EF4-FFF2-40B4-BE49-F238E27FC236}">
              <a16:creationId xmlns:a16="http://schemas.microsoft.com/office/drawing/2014/main" id="{00000000-0008-0000-0400-0000CC000000}"/>
            </a:ext>
          </a:extLst>
        </xdr:cNvPr>
        <xdr:cNvSpPr txBox="1"/>
      </xdr:nvSpPr>
      <xdr:spPr>
        <a:xfrm>
          <a:off x="4914900" y="957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56</xdr:row>
      <xdr:rowOff>88900</xdr:rowOff>
    </xdr:from>
    <xdr:to>
      <xdr:col>20</xdr:col>
      <xdr:colOff>38100</xdr:colOff>
      <xdr:row>57</xdr:row>
      <xdr:rowOff>19050</xdr:rowOff>
    </xdr:to>
    <xdr:sp macro="" textlink="">
      <xdr:nvSpPr>
        <xdr:cNvPr id="205" name="楕円 204">
          <a:extLst>
            <a:ext uri="{FF2B5EF4-FFF2-40B4-BE49-F238E27FC236}">
              <a16:creationId xmlns:a16="http://schemas.microsoft.com/office/drawing/2014/main" id="{00000000-0008-0000-0400-0000CD000000}"/>
            </a:ext>
          </a:extLst>
        </xdr:cNvPr>
        <xdr:cNvSpPr/>
      </xdr:nvSpPr>
      <xdr:spPr>
        <a:xfrm>
          <a:off x="3937000" y="9690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29227</xdr:rowOff>
    </xdr:from>
    <xdr:ext cx="7366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3606800" y="9458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57</xdr:row>
      <xdr:rowOff>19050</xdr:rowOff>
    </xdr:from>
    <xdr:to>
      <xdr:col>15</xdr:col>
      <xdr:colOff>149225</xdr:colOff>
      <xdr:row>57</xdr:row>
      <xdr:rowOff>120650</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3048000" y="979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130827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2717800" y="956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56</xdr:row>
      <xdr:rowOff>165100</xdr:rowOff>
    </xdr:from>
    <xdr:to>
      <xdr:col>11</xdr:col>
      <xdr:colOff>60325</xdr:colOff>
      <xdr:row>57</xdr:row>
      <xdr:rowOff>95250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2159000" y="9766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105427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1828800" y="9535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12700</xdr:rowOff>
    </xdr:from>
    <xdr:to>
      <xdr:col>6</xdr:col>
      <xdr:colOff>171450</xdr:colOff>
      <xdr:row>56</xdr:row>
      <xdr:rowOff>114300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1270000" y="9613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124477</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939800" y="938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3" name="正方形/長方形 212">
          <a:extLst>
            <a:ext uri="{FF2B5EF4-FFF2-40B4-BE49-F238E27FC236}">
              <a16:creationId xmlns:a16="http://schemas.microsoft.com/office/drawing/2014/main" id="{00000000-0008-0000-0400-0000D5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4" name="正方形/長方形 213">
          <a:extLst>
            <a:ext uri="{FF2B5EF4-FFF2-40B4-BE49-F238E27FC236}">
              <a16:creationId xmlns:a16="http://schemas.microsoft.com/office/drawing/2014/main" id="{00000000-0008-0000-0400-0000D6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3" name="テキスト ボックス 222">
          <a:extLst>
            <a:ext uri="{FF2B5EF4-FFF2-40B4-BE49-F238E27FC236}">
              <a16:creationId xmlns:a16="http://schemas.microsoft.com/office/drawing/2014/main" id="{00000000-0008-0000-0400-0000DF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令和</a:t>
          </a:r>
          <a:r>
            <a:rPr kumimoji="1" lang="ja-JP" altLang="en-US" sz="1100">
              <a:solidFill>
                <a:schemeClr val="dk1"/>
              </a:solidFill>
              <a:effectLst/>
              <a:latin typeface="+mn-lt"/>
              <a:ea typeface="+mn-ea"/>
              <a:cs typeface="+mn-cs"/>
            </a:rPr>
            <a:t>３</a:t>
          </a:r>
          <a:r>
            <a:rPr kumimoji="1" lang="ja-JP" altLang="ja-JP" sz="1100">
              <a:solidFill>
                <a:schemeClr val="dk1"/>
              </a:solidFill>
              <a:effectLst/>
              <a:latin typeface="+mn-lt"/>
              <a:ea typeface="+mn-ea"/>
              <a:cs typeface="+mn-cs"/>
            </a:rPr>
            <a:t>年度において</a:t>
          </a:r>
          <a:r>
            <a:rPr kumimoji="1" lang="ja-JP" altLang="en-US" sz="1100">
              <a:solidFill>
                <a:schemeClr val="dk1"/>
              </a:solidFill>
              <a:effectLst/>
              <a:latin typeface="+mn-lt"/>
              <a:ea typeface="+mn-ea"/>
              <a:cs typeface="+mn-cs"/>
            </a:rPr>
            <a:t>は</a:t>
          </a:r>
          <a:r>
            <a:rPr kumimoji="1" lang="ja-JP" altLang="ja-JP" sz="1100">
              <a:solidFill>
                <a:schemeClr val="dk1"/>
              </a:solidFill>
              <a:effectLst/>
              <a:latin typeface="+mn-lt"/>
              <a:ea typeface="+mn-ea"/>
              <a:cs typeface="+mn-cs"/>
            </a:rPr>
            <a:t>、その他の経費に係る経常収支比率が類似団体平均と同水準となっている。これは繰出金の減少が要因で、とりわけ下水道事業会計の公営企業化により、繰出金から負担金に移行したことが挙げられる。今後も、引き続き、その他の特別会計についても事務事業の見直しを行い、一般会計の負担額を減らすよう努める。</a:t>
          </a:r>
          <a:endParaRPr lang="ja-JP" altLang="ja-JP" sz="1400">
            <a:effectLst/>
          </a:endParaRPr>
        </a:p>
      </xdr:txBody>
    </xdr:sp>
    <xdr:clientData/>
  </xdr:twoCellAnchor>
  <xdr:oneCellAnchor>
    <xdr:from>
      <xdr:col>62</xdr:col>
      <xdr:colOff>6350</xdr:colOff>
      <xdr:row>49</xdr:row>
      <xdr:rowOff>107950</xdr:rowOff>
    </xdr:from>
    <xdr:ext cx="298543" cy="225703"/>
    <xdr:sp macro="" textlink="">
      <xdr:nvSpPr>
        <xdr:cNvPr id="224" name="テキスト ボックス 223">
          <a:extLst>
            <a:ext uri="{FF2B5EF4-FFF2-40B4-BE49-F238E27FC236}">
              <a16:creationId xmlns:a16="http://schemas.microsoft.com/office/drawing/2014/main" id="{00000000-0008-0000-0400-0000E0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5" name="直線コネクタ 224">
          <a:extLst>
            <a:ext uri="{FF2B5EF4-FFF2-40B4-BE49-F238E27FC236}">
              <a16:creationId xmlns:a16="http://schemas.microsoft.com/office/drawing/2014/main" id="{00000000-0008-0000-0400-0000E1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6" name="テキスト ボックス 225">
          <a:extLst>
            <a:ext uri="{FF2B5EF4-FFF2-40B4-BE49-F238E27FC236}">
              <a16:creationId xmlns:a16="http://schemas.microsoft.com/office/drawing/2014/main" id="{00000000-0008-0000-0400-0000E2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27" name="直線コネクタ 226">
          <a:extLst>
            <a:ext uri="{FF2B5EF4-FFF2-40B4-BE49-F238E27FC236}">
              <a16:creationId xmlns:a16="http://schemas.microsoft.com/office/drawing/2014/main" id="{00000000-0008-0000-0400-0000E3000000}"/>
            </a:ext>
          </a:extLst>
        </xdr:cNvPr>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1" name="その他グラフ枠">
          <a:extLst>
            <a:ext uri="{FF2B5EF4-FFF2-40B4-BE49-F238E27FC236}">
              <a16:creationId xmlns:a16="http://schemas.microsoft.com/office/drawing/2014/main" id="{00000000-0008-0000-0400-0000F1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4535</xdr:rowOff>
    </xdr:from>
    <xdr:to>
      <xdr:col>82</xdr:col>
      <xdr:colOff>107950</xdr:colOff>
      <xdr:row>62</xdr:row>
      <xdr:rowOff>29028</xdr:rowOff>
    </xdr:to>
    <xdr:cxnSp macro="">
      <xdr:nvCxnSpPr>
        <xdr:cNvPr id="242" name="直線コネクタ 241">
          <a:extLst>
            <a:ext uri="{FF2B5EF4-FFF2-40B4-BE49-F238E27FC236}">
              <a16:creationId xmlns:a16="http://schemas.microsoft.com/office/drawing/2014/main" id="{00000000-0008-0000-0400-0000F2000000}"/>
            </a:ext>
          </a:extLst>
        </xdr:cNvPr>
        <xdr:cNvCxnSpPr/>
      </xdr:nvCxnSpPr>
      <xdr:spPr>
        <a:xfrm flipV="1">
          <a:off x="16510000" y="9091385"/>
          <a:ext cx="0" cy="15675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62</xdr:row>
      <xdr:rowOff>1105</xdr:rowOff>
    </xdr:from>
    <xdr:ext cx="762000" cy="259045"/>
    <xdr:sp macro="" textlink="">
      <xdr:nvSpPr>
        <xdr:cNvPr id="243" name="その他最小値テキスト">
          <a:extLst>
            <a:ext uri="{FF2B5EF4-FFF2-40B4-BE49-F238E27FC236}">
              <a16:creationId xmlns:a16="http://schemas.microsoft.com/office/drawing/2014/main" id="{00000000-0008-0000-0400-0000F3000000}"/>
            </a:ext>
          </a:extLst>
        </xdr:cNvPr>
        <xdr:cNvSpPr txBox="1"/>
      </xdr:nvSpPr>
      <xdr:spPr>
        <a:xfrm>
          <a:off x="16598900" y="10631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62</xdr:row>
      <xdr:rowOff>29028</xdr:rowOff>
    </xdr:from>
    <xdr:to>
      <xdr:col>82</xdr:col>
      <xdr:colOff>196850</xdr:colOff>
      <xdr:row>62</xdr:row>
      <xdr:rowOff>29028</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a:off x="16421100" y="106589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90912</xdr:rowOff>
    </xdr:from>
    <xdr:ext cx="762000" cy="259045"/>
    <xdr:sp macro="" textlink="">
      <xdr:nvSpPr>
        <xdr:cNvPr id="245" name="その他最大値テキスト">
          <a:extLst>
            <a:ext uri="{FF2B5EF4-FFF2-40B4-BE49-F238E27FC236}">
              <a16:creationId xmlns:a16="http://schemas.microsoft.com/office/drawing/2014/main" id="{00000000-0008-0000-0400-0000F5000000}"/>
            </a:ext>
          </a:extLst>
        </xdr:cNvPr>
        <xdr:cNvSpPr txBox="1"/>
      </xdr:nvSpPr>
      <xdr:spPr>
        <a:xfrm>
          <a:off x="16598900" y="8834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4535</xdr:rowOff>
    </xdr:from>
    <xdr:to>
      <xdr:col>82</xdr:col>
      <xdr:colOff>196850</xdr:colOff>
      <xdr:row>53</xdr:row>
      <xdr:rowOff>4535</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a:off x="16421100" y="90913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165100</xdr:rowOff>
    </xdr:from>
    <xdr:to>
      <xdr:col>82</xdr:col>
      <xdr:colOff>107950</xdr:colOff>
      <xdr:row>57</xdr:row>
      <xdr:rowOff>124278</xdr:rowOff>
    </xdr:to>
    <xdr:cxnSp macro="">
      <xdr:nvCxnSpPr>
        <xdr:cNvPr id="247" name="直線コネクタ 246">
          <a:extLst>
            <a:ext uri="{FF2B5EF4-FFF2-40B4-BE49-F238E27FC236}">
              <a16:creationId xmlns:a16="http://schemas.microsoft.com/office/drawing/2014/main" id="{00000000-0008-0000-0400-0000F7000000}"/>
            </a:ext>
          </a:extLst>
        </xdr:cNvPr>
        <xdr:cNvCxnSpPr/>
      </xdr:nvCxnSpPr>
      <xdr:spPr>
        <a:xfrm flipV="1">
          <a:off x="15671800" y="9766300"/>
          <a:ext cx="838200" cy="130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76399</xdr:rowOff>
    </xdr:from>
    <xdr:ext cx="762000" cy="259045"/>
    <xdr:sp macro="" textlink="">
      <xdr:nvSpPr>
        <xdr:cNvPr id="248" name="その他平均値テキスト">
          <a:extLst>
            <a:ext uri="{FF2B5EF4-FFF2-40B4-BE49-F238E27FC236}">
              <a16:creationId xmlns:a16="http://schemas.microsoft.com/office/drawing/2014/main" id="{00000000-0008-0000-0400-0000F8000000}"/>
            </a:ext>
          </a:extLst>
        </xdr:cNvPr>
        <xdr:cNvSpPr txBox="1"/>
      </xdr:nvSpPr>
      <xdr:spPr>
        <a:xfrm>
          <a:off x="16598900" y="95061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59872</xdr:rowOff>
    </xdr:from>
    <xdr:to>
      <xdr:col>82</xdr:col>
      <xdr:colOff>158750</xdr:colOff>
      <xdr:row>56</xdr:row>
      <xdr:rowOff>161472</xdr:rowOff>
    </xdr:to>
    <xdr:sp macro="" textlink="">
      <xdr:nvSpPr>
        <xdr:cNvPr id="249" name="フローチャート: 判断 248">
          <a:extLst>
            <a:ext uri="{FF2B5EF4-FFF2-40B4-BE49-F238E27FC236}">
              <a16:creationId xmlns:a16="http://schemas.microsoft.com/office/drawing/2014/main" id="{00000000-0008-0000-0400-0000F9000000}"/>
            </a:ext>
          </a:extLst>
        </xdr:cNvPr>
        <xdr:cNvSpPr/>
      </xdr:nvSpPr>
      <xdr:spPr>
        <a:xfrm>
          <a:off x="16459200" y="9661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124278</xdr:rowOff>
    </xdr:from>
    <xdr:to>
      <xdr:col>78</xdr:col>
      <xdr:colOff>69850</xdr:colOff>
      <xdr:row>57</xdr:row>
      <xdr:rowOff>146050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flipV="1">
          <a:off x="14782800" y="9896928"/>
          <a:ext cx="889000" cy="21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8165</xdr:rowOff>
    </xdr:from>
    <xdr:to>
      <xdr:col>78</xdr:col>
      <xdr:colOff>120650</xdr:colOff>
      <xdr:row>57</xdr:row>
      <xdr:rowOff>109765</xdr:rowOff>
    </xdr:to>
    <xdr:sp macro="" textlink="">
      <xdr:nvSpPr>
        <xdr:cNvPr id="251" name="フローチャート: 判断 250">
          <a:extLst>
            <a:ext uri="{FF2B5EF4-FFF2-40B4-BE49-F238E27FC236}">
              <a16:creationId xmlns:a16="http://schemas.microsoft.com/office/drawing/2014/main" id="{00000000-0008-0000-0400-0000FB000000}"/>
            </a:ext>
          </a:extLst>
        </xdr:cNvPr>
        <xdr:cNvSpPr/>
      </xdr:nvSpPr>
      <xdr:spPr>
        <a:xfrm>
          <a:off x="15621000" y="9780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119942</xdr:rowOff>
    </xdr:from>
    <xdr:ext cx="736600" cy="259045"/>
    <xdr:sp macro="" textlink="">
      <xdr:nvSpPr>
        <xdr:cNvPr id="252" name="テキスト ボックス 251">
          <a:extLst>
            <a:ext uri="{FF2B5EF4-FFF2-40B4-BE49-F238E27FC236}">
              <a16:creationId xmlns:a16="http://schemas.microsoft.com/office/drawing/2014/main" id="{00000000-0008-0000-0400-0000FC000000}"/>
            </a:ext>
          </a:extLst>
        </xdr:cNvPr>
        <xdr:cNvSpPr txBox="1"/>
      </xdr:nvSpPr>
      <xdr:spPr>
        <a:xfrm>
          <a:off x="15290800" y="95496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57</xdr:row>
      <xdr:rowOff>146050</xdr:rowOff>
    </xdr:from>
    <xdr:to>
      <xdr:col>73</xdr:col>
      <xdr:colOff>180975</xdr:colOff>
      <xdr:row>61</xdr:row>
      <xdr:rowOff>58965</xdr:rowOff>
    </xdr:to>
    <xdr:cxnSp macro="">
      <xdr:nvCxnSpPr>
        <xdr:cNvPr id="253" name="直線コネクタ 252">
          <a:extLst>
            <a:ext uri="{FF2B5EF4-FFF2-40B4-BE49-F238E27FC236}">
              <a16:creationId xmlns:a16="http://schemas.microsoft.com/office/drawing/2014/main" id="{00000000-0008-0000-0400-0000FD000000}"/>
            </a:ext>
          </a:extLst>
        </xdr:cNvPr>
        <xdr:cNvCxnSpPr/>
      </xdr:nvCxnSpPr>
      <xdr:spPr>
        <a:xfrm flipV="1">
          <a:off x="13893800" y="9918700"/>
          <a:ext cx="889000" cy="598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62593</xdr:rowOff>
    </xdr:from>
    <xdr:to>
      <xdr:col>74</xdr:col>
      <xdr:colOff>31750</xdr:colOff>
      <xdr:row>57</xdr:row>
      <xdr:rowOff>164193</xdr:rowOff>
    </xdr:to>
    <xdr:sp macro="" textlink="">
      <xdr:nvSpPr>
        <xdr:cNvPr id="254" name="フローチャート: 判断 253">
          <a:extLst>
            <a:ext uri="{FF2B5EF4-FFF2-40B4-BE49-F238E27FC236}">
              <a16:creationId xmlns:a16="http://schemas.microsoft.com/office/drawing/2014/main" id="{00000000-0008-0000-0400-0000FE000000}"/>
            </a:ext>
          </a:extLst>
        </xdr:cNvPr>
        <xdr:cNvSpPr/>
      </xdr:nvSpPr>
      <xdr:spPr>
        <a:xfrm>
          <a:off x="14732000" y="9835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2920</xdr:rowOff>
    </xdr:from>
    <xdr:ext cx="762000" cy="259045"/>
    <xdr:sp macro="" textlink="">
      <xdr:nvSpPr>
        <xdr:cNvPr id="255" name="テキスト ボックス 254">
          <a:extLst>
            <a:ext uri="{FF2B5EF4-FFF2-40B4-BE49-F238E27FC236}">
              <a16:creationId xmlns:a16="http://schemas.microsoft.com/office/drawing/2014/main" id="{00000000-0008-0000-0400-0000FF000000}"/>
            </a:ext>
          </a:extLst>
        </xdr:cNvPr>
        <xdr:cNvSpPr txBox="1"/>
      </xdr:nvSpPr>
      <xdr:spPr>
        <a:xfrm>
          <a:off x="14401800" y="9604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60</xdr:row>
      <xdr:rowOff>67128</xdr:rowOff>
    </xdr:from>
    <xdr:to>
      <xdr:col>69</xdr:col>
      <xdr:colOff>92075</xdr:colOff>
      <xdr:row>61</xdr:row>
      <xdr:rowOff>58965</xdr:rowOff>
    </xdr:to>
    <xdr:cxnSp macro="">
      <xdr:nvCxnSpPr>
        <xdr:cNvPr id="256" name="直線コネクタ 255">
          <a:extLst>
            <a:ext uri="{FF2B5EF4-FFF2-40B4-BE49-F238E27FC236}">
              <a16:creationId xmlns:a16="http://schemas.microsoft.com/office/drawing/2014/main" id="{00000000-0008-0000-0400-000000010000}"/>
            </a:ext>
          </a:extLst>
        </xdr:cNvPr>
        <xdr:cNvCxnSpPr/>
      </xdr:nvCxnSpPr>
      <xdr:spPr>
        <a:xfrm>
          <a:off x="13004800" y="10354128"/>
          <a:ext cx="889000" cy="163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127907</xdr:rowOff>
    </xdr:from>
    <xdr:to>
      <xdr:col>69</xdr:col>
      <xdr:colOff>142875</xdr:colOff>
      <xdr:row>58</xdr:row>
      <xdr:rowOff>58057</xdr:rowOff>
    </xdr:to>
    <xdr:sp macro="" textlink="">
      <xdr:nvSpPr>
        <xdr:cNvPr id="257" name="フローチャート: 判断 256">
          <a:extLst>
            <a:ext uri="{FF2B5EF4-FFF2-40B4-BE49-F238E27FC236}">
              <a16:creationId xmlns:a16="http://schemas.microsoft.com/office/drawing/2014/main" id="{00000000-0008-0000-0400-000001010000}"/>
            </a:ext>
          </a:extLst>
        </xdr:cNvPr>
        <xdr:cNvSpPr/>
      </xdr:nvSpPr>
      <xdr:spPr>
        <a:xfrm>
          <a:off x="13843000" y="9900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68234</xdr:rowOff>
    </xdr:from>
    <xdr:ext cx="7620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3512800" y="9669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160565</xdr:rowOff>
    </xdr:from>
    <xdr:to>
      <xdr:col>65</xdr:col>
      <xdr:colOff>53975</xdr:colOff>
      <xdr:row>58</xdr:row>
      <xdr:rowOff>90715</xdr:rowOff>
    </xdr:to>
    <xdr:sp macro="" textlink="">
      <xdr:nvSpPr>
        <xdr:cNvPr id="259" name="フローチャート: 判断 258">
          <a:extLst>
            <a:ext uri="{FF2B5EF4-FFF2-40B4-BE49-F238E27FC236}">
              <a16:creationId xmlns:a16="http://schemas.microsoft.com/office/drawing/2014/main" id="{00000000-0008-0000-0400-000003010000}"/>
            </a:ext>
          </a:extLst>
        </xdr:cNvPr>
        <xdr:cNvSpPr/>
      </xdr:nvSpPr>
      <xdr:spPr>
        <a:xfrm>
          <a:off x="12954000" y="9933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100892</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2623800" y="9702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114300</xdr:rowOff>
    </xdr:from>
    <xdr:to>
      <xdr:col>82</xdr:col>
      <xdr:colOff>158750</xdr:colOff>
      <xdr:row>57</xdr:row>
      <xdr:rowOff>44450</xdr:rowOff>
    </xdr:to>
    <xdr:sp macro="" textlink="">
      <xdr:nvSpPr>
        <xdr:cNvPr id="266" name="楕円 265">
          <a:extLst>
            <a:ext uri="{FF2B5EF4-FFF2-40B4-BE49-F238E27FC236}">
              <a16:creationId xmlns:a16="http://schemas.microsoft.com/office/drawing/2014/main" id="{00000000-0008-0000-0400-00000A010000}"/>
            </a:ext>
          </a:extLst>
        </xdr:cNvPr>
        <xdr:cNvSpPr/>
      </xdr:nvSpPr>
      <xdr:spPr>
        <a:xfrm>
          <a:off x="16459200" y="971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56</xdr:row>
      <xdr:rowOff>86377</xdr:rowOff>
    </xdr:from>
    <xdr:ext cx="762000" cy="259045"/>
    <xdr:sp macro="" textlink="">
      <xdr:nvSpPr>
        <xdr:cNvPr id="267" name="その他該当値テキスト">
          <a:extLst>
            <a:ext uri="{FF2B5EF4-FFF2-40B4-BE49-F238E27FC236}">
              <a16:creationId xmlns:a16="http://schemas.microsoft.com/office/drawing/2014/main" id="{00000000-0008-0000-0400-00000B010000}"/>
            </a:ext>
          </a:extLst>
        </xdr:cNvPr>
        <xdr:cNvSpPr txBox="1"/>
      </xdr:nvSpPr>
      <xdr:spPr>
        <a:xfrm>
          <a:off x="16598900" y="968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57</xdr:row>
      <xdr:rowOff>73478</xdr:rowOff>
    </xdr:from>
    <xdr:to>
      <xdr:col>78</xdr:col>
      <xdr:colOff>120650</xdr:colOff>
      <xdr:row>58</xdr:row>
      <xdr:rowOff>3628</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5621000" y="9846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159855</xdr:rowOff>
    </xdr:from>
    <xdr:ext cx="7366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5290800" y="99325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57</xdr:row>
      <xdr:rowOff>95250</xdr:rowOff>
    </xdr:from>
    <xdr:to>
      <xdr:col>74</xdr:col>
      <xdr:colOff>31750</xdr:colOff>
      <xdr:row>58</xdr:row>
      <xdr:rowOff>25400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4732000" y="9867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10177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4401800" y="995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61</xdr:row>
      <xdr:rowOff>8165</xdr:rowOff>
    </xdr:from>
    <xdr:to>
      <xdr:col>69</xdr:col>
      <xdr:colOff>142875</xdr:colOff>
      <xdr:row>61</xdr:row>
      <xdr:rowOff>109765</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3843000" y="10466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61</xdr:row>
      <xdr:rowOff>94542</xdr:rowOff>
    </xdr:from>
    <xdr:ext cx="7620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3512800" y="10552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60</xdr:row>
      <xdr:rowOff>16328</xdr:rowOff>
    </xdr:from>
    <xdr:to>
      <xdr:col>65</xdr:col>
      <xdr:colOff>53975</xdr:colOff>
      <xdr:row>60</xdr:row>
      <xdr:rowOff>117928</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2954000" y="10303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60</xdr:row>
      <xdr:rowOff>102705</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2623800" y="10389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6" name="テキスト ボックス 285">
          <a:extLst>
            <a:ext uri="{FF2B5EF4-FFF2-40B4-BE49-F238E27FC236}">
              <a16:creationId xmlns:a16="http://schemas.microsoft.com/office/drawing/2014/main" id="{00000000-0008-0000-0400-00001E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令和</a:t>
          </a:r>
          <a:r>
            <a:rPr kumimoji="1" lang="ja-JP" altLang="en-US" sz="1100">
              <a:solidFill>
                <a:schemeClr val="dk1"/>
              </a:solidFill>
              <a:effectLst/>
              <a:latin typeface="+mn-lt"/>
              <a:ea typeface="+mn-ea"/>
              <a:cs typeface="+mn-cs"/>
            </a:rPr>
            <a:t>３</a:t>
          </a:r>
          <a:r>
            <a:rPr kumimoji="1" lang="ja-JP" altLang="ja-JP" sz="1100">
              <a:solidFill>
                <a:schemeClr val="dk1"/>
              </a:solidFill>
              <a:effectLst/>
              <a:latin typeface="+mn-lt"/>
              <a:ea typeface="+mn-ea"/>
              <a:cs typeface="+mn-cs"/>
            </a:rPr>
            <a:t>年度において、類似団体平均値から</a:t>
          </a:r>
          <a:r>
            <a:rPr kumimoji="1" lang="ja-JP" altLang="en-US" sz="1100">
              <a:solidFill>
                <a:schemeClr val="dk1"/>
              </a:solidFill>
              <a:effectLst/>
              <a:latin typeface="+mn-lt"/>
              <a:ea typeface="+mn-ea"/>
              <a:cs typeface="+mn-cs"/>
            </a:rPr>
            <a:t>５．３</a:t>
          </a:r>
          <a:r>
            <a:rPr kumimoji="1" lang="ja-JP" altLang="ja-JP" sz="1100">
              <a:solidFill>
                <a:schemeClr val="dk1"/>
              </a:solidFill>
              <a:effectLst/>
              <a:latin typeface="+mn-lt"/>
              <a:ea typeface="+mn-ea"/>
              <a:cs typeface="+mn-cs"/>
            </a:rPr>
            <a:t>ポイントと大きく上回っている。この主な原因として、令和元年度から下水道事業会計が公営企業化したことにより、これまでの繰出金から負担金に移行したことが挙げられる。今後も独立採算の原則に基づき、下水道事業会計の更なる健全化を進めていくとともに、その他の補助金についても適当であるかを厳しく判断し、適正な補助金の執行に努める。</a:t>
          </a:r>
          <a:endParaRPr lang="ja-JP" altLang="ja-JP" sz="1400">
            <a:effectLst/>
          </a:endParaRPr>
        </a:p>
      </xdr:txBody>
    </xdr:sp>
    <xdr:clientData/>
  </xdr:twoCellAnchor>
  <xdr:oneCellAnchor>
    <xdr:from>
      <xdr:col>62</xdr:col>
      <xdr:colOff>6350</xdr:colOff>
      <xdr:row>29</xdr:row>
      <xdr:rowOff>107950</xdr:rowOff>
    </xdr:from>
    <xdr:ext cx="298543" cy="225703"/>
    <xdr:sp macro="" textlink="">
      <xdr:nvSpPr>
        <xdr:cNvPr id="287" name="テキスト ボックス 286">
          <a:extLst>
            <a:ext uri="{FF2B5EF4-FFF2-40B4-BE49-F238E27FC236}">
              <a16:creationId xmlns:a16="http://schemas.microsoft.com/office/drawing/2014/main" id="{00000000-0008-0000-0400-00001F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8" name="直線コネクタ 287">
          <a:extLst>
            <a:ext uri="{FF2B5EF4-FFF2-40B4-BE49-F238E27FC236}">
              <a16:creationId xmlns:a16="http://schemas.microsoft.com/office/drawing/2014/main" id="{00000000-0008-0000-0400-000020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9" name="補助費等グラフ枠">
          <a:extLst>
            <a:ext uri="{FF2B5EF4-FFF2-40B4-BE49-F238E27FC236}">
              <a16:creationId xmlns:a16="http://schemas.microsoft.com/office/drawing/2014/main" id="{00000000-0008-0000-0400-00002B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62992</xdr:rowOff>
    </xdr:from>
    <xdr:to>
      <xdr:col>82</xdr:col>
      <xdr:colOff>107950</xdr:colOff>
      <xdr:row>40</xdr:row>
      <xdr:rowOff>30988</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flipV="1">
          <a:off x="16510000" y="5892292"/>
          <a:ext cx="0" cy="9966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3065</xdr:rowOff>
    </xdr:from>
    <xdr:ext cx="762000" cy="259045"/>
    <xdr:sp macro="" textlink="">
      <xdr:nvSpPr>
        <xdr:cNvPr id="301" name="補助費等最小値テキスト">
          <a:extLst>
            <a:ext uri="{FF2B5EF4-FFF2-40B4-BE49-F238E27FC236}">
              <a16:creationId xmlns:a16="http://schemas.microsoft.com/office/drawing/2014/main" id="{00000000-0008-0000-0400-00002D010000}"/>
            </a:ext>
          </a:extLst>
        </xdr:cNvPr>
        <xdr:cNvSpPr txBox="1"/>
      </xdr:nvSpPr>
      <xdr:spPr>
        <a:xfrm>
          <a:off x="16598900" y="6861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30988</xdr:rowOff>
    </xdr:from>
    <xdr:to>
      <xdr:col>82</xdr:col>
      <xdr:colOff>196850</xdr:colOff>
      <xdr:row>40</xdr:row>
      <xdr:rowOff>30988</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6421100" y="68889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149369</xdr:rowOff>
    </xdr:from>
    <xdr:ext cx="762000" cy="259045"/>
    <xdr:sp macro="" textlink="">
      <xdr:nvSpPr>
        <xdr:cNvPr id="303" name="補助費等最大値テキスト">
          <a:extLst>
            <a:ext uri="{FF2B5EF4-FFF2-40B4-BE49-F238E27FC236}">
              <a16:creationId xmlns:a16="http://schemas.microsoft.com/office/drawing/2014/main" id="{00000000-0008-0000-0400-00002F010000}"/>
            </a:ext>
          </a:extLst>
        </xdr:cNvPr>
        <xdr:cNvSpPr txBox="1"/>
      </xdr:nvSpPr>
      <xdr:spPr>
        <a:xfrm>
          <a:off x="16598900" y="56357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62992</xdr:rowOff>
    </xdr:from>
    <xdr:to>
      <xdr:col>82</xdr:col>
      <xdr:colOff>196850</xdr:colOff>
      <xdr:row>34</xdr:row>
      <xdr:rowOff>62992</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6421100" y="58922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38</xdr:row>
      <xdr:rowOff>30988</xdr:rowOff>
    </xdr:from>
    <xdr:to>
      <xdr:col>82</xdr:col>
      <xdr:colOff>107950</xdr:colOff>
      <xdr:row>38</xdr:row>
      <xdr:rowOff>58420</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a:off x="15671800" y="6546088"/>
          <a:ext cx="8382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124731</xdr:rowOff>
    </xdr:from>
    <xdr:ext cx="762000" cy="259045"/>
    <xdr:sp macro="" textlink="">
      <xdr:nvSpPr>
        <xdr:cNvPr id="306" name="補助費等平均値テキスト">
          <a:extLst>
            <a:ext uri="{FF2B5EF4-FFF2-40B4-BE49-F238E27FC236}">
              <a16:creationId xmlns:a16="http://schemas.microsoft.com/office/drawing/2014/main" id="{00000000-0008-0000-0400-000032010000}"/>
            </a:ext>
          </a:extLst>
        </xdr:cNvPr>
        <xdr:cNvSpPr txBox="1"/>
      </xdr:nvSpPr>
      <xdr:spPr>
        <a:xfrm>
          <a:off x="16598900" y="61254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108204</xdr:rowOff>
    </xdr:from>
    <xdr:to>
      <xdr:col>82</xdr:col>
      <xdr:colOff>158750</xdr:colOff>
      <xdr:row>37</xdr:row>
      <xdr:rowOff>38354</xdr:rowOff>
    </xdr:to>
    <xdr:sp macro="" textlink="">
      <xdr:nvSpPr>
        <xdr:cNvPr id="307" name="フローチャート: 判断 306">
          <a:extLst>
            <a:ext uri="{FF2B5EF4-FFF2-40B4-BE49-F238E27FC236}">
              <a16:creationId xmlns:a16="http://schemas.microsoft.com/office/drawing/2014/main" id="{00000000-0008-0000-0400-000033010000}"/>
            </a:ext>
          </a:extLst>
        </xdr:cNvPr>
        <xdr:cNvSpPr/>
      </xdr:nvSpPr>
      <xdr:spPr>
        <a:xfrm>
          <a:off x="16459200" y="628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38</xdr:row>
      <xdr:rowOff>30988</xdr:rowOff>
    </xdr:from>
    <xdr:to>
      <xdr:col>78</xdr:col>
      <xdr:colOff>69850</xdr:colOff>
      <xdr:row>38</xdr:row>
      <xdr:rowOff>163576</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flipV="1">
          <a:off x="14782800" y="6546088"/>
          <a:ext cx="889000" cy="1325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144780</xdr:rowOff>
    </xdr:from>
    <xdr:to>
      <xdr:col>78</xdr:col>
      <xdr:colOff>120650</xdr:colOff>
      <xdr:row>37</xdr:row>
      <xdr:rowOff>74930</xdr:rowOff>
    </xdr:to>
    <xdr:sp macro="" textlink="">
      <xdr:nvSpPr>
        <xdr:cNvPr id="309" name="フローチャート: 判断 308">
          <a:extLst>
            <a:ext uri="{FF2B5EF4-FFF2-40B4-BE49-F238E27FC236}">
              <a16:creationId xmlns:a16="http://schemas.microsoft.com/office/drawing/2014/main" id="{00000000-0008-0000-0400-000035010000}"/>
            </a:ext>
          </a:extLst>
        </xdr:cNvPr>
        <xdr:cNvSpPr/>
      </xdr:nvSpPr>
      <xdr:spPr>
        <a:xfrm>
          <a:off x="15621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85107</xdr:rowOff>
    </xdr:from>
    <xdr:ext cx="736600" cy="259045"/>
    <xdr:sp macro="" textlink="">
      <xdr:nvSpPr>
        <xdr:cNvPr id="310" name="テキスト ボックス 309">
          <a:extLst>
            <a:ext uri="{FF2B5EF4-FFF2-40B4-BE49-F238E27FC236}">
              <a16:creationId xmlns:a16="http://schemas.microsoft.com/office/drawing/2014/main" id="{00000000-0008-0000-0400-000036010000}"/>
            </a:ext>
          </a:extLst>
        </xdr:cNvPr>
        <xdr:cNvSpPr txBox="1"/>
      </xdr:nvSpPr>
      <xdr:spPr>
        <a:xfrm>
          <a:off x="15290800" y="60858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37</xdr:row>
      <xdr:rowOff>92710</xdr:rowOff>
    </xdr:from>
    <xdr:to>
      <xdr:col>73</xdr:col>
      <xdr:colOff>180975</xdr:colOff>
      <xdr:row>38</xdr:row>
      <xdr:rowOff>163576</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a:off x="13893800" y="6436360"/>
          <a:ext cx="889000" cy="2423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144780</xdr:rowOff>
    </xdr:from>
    <xdr:to>
      <xdr:col>74</xdr:col>
      <xdr:colOff>31750</xdr:colOff>
      <xdr:row>37</xdr:row>
      <xdr:rowOff>74930</xdr:rowOff>
    </xdr:to>
    <xdr:sp macro="" textlink="">
      <xdr:nvSpPr>
        <xdr:cNvPr id="312" name="フローチャート: 判断 311">
          <a:extLst>
            <a:ext uri="{FF2B5EF4-FFF2-40B4-BE49-F238E27FC236}">
              <a16:creationId xmlns:a16="http://schemas.microsoft.com/office/drawing/2014/main" id="{00000000-0008-0000-0400-000038010000}"/>
            </a:ext>
          </a:extLst>
        </xdr:cNvPr>
        <xdr:cNvSpPr/>
      </xdr:nvSpPr>
      <xdr:spPr>
        <a:xfrm>
          <a:off x="14732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85107</xdr:rowOff>
    </xdr:from>
    <xdr:ext cx="762000" cy="259045"/>
    <xdr:sp macro="" textlink="">
      <xdr:nvSpPr>
        <xdr:cNvPr id="313" name="テキスト ボックス 312">
          <a:extLst>
            <a:ext uri="{FF2B5EF4-FFF2-40B4-BE49-F238E27FC236}">
              <a16:creationId xmlns:a16="http://schemas.microsoft.com/office/drawing/2014/main" id="{00000000-0008-0000-0400-000039010000}"/>
            </a:ext>
          </a:extLst>
        </xdr:cNvPr>
        <xdr:cNvSpPr txBox="1"/>
      </xdr:nvSpPr>
      <xdr:spPr>
        <a:xfrm>
          <a:off x="14401800" y="6085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37</xdr:row>
      <xdr:rowOff>88138</xdr:rowOff>
    </xdr:from>
    <xdr:to>
      <xdr:col>69</xdr:col>
      <xdr:colOff>92075</xdr:colOff>
      <xdr:row>37</xdr:row>
      <xdr:rowOff>92710</xdr:rowOff>
    </xdr:to>
    <xdr:cxnSp macro="">
      <xdr:nvCxnSpPr>
        <xdr:cNvPr id="314" name="直線コネクタ 313">
          <a:extLst>
            <a:ext uri="{FF2B5EF4-FFF2-40B4-BE49-F238E27FC236}">
              <a16:creationId xmlns:a16="http://schemas.microsoft.com/office/drawing/2014/main" id="{00000000-0008-0000-0400-00003A010000}"/>
            </a:ext>
          </a:extLst>
        </xdr:cNvPr>
        <xdr:cNvCxnSpPr/>
      </xdr:nvCxnSpPr>
      <xdr:spPr>
        <a:xfrm>
          <a:off x="13004800" y="6431788"/>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126492</xdr:rowOff>
    </xdr:from>
    <xdr:to>
      <xdr:col>69</xdr:col>
      <xdr:colOff>142875</xdr:colOff>
      <xdr:row>37</xdr:row>
      <xdr:rowOff>56642</xdr:rowOff>
    </xdr:to>
    <xdr:sp macro="" textlink="">
      <xdr:nvSpPr>
        <xdr:cNvPr id="315" name="フローチャート: 判断 314">
          <a:extLst>
            <a:ext uri="{FF2B5EF4-FFF2-40B4-BE49-F238E27FC236}">
              <a16:creationId xmlns:a16="http://schemas.microsoft.com/office/drawing/2014/main" id="{00000000-0008-0000-0400-00003B010000}"/>
            </a:ext>
          </a:extLst>
        </xdr:cNvPr>
        <xdr:cNvSpPr/>
      </xdr:nvSpPr>
      <xdr:spPr>
        <a:xfrm>
          <a:off x="13843000" y="6298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66819</xdr:rowOff>
    </xdr:from>
    <xdr:ext cx="7620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3512800" y="60675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112776</xdr:rowOff>
    </xdr:from>
    <xdr:to>
      <xdr:col>65</xdr:col>
      <xdr:colOff>53975</xdr:colOff>
      <xdr:row>37</xdr:row>
      <xdr:rowOff>42926</xdr:rowOff>
    </xdr:to>
    <xdr:sp macro="" textlink="">
      <xdr:nvSpPr>
        <xdr:cNvPr id="317" name="フローチャート: 判断 316">
          <a:extLst>
            <a:ext uri="{FF2B5EF4-FFF2-40B4-BE49-F238E27FC236}">
              <a16:creationId xmlns:a16="http://schemas.microsoft.com/office/drawing/2014/main" id="{00000000-0008-0000-0400-00003D010000}"/>
            </a:ext>
          </a:extLst>
        </xdr:cNvPr>
        <xdr:cNvSpPr/>
      </xdr:nvSpPr>
      <xdr:spPr>
        <a:xfrm>
          <a:off x="12954000" y="6284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53103</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2623800" y="60538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38</xdr:row>
      <xdr:rowOff>7620</xdr:rowOff>
    </xdr:from>
    <xdr:to>
      <xdr:col>82</xdr:col>
      <xdr:colOff>158750</xdr:colOff>
      <xdr:row>38</xdr:row>
      <xdr:rowOff>109220</xdr:rowOff>
    </xdr:to>
    <xdr:sp macro="" textlink="">
      <xdr:nvSpPr>
        <xdr:cNvPr id="324" name="楕円 323">
          <a:extLst>
            <a:ext uri="{FF2B5EF4-FFF2-40B4-BE49-F238E27FC236}">
              <a16:creationId xmlns:a16="http://schemas.microsoft.com/office/drawing/2014/main" id="{00000000-0008-0000-0400-000044010000}"/>
            </a:ext>
          </a:extLst>
        </xdr:cNvPr>
        <xdr:cNvSpPr/>
      </xdr:nvSpPr>
      <xdr:spPr>
        <a:xfrm>
          <a:off x="16459200" y="6522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37</xdr:row>
      <xdr:rowOff>151147</xdr:rowOff>
    </xdr:from>
    <xdr:ext cx="762000" cy="259045"/>
    <xdr:sp macro="" textlink="">
      <xdr:nvSpPr>
        <xdr:cNvPr id="325" name="補助費等該当値テキスト">
          <a:extLst>
            <a:ext uri="{FF2B5EF4-FFF2-40B4-BE49-F238E27FC236}">
              <a16:creationId xmlns:a16="http://schemas.microsoft.com/office/drawing/2014/main" id="{00000000-0008-0000-0400-000045010000}"/>
            </a:ext>
          </a:extLst>
        </xdr:cNvPr>
        <xdr:cNvSpPr txBox="1"/>
      </xdr:nvSpPr>
      <xdr:spPr>
        <a:xfrm>
          <a:off x="16598900" y="6494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37</xdr:row>
      <xdr:rowOff>151638</xdr:rowOff>
    </xdr:from>
    <xdr:to>
      <xdr:col>78</xdr:col>
      <xdr:colOff>120650</xdr:colOff>
      <xdr:row>38</xdr:row>
      <xdr:rowOff>81788</xdr:rowOff>
    </xdr:to>
    <xdr:sp macro="" textlink="">
      <xdr:nvSpPr>
        <xdr:cNvPr id="326" name="楕円 325">
          <a:extLst>
            <a:ext uri="{FF2B5EF4-FFF2-40B4-BE49-F238E27FC236}">
              <a16:creationId xmlns:a16="http://schemas.microsoft.com/office/drawing/2014/main" id="{00000000-0008-0000-0400-000046010000}"/>
            </a:ext>
          </a:extLst>
        </xdr:cNvPr>
        <xdr:cNvSpPr/>
      </xdr:nvSpPr>
      <xdr:spPr>
        <a:xfrm>
          <a:off x="15621000" y="6495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38</xdr:row>
      <xdr:rowOff>66565</xdr:rowOff>
    </xdr:from>
    <xdr:ext cx="7366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5290800" y="65816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38</xdr:row>
      <xdr:rowOff>112776</xdr:rowOff>
    </xdr:from>
    <xdr:to>
      <xdr:col>74</xdr:col>
      <xdr:colOff>31750</xdr:colOff>
      <xdr:row>39</xdr:row>
      <xdr:rowOff>42926</xdr:rowOff>
    </xdr:to>
    <xdr:sp macro="" textlink="">
      <xdr:nvSpPr>
        <xdr:cNvPr id="328" name="楕円 327">
          <a:extLst>
            <a:ext uri="{FF2B5EF4-FFF2-40B4-BE49-F238E27FC236}">
              <a16:creationId xmlns:a16="http://schemas.microsoft.com/office/drawing/2014/main" id="{00000000-0008-0000-0400-000048010000}"/>
            </a:ext>
          </a:extLst>
        </xdr:cNvPr>
        <xdr:cNvSpPr/>
      </xdr:nvSpPr>
      <xdr:spPr>
        <a:xfrm>
          <a:off x="14732000" y="6627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39</xdr:row>
      <xdr:rowOff>27703</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4401800" y="67142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37</xdr:row>
      <xdr:rowOff>41910</xdr:rowOff>
    </xdr:from>
    <xdr:to>
      <xdr:col>69</xdr:col>
      <xdr:colOff>142875</xdr:colOff>
      <xdr:row>37</xdr:row>
      <xdr:rowOff>143510</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3843000" y="6385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128287</xdr:rowOff>
    </xdr:from>
    <xdr:ext cx="7620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3512800" y="6471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37338</xdr:rowOff>
    </xdr:from>
    <xdr:to>
      <xdr:col>65</xdr:col>
      <xdr:colOff>53975</xdr:colOff>
      <xdr:row>37</xdr:row>
      <xdr:rowOff>138938</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2954000" y="6380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123715</xdr:rowOff>
    </xdr:from>
    <xdr:ext cx="7620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2623800" y="64673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4" name="テキスト ボックス 343">
          <a:extLst>
            <a:ext uri="{FF2B5EF4-FFF2-40B4-BE49-F238E27FC236}">
              <a16:creationId xmlns:a16="http://schemas.microsoft.com/office/drawing/2014/main" id="{00000000-0008-0000-0400-000058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類似団体平均を下回っているが、近年の運動公園改修事業、給食センター建設事業といった基盤整備等に伴う起債の償還が開始されるため、今後は公債費の上昇が予想される。そのため、新規発行と返済のバランスを考慮し、起債に大きく頼ることない財政運営に努める。</a:t>
          </a:r>
          <a:endParaRPr lang="ja-JP" altLang="ja-JP" sz="1400">
            <a:effectLst/>
          </a:endParaRPr>
        </a:p>
      </xdr:txBody>
    </xdr:sp>
    <xdr:clientData/>
  </xdr:twoCellAnchor>
  <xdr:oneCellAnchor>
    <xdr:from>
      <xdr:col>3</xdr:col>
      <xdr:colOff>123825</xdr:colOff>
      <xdr:row>69</xdr:row>
      <xdr:rowOff>107950</xdr:rowOff>
    </xdr:from>
    <xdr:ext cx="298543" cy="225703"/>
    <xdr:sp macro="" textlink="">
      <xdr:nvSpPr>
        <xdr:cNvPr id="345" name="テキスト ボックス 344">
          <a:extLst>
            <a:ext uri="{FF2B5EF4-FFF2-40B4-BE49-F238E27FC236}">
              <a16:creationId xmlns:a16="http://schemas.microsoft.com/office/drawing/2014/main" id="{00000000-0008-0000-0400-000059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6" name="直線コネクタ 345">
          <a:extLst>
            <a:ext uri="{FF2B5EF4-FFF2-40B4-BE49-F238E27FC236}">
              <a16:creationId xmlns:a16="http://schemas.microsoft.com/office/drawing/2014/main" id="{00000000-0008-0000-0400-00005A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7" name="テキスト ボックス 346">
          <a:extLst>
            <a:ext uri="{FF2B5EF4-FFF2-40B4-BE49-F238E27FC236}">
              <a16:creationId xmlns:a16="http://schemas.microsoft.com/office/drawing/2014/main" id="{00000000-0008-0000-0400-00005B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48" name="直線コネクタ 347">
          <a:extLst>
            <a:ext uri="{FF2B5EF4-FFF2-40B4-BE49-F238E27FC236}">
              <a16:creationId xmlns:a16="http://schemas.microsoft.com/office/drawing/2014/main" id="{00000000-0008-0000-0400-00005C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7" name="公債費グラフ枠">
          <a:extLst>
            <a:ext uri="{FF2B5EF4-FFF2-40B4-BE49-F238E27FC236}">
              <a16:creationId xmlns:a16="http://schemas.microsoft.com/office/drawing/2014/main" id="{00000000-0008-0000-0400-000065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53848</xdr:rowOff>
    </xdr:from>
    <xdr:to>
      <xdr:col>24</xdr:col>
      <xdr:colOff>25400</xdr:colOff>
      <xdr:row>80</xdr:row>
      <xdr:rowOff>35561</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flipV="1">
          <a:off x="4826000" y="12741148"/>
          <a:ext cx="0" cy="10104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7638</xdr:rowOff>
    </xdr:from>
    <xdr:ext cx="762000" cy="259045"/>
    <xdr:sp macro="" textlink="">
      <xdr:nvSpPr>
        <xdr:cNvPr id="359" name="公債費最小値テキスト">
          <a:extLst>
            <a:ext uri="{FF2B5EF4-FFF2-40B4-BE49-F238E27FC236}">
              <a16:creationId xmlns:a16="http://schemas.microsoft.com/office/drawing/2014/main" id="{00000000-0008-0000-0400-000067010000}"/>
            </a:ext>
          </a:extLst>
        </xdr:cNvPr>
        <xdr:cNvSpPr txBox="1"/>
      </xdr:nvSpPr>
      <xdr:spPr>
        <a:xfrm>
          <a:off x="4914900" y="137236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35561</xdr:rowOff>
    </xdr:from>
    <xdr:to>
      <xdr:col>24</xdr:col>
      <xdr:colOff>114300</xdr:colOff>
      <xdr:row>80</xdr:row>
      <xdr:rowOff>35561</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4737100" y="137515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140225</xdr:rowOff>
    </xdr:from>
    <xdr:ext cx="762000" cy="259045"/>
    <xdr:sp macro="" textlink="">
      <xdr:nvSpPr>
        <xdr:cNvPr id="361" name="公債費最大値テキスト">
          <a:extLst>
            <a:ext uri="{FF2B5EF4-FFF2-40B4-BE49-F238E27FC236}">
              <a16:creationId xmlns:a16="http://schemas.microsoft.com/office/drawing/2014/main" id="{00000000-0008-0000-0400-000069010000}"/>
            </a:ext>
          </a:extLst>
        </xdr:cNvPr>
        <xdr:cNvSpPr txBox="1"/>
      </xdr:nvSpPr>
      <xdr:spPr>
        <a:xfrm>
          <a:off x="4914900" y="124846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53848</xdr:rowOff>
    </xdr:from>
    <xdr:to>
      <xdr:col>24</xdr:col>
      <xdr:colOff>114300</xdr:colOff>
      <xdr:row>74</xdr:row>
      <xdr:rowOff>53848</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4737100" y="127411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67563</xdr:rowOff>
    </xdr:from>
    <xdr:to>
      <xdr:col>24</xdr:col>
      <xdr:colOff>25400</xdr:colOff>
      <xdr:row>76</xdr:row>
      <xdr:rowOff>72137</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3987800" y="13097763"/>
          <a:ext cx="838200" cy="4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52849</xdr:rowOff>
    </xdr:from>
    <xdr:ext cx="762000" cy="259045"/>
    <xdr:sp macro="" textlink="">
      <xdr:nvSpPr>
        <xdr:cNvPr id="364" name="公債費平均値テキスト">
          <a:extLst>
            <a:ext uri="{FF2B5EF4-FFF2-40B4-BE49-F238E27FC236}">
              <a16:creationId xmlns:a16="http://schemas.microsoft.com/office/drawing/2014/main" id="{00000000-0008-0000-0400-00006C010000}"/>
            </a:ext>
          </a:extLst>
        </xdr:cNvPr>
        <xdr:cNvSpPr txBox="1"/>
      </xdr:nvSpPr>
      <xdr:spPr>
        <a:xfrm>
          <a:off x="4914900" y="130830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80772</xdr:rowOff>
    </xdr:from>
    <xdr:to>
      <xdr:col>24</xdr:col>
      <xdr:colOff>76200</xdr:colOff>
      <xdr:row>77</xdr:row>
      <xdr:rowOff>10922</xdr:rowOff>
    </xdr:to>
    <xdr:sp macro="" textlink="">
      <xdr:nvSpPr>
        <xdr:cNvPr id="365" name="フローチャート: 判断 364">
          <a:extLst>
            <a:ext uri="{FF2B5EF4-FFF2-40B4-BE49-F238E27FC236}">
              <a16:creationId xmlns:a16="http://schemas.microsoft.com/office/drawing/2014/main" id="{00000000-0008-0000-0400-00006D010000}"/>
            </a:ext>
          </a:extLst>
        </xdr:cNvPr>
        <xdr:cNvSpPr/>
      </xdr:nvSpPr>
      <xdr:spPr>
        <a:xfrm>
          <a:off x="4775200" y="13110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67563</xdr:rowOff>
    </xdr:from>
    <xdr:to>
      <xdr:col>19</xdr:col>
      <xdr:colOff>187325</xdr:colOff>
      <xdr:row>76</xdr:row>
      <xdr:rowOff>72137</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flipV="1">
          <a:off x="3098800" y="13097763"/>
          <a:ext cx="889000" cy="4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112776</xdr:rowOff>
    </xdr:from>
    <xdr:to>
      <xdr:col>20</xdr:col>
      <xdr:colOff>38100</xdr:colOff>
      <xdr:row>77</xdr:row>
      <xdr:rowOff>42926</xdr:rowOff>
    </xdr:to>
    <xdr:sp macro="" textlink="">
      <xdr:nvSpPr>
        <xdr:cNvPr id="367" name="フローチャート: 判断 366">
          <a:extLst>
            <a:ext uri="{FF2B5EF4-FFF2-40B4-BE49-F238E27FC236}">
              <a16:creationId xmlns:a16="http://schemas.microsoft.com/office/drawing/2014/main" id="{00000000-0008-0000-0400-00006F010000}"/>
            </a:ext>
          </a:extLst>
        </xdr:cNvPr>
        <xdr:cNvSpPr/>
      </xdr:nvSpPr>
      <xdr:spPr>
        <a:xfrm>
          <a:off x="3937000" y="13142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27703</xdr:rowOff>
    </xdr:from>
    <xdr:ext cx="736600" cy="259045"/>
    <xdr:sp macro="" textlink="">
      <xdr:nvSpPr>
        <xdr:cNvPr id="368" name="テキスト ボックス 367">
          <a:extLst>
            <a:ext uri="{FF2B5EF4-FFF2-40B4-BE49-F238E27FC236}">
              <a16:creationId xmlns:a16="http://schemas.microsoft.com/office/drawing/2014/main" id="{00000000-0008-0000-0400-000070010000}"/>
            </a:ext>
          </a:extLst>
        </xdr:cNvPr>
        <xdr:cNvSpPr txBox="1"/>
      </xdr:nvSpPr>
      <xdr:spPr>
        <a:xfrm>
          <a:off x="3606800" y="132293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72137</xdr:rowOff>
    </xdr:from>
    <xdr:to>
      <xdr:col>15</xdr:col>
      <xdr:colOff>98425</xdr:colOff>
      <xdr:row>76</xdr:row>
      <xdr:rowOff>81280</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flipV="1">
          <a:off x="2209800" y="13102337"/>
          <a:ext cx="889000" cy="9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121920</xdr:rowOff>
    </xdr:from>
    <xdr:to>
      <xdr:col>15</xdr:col>
      <xdr:colOff>149225</xdr:colOff>
      <xdr:row>77</xdr:row>
      <xdr:rowOff>52070</xdr:rowOff>
    </xdr:to>
    <xdr:sp macro="" textlink="">
      <xdr:nvSpPr>
        <xdr:cNvPr id="370" name="フローチャート: 判断 369">
          <a:extLst>
            <a:ext uri="{FF2B5EF4-FFF2-40B4-BE49-F238E27FC236}">
              <a16:creationId xmlns:a16="http://schemas.microsoft.com/office/drawing/2014/main" id="{00000000-0008-0000-0400-000072010000}"/>
            </a:ext>
          </a:extLst>
        </xdr:cNvPr>
        <xdr:cNvSpPr/>
      </xdr:nvSpPr>
      <xdr:spPr>
        <a:xfrm>
          <a:off x="3048000" y="13152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36847</xdr:rowOff>
    </xdr:from>
    <xdr:ext cx="762000" cy="259045"/>
    <xdr:sp macro="" textlink="">
      <xdr:nvSpPr>
        <xdr:cNvPr id="371" name="テキスト ボックス 370">
          <a:extLst>
            <a:ext uri="{FF2B5EF4-FFF2-40B4-BE49-F238E27FC236}">
              <a16:creationId xmlns:a16="http://schemas.microsoft.com/office/drawing/2014/main" id="{00000000-0008-0000-0400-000073010000}"/>
            </a:ext>
          </a:extLst>
        </xdr:cNvPr>
        <xdr:cNvSpPr txBox="1"/>
      </xdr:nvSpPr>
      <xdr:spPr>
        <a:xfrm>
          <a:off x="2717800" y="13238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72137</xdr:rowOff>
    </xdr:from>
    <xdr:to>
      <xdr:col>11</xdr:col>
      <xdr:colOff>9525</xdr:colOff>
      <xdr:row>76</xdr:row>
      <xdr:rowOff>81280</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a:off x="1320800" y="13102337"/>
          <a:ext cx="889000" cy="9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131063</xdr:rowOff>
    </xdr:from>
    <xdr:to>
      <xdr:col>11</xdr:col>
      <xdr:colOff>60325</xdr:colOff>
      <xdr:row>77</xdr:row>
      <xdr:rowOff>61213</xdr:rowOff>
    </xdr:to>
    <xdr:sp macro="" textlink="">
      <xdr:nvSpPr>
        <xdr:cNvPr id="373" name="フローチャート: 判断 372">
          <a:extLst>
            <a:ext uri="{FF2B5EF4-FFF2-40B4-BE49-F238E27FC236}">
              <a16:creationId xmlns:a16="http://schemas.microsoft.com/office/drawing/2014/main" id="{00000000-0008-0000-0400-000075010000}"/>
            </a:ext>
          </a:extLst>
        </xdr:cNvPr>
        <xdr:cNvSpPr/>
      </xdr:nvSpPr>
      <xdr:spPr>
        <a:xfrm>
          <a:off x="2159000" y="13161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45990</xdr:rowOff>
    </xdr:from>
    <xdr:ext cx="762000" cy="259045"/>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1828800" y="132476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131063</xdr:rowOff>
    </xdr:from>
    <xdr:to>
      <xdr:col>6</xdr:col>
      <xdr:colOff>171450</xdr:colOff>
      <xdr:row>77</xdr:row>
      <xdr:rowOff>61213</xdr:rowOff>
    </xdr:to>
    <xdr:sp macro="" textlink="">
      <xdr:nvSpPr>
        <xdr:cNvPr id="375" name="フローチャート: 判断 374">
          <a:extLst>
            <a:ext uri="{FF2B5EF4-FFF2-40B4-BE49-F238E27FC236}">
              <a16:creationId xmlns:a16="http://schemas.microsoft.com/office/drawing/2014/main" id="{00000000-0008-0000-0400-000077010000}"/>
            </a:ext>
          </a:extLst>
        </xdr:cNvPr>
        <xdr:cNvSpPr/>
      </xdr:nvSpPr>
      <xdr:spPr>
        <a:xfrm>
          <a:off x="1270000" y="13161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45990</xdr:rowOff>
    </xdr:from>
    <xdr:ext cx="7620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939800" y="132476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21337</xdr:rowOff>
    </xdr:from>
    <xdr:to>
      <xdr:col>24</xdr:col>
      <xdr:colOff>76200</xdr:colOff>
      <xdr:row>76</xdr:row>
      <xdr:rowOff>122937</xdr:rowOff>
    </xdr:to>
    <xdr:sp macro="" textlink="">
      <xdr:nvSpPr>
        <xdr:cNvPr id="382" name="楕円 381">
          <a:extLst>
            <a:ext uri="{FF2B5EF4-FFF2-40B4-BE49-F238E27FC236}">
              <a16:creationId xmlns:a16="http://schemas.microsoft.com/office/drawing/2014/main" id="{00000000-0008-0000-0400-00007E010000}"/>
            </a:ext>
          </a:extLst>
        </xdr:cNvPr>
        <xdr:cNvSpPr/>
      </xdr:nvSpPr>
      <xdr:spPr>
        <a:xfrm>
          <a:off x="4775200" y="13051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37863</xdr:rowOff>
    </xdr:from>
    <xdr:ext cx="762000" cy="259045"/>
    <xdr:sp macro="" textlink="">
      <xdr:nvSpPr>
        <xdr:cNvPr id="383" name="公債費該当値テキスト">
          <a:extLst>
            <a:ext uri="{FF2B5EF4-FFF2-40B4-BE49-F238E27FC236}">
              <a16:creationId xmlns:a16="http://schemas.microsoft.com/office/drawing/2014/main" id="{00000000-0008-0000-0400-00007F010000}"/>
            </a:ext>
          </a:extLst>
        </xdr:cNvPr>
        <xdr:cNvSpPr txBox="1"/>
      </xdr:nvSpPr>
      <xdr:spPr>
        <a:xfrm>
          <a:off x="4914900" y="128966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16763</xdr:rowOff>
    </xdr:from>
    <xdr:to>
      <xdr:col>20</xdr:col>
      <xdr:colOff>38100</xdr:colOff>
      <xdr:row>76</xdr:row>
      <xdr:rowOff>118363</xdr:rowOff>
    </xdr:to>
    <xdr:sp macro="" textlink="">
      <xdr:nvSpPr>
        <xdr:cNvPr id="384" name="楕円 383">
          <a:extLst>
            <a:ext uri="{FF2B5EF4-FFF2-40B4-BE49-F238E27FC236}">
              <a16:creationId xmlns:a16="http://schemas.microsoft.com/office/drawing/2014/main" id="{00000000-0008-0000-0400-000080010000}"/>
            </a:ext>
          </a:extLst>
        </xdr:cNvPr>
        <xdr:cNvSpPr/>
      </xdr:nvSpPr>
      <xdr:spPr>
        <a:xfrm>
          <a:off x="3937000" y="13046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128541</xdr:rowOff>
    </xdr:from>
    <xdr:ext cx="7366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3606800" y="128158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21337</xdr:rowOff>
    </xdr:from>
    <xdr:to>
      <xdr:col>15</xdr:col>
      <xdr:colOff>149225</xdr:colOff>
      <xdr:row>76</xdr:row>
      <xdr:rowOff>122937</xdr:rowOff>
    </xdr:to>
    <xdr:sp macro="" textlink="">
      <xdr:nvSpPr>
        <xdr:cNvPr id="386" name="楕円 385">
          <a:extLst>
            <a:ext uri="{FF2B5EF4-FFF2-40B4-BE49-F238E27FC236}">
              <a16:creationId xmlns:a16="http://schemas.microsoft.com/office/drawing/2014/main" id="{00000000-0008-0000-0400-000082010000}"/>
            </a:ext>
          </a:extLst>
        </xdr:cNvPr>
        <xdr:cNvSpPr/>
      </xdr:nvSpPr>
      <xdr:spPr>
        <a:xfrm>
          <a:off x="3048000" y="13051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133113</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2717800" y="128204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30480</xdr:rowOff>
    </xdr:from>
    <xdr:to>
      <xdr:col>11</xdr:col>
      <xdr:colOff>60325</xdr:colOff>
      <xdr:row>76</xdr:row>
      <xdr:rowOff>132080</xdr:rowOff>
    </xdr:to>
    <xdr:sp macro="" textlink="">
      <xdr:nvSpPr>
        <xdr:cNvPr id="388" name="楕円 387">
          <a:extLst>
            <a:ext uri="{FF2B5EF4-FFF2-40B4-BE49-F238E27FC236}">
              <a16:creationId xmlns:a16="http://schemas.microsoft.com/office/drawing/2014/main" id="{00000000-0008-0000-0400-000084010000}"/>
            </a:ext>
          </a:extLst>
        </xdr:cNvPr>
        <xdr:cNvSpPr/>
      </xdr:nvSpPr>
      <xdr:spPr>
        <a:xfrm>
          <a:off x="2159000" y="13060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142257</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1828800" y="12829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21337</xdr:rowOff>
    </xdr:from>
    <xdr:to>
      <xdr:col>6</xdr:col>
      <xdr:colOff>171450</xdr:colOff>
      <xdr:row>76</xdr:row>
      <xdr:rowOff>122937</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1270000" y="13051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133113</xdr:rowOff>
    </xdr:from>
    <xdr:ext cx="7620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939800" y="128204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2" name="正方形/長方形 391">
          <a:extLst>
            <a:ext uri="{FF2B5EF4-FFF2-40B4-BE49-F238E27FC236}">
              <a16:creationId xmlns:a16="http://schemas.microsoft.com/office/drawing/2014/main" id="{00000000-0008-0000-0400-000088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3" name="正方形/長方形 392">
          <a:extLst>
            <a:ext uri="{FF2B5EF4-FFF2-40B4-BE49-F238E27FC236}">
              <a16:creationId xmlns:a16="http://schemas.microsoft.com/office/drawing/2014/main" id="{00000000-0008-0000-0400-000089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2" name="テキスト ボックス 401">
          <a:extLst>
            <a:ext uri="{FF2B5EF4-FFF2-40B4-BE49-F238E27FC236}">
              <a16:creationId xmlns:a16="http://schemas.microsoft.com/office/drawing/2014/main" id="{00000000-0008-0000-0400-000092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　ごみ処分場の建替等に掛かる費用や下水道事業会計の負担金などの原因により、類似団体平均値を上回っている。今後は町全体で事務事業の見直しによる合理化・効率化を進め、町全体として財政健全化に取り組んでいく。</a:t>
          </a:r>
          <a:endParaRPr lang="ja-JP" altLang="ja-JP" sz="1400">
            <a:effectLst/>
          </a:endParaRPr>
        </a:p>
      </xdr:txBody>
    </xdr:sp>
    <xdr:clientData/>
  </xdr:twoCellAnchor>
  <xdr:oneCellAnchor>
    <xdr:from>
      <xdr:col>62</xdr:col>
      <xdr:colOff>6350</xdr:colOff>
      <xdr:row>69</xdr:row>
      <xdr:rowOff>107950</xdr:rowOff>
    </xdr:from>
    <xdr:ext cx="298543" cy="225703"/>
    <xdr:sp macro="" textlink="">
      <xdr:nvSpPr>
        <xdr:cNvPr id="403" name="テキスト ボックス 402">
          <a:extLst>
            <a:ext uri="{FF2B5EF4-FFF2-40B4-BE49-F238E27FC236}">
              <a16:creationId xmlns:a16="http://schemas.microsoft.com/office/drawing/2014/main" id="{00000000-0008-0000-0400-000093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4" name="直線コネクタ 403">
          <a:extLst>
            <a:ext uri="{FF2B5EF4-FFF2-40B4-BE49-F238E27FC236}">
              <a16:creationId xmlns:a16="http://schemas.microsoft.com/office/drawing/2014/main" id="{00000000-0008-0000-0400-000094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5" name="テキスト ボックス 404">
          <a:extLst>
            <a:ext uri="{FF2B5EF4-FFF2-40B4-BE49-F238E27FC236}">
              <a16:creationId xmlns:a16="http://schemas.microsoft.com/office/drawing/2014/main" id="{00000000-0008-0000-0400-000095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06" name="直線コネクタ 405">
          <a:extLst>
            <a:ext uri="{FF2B5EF4-FFF2-40B4-BE49-F238E27FC236}">
              <a16:creationId xmlns:a16="http://schemas.microsoft.com/office/drawing/2014/main" id="{00000000-0008-0000-0400-000096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08" name="直線コネクタ 407">
          <a:extLst>
            <a:ext uri="{FF2B5EF4-FFF2-40B4-BE49-F238E27FC236}">
              <a16:creationId xmlns:a16="http://schemas.microsoft.com/office/drawing/2014/main" id="{00000000-0008-0000-0400-000098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8" name="公債費以外グラフ枠">
          <a:extLst>
            <a:ext uri="{FF2B5EF4-FFF2-40B4-BE49-F238E27FC236}">
              <a16:creationId xmlns:a16="http://schemas.microsoft.com/office/drawing/2014/main" id="{00000000-0008-0000-0400-0000A2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24130</xdr:rowOff>
    </xdr:from>
    <xdr:to>
      <xdr:col>82</xdr:col>
      <xdr:colOff>107950</xdr:colOff>
      <xdr:row>80</xdr:row>
      <xdr:rowOff>100330</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flipV="1">
          <a:off x="16510000" y="12711430"/>
          <a:ext cx="0" cy="1104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72407</xdr:rowOff>
    </xdr:from>
    <xdr:ext cx="762000" cy="259045"/>
    <xdr:sp macro="" textlink="">
      <xdr:nvSpPr>
        <xdr:cNvPr id="420" name="公債費以外最小値テキスト">
          <a:extLst>
            <a:ext uri="{FF2B5EF4-FFF2-40B4-BE49-F238E27FC236}">
              <a16:creationId xmlns:a16="http://schemas.microsoft.com/office/drawing/2014/main" id="{00000000-0008-0000-0400-0000A4010000}"/>
            </a:ext>
          </a:extLst>
        </xdr:cNvPr>
        <xdr:cNvSpPr txBox="1"/>
      </xdr:nvSpPr>
      <xdr:spPr>
        <a:xfrm>
          <a:off x="16598900" y="137884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100330</xdr:rowOff>
    </xdr:from>
    <xdr:to>
      <xdr:col>82</xdr:col>
      <xdr:colOff>196850</xdr:colOff>
      <xdr:row>80</xdr:row>
      <xdr:rowOff>100330</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6421100" y="138163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110507</xdr:rowOff>
    </xdr:from>
    <xdr:ext cx="762000" cy="259045"/>
    <xdr:sp macro="" textlink="">
      <xdr:nvSpPr>
        <xdr:cNvPr id="422" name="公債費以外最大値テキスト">
          <a:extLst>
            <a:ext uri="{FF2B5EF4-FFF2-40B4-BE49-F238E27FC236}">
              <a16:creationId xmlns:a16="http://schemas.microsoft.com/office/drawing/2014/main" id="{00000000-0008-0000-0400-0000A6010000}"/>
            </a:ext>
          </a:extLst>
        </xdr:cNvPr>
        <xdr:cNvSpPr txBox="1"/>
      </xdr:nvSpPr>
      <xdr:spPr>
        <a:xfrm>
          <a:off x="16598900" y="12454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24130</xdr:rowOff>
    </xdr:from>
    <xdr:to>
      <xdr:col>82</xdr:col>
      <xdr:colOff>196850</xdr:colOff>
      <xdr:row>74</xdr:row>
      <xdr:rowOff>24130</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6421100" y="127114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78</xdr:row>
      <xdr:rowOff>85089</xdr:rowOff>
    </xdr:from>
    <xdr:to>
      <xdr:col>82</xdr:col>
      <xdr:colOff>107950</xdr:colOff>
      <xdr:row>79</xdr:row>
      <xdr:rowOff>43180</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flipV="1">
          <a:off x="15671800" y="13458189"/>
          <a:ext cx="838200" cy="1295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138447</xdr:rowOff>
    </xdr:from>
    <xdr:ext cx="762000" cy="259045"/>
    <xdr:sp macro="" textlink="">
      <xdr:nvSpPr>
        <xdr:cNvPr id="425" name="公債費以外平均値テキスト">
          <a:extLst>
            <a:ext uri="{FF2B5EF4-FFF2-40B4-BE49-F238E27FC236}">
              <a16:creationId xmlns:a16="http://schemas.microsoft.com/office/drawing/2014/main" id="{00000000-0008-0000-0400-0000A9010000}"/>
            </a:ext>
          </a:extLst>
        </xdr:cNvPr>
        <xdr:cNvSpPr txBox="1"/>
      </xdr:nvSpPr>
      <xdr:spPr>
        <a:xfrm>
          <a:off x="16598900" y="1316864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121920</xdr:rowOff>
    </xdr:from>
    <xdr:to>
      <xdr:col>82</xdr:col>
      <xdr:colOff>158750</xdr:colOff>
      <xdr:row>78</xdr:row>
      <xdr:rowOff>52070</xdr:rowOff>
    </xdr:to>
    <xdr:sp macro="" textlink="">
      <xdr:nvSpPr>
        <xdr:cNvPr id="426" name="フローチャート: 判断 425">
          <a:extLst>
            <a:ext uri="{FF2B5EF4-FFF2-40B4-BE49-F238E27FC236}">
              <a16:creationId xmlns:a16="http://schemas.microsoft.com/office/drawing/2014/main" id="{00000000-0008-0000-0400-0000AA010000}"/>
            </a:ext>
          </a:extLst>
        </xdr:cNvPr>
        <xdr:cNvSpPr/>
      </xdr:nvSpPr>
      <xdr:spPr>
        <a:xfrm>
          <a:off x="16459200" y="13323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79</xdr:row>
      <xdr:rowOff>43180</xdr:rowOff>
    </xdr:from>
    <xdr:to>
      <xdr:col>78</xdr:col>
      <xdr:colOff>69850</xdr:colOff>
      <xdr:row>80</xdr:row>
      <xdr:rowOff>35561</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flipV="1">
          <a:off x="14782800" y="13587730"/>
          <a:ext cx="889000" cy="1638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78</xdr:row>
      <xdr:rowOff>125730</xdr:rowOff>
    </xdr:from>
    <xdr:to>
      <xdr:col>78</xdr:col>
      <xdr:colOff>120650</xdr:colOff>
      <xdr:row>79</xdr:row>
      <xdr:rowOff>55880</xdr:rowOff>
    </xdr:to>
    <xdr:sp macro="" textlink="">
      <xdr:nvSpPr>
        <xdr:cNvPr id="428" name="フローチャート: 判断 427">
          <a:extLst>
            <a:ext uri="{FF2B5EF4-FFF2-40B4-BE49-F238E27FC236}">
              <a16:creationId xmlns:a16="http://schemas.microsoft.com/office/drawing/2014/main" id="{00000000-0008-0000-0400-0000AC010000}"/>
            </a:ext>
          </a:extLst>
        </xdr:cNvPr>
        <xdr:cNvSpPr/>
      </xdr:nvSpPr>
      <xdr:spPr>
        <a:xfrm>
          <a:off x="15621000" y="13498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66057</xdr:rowOff>
    </xdr:from>
    <xdr:ext cx="736600" cy="259045"/>
    <xdr:sp macro="" textlink="">
      <xdr:nvSpPr>
        <xdr:cNvPr id="429" name="テキスト ボックス 428">
          <a:extLst>
            <a:ext uri="{FF2B5EF4-FFF2-40B4-BE49-F238E27FC236}">
              <a16:creationId xmlns:a16="http://schemas.microsoft.com/office/drawing/2014/main" id="{00000000-0008-0000-0400-0000AD010000}"/>
            </a:ext>
          </a:extLst>
        </xdr:cNvPr>
        <xdr:cNvSpPr txBox="1"/>
      </xdr:nvSpPr>
      <xdr:spPr>
        <a:xfrm>
          <a:off x="15290800" y="132677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80</xdr:row>
      <xdr:rowOff>24130</xdr:rowOff>
    </xdr:from>
    <xdr:to>
      <xdr:col>73</xdr:col>
      <xdr:colOff>180975</xdr:colOff>
      <xdr:row>80</xdr:row>
      <xdr:rowOff>35561</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a:off x="13893800" y="13740130"/>
          <a:ext cx="889000" cy="11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78</xdr:row>
      <xdr:rowOff>152400</xdr:rowOff>
    </xdr:from>
    <xdr:to>
      <xdr:col>74</xdr:col>
      <xdr:colOff>31750</xdr:colOff>
      <xdr:row>79</xdr:row>
      <xdr:rowOff>82550</xdr:rowOff>
    </xdr:to>
    <xdr:sp macro="" textlink="">
      <xdr:nvSpPr>
        <xdr:cNvPr id="431" name="フローチャート: 判断 430">
          <a:extLst>
            <a:ext uri="{FF2B5EF4-FFF2-40B4-BE49-F238E27FC236}">
              <a16:creationId xmlns:a16="http://schemas.microsoft.com/office/drawing/2014/main" id="{00000000-0008-0000-0400-0000AF010000}"/>
            </a:ext>
          </a:extLst>
        </xdr:cNvPr>
        <xdr:cNvSpPr/>
      </xdr:nvSpPr>
      <xdr:spPr>
        <a:xfrm>
          <a:off x="14732000" y="1352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92727</xdr:rowOff>
    </xdr:from>
    <xdr:ext cx="762000" cy="259045"/>
    <xdr:sp macro="" textlink="">
      <xdr:nvSpPr>
        <xdr:cNvPr id="432" name="テキスト ボックス 431">
          <a:extLst>
            <a:ext uri="{FF2B5EF4-FFF2-40B4-BE49-F238E27FC236}">
              <a16:creationId xmlns:a16="http://schemas.microsoft.com/office/drawing/2014/main" id="{00000000-0008-0000-0400-0000B0010000}"/>
            </a:ext>
          </a:extLst>
        </xdr:cNvPr>
        <xdr:cNvSpPr txBox="1"/>
      </xdr:nvSpPr>
      <xdr:spPr>
        <a:xfrm>
          <a:off x="14401800" y="1329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79</xdr:row>
      <xdr:rowOff>69850</xdr:rowOff>
    </xdr:from>
    <xdr:to>
      <xdr:col>69</xdr:col>
      <xdr:colOff>92075</xdr:colOff>
      <xdr:row>80</xdr:row>
      <xdr:rowOff>24130</xdr:rowOff>
    </xdr:to>
    <xdr:cxnSp macro="">
      <xdr:nvCxnSpPr>
        <xdr:cNvPr id="433" name="直線コネクタ 432">
          <a:extLst>
            <a:ext uri="{FF2B5EF4-FFF2-40B4-BE49-F238E27FC236}">
              <a16:creationId xmlns:a16="http://schemas.microsoft.com/office/drawing/2014/main" id="{00000000-0008-0000-0400-0000B1010000}"/>
            </a:ext>
          </a:extLst>
        </xdr:cNvPr>
        <xdr:cNvCxnSpPr/>
      </xdr:nvCxnSpPr>
      <xdr:spPr>
        <a:xfrm>
          <a:off x="13004800" y="13614400"/>
          <a:ext cx="889000" cy="1257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78</xdr:row>
      <xdr:rowOff>129539</xdr:rowOff>
    </xdr:from>
    <xdr:to>
      <xdr:col>69</xdr:col>
      <xdr:colOff>142875</xdr:colOff>
      <xdr:row>79</xdr:row>
      <xdr:rowOff>59689</xdr:rowOff>
    </xdr:to>
    <xdr:sp macro="" textlink="">
      <xdr:nvSpPr>
        <xdr:cNvPr id="434" name="フローチャート: 判断 433">
          <a:extLst>
            <a:ext uri="{FF2B5EF4-FFF2-40B4-BE49-F238E27FC236}">
              <a16:creationId xmlns:a16="http://schemas.microsoft.com/office/drawing/2014/main" id="{00000000-0008-0000-0400-0000B2010000}"/>
            </a:ext>
          </a:extLst>
        </xdr:cNvPr>
        <xdr:cNvSpPr/>
      </xdr:nvSpPr>
      <xdr:spPr>
        <a:xfrm>
          <a:off x="13843000" y="13502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69866</xdr:rowOff>
    </xdr:from>
    <xdr:ext cx="7620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3512800" y="132715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114300</xdr:rowOff>
    </xdr:from>
    <xdr:to>
      <xdr:col>65</xdr:col>
      <xdr:colOff>53975</xdr:colOff>
      <xdr:row>79</xdr:row>
      <xdr:rowOff>44450</xdr:rowOff>
    </xdr:to>
    <xdr:sp macro="" textlink="">
      <xdr:nvSpPr>
        <xdr:cNvPr id="436" name="フローチャート: 判断 435">
          <a:extLst>
            <a:ext uri="{FF2B5EF4-FFF2-40B4-BE49-F238E27FC236}">
              <a16:creationId xmlns:a16="http://schemas.microsoft.com/office/drawing/2014/main" id="{00000000-0008-0000-0400-0000B4010000}"/>
            </a:ext>
          </a:extLst>
        </xdr:cNvPr>
        <xdr:cNvSpPr/>
      </xdr:nvSpPr>
      <xdr:spPr>
        <a:xfrm>
          <a:off x="12954000" y="1348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54627</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26238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34289</xdr:rowOff>
    </xdr:from>
    <xdr:to>
      <xdr:col>82</xdr:col>
      <xdr:colOff>158750</xdr:colOff>
      <xdr:row>78</xdr:row>
      <xdr:rowOff>135889</xdr:rowOff>
    </xdr:to>
    <xdr:sp macro="" textlink="">
      <xdr:nvSpPr>
        <xdr:cNvPr id="443" name="楕円 442">
          <a:extLst>
            <a:ext uri="{FF2B5EF4-FFF2-40B4-BE49-F238E27FC236}">
              <a16:creationId xmlns:a16="http://schemas.microsoft.com/office/drawing/2014/main" id="{00000000-0008-0000-0400-0000BB010000}"/>
            </a:ext>
          </a:extLst>
        </xdr:cNvPr>
        <xdr:cNvSpPr/>
      </xdr:nvSpPr>
      <xdr:spPr>
        <a:xfrm>
          <a:off x="16459200" y="13407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78</xdr:row>
      <xdr:rowOff>6366</xdr:rowOff>
    </xdr:from>
    <xdr:ext cx="762000" cy="259045"/>
    <xdr:sp macro="" textlink="">
      <xdr:nvSpPr>
        <xdr:cNvPr id="444" name="公債費以外該当値テキスト">
          <a:extLst>
            <a:ext uri="{FF2B5EF4-FFF2-40B4-BE49-F238E27FC236}">
              <a16:creationId xmlns:a16="http://schemas.microsoft.com/office/drawing/2014/main" id="{00000000-0008-0000-0400-0000BC010000}"/>
            </a:ext>
          </a:extLst>
        </xdr:cNvPr>
        <xdr:cNvSpPr txBox="1"/>
      </xdr:nvSpPr>
      <xdr:spPr>
        <a:xfrm>
          <a:off x="16598900" y="133794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78</xdr:row>
      <xdr:rowOff>163830</xdr:rowOff>
    </xdr:from>
    <xdr:to>
      <xdr:col>78</xdr:col>
      <xdr:colOff>120650</xdr:colOff>
      <xdr:row>79</xdr:row>
      <xdr:rowOff>93980</xdr:rowOff>
    </xdr:to>
    <xdr:sp macro="" textlink="">
      <xdr:nvSpPr>
        <xdr:cNvPr id="445" name="楕円 444">
          <a:extLst>
            <a:ext uri="{FF2B5EF4-FFF2-40B4-BE49-F238E27FC236}">
              <a16:creationId xmlns:a16="http://schemas.microsoft.com/office/drawing/2014/main" id="{00000000-0008-0000-0400-0000BD010000}"/>
            </a:ext>
          </a:extLst>
        </xdr:cNvPr>
        <xdr:cNvSpPr/>
      </xdr:nvSpPr>
      <xdr:spPr>
        <a:xfrm>
          <a:off x="15621000" y="13536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79</xdr:row>
      <xdr:rowOff>78757</xdr:rowOff>
    </xdr:from>
    <xdr:ext cx="7366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5290800" y="136233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79</xdr:row>
      <xdr:rowOff>156211</xdr:rowOff>
    </xdr:from>
    <xdr:to>
      <xdr:col>74</xdr:col>
      <xdr:colOff>31750</xdr:colOff>
      <xdr:row>80</xdr:row>
      <xdr:rowOff>86361</xdr:rowOff>
    </xdr:to>
    <xdr:sp macro="" textlink="">
      <xdr:nvSpPr>
        <xdr:cNvPr id="447" name="楕円 446">
          <a:extLst>
            <a:ext uri="{FF2B5EF4-FFF2-40B4-BE49-F238E27FC236}">
              <a16:creationId xmlns:a16="http://schemas.microsoft.com/office/drawing/2014/main" id="{00000000-0008-0000-0400-0000BF010000}"/>
            </a:ext>
          </a:extLst>
        </xdr:cNvPr>
        <xdr:cNvSpPr/>
      </xdr:nvSpPr>
      <xdr:spPr>
        <a:xfrm>
          <a:off x="14732000" y="13700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80</xdr:row>
      <xdr:rowOff>71138</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4401800" y="137871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79</xdr:row>
      <xdr:rowOff>144780</xdr:rowOff>
    </xdr:from>
    <xdr:to>
      <xdr:col>69</xdr:col>
      <xdr:colOff>142875</xdr:colOff>
      <xdr:row>80</xdr:row>
      <xdr:rowOff>74930</xdr:rowOff>
    </xdr:to>
    <xdr:sp macro="" textlink="">
      <xdr:nvSpPr>
        <xdr:cNvPr id="449" name="楕円 448">
          <a:extLst>
            <a:ext uri="{FF2B5EF4-FFF2-40B4-BE49-F238E27FC236}">
              <a16:creationId xmlns:a16="http://schemas.microsoft.com/office/drawing/2014/main" id="{00000000-0008-0000-0400-0000C1010000}"/>
            </a:ext>
          </a:extLst>
        </xdr:cNvPr>
        <xdr:cNvSpPr/>
      </xdr:nvSpPr>
      <xdr:spPr>
        <a:xfrm>
          <a:off x="13843000" y="13689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80</xdr:row>
      <xdr:rowOff>59707</xdr:rowOff>
    </xdr:from>
    <xdr:ext cx="7620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3512800" y="137757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79</xdr:row>
      <xdr:rowOff>19050</xdr:rowOff>
    </xdr:from>
    <xdr:to>
      <xdr:col>65</xdr:col>
      <xdr:colOff>53975</xdr:colOff>
      <xdr:row>79</xdr:row>
      <xdr:rowOff>120650</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2954000" y="13563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79</xdr:row>
      <xdr:rowOff>105427</xdr:rowOff>
    </xdr:from>
    <xdr:ext cx="7620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2623800" y="13649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岐阜県笠松町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3</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a:extLst>
            <a:ext uri="{FF2B5EF4-FFF2-40B4-BE49-F238E27FC236}">
              <a16:creationId xmlns:a16="http://schemas.microsoft.com/office/drawing/2014/main" id="{00000000-0008-0000-0500-00002D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a:extLst>
            <a:ext uri="{FF2B5EF4-FFF2-40B4-BE49-F238E27FC236}">
              <a16:creationId xmlns:a16="http://schemas.microsoft.com/office/drawing/2014/main" id="{00000000-0008-0000-0500-00002E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10</xdr:row>
      <xdr:rowOff>150687</xdr:rowOff>
    </xdr:from>
    <xdr:to>
      <xdr:col>29</xdr:col>
      <xdr:colOff>127000</xdr:colOff>
      <xdr:row>20</xdr:row>
      <xdr:rowOff>9298</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flipV="1">
          <a:off x="5651500" y="1912812"/>
          <a:ext cx="0" cy="157311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152825</xdr:rowOff>
    </xdr:from>
    <xdr:ext cx="762000" cy="259045"/>
    <xdr:sp macro="" textlink="">
      <xdr:nvSpPr>
        <xdr:cNvPr id="48" name="人口1人当たり決算額の推移最小値テキスト130">
          <a:extLst>
            <a:ext uri="{FF2B5EF4-FFF2-40B4-BE49-F238E27FC236}">
              <a16:creationId xmlns:a16="http://schemas.microsoft.com/office/drawing/2014/main" id="{00000000-0008-0000-0500-000030000000}"/>
            </a:ext>
          </a:extLst>
        </xdr:cNvPr>
        <xdr:cNvSpPr txBox="1"/>
      </xdr:nvSpPr>
      <xdr:spPr>
        <a:xfrm>
          <a:off x="5740400" y="34580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47,625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9298</xdr:rowOff>
    </xdr:from>
    <xdr:to>
      <xdr:col>30</xdr:col>
      <xdr:colOff>25400</xdr:colOff>
      <xdr:row>20</xdr:row>
      <xdr:rowOff>9298</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348592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65614</xdr:rowOff>
    </xdr:from>
    <xdr:ext cx="762000" cy="259045"/>
    <xdr:sp macro="" textlink="">
      <xdr:nvSpPr>
        <xdr:cNvPr id="50" name="人口1人当たり決算額の推移最大値テキスト130">
          <a:extLst>
            <a:ext uri="{FF2B5EF4-FFF2-40B4-BE49-F238E27FC236}">
              <a16:creationId xmlns:a16="http://schemas.microsoft.com/office/drawing/2014/main" id="{00000000-0008-0000-0500-000032000000}"/>
            </a:ext>
          </a:extLst>
        </xdr:cNvPr>
        <xdr:cNvSpPr txBox="1"/>
      </xdr:nvSpPr>
      <xdr:spPr>
        <a:xfrm>
          <a:off x="5740400" y="16562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143,966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10</xdr:row>
      <xdr:rowOff>150687</xdr:rowOff>
    </xdr:from>
    <xdr:to>
      <xdr:col>30</xdr:col>
      <xdr:colOff>25400</xdr:colOff>
      <xdr:row>10</xdr:row>
      <xdr:rowOff>150687</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a:off x="5562600" y="191281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19</xdr:row>
      <xdr:rowOff>30460</xdr:rowOff>
    </xdr:from>
    <xdr:to>
      <xdr:col>29</xdr:col>
      <xdr:colOff>127000</xdr:colOff>
      <xdr:row>19</xdr:row>
      <xdr:rowOff>70841</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flipV="1">
          <a:off x="5003800" y="3335635"/>
          <a:ext cx="647700" cy="4038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75495</xdr:rowOff>
    </xdr:from>
    <xdr:ext cx="762000" cy="259045"/>
    <xdr:sp macro="" textlink="">
      <xdr:nvSpPr>
        <xdr:cNvPr id="53" name="人口1人当たり決算額の推移平均値テキスト130">
          <a:extLst>
            <a:ext uri="{FF2B5EF4-FFF2-40B4-BE49-F238E27FC236}">
              <a16:creationId xmlns:a16="http://schemas.microsoft.com/office/drawing/2014/main" id="{00000000-0008-0000-0500-000035000000}"/>
            </a:ext>
          </a:extLst>
        </xdr:cNvPr>
        <xdr:cNvSpPr txBox="1"/>
      </xdr:nvSpPr>
      <xdr:spPr>
        <a:xfrm>
          <a:off x="5740400" y="28663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58968</xdr:rowOff>
    </xdr:from>
    <xdr:to>
      <xdr:col>29</xdr:col>
      <xdr:colOff>177800</xdr:colOff>
      <xdr:row>17</xdr:row>
      <xdr:rowOff>160568</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5600700" y="302124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19</xdr:row>
      <xdr:rowOff>70841</xdr:rowOff>
    </xdr:from>
    <xdr:to>
      <xdr:col>26</xdr:col>
      <xdr:colOff>50800</xdr:colOff>
      <xdr:row>19</xdr:row>
      <xdr:rowOff>74057</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bwMode="auto">
        <a:xfrm flipV="1">
          <a:off x="4305300" y="3376016"/>
          <a:ext cx="698500" cy="321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86155</xdr:rowOff>
    </xdr:from>
    <xdr:to>
      <xdr:col>26</xdr:col>
      <xdr:colOff>101600</xdr:colOff>
      <xdr:row>18</xdr:row>
      <xdr:rowOff>16305</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4953000" y="304843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26482</xdr:rowOff>
    </xdr:from>
    <xdr:ext cx="736600" cy="259045"/>
    <xdr:sp macro=""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4622800" y="28173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19</xdr:row>
      <xdr:rowOff>69567</xdr:rowOff>
    </xdr:from>
    <xdr:to>
      <xdr:col>22</xdr:col>
      <xdr:colOff>114300</xdr:colOff>
      <xdr:row>19</xdr:row>
      <xdr:rowOff>74057</xdr:rowOff>
    </xdr:to>
    <xdr:cxnSp macro="">
      <xdr:nvCxnSpPr>
        <xdr:cNvPr id="58" name="直線コネクタ 57">
          <a:extLst>
            <a:ext uri="{FF2B5EF4-FFF2-40B4-BE49-F238E27FC236}">
              <a16:creationId xmlns:a16="http://schemas.microsoft.com/office/drawing/2014/main" id="{00000000-0008-0000-0500-00003A000000}"/>
            </a:ext>
          </a:extLst>
        </xdr:cNvPr>
        <xdr:cNvCxnSpPr/>
      </xdr:nvCxnSpPr>
      <xdr:spPr bwMode="auto">
        <a:xfrm>
          <a:off x="3606800" y="3374742"/>
          <a:ext cx="698500" cy="449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102418</xdr:rowOff>
    </xdr:from>
    <xdr:to>
      <xdr:col>22</xdr:col>
      <xdr:colOff>165100</xdr:colOff>
      <xdr:row>18</xdr:row>
      <xdr:rowOff>32568</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bwMode="auto">
        <a:xfrm>
          <a:off x="4254500" y="306469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42745</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3924300" y="28335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19</xdr:row>
      <xdr:rowOff>69567</xdr:rowOff>
    </xdr:from>
    <xdr:to>
      <xdr:col>18</xdr:col>
      <xdr:colOff>177800</xdr:colOff>
      <xdr:row>19</xdr:row>
      <xdr:rowOff>78384</xdr:rowOff>
    </xdr:to>
    <xdr:cxnSp macro="">
      <xdr:nvCxnSpPr>
        <xdr:cNvPr id="61" name="直線コネクタ 60">
          <a:extLst>
            <a:ext uri="{FF2B5EF4-FFF2-40B4-BE49-F238E27FC236}">
              <a16:creationId xmlns:a16="http://schemas.microsoft.com/office/drawing/2014/main" id="{00000000-0008-0000-0500-00003D000000}"/>
            </a:ext>
          </a:extLst>
        </xdr:cNvPr>
        <xdr:cNvCxnSpPr/>
      </xdr:nvCxnSpPr>
      <xdr:spPr bwMode="auto">
        <a:xfrm flipV="1">
          <a:off x="2908300" y="3374742"/>
          <a:ext cx="698500" cy="881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107545</xdr:rowOff>
    </xdr:from>
    <xdr:to>
      <xdr:col>19</xdr:col>
      <xdr:colOff>38100</xdr:colOff>
      <xdr:row>18</xdr:row>
      <xdr:rowOff>37695</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3556000" y="306982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47872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3225800" y="2838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119873</xdr:rowOff>
    </xdr:from>
    <xdr:to>
      <xdr:col>15</xdr:col>
      <xdr:colOff>101600</xdr:colOff>
      <xdr:row>18</xdr:row>
      <xdr:rowOff>50023</xdr:rowOff>
    </xdr:to>
    <xdr:sp macro="" textlink="">
      <xdr:nvSpPr>
        <xdr:cNvPr id="64" name="フローチャート: 判断 63">
          <a:extLst>
            <a:ext uri="{FF2B5EF4-FFF2-40B4-BE49-F238E27FC236}">
              <a16:creationId xmlns:a16="http://schemas.microsoft.com/office/drawing/2014/main" id="{00000000-0008-0000-0500-000040000000}"/>
            </a:ext>
          </a:extLst>
        </xdr:cNvPr>
        <xdr:cNvSpPr/>
      </xdr:nvSpPr>
      <xdr:spPr bwMode="auto">
        <a:xfrm>
          <a:off x="2857500" y="308214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60200</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2527300" y="28510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151110</xdr:rowOff>
    </xdr:from>
    <xdr:to>
      <xdr:col>29</xdr:col>
      <xdr:colOff>177800</xdr:colOff>
      <xdr:row>19</xdr:row>
      <xdr:rowOff>81260</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5600700" y="328483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18</xdr:row>
      <xdr:rowOff>123187</xdr:rowOff>
    </xdr:from>
    <xdr:ext cx="762000" cy="259045"/>
    <xdr:sp macro="" textlink="">
      <xdr:nvSpPr>
        <xdr:cNvPr id="72" name="人口1人当たり決算額の推移該当値テキスト130">
          <a:extLst>
            <a:ext uri="{FF2B5EF4-FFF2-40B4-BE49-F238E27FC236}">
              <a16:creationId xmlns:a16="http://schemas.microsoft.com/office/drawing/2014/main" id="{00000000-0008-0000-0500-000048000000}"/>
            </a:ext>
          </a:extLst>
        </xdr:cNvPr>
        <xdr:cNvSpPr txBox="1"/>
      </xdr:nvSpPr>
      <xdr:spPr>
        <a:xfrm>
          <a:off x="5740400" y="32569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19</xdr:row>
      <xdr:rowOff>20041</xdr:rowOff>
    </xdr:from>
    <xdr:to>
      <xdr:col>26</xdr:col>
      <xdr:colOff>101600</xdr:colOff>
      <xdr:row>19</xdr:row>
      <xdr:rowOff>121641</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953000" y="332521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19</xdr:row>
      <xdr:rowOff>106418</xdr:rowOff>
    </xdr:from>
    <xdr:ext cx="7366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4622800" y="34115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54,356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19</xdr:row>
      <xdr:rowOff>23257</xdr:rowOff>
    </xdr:from>
    <xdr:to>
      <xdr:col>22</xdr:col>
      <xdr:colOff>165100</xdr:colOff>
      <xdr:row>19</xdr:row>
      <xdr:rowOff>124857</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4254500" y="332843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19</xdr:row>
      <xdr:rowOff>109634</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924300" y="34148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19</xdr:row>
      <xdr:rowOff>18767</xdr:rowOff>
    </xdr:from>
    <xdr:to>
      <xdr:col>19</xdr:col>
      <xdr:colOff>38100</xdr:colOff>
      <xdr:row>19</xdr:row>
      <xdr:rowOff>120367</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3556000" y="332394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19</xdr:row>
      <xdr:rowOff>105144</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3225800" y="34103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54,434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19</xdr:row>
      <xdr:rowOff>27584</xdr:rowOff>
    </xdr:from>
    <xdr:to>
      <xdr:col>15</xdr:col>
      <xdr:colOff>101600</xdr:colOff>
      <xdr:row>19</xdr:row>
      <xdr:rowOff>129184</xdr:rowOff>
    </xdr:to>
    <xdr:sp macro="" textlink="">
      <xdr:nvSpPr>
        <xdr:cNvPr id="79" name="楕円 78">
          <a:extLst>
            <a:ext uri="{FF2B5EF4-FFF2-40B4-BE49-F238E27FC236}">
              <a16:creationId xmlns:a16="http://schemas.microsoft.com/office/drawing/2014/main" id="{00000000-0008-0000-0500-00004F000000}"/>
            </a:ext>
          </a:extLst>
        </xdr:cNvPr>
        <xdr:cNvSpPr/>
      </xdr:nvSpPr>
      <xdr:spPr bwMode="auto">
        <a:xfrm>
          <a:off x="2857500" y="333275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113961</xdr:rowOff>
    </xdr:from>
    <xdr:ext cx="762000" cy="259045"/>
    <xdr:sp macro="" textlink="">
      <xdr:nvSpPr>
        <xdr:cNvPr id="80" name="テキスト ボックス 79">
          <a:extLst>
            <a:ext uri="{FF2B5EF4-FFF2-40B4-BE49-F238E27FC236}">
              <a16:creationId xmlns:a16="http://schemas.microsoft.com/office/drawing/2014/main" id="{00000000-0008-0000-0500-000050000000}"/>
            </a:ext>
          </a:extLst>
        </xdr:cNvPr>
        <xdr:cNvSpPr txBox="1"/>
      </xdr:nvSpPr>
      <xdr:spPr>
        <a:xfrm>
          <a:off x="2527300" y="34191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53,894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a:extLst>
            <a:ext uri="{FF2B5EF4-FFF2-40B4-BE49-F238E27FC236}">
              <a16:creationId xmlns:a16="http://schemas.microsoft.com/office/drawing/2014/main" id="{00000000-0008-0000-0500-000052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a:extLst>
            <a:ext uri="{FF2B5EF4-FFF2-40B4-BE49-F238E27FC236}">
              <a16:creationId xmlns:a16="http://schemas.microsoft.com/office/drawing/2014/main" id="{00000000-0008-0000-0500-000054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a:extLst>
            <a:ext uri="{FF2B5EF4-FFF2-40B4-BE49-F238E27FC236}">
              <a16:creationId xmlns:a16="http://schemas.microsoft.com/office/drawing/2014/main" id="{00000000-0008-0000-0500-000055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a:extLst>
            <a:ext uri="{FF2B5EF4-FFF2-40B4-BE49-F238E27FC236}">
              <a16:creationId xmlns:a16="http://schemas.microsoft.com/office/drawing/2014/main" id="{00000000-0008-0000-0500-00005B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a:extLst>
            <a:ext uri="{FF2B5EF4-FFF2-40B4-BE49-F238E27FC236}">
              <a16:creationId xmlns:a16="http://schemas.microsoft.com/office/drawing/2014/main" id="{00000000-0008-0000-0500-00005C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a:extLst>
            <a:ext uri="{FF2B5EF4-FFF2-40B4-BE49-F238E27FC236}">
              <a16:creationId xmlns:a16="http://schemas.microsoft.com/office/drawing/2014/main" id="{00000000-0008-0000-0500-00005D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6" name="テキスト ボックス 105">
          <a:extLst>
            <a:ext uri="{FF2B5EF4-FFF2-40B4-BE49-F238E27FC236}">
              <a16:creationId xmlns:a16="http://schemas.microsoft.com/office/drawing/2014/main" id="{00000000-0008-0000-0500-00006A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7" name="人口1人当たり決算額の推移グラフ枠445">
          <a:extLst>
            <a:ext uri="{FF2B5EF4-FFF2-40B4-BE49-F238E27FC236}">
              <a16:creationId xmlns:a16="http://schemas.microsoft.com/office/drawing/2014/main" id="{00000000-0008-0000-0500-00006B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235033</xdr:rowOff>
    </xdr:from>
    <xdr:to>
      <xdr:col>29</xdr:col>
      <xdr:colOff>127000</xdr:colOff>
      <xdr:row>37</xdr:row>
      <xdr:rowOff>178988</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flipV="1">
          <a:off x="5651500" y="6159583"/>
          <a:ext cx="0" cy="1144105"/>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151065</xdr:rowOff>
    </xdr:from>
    <xdr:ext cx="762000" cy="259045"/>
    <xdr:sp macro="" textlink="">
      <xdr:nvSpPr>
        <xdr:cNvPr id="109" name="人口1人当たり決算額の推移最小値テキスト445">
          <a:extLst>
            <a:ext uri="{FF2B5EF4-FFF2-40B4-BE49-F238E27FC236}">
              <a16:creationId xmlns:a16="http://schemas.microsoft.com/office/drawing/2014/main" id="{00000000-0008-0000-0500-00006D000000}"/>
            </a:ext>
          </a:extLst>
        </xdr:cNvPr>
        <xdr:cNvSpPr txBox="1"/>
      </xdr:nvSpPr>
      <xdr:spPr>
        <a:xfrm>
          <a:off x="5740400" y="72757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178988</xdr:rowOff>
    </xdr:from>
    <xdr:to>
      <xdr:col>30</xdr:col>
      <xdr:colOff>25400</xdr:colOff>
      <xdr:row>37</xdr:row>
      <xdr:rowOff>178988</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562600" y="730368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149960</xdr:rowOff>
    </xdr:from>
    <xdr:ext cx="762000" cy="259045"/>
    <xdr:sp macro="" textlink="">
      <xdr:nvSpPr>
        <xdr:cNvPr id="111" name="人口1人当たり決算額の推移最大値テキスト445">
          <a:extLst>
            <a:ext uri="{FF2B5EF4-FFF2-40B4-BE49-F238E27FC236}">
              <a16:creationId xmlns:a16="http://schemas.microsoft.com/office/drawing/2014/main" id="{00000000-0008-0000-0500-00006F000000}"/>
            </a:ext>
          </a:extLst>
        </xdr:cNvPr>
        <xdr:cNvSpPr txBox="1"/>
      </xdr:nvSpPr>
      <xdr:spPr>
        <a:xfrm>
          <a:off x="5740400" y="59030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53,329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235033</xdr:rowOff>
    </xdr:from>
    <xdr:to>
      <xdr:col>30</xdr:col>
      <xdr:colOff>25400</xdr:colOff>
      <xdr:row>33</xdr:row>
      <xdr:rowOff>235033</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a:off x="5562600" y="615958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327025</xdr:rowOff>
    </xdr:from>
    <xdr:to>
      <xdr:col>29</xdr:col>
      <xdr:colOff>127000</xdr:colOff>
      <xdr:row>36</xdr:row>
      <xdr:rowOff>34893</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flipV="1">
          <a:off x="5003800" y="6937375"/>
          <a:ext cx="647700" cy="5076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104747</xdr:rowOff>
    </xdr:from>
    <xdr:ext cx="762000" cy="259045"/>
    <xdr:sp macro="" textlink="">
      <xdr:nvSpPr>
        <xdr:cNvPr id="114" name="人口1人当たり決算額の推移平均値テキスト445">
          <a:extLst>
            <a:ext uri="{FF2B5EF4-FFF2-40B4-BE49-F238E27FC236}">
              <a16:creationId xmlns:a16="http://schemas.microsoft.com/office/drawing/2014/main" id="{00000000-0008-0000-0500-000072000000}"/>
            </a:ext>
          </a:extLst>
        </xdr:cNvPr>
        <xdr:cNvSpPr txBox="1"/>
      </xdr:nvSpPr>
      <xdr:spPr>
        <a:xfrm>
          <a:off x="5740400" y="67150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13,369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259670</xdr:rowOff>
    </xdr:from>
    <xdr:to>
      <xdr:col>29</xdr:col>
      <xdr:colOff>177800</xdr:colOff>
      <xdr:row>36</xdr:row>
      <xdr:rowOff>18370</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5600700" y="687002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36</xdr:row>
      <xdr:rowOff>8985</xdr:rowOff>
    </xdr:from>
    <xdr:to>
      <xdr:col>26</xdr:col>
      <xdr:colOff>50800</xdr:colOff>
      <xdr:row>36</xdr:row>
      <xdr:rowOff>34893</xdr:rowOff>
    </xdr:to>
    <xdr:cxnSp macro="">
      <xdr:nvCxnSpPr>
        <xdr:cNvPr id="116" name="直線コネクタ 115">
          <a:extLst>
            <a:ext uri="{FF2B5EF4-FFF2-40B4-BE49-F238E27FC236}">
              <a16:creationId xmlns:a16="http://schemas.microsoft.com/office/drawing/2014/main" id="{00000000-0008-0000-0500-000074000000}"/>
            </a:ext>
          </a:extLst>
        </xdr:cNvPr>
        <xdr:cNvCxnSpPr/>
      </xdr:nvCxnSpPr>
      <xdr:spPr bwMode="auto">
        <a:xfrm>
          <a:off x="4305300" y="6962235"/>
          <a:ext cx="698500" cy="2590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272377</xdr:rowOff>
    </xdr:from>
    <xdr:to>
      <xdr:col>26</xdr:col>
      <xdr:colOff>101600</xdr:colOff>
      <xdr:row>36</xdr:row>
      <xdr:rowOff>31077</xdr:rowOff>
    </xdr:to>
    <xdr:sp macro="" textlink="">
      <xdr:nvSpPr>
        <xdr:cNvPr id="117" name="フローチャート: 判断 116">
          <a:extLst>
            <a:ext uri="{FF2B5EF4-FFF2-40B4-BE49-F238E27FC236}">
              <a16:creationId xmlns:a16="http://schemas.microsoft.com/office/drawing/2014/main" id="{00000000-0008-0000-0500-000075000000}"/>
            </a:ext>
          </a:extLst>
        </xdr:cNvPr>
        <xdr:cNvSpPr/>
      </xdr:nvSpPr>
      <xdr:spPr bwMode="auto">
        <a:xfrm>
          <a:off x="4953000" y="688272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41254</xdr:rowOff>
    </xdr:from>
    <xdr:ext cx="736600" cy="259045"/>
    <xdr:sp macro="" textlink="">
      <xdr:nvSpPr>
        <xdr:cNvPr id="118" name="テキスト ボックス 117">
          <a:extLst>
            <a:ext uri="{FF2B5EF4-FFF2-40B4-BE49-F238E27FC236}">
              <a16:creationId xmlns:a16="http://schemas.microsoft.com/office/drawing/2014/main" id="{00000000-0008-0000-0500-000076000000}"/>
            </a:ext>
          </a:extLst>
        </xdr:cNvPr>
        <xdr:cNvSpPr txBox="1"/>
      </xdr:nvSpPr>
      <xdr:spPr>
        <a:xfrm>
          <a:off x="4622800" y="665160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332949</xdr:rowOff>
    </xdr:from>
    <xdr:to>
      <xdr:col>22</xdr:col>
      <xdr:colOff>114300</xdr:colOff>
      <xdr:row>36</xdr:row>
      <xdr:rowOff>8985</xdr:rowOff>
    </xdr:to>
    <xdr:cxnSp macro="">
      <xdr:nvCxnSpPr>
        <xdr:cNvPr id="119" name="直線コネクタ 118">
          <a:extLst>
            <a:ext uri="{FF2B5EF4-FFF2-40B4-BE49-F238E27FC236}">
              <a16:creationId xmlns:a16="http://schemas.microsoft.com/office/drawing/2014/main" id="{00000000-0008-0000-0500-000077000000}"/>
            </a:ext>
          </a:extLst>
        </xdr:cNvPr>
        <xdr:cNvCxnSpPr/>
      </xdr:nvCxnSpPr>
      <xdr:spPr bwMode="auto">
        <a:xfrm>
          <a:off x="3606800" y="6943299"/>
          <a:ext cx="698500" cy="1893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270948</xdr:rowOff>
    </xdr:from>
    <xdr:to>
      <xdr:col>22</xdr:col>
      <xdr:colOff>165100</xdr:colOff>
      <xdr:row>36</xdr:row>
      <xdr:rowOff>29648</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4254500" y="688129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39825</xdr:rowOff>
    </xdr:from>
    <xdr:ext cx="7620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3924300" y="66501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332949</xdr:rowOff>
    </xdr:from>
    <xdr:to>
      <xdr:col>18</xdr:col>
      <xdr:colOff>177800</xdr:colOff>
      <xdr:row>36</xdr:row>
      <xdr:rowOff>889</xdr:rowOff>
    </xdr:to>
    <xdr:cxnSp macro="">
      <xdr:nvCxnSpPr>
        <xdr:cNvPr id="122" name="直線コネクタ 121">
          <a:extLst>
            <a:ext uri="{FF2B5EF4-FFF2-40B4-BE49-F238E27FC236}">
              <a16:creationId xmlns:a16="http://schemas.microsoft.com/office/drawing/2014/main" id="{00000000-0008-0000-0500-00007A000000}"/>
            </a:ext>
          </a:extLst>
        </xdr:cNvPr>
        <xdr:cNvCxnSpPr/>
      </xdr:nvCxnSpPr>
      <xdr:spPr bwMode="auto">
        <a:xfrm flipV="1">
          <a:off x="2908300" y="6943299"/>
          <a:ext cx="698500" cy="1084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268129</xdr:rowOff>
    </xdr:from>
    <xdr:to>
      <xdr:col>19</xdr:col>
      <xdr:colOff>38100</xdr:colOff>
      <xdr:row>36</xdr:row>
      <xdr:rowOff>26829</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3556000" y="687847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37006</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3225800" y="66473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267653</xdr:rowOff>
    </xdr:from>
    <xdr:to>
      <xdr:col>15</xdr:col>
      <xdr:colOff>101600</xdr:colOff>
      <xdr:row>36</xdr:row>
      <xdr:rowOff>26353</xdr:rowOff>
    </xdr:to>
    <xdr:sp macro="" textlink="">
      <xdr:nvSpPr>
        <xdr:cNvPr id="125" name="フローチャート: 判断 124">
          <a:extLst>
            <a:ext uri="{FF2B5EF4-FFF2-40B4-BE49-F238E27FC236}">
              <a16:creationId xmlns:a16="http://schemas.microsoft.com/office/drawing/2014/main" id="{00000000-0008-0000-0500-00007D000000}"/>
            </a:ext>
          </a:extLst>
        </xdr:cNvPr>
        <xdr:cNvSpPr/>
      </xdr:nvSpPr>
      <xdr:spPr bwMode="auto">
        <a:xfrm>
          <a:off x="2857500" y="687800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36530</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2527300" y="66468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276225</xdr:rowOff>
    </xdr:from>
    <xdr:to>
      <xdr:col>29</xdr:col>
      <xdr:colOff>177800</xdr:colOff>
      <xdr:row>36</xdr:row>
      <xdr:rowOff>34925</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5600700" y="688657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248302</xdr:rowOff>
    </xdr:from>
    <xdr:ext cx="762000" cy="259045"/>
    <xdr:sp macro="" textlink="">
      <xdr:nvSpPr>
        <xdr:cNvPr id="133" name="人口1人当たり決算額の推移該当値テキスト445">
          <a:extLst>
            <a:ext uri="{FF2B5EF4-FFF2-40B4-BE49-F238E27FC236}">
              <a16:creationId xmlns:a16="http://schemas.microsoft.com/office/drawing/2014/main" id="{00000000-0008-0000-0500-000085000000}"/>
            </a:ext>
          </a:extLst>
        </xdr:cNvPr>
        <xdr:cNvSpPr txBox="1"/>
      </xdr:nvSpPr>
      <xdr:spPr>
        <a:xfrm>
          <a:off x="5740400" y="6858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326993</xdr:rowOff>
    </xdr:from>
    <xdr:to>
      <xdr:col>26</xdr:col>
      <xdr:colOff>101600</xdr:colOff>
      <xdr:row>36</xdr:row>
      <xdr:rowOff>85693</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4953000" y="693734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70470</xdr:rowOff>
    </xdr:from>
    <xdr:ext cx="7366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4622800" y="70237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301085</xdr:rowOff>
    </xdr:from>
    <xdr:to>
      <xdr:col>22</xdr:col>
      <xdr:colOff>165100</xdr:colOff>
      <xdr:row>36</xdr:row>
      <xdr:rowOff>59785</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4254500" y="691143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44562</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924300" y="69978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282149</xdr:rowOff>
    </xdr:from>
    <xdr:to>
      <xdr:col>19</xdr:col>
      <xdr:colOff>38100</xdr:colOff>
      <xdr:row>36</xdr:row>
      <xdr:rowOff>40849</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3556000" y="689249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25626</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3225800" y="69788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292989</xdr:rowOff>
    </xdr:from>
    <xdr:to>
      <xdr:col>15</xdr:col>
      <xdr:colOff>101600</xdr:colOff>
      <xdr:row>36</xdr:row>
      <xdr:rowOff>51689</xdr:rowOff>
    </xdr:to>
    <xdr:sp macro="" textlink="">
      <xdr:nvSpPr>
        <xdr:cNvPr id="140" name="楕円 139">
          <a:extLst>
            <a:ext uri="{FF2B5EF4-FFF2-40B4-BE49-F238E27FC236}">
              <a16:creationId xmlns:a16="http://schemas.microsoft.com/office/drawing/2014/main" id="{00000000-0008-0000-0500-00008C000000}"/>
            </a:ext>
          </a:extLst>
        </xdr:cNvPr>
        <xdr:cNvSpPr/>
      </xdr:nvSpPr>
      <xdr:spPr bwMode="auto">
        <a:xfrm>
          <a:off x="2857500" y="690333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36466</xdr:rowOff>
    </xdr:from>
    <xdr:ext cx="762000" cy="259045"/>
    <xdr:sp macro="" textlink="">
      <xdr:nvSpPr>
        <xdr:cNvPr id="141" name="テキスト ボックス 140">
          <a:extLst>
            <a:ext uri="{FF2B5EF4-FFF2-40B4-BE49-F238E27FC236}">
              <a16:creationId xmlns:a16="http://schemas.microsoft.com/office/drawing/2014/main" id="{00000000-0008-0000-0500-00008D000000}"/>
            </a:ext>
          </a:extLst>
        </xdr:cNvPr>
        <xdr:cNvSpPr txBox="1"/>
      </xdr:nvSpPr>
      <xdr:spPr>
        <a:xfrm>
          <a:off x="2527300" y="69897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岐阜県笠松町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21,985
21,618
10.30
8,820,245
8,161,662
653,101
5,095,885
6,741,838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5.8
54.1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79,912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73,921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5226</xdr:rowOff>
    </xdr:from>
    <xdr:to>
      <xdr:col>24</xdr:col>
      <xdr:colOff>62865</xdr:colOff>
      <xdr:row>39</xdr:row>
      <xdr:rowOff>10617</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148726"/>
          <a:ext cx="1270" cy="15484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14444</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7009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41,776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10617</xdr:rowOff>
    </xdr:from>
    <xdr:to>
      <xdr:col>24</xdr:col>
      <xdr:colOff>152400</xdr:colOff>
      <xdr:row>39</xdr:row>
      <xdr:rowOff>10617</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6971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123353</xdr:rowOff>
    </xdr:from>
    <xdr:ext cx="599010"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49239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123,059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5226</xdr:rowOff>
    </xdr:from>
    <xdr:to>
      <xdr:col>24</xdr:col>
      <xdr:colOff>152400</xdr:colOff>
      <xdr:row>30</xdr:row>
      <xdr:rowOff>5226</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1487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38</xdr:row>
      <xdr:rowOff>120383</xdr:rowOff>
    </xdr:from>
    <xdr:to>
      <xdr:col>24</xdr:col>
      <xdr:colOff>63500</xdr:colOff>
      <xdr:row>38</xdr:row>
      <xdr:rowOff>165398</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3797300" y="6635483"/>
          <a:ext cx="838200" cy="450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53198</xdr:rowOff>
    </xdr:from>
    <xdr:ext cx="534377"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605394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30321</xdr:rowOff>
    </xdr:from>
    <xdr:to>
      <xdr:col>24</xdr:col>
      <xdr:colOff>114300</xdr:colOff>
      <xdr:row>36</xdr:row>
      <xdr:rowOff>131921</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62025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165398</xdr:rowOff>
    </xdr:from>
    <xdr:to>
      <xdr:col>19</xdr:col>
      <xdr:colOff>177800</xdr:colOff>
      <xdr:row>39</xdr:row>
      <xdr:rowOff>84569</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flipV="1">
          <a:off x="2908300" y="6680498"/>
          <a:ext cx="889000" cy="906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56877</xdr:rowOff>
    </xdr:from>
    <xdr:to>
      <xdr:col>20</xdr:col>
      <xdr:colOff>38100</xdr:colOff>
      <xdr:row>36</xdr:row>
      <xdr:rowOff>158477</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6229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3554</xdr:rowOff>
    </xdr:from>
    <xdr:ext cx="534377"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530111" y="60043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39</xdr:row>
      <xdr:rowOff>84569</xdr:rowOff>
    </xdr:from>
    <xdr:to>
      <xdr:col>15</xdr:col>
      <xdr:colOff>50800</xdr:colOff>
      <xdr:row>39</xdr:row>
      <xdr:rowOff>85941</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flipV="1">
          <a:off x="2019300" y="6771119"/>
          <a:ext cx="889000" cy="1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15653</xdr:rowOff>
    </xdr:from>
    <xdr:to>
      <xdr:col>15</xdr:col>
      <xdr:colOff>101600</xdr:colOff>
      <xdr:row>37</xdr:row>
      <xdr:rowOff>117253</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63593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133780</xdr:rowOff>
    </xdr:from>
    <xdr:ext cx="534377"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41111" y="61345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39</xdr:row>
      <xdr:rowOff>85941</xdr:rowOff>
    </xdr:from>
    <xdr:to>
      <xdr:col>10</xdr:col>
      <xdr:colOff>114300</xdr:colOff>
      <xdr:row>39</xdr:row>
      <xdr:rowOff>88474</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flipV="1">
          <a:off x="1130300" y="6772491"/>
          <a:ext cx="889000" cy="25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22435</xdr:rowOff>
    </xdr:from>
    <xdr:to>
      <xdr:col>10</xdr:col>
      <xdr:colOff>165100</xdr:colOff>
      <xdr:row>37</xdr:row>
      <xdr:rowOff>124035</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6366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140562</xdr:rowOff>
    </xdr:from>
    <xdr:ext cx="534377"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52111" y="61413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31845</xdr:rowOff>
    </xdr:from>
    <xdr:to>
      <xdr:col>6</xdr:col>
      <xdr:colOff>38100</xdr:colOff>
      <xdr:row>37</xdr:row>
      <xdr:rowOff>133445</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375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149972</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63111" y="61507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69583</xdr:rowOff>
    </xdr:from>
    <xdr:to>
      <xdr:col>24</xdr:col>
      <xdr:colOff>114300</xdr:colOff>
      <xdr:row>38</xdr:row>
      <xdr:rowOff>171183</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65846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155960</xdr:rowOff>
    </xdr:from>
    <xdr:ext cx="534377"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64996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114598</xdr:rowOff>
    </xdr:from>
    <xdr:to>
      <xdr:col>20</xdr:col>
      <xdr:colOff>38100</xdr:colOff>
      <xdr:row>39</xdr:row>
      <xdr:rowOff>44748</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66296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39</xdr:row>
      <xdr:rowOff>35875</xdr:rowOff>
    </xdr:from>
    <xdr:ext cx="534377"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530111" y="67224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39</xdr:row>
      <xdr:rowOff>33769</xdr:rowOff>
    </xdr:from>
    <xdr:to>
      <xdr:col>15</xdr:col>
      <xdr:colOff>101600</xdr:colOff>
      <xdr:row>39</xdr:row>
      <xdr:rowOff>135369</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67203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39</xdr:row>
      <xdr:rowOff>126496</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41111" y="68130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37,894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39</xdr:row>
      <xdr:rowOff>35141</xdr:rowOff>
    </xdr:from>
    <xdr:to>
      <xdr:col>10</xdr:col>
      <xdr:colOff>165100</xdr:colOff>
      <xdr:row>39</xdr:row>
      <xdr:rowOff>136741</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67216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39</xdr:row>
      <xdr:rowOff>127868</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52111" y="68144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39</xdr:row>
      <xdr:rowOff>37674</xdr:rowOff>
    </xdr:from>
    <xdr:to>
      <xdr:col>6</xdr:col>
      <xdr:colOff>38100</xdr:colOff>
      <xdr:row>39</xdr:row>
      <xdr:rowOff>139274</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6724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39</xdr:row>
      <xdr:rowOff>130401</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63111" y="68169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72,843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73,059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物件費グラフ枠">
          <a:extLst>
            <a:ext uri="{FF2B5EF4-FFF2-40B4-BE49-F238E27FC236}">
              <a16:creationId xmlns:a16="http://schemas.microsoft.com/office/drawing/2014/main" id="{00000000-0008-0000-06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92494</xdr:rowOff>
    </xdr:from>
    <xdr:to>
      <xdr:col>24</xdr:col>
      <xdr:colOff>62865</xdr:colOff>
      <xdr:row>58</xdr:row>
      <xdr:rowOff>116446</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flipV="1">
          <a:off x="4633595" y="8664994"/>
          <a:ext cx="1270" cy="13955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120273</xdr:rowOff>
    </xdr:from>
    <xdr:ext cx="534377" cy="259045"/>
    <xdr:sp macro="" textlink="">
      <xdr:nvSpPr>
        <xdr:cNvPr id="115" name="物件費最小値テキスト">
          <a:extLst>
            <a:ext uri="{FF2B5EF4-FFF2-40B4-BE49-F238E27FC236}">
              <a16:creationId xmlns:a16="http://schemas.microsoft.com/office/drawing/2014/main" id="{00000000-0008-0000-0600-000073000000}"/>
            </a:ext>
          </a:extLst>
        </xdr:cNvPr>
        <xdr:cNvSpPr txBox="1"/>
      </xdr:nvSpPr>
      <xdr:spPr>
        <a:xfrm>
          <a:off x="4686300" y="100643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37,831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116446</xdr:rowOff>
    </xdr:from>
    <xdr:to>
      <xdr:col>24</xdr:col>
      <xdr:colOff>152400</xdr:colOff>
      <xdr:row>58</xdr:row>
      <xdr:rowOff>116446</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100605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39171</xdr:rowOff>
    </xdr:from>
    <xdr:ext cx="599010" cy="259045"/>
    <xdr:sp macro="" textlink="">
      <xdr:nvSpPr>
        <xdr:cNvPr id="117" name="物件費最大値テキスト">
          <a:extLst>
            <a:ext uri="{FF2B5EF4-FFF2-40B4-BE49-F238E27FC236}">
              <a16:creationId xmlns:a16="http://schemas.microsoft.com/office/drawing/2014/main" id="{00000000-0008-0000-0600-000075000000}"/>
            </a:ext>
          </a:extLst>
        </xdr:cNvPr>
        <xdr:cNvSpPr txBox="1"/>
      </xdr:nvSpPr>
      <xdr:spPr>
        <a:xfrm>
          <a:off x="4686300" y="84402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147,717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92494</xdr:rowOff>
    </xdr:from>
    <xdr:to>
      <xdr:col>24</xdr:col>
      <xdr:colOff>152400</xdr:colOff>
      <xdr:row>50</xdr:row>
      <xdr:rowOff>92494</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86649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55</xdr:row>
      <xdr:rowOff>106782</xdr:rowOff>
    </xdr:from>
    <xdr:to>
      <xdr:col>24</xdr:col>
      <xdr:colOff>63500</xdr:colOff>
      <xdr:row>55</xdr:row>
      <xdr:rowOff>163284</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flipV="1">
          <a:off x="3797300" y="9536532"/>
          <a:ext cx="838200" cy="565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161561</xdr:rowOff>
    </xdr:from>
    <xdr:ext cx="534377" cy="259045"/>
    <xdr:sp macro="" textlink="">
      <xdr:nvSpPr>
        <xdr:cNvPr id="120" name="物件費平均値テキスト">
          <a:extLst>
            <a:ext uri="{FF2B5EF4-FFF2-40B4-BE49-F238E27FC236}">
              <a16:creationId xmlns:a16="http://schemas.microsoft.com/office/drawing/2014/main" id="{00000000-0008-0000-0600-000078000000}"/>
            </a:ext>
          </a:extLst>
        </xdr:cNvPr>
        <xdr:cNvSpPr txBox="1"/>
      </xdr:nvSpPr>
      <xdr:spPr>
        <a:xfrm>
          <a:off x="4686300" y="95913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11684</xdr:rowOff>
    </xdr:from>
    <xdr:to>
      <xdr:col>24</xdr:col>
      <xdr:colOff>114300</xdr:colOff>
      <xdr:row>56</xdr:row>
      <xdr:rowOff>113284</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4584700" y="9612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55</xdr:row>
      <xdr:rowOff>163284</xdr:rowOff>
    </xdr:from>
    <xdr:to>
      <xdr:col>19</xdr:col>
      <xdr:colOff>177800</xdr:colOff>
      <xdr:row>56</xdr:row>
      <xdr:rowOff>97689</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flipV="1">
          <a:off x="2908300" y="9593034"/>
          <a:ext cx="889000" cy="1058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83033</xdr:rowOff>
    </xdr:from>
    <xdr:to>
      <xdr:col>20</xdr:col>
      <xdr:colOff>38100</xdr:colOff>
      <xdr:row>57</xdr:row>
      <xdr:rowOff>13183</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3746500" y="9684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4310</xdr:rowOff>
    </xdr:from>
    <xdr:ext cx="534377" cy="259045"/>
    <xdr:sp macro="" textlink="">
      <xdr:nvSpPr>
        <xdr:cNvPr id="124" name="テキスト ボックス 123">
          <a:extLst>
            <a:ext uri="{FF2B5EF4-FFF2-40B4-BE49-F238E27FC236}">
              <a16:creationId xmlns:a16="http://schemas.microsoft.com/office/drawing/2014/main" id="{00000000-0008-0000-0600-00007C000000}"/>
            </a:ext>
          </a:extLst>
        </xdr:cNvPr>
        <xdr:cNvSpPr txBox="1"/>
      </xdr:nvSpPr>
      <xdr:spPr>
        <a:xfrm>
          <a:off x="3530111" y="97769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97689</xdr:rowOff>
    </xdr:from>
    <xdr:to>
      <xdr:col>15</xdr:col>
      <xdr:colOff>50800</xdr:colOff>
      <xdr:row>56</xdr:row>
      <xdr:rowOff>155473</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flipV="1">
          <a:off x="2019300" y="9698889"/>
          <a:ext cx="889000" cy="577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114326</xdr:rowOff>
    </xdr:from>
    <xdr:to>
      <xdr:col>15</xdr:col>
      <xdr:colOff>101600</xdr:colOff>
      <xdr:row>57</xdr:row>
      <xdr:rowOff>44476</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2857500" y="9715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35603</xdr:rowOff>
    </xdr:from>
    <xdr:ext cx="534377"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2641111" y="98082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112929</xdr:rowOff>
    </xdr:from>
    <xdr:to>
      <xdr:col>10</xdr:col>
      <xdr:colOff>114300</xdr:colOff>
      <xdr:row>56</xdr:row>
      <xdr:rowOff>155473</xdr:rowOff>
    </xdr:to>
    <xdr:cxnSp macro="">
      <xdr:nvCxnSpPr>
        <xdr:cNvPr id="128" name="直線コネクタ 127">
          <a:extLst>
            <a:ext uri="{FF2B5EF4-FFF2-40B4-BE49-F238E27FC236}">
              <a16:creationId xmlns:a16="http://schemas.microsoft.com/office/drawing/2014/main" id="{00000000-0008-0000-0600-000080000000}"/>
            </a:ext>
          </a:extLst>
        </xdr:cNvPr>
        <xdr:cNvCxnSpPr/>
      </xdr:nvCxnSpPr>
      <xdr:spPr>
        <a:xfrm>
          <a:off x="1130300" y="9714129"/>
          <a:ext cx="889000" cy="42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109601</xdr:rowOff>
    </xdr:from>
    <xdr:to>
      <xdr:col>10</xdr:col>
      <xdr:colOff>165100</xdr:colOff>
      <xdr:row>57</xdr:row>
      <xdr:rowOff>39751</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968500" y="97108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30878</xdr:rowOff>
    </xdr:from>
    <xdr:ext cx="534377"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1752111" y="98035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151854</xdr:rowOff>
    </xdr:from>
    <xdr:to>
      <xdr:col>6</xdr:col>
      <xdr:colOff>38100</xdr:colOff>
      <xdr:row>57</xdr:row>
      <xdr:rowOff>82004</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079500" y="97530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73131</xdr:rowOff>
    </xdr:from>
    <xdr:ext cx="534377"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863111" y="98457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55982</xdr:rowOff>
    </xdr:from>
    <xdr:to>
      <xdr:col>24</xdr:col>
      <xdr:colOff>114300</xdr:colOff>
      <xdr:row>55</xdr:row>
      <xdr:rowOff>157582</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4584700" y="9485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78859</xdr:rowOff>
    </xdr:from>
    <xdr:ext cx="534377" cy="259045"/>
    <xdr:sp macro="" textlink="">
      <xdr:nvSpPr>
        <xdr:cNvPr id="139" name="物件費該当値テキスト">
          <a:extLst>
            <a:ext uri="{FF2B5EF4-FFF2-40B4-BE49-F238E27FC236}">
              <a16:creationId xmlns:a16="http://schemas.microsoft.com/office/drawing/2014/main" id="{00000000-0008-0000-0600-00008B000000}"/>
            </a:ext>
          </a:extLst>
        </xdr:cNvPr>
        <xdr:cNvSpPr txBox="1"/>
      </xdr:nvSpPr>
      <xdr:spPr>
        <a:xfrm>
          <a:off x="4686300" y="93371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112484</xdr:rowOff>
    </xdr:from>
    <xdr:to>
      <xdr:col>20</xdr:col>
      <xdr:colOff>38100</xdr:colOff>
      <xdr:row>56</xdr:row>
      <xdr:rowOff>42634</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3746500" y="9542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59161</xdr:rowOff>
    </xdr:from>
    <xdr:ext cx="534377"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3530111" y="93174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46889</xdr:rowOff>
    </xdr:from>
    <xdr:to>
      <xdr:col>15</xdr:col>
      <xdr:colOff>101600</xdr:colOff>
      <xdr:row>56</xdr:row>
      <xdr:rowOff>148489</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2857500" y="9648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165016</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2641111" y="94233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66,308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104673</xdr:rowOff>
    </xdr:from>
    <xdr:to>
      <xdr:col>10</xdr:col>
      <xdr:colOff>165100</xdr:colOff>
      <xdr:row>57</xdr:row>
      <xdr:rowOff>34823</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968500" y="97058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51350</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1752111" y="94811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62129</xdr:rowOff>
    </xdr:from>
    <xdr:to>
      <xdr:col>6</xdr:col>
      <xdr:colOff>38100</xdr:colOff>
      <xdr:row>56</xdr:row>
      <xdr:rowOff>163729</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079500" y="9663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8806</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863111" y="94385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6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維持補修費グラフ枠">
          <a:extLst>
            <a:ext uri="{FF2B5EF4-FFF2-40B4-BE49-F238E27FC236}">
              <a16:creationId xmlns:a16="http://schemas.microsoft.com/office/drawing/2014/main" id="{00000000-0008-0000-0600-0000A8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72</xdr:row>
      <xdr:rowOff>110073</xdr:rowOff>
    </xdr:from>
    <xdr:to>
      <xdr:col>24</xdr:col>
      <xdr:colOff>62865</xdr:colOff>
      <xdr:row>78</xdr:row>
      <xdr:rowOff>127219</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flipV="1">
          <a:off x="4633595" y="12454473"/>
          <a:ext cx="1270" cy="10458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131046</xdr:rowOff>
    </xdr:from>
    <xdr:ext cx="378565" cy="259045"/>
    <xdr:sp macro="" textlink="">
      <xdr:nvSpPr>
        <xdr:cNvPr id="170" name="維持補修費最小値テキスト">
          <a:extLst>
            <a:ext uri="{FF2B5EF4-FFF2-40B4-BE49-F238E27FC236}">
              <a16:creationId xmlns:a16="http://schemas.microsoft.com/office/drawing/2014/main" id="{00000000-0008-0000-0600-0000AA000000}"/>
            </a:ext>
          </a:extLst>
        </xdr:cNvPr>
        <xdr:cNvSpPr txBox="1"/>
      </xdr:nvSpPr>
      <xdr:spPr>
        <a:xfrm>
          <a:off x="4686300" y="1350414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127219</xdr:rowOff>
    </xdr:from>
    <xdr:to>
      <xdr:col>24</xdr:col>
      <xdr:colOff>152400</xdr:colOff>
      <xdr:row>78</xdr:row>
      <xdr:rowOff>127219</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4546600" y="135003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56750</xdr:rowOff>
    </xdr:from>
    <xdr:ext cx="534377" cy="259045"/>
    <xdr:sp macro="" textlink="">
      <xdr:nvSpPr>
        <xdr:cNvPr id="172" name="維持補修費最大値テキスト">
          <a:extLst>
            <a:ext uri="{FF2B5EF4-FFF2-40B4-BE49-F238E27FC236}">
              <a16:creationId xmlns:a16="http://schemas.microsoft.com/office/drawing/2014/main" id="{00000000-0008-0000-0600-0000AC000000}"/>
            </a:ext>
          </a:extLst>
        </xdr:cNvPr>
        <xdr:cNvSpPr txBox="1"/>
      </xdr:nvSpPr>
      <xdr:spPr>
        <a:xfrm>
          <a:off x="4686300" y="122297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23,148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72</xdr:row>
      <xdr:rowOff>110073</xdr:rowOff>
    </xdr:from>
    <xdr:to>
      <xdr:col>24</xdr:col>
      <xdr:colOff>152400</xdr:colOff>
      <xdr:row>72</xdr:row>
      <xdr:rowOff>110073</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4546600" y="124544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142215</xdr:rowOff>
    </xdr:from>
    <xdr:to>
      <xdr:col>24</xdr:col>
      <xdr:colOff>63500</xdr:colOff>
      <xdr:row>77</xdr:row>
      <xdr:rowOff>152685</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a:off x="3797300" y="13343865"/>
          <a:ext cx="838200" cy="104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96369</xdr:rowOff>
    </xdr:from>
    <xdr:ext cx="469744" cy="259045"/>
    <xdr:sp macro="" textlink="">
      <xdr:nvSpPr>
        <xdr:cNvPr id="175" name="維持補修費平均値テキスト">
          <a:extLst>
            <a:ext uri="{FF2B5EF4-FFF2-40B4-BE49-F238E27FC236}">
              <a16:creationId xmlns:a16="http://schemas.microsoft.com/office/drawing/2014/main" id="{00000000-0008-0000-0600-0000AF000000}"/>
            </a:ext>
          </a:extLst>
        </xdr:cNvPr>
        <xdr:cNvSpPr txBox="1"/>
      </xdr:nvSpPr>
      <xdr:spPr>
        <a:xfrm>
          <a:off x="4686300" y="1312656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73492</xdr:rowOff>
    </xdr:from>
    <xdr:to>
      <xdr:col>24</xdr:col>
      <xdr:colOff>114300</xdr:colOff>
      <xdr:row>78</xdr:row>
      <xdr:rowOff>3642</xdr:rowOff>
    </xdr:to>
    <xdr:sp macro="" textlink="">
      <xdr:nvSpPr>
        <xdr:cNvPr id="176" name="フローチャート: 判断 175">
          <a:extLst>
            <a:ext uri="{FF2B5EF4-FFF2-40B4-BE49-F238E27FC236}">
              <a16:creationId xmlns:a16="http://schemas.microsoft.com/office/drawing/2014/main" id="{00000000-0008-0000-0600-0000B0000000}"/>
            </a:ext>
          </a:extLst>
        </xdr:cNvPr>
        <xdr:cNvSpPr/>
      </xdr:nvSpPr>
      <xdr:spPr>
        <a:xfrm>
          <a:off x="4584700" y="13275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123836</xdr:rowOff>
    </xdr:from>
    <xdr:to>
      <xdr:col>19</xdr:col>
      <xdr:colOff>177800</xdr:colOff>
      <xdr:row>77</xdr:row>
      <xdr:rowOff>142215</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a:off x="2908300" y="13325486"/>
          <a:ext cx="889000" cy="183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74819</xdr:rowOff>
    </xdr:from>
    <xdr:to>
      <xdr:col>20</xdr:col>
      <xdr:colOff>38100</xdr:colOff>
      <xdr:row>78</xdr:row>
      <xdr:rowOff>4969</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3746500" y="13276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21496</xdr:rowOff>
    </xdr:from>
    <xdr:ext cx="469744" cy="259045"/>
    <xdr:sp macro="" textlink="">
      <xdr:nvSpPr>
        <xdr:cNvPr id="179" name="テキスト ボックス 178">
          <a:extLst>
            <a:ext uri="{FF2B5EF4-FFF2-40B4-BE49-F238E27FC236}">
              <a16:creationId xmlns:a16="http://schemas.microsoft.com/office/drawing/2014/main" id="{00000000-0008-0000-0600-0000B3000000}"/>
            </a:ext>
          </a:extLst>
        </xdr:cNvPr>
        <xdr:cNvSpPr txBox="1"/>
      </xdr:nvSpPr>
      <xdr:spPr>
        <a:xfrm>
          <a:off x="3562428" y="130516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123836</xdr:rowOff>
    </xdr:from>
    <xdr:to>
      <xdr:col>15</xdr:col>
      <xdr:colOff>50800</xdr:colOff>
      <xdr:row>78</xdr:row>
      <xdr:rowOff>14976</xdr:rowOff>
    </xdr:to>
    <xdr:cxnSp macro="">
      <xdr:nvCxnSpPr>
        <xdr:cNvPr id="180" name="直線コネクタ 179">
          <a:extLst>
            <a:ext uri="{FF2B5EF4-FFF2-40B4-BE49-F238E27FC236}">
              <a16:creationId xmlns:a16="http://schemas.microsoft.com/office/drawing/2014/main" id="{00000000-0008-0000-0600-0000B4000000}"/>
            </a:ext>
          </a:extLst>
        </xdr:cNvPr>
        <xdr:cNvCxnSpPr/>
      </xdr:nvCxnSpPr>
      <xdr:spPr>
        <a:xfrm flipV="1">
          <a:off x="2019300" y="13325486"/>
          <a:ext cx="889000" cy="62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95438</xdr:rowOff>
    </xdr:from>
    <xdr:to>
      <xdr:col>15</xdr:col>
      <xdr:colOff>101600</xdr:colOff>
      <xdr:row>78</xdr:row>
      <xdr:rowOff>25588</xdr:rowOff>
    </xdr:to>
    <xdr:sp macro="" textlink="">
      <xdr:nvSpPr>
        <xdr:cNvPr id="181" name="フローチャート: 判断 180">
          <a:extLst>
            <a:ext uri="{FF2B5EF4-FFF2-40B4-BE49-F238E27FC236}">
              <a16:creationId xmlns:a16="http://schemas.microsoft.com/office/drawing/2014/main" id="{00000000-0008-0000-0600-0000B5000000}"/>
            </a:ext>
          </a:extLst>
        </xdr:cNvPr>
        <xdr:cNvSpPr/>
      </xdr:nvSpPr>
      <xdr:spPr>
        <a:xfrm>
          <a:off x="2857500" y="13297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16715</xdr:rowOff>
    </xdr:from>
    <xdr:ext cx="469744" cy="259045"/>
    <xdr:sp macro="" textlink="">
      <xdr:nvSpPr>
        <xdr:cNvPr id="182" name="テキスト ボックス 181">
          <a:extLst>
            <a:ext uri="{FF2B5EF4-FFF2-40B4-BE49-F238E27FC236}">
              <a16:creationId xmlns:a16="http://schemas.microsoft.com/office/drawing/2014/main" id="{00000000-0008-0000-0600-0000B6000000}"/>
            </a:ext>
          </a:extLst>
        </xdr:cNvPr>
        <xdr:cNvSpPr txBox="1"/>
      </xdr:nvSpPr>
      <xdr:spPr>
        <a:xfrm>
          <a:off x="2673428" y="133898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2814</xdr:rowOff>
    </xdr:from>
    <xdr:to>
      <xdr:col>10</xdr:col>
      <xdr:colOff>114300</xdr:colOff>
      <xdr:row>78</xdr:row>
      <xdr:rowOff>14976</xdr:rowOff>
    </xdr:to>
    <xdr:cxnSp macro="">
      <xdr:nvCxnSpPr>
        <xdr:cNvPr id="183" name="直線コネクタ 182">
          <a:extLst>
            <a:ext uri="{FF2B5EF4-FFF2-40B4-BE49-F238E27FC236}">
              <a16:creationId xmlns:a16="http://schemas.microsoft.com/office/drawing/2014/main" id="{00000000-0008-0000-0600-0000B7000000}"/>
            </a:ext>
          </a:extLst>
        </xdr:cNvPr>
        <xdr:cNvCxnSpPr/>
      </xdr:nvCxnSpPr>
      <xdr:spPr>
        <a:xfrm>
          <a:off x="1130300" y="13375914"/>
          <a:ext cx="889000" cy="121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90226</xdr:rowOff>
    </xdr:from>
    <xdr:to>
      <xdr:col>10</xdr:col>
      <xdr:colOff>165100</xdr:colOff>
      <xdr:row>78</xdr:row>
      <xdr:rowOff>20376</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1968500" y="13291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36903</xdr:rowOff>
    </xdr:from>
    <xdr:ext cx="469744"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1784428" y="130671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86158</xdr:rowOff>
    </xdr:from>
    <xdr:to>
      <xdr:col>6</xdr:col>
      <xdr:colOff>38100</xdr:colOff>
      <xdr:row>78</xdr:row>
      <xdr:rowOff>16308</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1079500" y="13287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32835</xdr:rowOff>
    </xdr:from>
    <xdr:ext cx="469744"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895428" y="130630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101885</xdr:rowOff>
    </xdr:from>
    <xdr:to>
      <xdr:col>24</xdr:col>
      <xdr:colOff>114300</xdr:colOff>
      <xdr:row>78</xdr:row>
      <xdr:rowOff>32035</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4584700" y="13303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80312</xdr:rowOff>
    </xdr:from>
    <xdr:ext cx="469744" cy="259045"/>
    <xdr:sp macro="" textlink="">
      <xdr:nvSpPr>
        <xdr:cNvPr id="194" name="維持補修費該当値テキスト">
          <a:extLst>
            <a:ext uri="{FF2B5EF4-FFF2-40B4-BE49-F238E27FC236}">
              <a16:creationId xmlns:a16="http://schemas.microsoft.com/office/drawing/2014/main" id="{00000000-0008-0000-0600-0000C2000000}"/>
            </a:ext>
          </a:extLst>
        </xdr:cNvPr>
        <xdr:cNvSpPr txBox="1"/>
      </xdr:nvSpPr>
      <xdr:spPr>
        <a:xfrm>
          <a:off x="4686300" y="132819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91415</xdr:rowOff>
    </xdr:from>
    <xdr:to>
      <xdr:col>20</xdr:col>
      <xdr:colOff>38100</xdr:colOff>
      <xdr:row>78</xdr:row>
      <xdr:rowOff>21565</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3746500" y="13293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12692</xdr:rowOff>
    </xdr:from>
    <xdr:ext cx="469744"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3562428" y="133857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73036</xdr:rowOff>
    </xdr:from>
    <xdr:to>
      <xdr:col>15</xdr:col>
      <xdr:colOff>101600</xdr:colOff>
      <xdr:row>78</xdr:row>
      <xdr:rowOff>3186</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2857500" y="13274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19713</xdr:rowOff>
    </xdr:from>
    <xdr:ext cx="469744"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2673428" y="130499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135626</xdr:rowOff>
    </xdr:from>
    <xdr:to>
      <xdr:col>10</xdr:col>
      <xdr:colOff>165100</xdr:colOff>
      <xdr:row>78</xdr:row>
      <xdr:rowOff>65776</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1968500" y="13337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56903</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1784428" y="134300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123464</xdr:rowOff>
    </xdr:from>
    <xdr:to>
      <xdr:col>6</xdr:col>
      <xdr:colOff>38100</xdr:colOff>
      <xdr:row>78</xdr:row>
      <xdr:rowOff>53614</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1079500" y="13325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44741</xdr:rowOff>
    </xdr:from>
    <xdr:ext cx="469744"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895428" y="134178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a:extLst>
            <a:ext uri="{FF2B5EF4-FFF2-40B4-BE49-F238E27FC236}">
              <a16:creationId xmlns:a16="http://schemas.microsoft.com/office/drawing/2014/main" id="{00000000-0008-0000-0600-0000D3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a:extLst>
            <a:ext uri="{FF2B5EF4-FFF2-40B4-BE49-F238E27FC236}">
              <a16:creationId xmlns:a16="http://schemas.microsoft.com/office/drawing/2014/main" id="{00000000-0008-0000-0600-0000D4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6" name="扶助費グラフ枠">
          <a:extLst>
            <a:ext uri="{FF2B5EF4-FFF2-40B4-BE49-F238E27FC236}">
              <a16:creationId xmlns:a16="http://schemas.microsoft.com/office/drawing/2014/main" id="{00000000-0008-0000-0600-0000E2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1791</xdr:rowOff>
    </xdr:from>
    <xdr:to>
      <xdr:col>24</xdr:col>
      <xdr:colOff>62865</xdr:colOff>
      <xdr:row>99</xdr:row>
      <xdr:rowOff>36068</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flipV="1">
          <a:off x="4633595" y="15603741"/>
          <a:ext cx="1270" cy="14058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39895</xdr:rowOff>
    </xdr:from>
    <xdr:ext cx="534377" cy="259045"/>
    <xdr:sp macro="" textlink="">
      <xdr:nvSpPr>
        <xdr:cNvPr id="228" name="扶助費最小値テキスト">
          <a:extLst>
            <a:ext uri="{FF2B5EF4-FFF2-40B4-BE49-F238E27FC236}">
              <a16:creationId xmlns:a16="http://schemas.microsoft.com/office/drawing/2014/main" id="{00000000-0008-0000-0600-0000E4000000}"/>
            </a:ext>
          </a:extLst>
        </xdr:cNvPr>
        <xdr:cNvSpPr txBox="1"/>
      </xdr:nvSpPr>
      <xdr:spPr>
        <a:xfrm>
          <a:off x="4686300" y="170134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60,660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36068</xdr:rowOff>
    </xdr:from>
    <xdr:to>
      <xdr:col>24</xdr:col>
      <xdr:colOff>152400</xdr:colOff>
      <xdr:row>99</xdr:row>
      <xdr:rowOff>36068</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a:off x="4546600" y="170096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119918</xdr:rowOff>
    </xdr:from>
    <xdr:ext cx="599010" cy="259045"/>
    <xdr:sp macro="" textlink="">
      <xdr:nvSpPr>
        <xdr:cNvPr id="230" name="扶助費最大値テキスト">
          <a:extLst>
            <a:ext uri="{FF2B5EF4-FFF2-40B4-BE49-F238E27FC236}">
              <a16:creationId xmlns:a16="http://schemas.microsoft.com/office/drawing/2014/main" id="{00000000-0008-0000-0600-0000E6000000}"/>
            </a:ext>
          </a:extLst>
        </xdr:cNvPr>
        <xdr:cNvSpPr txBox="1"/>
      </xdr:nvSpPr>
      <xdr:spPr>
        <a:xfrm>
          <a:off x="4686300" y="153789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171,359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1791</xdr:rowOff>
    </xdr:from>
    <xdr:to>
      <xdr:col>24</xdr:col>
      <xdr:colOff>152400</xdr:colOff>
      <xdr:row>91</xdr:row>
      <xdr:rowOff>1791</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a:off x="4546600" y="156037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152603</xdr:rowOff>
    </xdr:from>
    <xdr:to>
      <xdr:col>24</xdr:col>
      <xdr:colOff>63500</xdr:colOff>
      <xdr:row>98</xdr:row>
      <xdr:rowOff>121946</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flipV="1">
          <a:off x="3797300" y="16611803"/>
          <a:ext cx="838200" cy="3122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12247</xdr:rowOff>
    </xdr:from>
    <xdr:ext cx="599010" cy="259045"/>
    <xdr:sp macro="" textlink="">
      <xdr:nvSpPr>
        <xdr:cNvPr id="233" name="扶助費平均値テキスト">
          <a:extLst>
            <a:ext uri="{FF2B5EF4-FFF2-40B4-BE49-F238E27FC236}">
              <a16:creationId xmlns:a16="http://schemas.microsoft.com/office/drawing/2014/main" id="{00000000-0008-0000-0600-0000E9000000}"/>
            </a:ext>
          </a:extLst>
        </xdr:cNvPr>
        <xdr:cNvSpPr txBox="1"/>
      </xdr:nvSpPr>
      <xdr:spPr>
        <a:xfrm>
          <a:off x="4686300" y="1629999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100,837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160820</xdr:rowOff>
    </xdr:from>
    <xdr:to>
      <xdr:col>24</xdr:col>
      <xdr:colOff>114300</xdr:colOff>
      <xdr:row>96</xdr:row>
      <xdr:rowOff>90970</xdr:rowOff>
    </xdr:to>
    <xdr:sp macro="" textlink="">
      <xdr:nvSpPr>
        <xdr:cNvPr id="234" name="フローチャート: 判断 233">
          <a:extLst>
            <a:ext uri="{FF2B5EF4-FFF2-40B4-BE49-F238E27FC236}">
              <a16:creationId xmlns:a16="http://schemas.microsoft.com/office/drawing/2014/main" id="{00000000-0008-0000-0600-0000EA000000}"/>
            </a:ext>
          </a:extLst>
        </xdr:cNvPr>
        <xdr:cNvSpPr/>
      </xdr:nvSpPr>
      <xdr:spPr>
        <a:xfrm>
          <a:off x="4584700" y="16448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121946</xdr:rowOff>
    </xdr:from>
    <xdr:to>
      <xdr:col>19</xdr:col>
      <xdr:colOff>177800</xdr:colOff>
      <xdr:row>98</xdr:row>
      <xdr:rowOff>155817</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flipV="1">
          <a:off x="2908300" y="16924046"/>
          <a:ext cx="889000" cy="338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134734</xdr:rowOff>
    </xdr:from>
    <xdr:to>
      <xdr:col>20</xdr:col>
      <xdr:colOff>38100</xdr:colOff>
      <xdr:row>98</xdr:row>
      <xdr:rowOff>64884</xdr:rowOff>
    </xdr:to>
    <xdr:sp macro="" textlink="">
      <xdr:nvSpPr>
        <xdr:cNvPr id="236" name="フローチャート: 判断 235">
          <a:extLst>
            <a:ext uri="{FF2B5EF4-FFF2-40B4-BE49-F238E27FC236}">
              <a16:creationId xmlns:a16="http://schemas.microsoft.com/office/drawing/2014/main" id="{00000000-0008-0000-0600-0000EC000000}"/>
            </a:ext>
          </a:extLst>
        </xdr:cNvPr>
        <xdr:cNvSpPr/>
      </xdr:nvSpPr>
      <xdr:spPr>
        <a:xfrm>
          <a:off x="3746500" y="16765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81411</xdr:rowOff>
    </xdr:from>
    <xdr:ext cx="534377" cy="259045"/>
    <xdr:sp macro="" textlink="">
      <xdr:nvSpPr>
        <xdr:cNvPr id="237" name="テキスト ボックス 236">
          <a:extLst>
            <a:ext uri="{FF2B5EF4-FFF2-40B4-BE49-F238E27FC236}">
              <a16:creationId xmlns:a16="http://schemas.microsoft.com/office/drawing/2014/main" id="{00000000-0008-0000-0600-0000ED000000}"/>
            </a:ext>
          </a:extLst>
        </xdr:cNvPr>
        <xdr:cNvSpPr txBox="1"/>
      </xdr:nvSpPr>
      <xdr:spPr>
        <a:xfrm>
          <a:off x="3530111" y="165406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155817</xdr:rowOff>
    </xdr:from>
    <xdr:to>
      <xdr:col>15</xdr:col>
      <xdr:colOff>50800</xdr:colOff>
      <xdr:row>99</xdr:row>
      <xdr:rowOff>2845</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flipV="1">
          <a:off x="2019300" y="16957917"/>
          <a:ext cx="889000" cy="18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98</xdr:row>
      <xdr:rowOff>18593</xdr:rowOff>
    </xdr:from>
    <xdr:to>
      <xdr:col>15</xdr:col>
      <xdr:colOff>101600</xdr:colOff>
      <xdr:row>98</xdr:row>
      <xdr:rowOff>120193</xdr:rowOff>
    </xdr:to>
    <xdr:sp macro="" textlink="">
      <xdr:nvSpPr>
        <xdr:cNvPr id="239" name="フローチャート: 判断 238">
          <a:extLst>
            <a:ext uri="{FF2B5EF4-FFF2-40B4-BE49-F238E27FC236}">
              <a16:creationId xmlns:a16="http://schemas.microsoft.com/office/drawing/2014/main" id="{00000000-0008-0000-0600-0000EF000000}"/>
            </a:ext>
          </a:extLst>
        </xdr:cNvPr>
        <xdr:cNvSpPr/>
      </xdr:nvSpPr>
      <xdr:spPr>
        <a:xfrm>
          <a:off x="2857500" y="16820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136720</xdr:rowOff>
    </xdr:from>
    <xdr:ext cx="534377" cy="259045"/>
    <xdr:sp macro="" textlink="">
      <xdr:nvSpPr>
        <xdr:cNvPr id="240" name="テキスト ボックス 239">
          <a:extLst>
            <a:ext uri="{FF2B5EF4-FFF2-40B4-BE49-F238E27FC236}">
              <a16:creationId xmlns:a16="http://schemas.microsoft.com/office/drawing/2014/main" id="{00000000-0008-0000-0600-0000F0000000}"/>
            </a:ext>
          </a:extLst>
        </xdr:cNvPr>
        <xdr:cNvSpPr txBox="1"/>
      </xdr:nvSpPr>
      <xdr:spPr>
        <a:xfrm>
          <a:off x="2641111" y="165959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163601</xdr:rowOff>
    </xdr:from>
    <xdr:to>
      <xdr:col>10</xdr:col>
      <xdr:colOff>114300</xdr:colOff>
      <xdr:row>99</xdr:row>
      <xdr:rowOff>2845</xdr:rowOff>
    </xdr:to>
    <xdr:cxnSp macro="">
      <xdr:nvCxnSpPr>
        <xdr:cNvPr id="241" name="直線コネクタ 240">
          <a:extLst>
            <a:ext uri="{FF2B5EF4-FFF2-40B4-BE49-F238E27FC236}">
              <a16:creationId xmlns:a16="http://schemas.microsoft.com/office/drawing/2014/main" id="{00000000-0008-0000-0600-0000F1000000}"/>
            </a:ext>
          </a:extLst>
        </xdr:cNvPr>
        <xdr:cNvCxnSpPr/>
      </xdr:nvCxnSpPr>
      <xdr:spPr>
        <a:xfrm>
          <a:off x="1130300" y="16965701"/>
          <a:ext cx="889000" cy="106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98</xdr:row>
      <xdr:rowOff>64312</xdr:rowOff>
    </xdr:from>
    <xdr:to>
      <xdr:col>10</xdr:col>
      <xdr:colOff>165100</xdr:colOff>
      <xdr:row>98</xdr:row>
      <xdr:rowOff>165912</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1968500" y="16866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10989</xdr:rowOff>
    </xdr:from>
    <xdr:ext cx="534377"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1752111" y="166416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66687</xdr:rowOff>
    </xdr:from>
    <xdr:to>
      <xdr:col>6</xdr:col>
      <xdr:colOff>38100</xdr:colOff>
      <xdr:row>98</xdr:row>
      <xdr:rowOff>168287</xdr:rowOff>
    </xdr:to>
    <xdr:sp macro="" textlink="">
      <xdr:nvSpPr>
        <xdr:cNvPr id="244" name="フローチャート: 判断 243">
          <a:extLst>
            <a:ext uri="{FF2B5EF4-FFF2-40B4-BE49-F238E27FC236}">
              <a16:creationId xmlns:a16="http://schemas.microsoft.com/office/drawing/2014/main" id="{00000000-0008-0000-0600-0000F4000000}"/>
            </a:ext>
          </a:extLst>
        </xdr:cNvPr>
        <xdr:cNvSpPr/>
      </xdr:nvSpPr>
      <xdr:spPr>
        <a:xfrm>
          <a:off x="1079500" y="168687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13364</xdr:rowOff>
    </xdr:from>
    <xdr:ext cx="534377"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863111" y="166440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101803</xdr:rowOff>
    </xdr:from>
    <xdr:to>
      <xdr:col>24</xdr:col>
      <xdr:colOff>114300</xdr:colOff>
      <xdr:row>97</xdr:row>
      <xdr:rowOff>31953</xdr:rowOff>
    </xdr:to>
    <xdr:sp macro="" textlink="">
      <xdr:nvSpPr>
        <xdr:cNvPr id="251" name="楕円 250">
          <a:extLst>
            <a:ext uri="{FF2B5EF4-FFF2-40B4-BE49-F238E27FC236}">
              <a16:creationId xmlns:a16="http://schemas.microsoft.com/office/drawing/2014/main" id="{00000000-0008-0000-0600-0000FB000000}"/>
            </a:ext>
          </a:extLst>
        </xdr:cNvPr>
        <xdr:cNvSpPr/>
      </xdr:nvSpPr>
      <xdr:spPr>
        <a:xfrm>
          <a:off x="4584700" y="165610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80230</xdr:rowOff>
    </xdr:from>
    <xdr:ext cx="534377" cy="259045"/>
    <xdr:sp macro="" textlink="">
      <xdr:nvSpPr>
        <xdr:cNvPr id="252" name="扶助費該当値テキスト">
          <a:extLst>
            <a:ext uri="{FF2B5EF4-FFF2-40B4-BE49-F238E27FC236}">
              <a16:creationId xmlns:a16="http://schemas.microsoft.com/office/drawing/2014/main" id="{00000000-0008-0000-0600-0000FC000000}"/>
            </a:ext>
          </a:extLst>
        </xdr:cNvPr>
        <xdr:cNvSpPr txBox="1"/>
      </xdr:nvSpPr>
      <xdr:spPr>
        <a:xfrm>
          <a:off x="4686300" y="165394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71146</xdr:rowOff>
    </xdr:from>
    <xdr:to>
      <xdr:col>20</xdr:col>
      <xdr:colOff>38100</xdr:colOff>
      <xdr:row>99</xdr:row>
      <xdr:rowOff>1296</xdr:rowOff>
    </xdr:to>
    <xdr:sp macro="" textlink="">
      <xdr:nvSpPr>
        <xdr:cNvPr id="253" name="楕円 252">
          <a:extLst>
            <a:ext uri="{FF2B5EF4-FFF2-40B4-BE49-F238E27FC236}">
              <a16:creationId xmlns:a16="http://schemas.microsoft.com/office/drawing/2014/main" id="{00000000-0008-0000-0600-0000FD000000}"/>
            </a:ext>
          </a:extLst>
        </xdr:cNvPr>
        <xdr:cNvSpPr/>
      </xdr:nvSpPr>
      <xdr:spPr>
        <a:xfrm>
          <a:off x="3746500" y="16873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163873</xdr:rowOff>
    </xdr:from>
    <xdr:ext cx="534377"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3530111" y="169659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67,398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105017</xdr:rowOff>
    </xdr:from>
    <xdr:to>
      <xdr:col>15</xdr:col>
      <xdr:colOff>101600</xdr:colOff>
      <xdr:row>99</xdr:row>
      <xdr:rowOff>35167</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2857500" y="16907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99</xdr:row>
      <xdr:rowOff>26294</xdr:rowOff>
    </xdr:from>
    <xdr:ext cx="534377"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2641111" y="169998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123495</xdr:rowOff>
    </xdr:from>
    <xdr:to>
      <xdr:col>10</xdr:col>
      <xdr:colOff>165100</xdr:colOff>
      <xdr:row>99</xdr:row>
      <xdr:rowOff>53645</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1968500" y="16925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99</xdr:row>
      <xdr:rowOff>44772</xdr:rowOff>
    </xdr:from>
    <xdr:ext cx="534377"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1752111" y="170183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112801</xdr:rowOff>
    </xdr:from>
    <xdr:to>
      <xdr:col>6</xdr:col>
      <xdr:colOff>38100</xdr:colOff>
      <xdr:row>99</xdr:row>
      <xdr:rowOff>42951</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1079500" y="169149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34078</xdr:rowOff>
    </xdr:from>
    <xdr:ext cx="534377"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863111" y="170076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51,847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9" name="テキスト ボックス 268">
          <a:extLst>
            <a:ext uri="{FF2B5EF4-FFF2-40B4-BE49-F238E27FC236}">
              <a16:creationId xmlns:a16="http://schemas.microsoft.com/office/drawing/2014/main" id="{00000000-0008-0000-0600-00000D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0" name="直線コネクタ 269">
          <a:extLst>
            <a:ext uri="{FF2B5EF4-FFF2-40B4-BE49-F238E27FC236}">
              <a16:creationId xmlns:a16="http://schemas.microsoft.com/office/drawing/2014/main" id="{00000000-0008-0000-0600-00000E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1" name="直線コネクタ 270">
          <a:extLst>
            <a:ext uri="{FF2B5EF4-FFF2-40B4-BE49-F238E27FC236}">
              <a16:creationId xmlns:a16="http://schemas.microsoft.com/office/drawing/2014/main" id="{00000000-0008-0000-0600-00000F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2" name="テキスト ボックス 271">
          <a:extLst>
            <a:ext uri="{FF2B5EF4-FFF2-40B4-BE49-F238E27FC236}">
              <a16:creationId xmlns:a16="http://schemas.microsoft.com/office/drawing/2014/main" id="{00000000-0008-0000-0600-000010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74" name="テキスト ボックス 273">
          <a:extLst>
            <a:ext uri="{FF2B5EF4-FFF2-40B4-BE49-F238E27FC236}">
              <a16:creationId xmlns:a16="http://schemas.microsoft.com/office/drawing/2014/main" id="{00000000-0008-0000-0600-000012010000}"/>
            </a:ext>
          </a:extLst>
        </xdr:cNvPr>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160763</xdr:rowOff>
    </xdr:from>
    <xdr:ext cx="531299"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5641</xdr:rowOff>
    </xdr:from>
    <xdr:ext cx="53129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72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4" name="テキスト ボックス 283">
          <a:extLst>
            <a:ext uri="{FF2B5EF4-FFF2-40B4-BE49-F238E27FC236}">
              <a16:creationId xmlns:a16="http://schemas.microsoft.com/office/drawing/2014/main" id="{00000000-0008-0000-0600-00001C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5" name="補助費等グラフ枠">
          <a:extLst>
            <a:ext uri="{FF2B5EF4-FFF2-40B4-BE49-F238E27FC236}">
              <a16:creationId xmlns:a16="http://schemas.microsoft.com/office/drawing/2014/main" id="{00000000-0008-0000-0600-00001D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5795</xdr:rowOff>
    </xdr:from>
    <xdr:to>
      <xdr:col>54</xdr:col>
      <xdr:colOff>189865</xdr:colOff>
      <xdr:row>38</xdr:row>
      <xdr:rowOff>70793</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flipV="1">
          <a:off x="10475595" y="5320745"/>
          <a:ext cx="1270" cy="12651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74620</xdr:rowOff>
    </xdr:from>
    <xdr:ext cx="534377" cy="259045"/>
    <xdr:sp macro="" textlink="">
      <xdr:nvSpPr>
        <xdr:cNvPr id="287" name="補助費等最小値テキスト">
          <a:extLst>
            <a:ext uri="{FF2B5EF4-FFF2-40B4-BE49-F238E27FC236}">
              <a16:creationId xmlns:a16="http://schemas.microsoft.com/office/drawing/2014/main" id="{00000000-0008-0000-0600-00001F010000}"/>
            </a:ext>
          </a:extLst>
        </xdr:cNvPr>
        <xdr:cNvSpPr txBox="1"/>
      </xdr:nvSpPr>
      <xdr:spPr>
        <a:xfrm>
          <a:off x="10528300" y="65897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18,330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70793</xdr:rowOff>
    </xdr:from>
    <xdr:to>
      <xdr:col>55</xdr:col>
      <xdr:colOff>88900</xdr:colOff>
      <xdr:row>38</xdr:row>
      <xdr:rowOff>70793</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10388600" y="65858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123922</xdr:rowOff>
    </xdr:from>
    <xdr:ext cx="599010" cy="259045"/>
    <xdr:sp macro="" textlink="">
      <xdr:nvSpPr>
        <xdr:cNvPr id="289" name="補助費等最大値テキスト">
          <a:extLst>
            <a:ext uri="{FF2B5EF4-FFF2-40B4-BE49-F238E27FC236}">
              <a16:creationId xmlns:a16="http://schemas.microsoft.com/office/drawing/2014/main" id="{00000000-0008-0000-0600-000021010000}"/>
            </a:ext>
          </a:extLst>
        </xdr:cNvPr>
        <xdr:cNvSpPr txBox="1"/>
      </xdr:nvSpPr>
      <xdr:spPr>
        <a:xfrm>
          <a:off x="10528300" y="50959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134,551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5795</xdr:rowOff>
    </xdr:from>
    <xdr:to>
      <xdr:col>55</xdr:col>
      <xdr:colOff>88900</xdr:colOff>
      <xdr:row>31</xdr:row>
      <xdr:rowOff>5795</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a:off x="10388600" y="53207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29</xdr:row>
      <xdr:rowOff>118059</xdr:rowOff>
    </xdr:from>
    <xdr:to>
      <xdr:col>55</xdr:col>
      <xdr:colOff>0</xdr:colOff>
      <xdr:row>36</xdr:row>
      <xdr:rowOff>31550</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a:off x="9639300" y="5090109"/>
          <a:ext cx="838200" cy="11136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34</xdr:row>
      <xdr:rowOff>163441</xdr:rowOff>
    </xdr:from>
    <xdr:ext cx="534377" cy="259045"/>
    <xdr:sp macro="" textlink="">
      <xdr:nvSpPr>
        <xdr:cNvPr id="292" name="補助費等平均値テキスト">
          <a:extLst>
            <a:ext uri="{FF2B5EF4-FFF2-40B4-BE49-F238E27FC236}">
              <a16:creationId xmlns:a16="http://schemas.microsoft.com/office/drawing/2014/main" id="{00000000-0008-0000-0600-000024010000}"/>
            </a:ext>
          </a:extLst>
        </xdr:cNvPr>
        <xdr:cNvSpPr txBox="1"/>
      </xdr:nvSpPr>
      <xdr:spPr>
        <a:xfrm>
          <a:off x="10528300" y="599274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140564</xdr:rowOff>
    </xdr:from>
    <xdr:to>
      <xdr:col>55</xdr:col>
      <xdr:colOff>50800</xdr:colOff>
      <xdr:row>36</xdr:row>
      <xdr:rowOff>70714</xdr:rowOff>
    </xdr:to>
    <xdr:sp macro="" textlink="">
      <xdr:nvSpPr>
        <xdr:cNvPr id="293" name="フローチャート: 判断 292">
          <a:extLst>
            <a:ext uri="{FF2B5EF4-FFF2-40B4-BE49-F238E27FC236}">
              <a16:creationId xmlns:a16="http://schemas.microsoft.com/office/drawing/2014/main" id="{00000000-0008-0000-0600-000025010000}"/>
            </a:ext>
          </a:extLst>
        </xdr:cNvPr>
        <xdr:cNvSpPr/>
      </xdr:nvSpPr>
      <xdr:spPr>
        <a:xfrm>
          <a:off x="10426700" y="6141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29</xdr:row>
      <xdr:rowOff>118059</xdr:rowOff>
    </xdr:from>
    <xdr:to>
      <xdr:col>50</xdr:col>
      <xdr:colOff>114300</xdr:colOff>
      <xdr:row>36</xdr:row>
      <xdr:rowOff>52636</xdr:rowOff>
    </xdr:to>
    <xdr:cxnSp macro="">
      <xdr:nvCxnSpPr>
        <xdr:cNvPr id="294" name="直線コネクタ 293">
          <a:extLst>
            <a:ext uri="{FF2B5EF4-FFF2-40B4-BE49-F238E27FC236}">
              <a16:creationId xmlns:a16="http://schemas.microsoft.com/office/drawing/2014/main" id="{00000000-0008-0000-0600-000026010000}"/>
            </a:ext>
          </a:extLst>
        </xdr:cNvPr>
        <xdr:cNvCxnSpPr/>
      </xdr:nvCxnSpPr>
      <xdr:spPr>
        <a:xfrm flipV="1">
          <a:off x="8750300" y="5090109"/>
          <a:ext cx="889000" cy="11347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29</xdr:row>
      <xdr:rowOff>82771</xdr:rowOff>
    </xdr:from>
    <xdr:to>
      <xdr:col>50</xdr:col>
      <xdr:colOff>165100</xdr:colOff>
      <xdr:row>30</xdr:row>
      <xdr:rowOff>12921</xdr:rowOff>
    </xdr:to>
    <xdr:sp macro="" textlink="">
      <xdr:nvSpPr>
        <xdr:cNvPr id="295" name="フローチャート: 判断 294">
          <a:extLst>
            <a:ext uri="{FF2B5EF4-FFF2-40B4-BE49-F238E27FC236}">
              <a16:creationId xmlns:a16="http://schemas.microsoft.com/office/drawing/2014/main" id="{00000000-0008-0000-0600-000027010000}"/>
            </a:ext>
          </a:extLst>
        </xdr:cNvPr>
        <xdr:cNvSpPr/>
      </xdr:nvSpPr>
      <xdr:spPr>
        <a:xfrm>
          <a:off x="9588500" y="50548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30</xdr:row>
      <xdr:rowOff>4048</xdr:rowOff>
    </xdr:from>
    <xdr:ext cx="599010" cy="259045"/>
    <xdr:sp macro="" textlink="">
      <xdr:nvSpPr>
        <xdr:cNvPr id="296" name="テキスト ボックス 295">
          <a:extLst>
            <a:ext uri="{FF2B5EF4-FFF2-40B4-BE49-F238E27FC236}">
              <a16:creationId xmlns:a16="http://schemas.microsoft.com/office/drawing/2014/main" id="{00000000-0008-0000-0600-000028010000}"/>
            </a:ext>
          </a:extLst>
        </xdr:cNvPr>
        <xdr:cNvSpPr txBox="1"/>
      </xdr:nvSpPr>
      <xdr:spPr>
        <a:xfrm>
          <a:off x="9339795" y="51475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52636</xdr:rowOff>
    </xdr:from>
    <xdr:to>
      <xdr:col>45</xdr:col>
      <xdr:colOff>177800</xdr:colOff>
      <xdr:row>37</xdr:row>
      <xdr:rowOff>32247</xdr:rowOff>
    </xdr:to>
    <xdr:cxnSp macro="">
      <xdr:nvCxnSpPr>
        <xdr:cNvPr id="297" name="直線コネクタ 296">
          <a:extLst>
            <a:ext uri="{FF2B5EF4-FFF2-40B4-BE49-F238E27FC236}">
              <a16:creationId xmlns:a16="http://schemas.microsoft.com/office/drawing/2014/main" id="{00000000-0008-0000-0600-000029010000}"/>
            </a:ext>
          </a:extLst>
        </xdr:cNvPr>
        <xdr:cNvCxnSpPr/>
      </xdr:nvCxnSpPr>
      <xdr:spPr>
        <a:xfrm flipV="1">
          <a:off x="7861300" y="6224836"/>
          <a:ext cx="889000" cy="1510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66856</xdr:rowOff>
    </xdr:from>
    <xdr:to>
      <xdr:col>46</xdr:col>
      <xdr:colOff>38100</xdr:colOff>
      <xdr:row>36</xdr:row>
      <xdr:rowOff>168456</xdr:rowOff>
    </xdr:to>
    <xdr:sp macro="" textlink="">
      <xdr:nvSpPr>
        <xdr:cNvPr id="298" name="フローチャート: 判断 297">
          <a:extLst>
            <a:ext uri="{FF2B5EF4-FFF2-40B4-BE49-F238E27FC236}">
              <a16:creationId xmlns:a16="http://schemas.microsoft.com/office/drawing/2014/main" id="{00000000-0008-0000-0600-00002A010000}"/>
            </a:ext>
          </a:extLst>
        </xdr:cNvPr>
        <xdr:cNvSpPr/>
      </xdr:nvSpPr>
      <xdr:spPr>
        <a:xfrm>
          <a:off x="8699500" y="6239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36</xdr:row>
      <xdr:rowOff>159583</xdr:rowOff>
    </xdr:from>
    <xdr:ext cx="534377" cy="259045"/>
    <xdr:sp macro="" textlink="">
      <xdr:nvSpPr>
        <xdr:cNvPr id="299" name="テキスト ボックス 298">
          <a:extLst>
            <a:ext uri="{FF2B5EF4-FFF2-40B4-BE49-F238E27FC236}">
              <a16:creationId xmlns:a16="http://schemas.microsoft.com/office/drawing/2014/main" id="{00000000-0008-0000-0600-00002B010000}"/>
            </a:ext>
          </a:extLst>
        </xdr:cNvPr>
        <xdr:cNvSpPr txBox="1"/>
      </xdr:nvSpPr>
      <xdr:spPr>
        <a:xfrm>
          <a:off x="8483111" y="6331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17127</xdr:rowOff>
    </xdr:from>
    <xdr:to>
      <xdr:col>41</xdr:col>
      <xdr:colOff>50800</xdr:colOff>
      <xdr:row>37</xdr:row>
      <xdr:rowOff>32247</xdr:rowOff>
    </xdr:to>
    <xdr:cxnSp macro="">
      <xdr:nvCxnSpPr>
        <xdr:cNvPr id="300" name="直線コネクタ 299">
          <a:extLst>
            <a:ext uri="{FF2B5EF4-FFF2-40B4-BE49-F238E27FC236}">
              <a16:creationId xmlns:a16="http://schemas.microsoft.com/office/drawing/2014/main" id="{00000000-0008-0000-0600-00002C010000}"/>
            </a:ext>
          </a:extLst>
        </xdr:cNvPr>
        <xdr:cNvCxnSpPr/>
      </xdr:nvCxnSpPr>
      <xdr:spPr>
        <a:xfrm>
          <a:off x="6972300" y="6360777"/>
          <a:ext cx="889000" cy="151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72713</xdr:rowOff>
    </xdr:from>
    <xdr:to>
      <xdr:col>41</xdr:col>
      <xdr:colOff>101600</xdr:colOff>
      <xdr:row>37</xdr:row>
      <xdr:rowOff>2863</xdr:rowOff>
    </xdr:to>
    <xdr:sp macro="" textlink="">
      <xdr:nvSpPr>
        <xdr:cNvPr id="301" name="フローチャート: 判断 300">
          <a:extLst>
            <a:ext uri="{FF2B5EF4-FFF2-40B4-BE49-F238E27FC236}">
              <a16:creationId xmlns:a16="http://schemas.microsoft.com/office/drawing/2014/main" id="{00000000-0008-0000-0600-00002D010000}"/>
            </a:ext>
          </a:extLst>
        </xdr:cNvPr>
        <xdr:cNvSpPr/>
      </xdr:nvSpPr>
      <xdr:spPr>
        <a:xfrm>
          <a:off x="7810500" y="6244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35</xdr:row>
      <xdr:rowOff>19390</xdr:rowOff>
    </xdr:from>
    <xdr:ext cx="534377"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7594111" y="60201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92514</xdr:rowOff>
    </xdr:from>
    <xdr:to>
      <xdr:col>36</xdr:col>
      <xdr:colOff>165100</xdr:colOff>
      <xdr:row>37</xdr:row>
      <xdr:rowOff>22664</xdr:rowOff>
    </xdr:to>
    <xdr:sp macro="" textlink="">
      <xdr:nvSpPr>
        <xdr:cNvPr id="303" name="フローチャート: 判断 302">
          <a:extLst>
            <a:ext uri="{FF2B5EF4-FFF2-40B4-BE49-F238E27FC236}">
              <a16:creationId xmlns:a16="http://schemas.microsoft.com/office/drawing/2014/main" id="{00000000-0008-0000-0600-00002F010000}"/>
            </a:ext>
          </a:extLst>
        </xdr:cNvPr>
        <xdr:cNvSpPr/>
      </xdr:nvSpPr>
      <xdr:spPr>
        <a:xfrm>
          <a:off x="6921500" y="6264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35</xdr:row>
      <xdr:rowOff>39191</xdr:rowOff>
    </xdr:from>
    <xdr:ext cx="534377"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6705111" y="60399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152200</xdr:rowOff>
    </xdr:from>
    <xdr:to>
      <xdr:col>55</xdr:col>
      <xdr:colOff>50800</xdr:colOff>
      <xdr:row>36</xdr:row>
      <xdr:rowOff>82350</xdr:rowOff>
    </xdr:to>
    <xdr:sp macro="" textlink="">
      <xdr:nvSpPr>
        <xdr:cNvPr id="310" name="楕円 309">
          <a:extLst>
            <a:ext uri="{FF2B5EF4-FFF2-40B4-BE49-F238E27FC236}">
              <a16:creationId xmlns:a16="http://schemas.microsoft.com/office/drawing/2014/main" id="{00000000-0008-0000-0600-000036010000}"/>
            </a:ext>
          </a:extLst>
        </xdr:cNvPr>
        <xdr:cNvSpPr/>
      </xdr:nvSpPr>
      <xdr:spPr>
        <a:xfrm>
          <a:off x="10426700" y="6152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130627</xdr:rowOff>
    </xdr:from>
    <xdr:ext cx="534377" cy="259045"/>
    <xdr:sp macro="" textlink="">
      <xdr:nvSpPr>
        <xdr:cNvPr id="311" name="補助費等該当値テキスト">
          <a:extLst>
            <a:ext uri="{FF2B5EF4-FFF2-40B4-BE49-F238E27FC236}">
              <a16:creationId xmlns:a16="http://schemas.microsoft.com/office/drawing/2014/main" id="{00000000-0008-0000-0600-000037010000}"/>
            </a:ext>
          </a:extLst>
        </xdr:cNvPr>
        <xdr:cNvSpPr txBox="1"/>
      </xdr:nvSpPr>
      <xdr:spPr>
        <a:xfrm>
          <a:off x="10528300" y="61313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53,435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29</xdr:row>
      <xdr:rowOff>67259</xdr:rowOff>
    </xdr:from>
    <xdr:to>
      <xdr:col>50</xdr:col>
      <xdr:colOff>165100</xdr:colOff>
      <xdr:row>29</xdr:row>
      <xdr:rowOff>168859</xdr:rowOff>
    </xdr:to>
    <xdr:sp macro="" textlink="">
      <xdr:nvSpPr>
        <xdr:cNvPr id="312" name="楕円 311">
          <a:extLst>
            <a:ext uri="{FF2B5EF4-FFF2-40B4-BE49-F238E27FC236}">
              <a16:creationId xmlns:a16="http://schemas.microsoft.com/office/drawing/2014/main" id="{00000000-0008-0000-0600-000038010000}"/>
            </a:ext>
          </a:extLst>
        </xdr:cNvPr>
        <xdr:cNvSpPr/>
      </xdr:nvSpPr>
      <xdr:spPr>
        <a:xfrm>
          <a:off x="9588500" y="5039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28</xdr:row>
      <xdr:rowOff>13936</xdr:rowOff>
    </xdr:from>
    <xdr:ext cx="599010"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9339795" y="48145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1836</xdr:rowOff>
    </xdr:from>
    <xdr:to>
      <xdr:col>46</xdr:col>
      <xdr:colOff>38100</xdr:colOff>
      <xdr:row>36</xdr:row>
      <xdr:rowOff>103436</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8699500" y="6174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34</xdr:row>
      <xdr:rowOff>119963</xdr:rowOff>
    </xdr:from>
    <xdr:ext cx="534377"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8483111" y="59492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152897</xdr:rowOff>
    </xdr:from>
    <xdr:to>
      <xdr:col>41</xdr:col>
      <xdr:colOff>101600</xdr:colOff>
      <xdr:row>37</xdr:row>
      <xdr:rowOff>83047</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7810500" y="63250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74174</xdr:rowOff>
    </xdr:from>
    <xdr:ext cx="534377" cy="259045"/>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7594111" y="64178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137777</xdr:rowOff>
    </xdr:from>
    <xdr:to>
      <xdr:col>36</xdr:col>
      <xdr:colOff>165100</xdr:colOff>
      <xdr:row>37</xdr:row>
      <xdr:rowOff>67927</xdr:rowOff>
    </xdr:to>
    <xdr:sp macro="" textlink="">
      <xdr:nvSpPr>
        <xdr:cNvPr id="318" name="楕円 317">
          <a:extLst>
            <a:ext uri="{FF2B5EF4-FFF2-40B4-BE49-F238E27FC236}">
              <a16:creationId xmlns:a16="http://schemas.microsoft.com/office/drawing/2014/main" id="{00000000-0008-0000-0600-00003E010000}"/>
            </a:ext>
          </a:extLst>
        </xdr:cNvPr>
        <xdr:cNvSpPr/>
      </xdr:nvSpPr>
      <xdr:spPr>
        <a:xfrm>
          <a:off x="6921500" y="6309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59054</xdr:rowOff>
    </xdr:from>
    <xdr:ext cx="534377" cy="259045"/>
    <xdr:sp macro="" textlink="">
      <xdr:nvSpPr>
        <xdr:cNvPr id="319" name="テキスト ボックス 318">
          <a:extLst>
            <a:ext uri="{FF2B5EF4-FFF2-40B4-BE49-F238E27FC236}">
              <a16:creationId xmlns:a16="http://schemas.microsoft.com/office/drawing/2014/main" id="{00000000-0008-0000-0600-00003F010000}"/>
            </a:ext>
          </a:extLst>
        </xdr:cNvPr>
        <xdr:cNvSpPr txBox="1"/>
      </xdr:nvSpPr>
      <xdr:spPr>
        <a:xfrm>
          <a:off x="6705111" y="64027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8" name="テキスト ボックス 327">
          <a:extLst>
            <a:ext uri="{FF2B5EF4-FFF2-40B4-BE49-F238E27FC236}">
              <a16:creationId xmlns:a16="http://schemas.microsoft.com/office/drawing/2014/main" id="{00000000-0008-0000-0600-000048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9" name="直線コネクタ 328">
          <a:extLst>
            <a:ext uri="{FF2B5EF4-FFF2-40B4-BE49-F238E27FC236}">
              <a16:creationId xmlns:a16="http://schemas.microsoft.com/office/drawing/2014/main" id="{00000000-0008-0000-0600-000049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1" name="テキスト ボックス 330">
          <a:extLst>
            <a:ext uri="{FF2B5EF4-FFF2-40B4-BE49-F238E27FC236}">
              <a16:creationId xmlns:a16="http://schemas.microsoft.com/office/drawing/2014/main" id="{00000000-0008-0000-0600-00004B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9" name="テキスト ボックス 338">
          <a:extLst>
            <a:ext uri="{FF2B5EF4-FFF2-40B4-BE49-F238E27FC236}">
              <a16:creationId xmlns:a16="http://schemas.microsoft.com/office/drawing/2014/main" id="{00000000-0008-0000-0600-000053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0" name="普通建設事業費グラフ枠">
          <a:extLst>
            <a:ext uri="{FF2B5EF4-FFF2-40B4-BE49-F238E27FC236}">
              <a16:creationId xmlns:a16="http://schemas.microsoft.com/office/drawing/2014/main" id="{00000000-0008-0000-0600-000054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4954</xdr:rowOff>
    </xdr:from>
    <xdr:to>
      <xdr:col>54</xdr:col>
      <xdr:colOff>189865</xdr:colOff>
      <xdr:row>58</xdr:row>
      <xdr:rowOff>109781</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flipV="1">
          <a:off x="10475595" y="8748904"/>
          <a:ext cx="1270" cy="13049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113608</xdr:rowOff>
    </xdr:from>
    <xdr:ext cx="469744" cy="259045"/>
    <xdr:sp macro="" textlink="">
      <xdr:nvSpPr>
        <xdr:cNvPr id="342" name="普通建設事業費最小値テキスト">
          <a:extLst>
            <a:ext uri="{FF2B5EF4-FFF2-40B4-BE49-F238E27FC236}">
              <a16:creationId xmlns:a16="http://schemas.microsoft.com/office/drawing/2014/main" id="{00000000-0008-0000-0600-000056010000}"/>
            </a:ext>
          </a:extLst>
        </xdr:cNvPr>
        <xdr:cNvSpPr txBox="1"/>
      </xdr:nvSpPr>
      <xdr:spPr>
        <a:xfrm>
          <a:off x="10528300" y="100577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109781</xdr:rowOff>
    </xdr:from>
    <xdr:to>
      <xdr:col>55</xdr:col>
      <xdr:colOff>88900</xdr:colOff>
      <xdr:row>58</xdr:row>
      <xdr:rowOff>109781</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10388600" y="100538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123081</xdr:rowOff>
    </xdr:from>
    <xdr:ext cx="599010" cy="259045"/>
    <xdr:sp macro="" textlink="">
      <xdr:nvSpPr>
        <xdr:cNvPr id="344" name="普通建設事業費最大値テキスト">
          <a:extLst>
            <a:ext uri="{FF2B5EF4-FFF2-40B4-BE49-F238E27FC236}">
              <a16:creationId xmlns:a16="http://schemas.microsoft.com/office/drawing/2014/main" id="{00000000-0008-0000-0600-000058010000}"/>
            </a:ext>
          </a:extLst>
        </xdr:cNvPr>
        <xdr:cNvSpPr txBox="1"/>
      </xdr:nvSpPr>
      <xdr:spPr>
        <a:xfrm>
          <a:off x="10528300" y="85241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291,972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4954</xdr:rowOff>
    </xdr:from>
    <xdr:to>
      <xdr:col>55</xdr:col>
      <xdr:colOff>88900</xdr:colOff>
      <xdr:row>51</xdr:row>
      <xdr:rowOff>4954</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a:off x="10388600" y="87489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42522</xdr:rowOff>
    </xdr:from>
    <xdr:to>
      <xdr:col>55</xdr:col>
      <xdr:colOff>0</xdr:colOff>
      <xdr:row>58</xdr:row>
      <xdr:rowOff>82752</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flipV="1">
          <a:off x="9639300" y="9986622"/>
          <a:ext cx="838200" cy="402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67607</xdr:rowOff>
    </xdr:from>
    <xdr:ext cx="534377" cy="259045"/>
    <xdr:sp macro="" textlink="">
      <xdr:nvSpPr>
        <xdr:cNvPr id="347" name="普通建設事業費平均値テキスト">
          <a:extLst>
            <a:ext uri="{FF2B5EF4-FFF2-40B4-BE49-F238E27FC236}">
              <a16:creationId xmlns:a16="http://schemas.microsoft.com/office/drawing/2014/main" id="{00000000-0008-0000-0600-00005B010000}"/>
            </a:ext>
          </a:extLst>
        </xdr:cNvPr>
        <xdr:cNvSpPr txBox="1"/>
      </xdr:nvSpPr>
      <xdr:spPr>
        <a:xfrm>
          <a:off x="10528300" y="966880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44730</xdr:rowOff>
    </xdr:from>
    <xdr:to>
      <xdr:col>55</xdr:col>
      <xdr:colOff>50800</xdr:colOff>
      <xdr:row>57</xdr:row>
      <xdr:rowOff>146330</xdr:rowOff>
    </xdr:to>
    <xdr:sp macro="" textlink="">
      <xdr:nvSpPr>
        <xdr:cNvPr id="348" name="フローチャート: 判断 347">
          <a:extLst>
            <a:ext uri="{FF2B5EF4-FFF2-40B4-BE49-F238E27FC236}">
              <a16:creationId xmlns:a16="http://schemas.microsoft.com/office/drawing/2014/main" id="{00000000-0008-0000-0600-00005C010000}"/>
            </a:ext>
          </a:extLst>
        </xdr:cNvPr>
        <xdr:cNvSpPr/>
      </xdr:nvSpPr>
      <xdr:spPr>
        <a:xfrm>
          <a:off x="10426700" y="9817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71801</xdr:rowOff>
    </xdr:from>
    <xdr:to>
      <xdr:col>50</xdr:col>
      <xdr:colOff>114300</xdr:colOff>
      <xdr:row>58</xdr:row>
      <xdr:rowOff>82752</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a:off x="8750300" y="10015901"/>
          <a:ext cx="889000" cy="109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22295</xdr:rowOff>
    </xdr:from>
    <xdr:to>
      <xdr:col>50</xdr:col>
      <xdr:colOff>165100</xdr:colOff>
      <xdr:row>57</xdr:row>
      <xdr:rowOff>123895</xdr:rowOff>
    </xdr:to>
    <xdr:sp macro="" textlink="">
      <xdr:nvSpPr>
        <xdr:cNvPr id="350" name="フローチャート: 判断 349">
          <a:extLst>
            <a:ext uri="{FF2B5EF4-FFF2-40B4-BE49-F238E27FC236}">
              <a16:creationId xmlns:a16="http://schemas.microsoft.com/office/drawing/2014/main" id="{00000000-0008-0000-0600-00005E010000}"/>
            </a:ext>
          </a:extLst>
        </xdr:cNvPr>
        <xdr:cNvSpPr/>
      </xdr:nvSpPr>
      <xdr:spPr>
        <a:xfrm>
          <a:off x="9588500" y="9794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140422</xdr:rowOff>
    </xdr:from>
    <xdr:ext cx="534377" cy="259045"/>
    <xdr:sp macro="" textlink="">
      <xdr:nvSpPr>
        <xdr:cNvPr id="351" name="テキスト ボックス 350">
          <a:extLst>
            <a:ext uri="{FF2B5EF4-FFF2-40B4-BE49-F238E27FC236}">
              <a16:creationId xmlns:a16="http://schemas.microsoft.com/office/drawing/2014/main" id="{00000000-0008-0000-0600-00005F010000}"/>
            </a:ext>
          </a:extLst>
        </xdr:cNvPr>
        <xdr:cNvSpPr txBox="1"/>
      </xdr:nvSpPr>
      <xdr:spPr>
        <a:xfrm>
          <a:off x="9372111" y="95701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56138</xdr:rowOff>
    </xdr:from>
    <xdr:to>
      <xdr:col>45</xdr:col>
      <xdr:colOff>177800</xdr:colOff>
      <xdr:row>58</xdr:row>
      <xdr:rowOff>71801</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a:off x="7861300" y="10000238"/>
          <a:ext cx="889000" cy="156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25971</xdr:rowOff>
    </xdr:from>
    <xdr:to>
      <xdr:col>46</xdr:col>
      <xdr:colOff>38100</xdr:colOff>
      <xdr:row>57</xdr:row>
      <xdr:rowOff>127571</xdr:rowOff>
    </xdr:to>
    <xdr:sp macro="" textlink="">
      <xdr:nvSpPr>
        <xdr:cNvPr id="353" name="フローチャート: 判断 352">
          <a:extLst>
            <a:ext uri="{FF2B5EF4-FFF2-40B4-BE49-F238E27FC236}">
              <a16:creationId xmlns:a16="http://schemas.microsoft.com/office/drawing/2014/main" id="{00000000-0008-0000-0600-000061010000}"/>
            </a:ext>
          </a:extLst>
        </xdr:cNvPr>
        <xdr:cNvSpPr/>
      </xdr:nvSpPr>
      <xdr:spPr>
        <a:xfrm>
          <a:off x="8699500" y="9798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144098</xdr:rowOff>
    </xdr:from>
    <xdr:ext cx="534377" cy="259045"/>
    <xdr:sp macro="" textlink="">
      <xdr:nvSpPr>
        <xdr:cNvPr id="354" name="テキスト ボックス 353">
          <a:extLst>
            <a:ext uri="{FF2B5EF4-FFF2-40B4-BE49-F238E27FC236}">
              <a16:creationId xmlns:a16="http://schemas.microsoft.com/office/drawing/2014/main" id="{00000000-0008-0000-0600-000062010000}"/>
            </a:ext>
          </a:extLst>
        </xdr:cNvPr>
        <xdr:cNvSpPr txBox="1"/>
      </xdr:nvSpPr>
      <xdr:spPr>
        <a:xfrm>
          <a:off x="8483111" y="95738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103398</xdr:rowOff>
    </xdr:from>
    <xdr:to>
      <xdr:col>41</xdr:col>
      <xdr:colOff>50800</xdr:colOff>
      <xdr:row>58</xdr:row>
      <xdr:rowOff>56138</xdr:rowOff>
    </xdr:to>
    <xdr:cxnSp macro="">
      <xdr:nvCxnSpPr>
        <xdr:cNvPr id="355" name="直線コネクタ 354">
          <a:extLst>
            <a:ext uri="{FF2B5EF4-FFF2-40B4-BE49-F238E27FC236}">
              <a16:creationId xmlns:a16="http://schemas.microsoft.com/office/drawing/2014/main" id="{00000000-0008-0000-0600-000063010000}"/>
            </a:ext>
          </a:extLst>
        </xdr:cNvPr>
        <xdr:cNvCxnSpPr/>
      </xdr:nvCxnSpPr>
      <xdr:spPr>
        <a:xfrm>
          <a:off x="6972300" y="9876048"/>
          <a:ext cx="889000" cy="1241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43697</xdr:rowOff>
    </xdr:from>
    <xdr:to>
      <xdr:col>41</xdr:col>
      <xdr:colOff>101600</xdr:colOff>
      <xdr:row>57</xdr:row>
      <xdr:rowOff>145297</xdr:rowOff>
    </xdr:to>
    <xdr:sp macro="" textlink="">
      <xdr:nvSpPr>
        <xdr:cNvPr id="356" name="フローチャート: 判断 355">
          <a:extLst>
            <a:ext uri="{FF2B5EF4-FFF2-40B4-BE49-F238E27FC236}">
              <a16:creationId xmlns:a16="http://schemas.microsoft.com/office/drawing/2014/main" id="{00000000-0008-0000-0600-000064010000}"/>
            </a:ext>
          </a:extLst>
        </xdr:cNvPr>
        <xdr:cNvSpPr/>
      </xdr:nvSpPr>
      <xdr:spPr>
        <a:xfrm>
          <a:off x="7810500" y="98163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161824</xdr:rowOff>
    </xdr:from>
    <xdr:ext cx="534377"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7594111" y="95915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21733</xdr:rowOff>
    </xdr:from>
    <xdr:to>
      <xdr:col>36</xdr:col>
      <xdr:colOff>165100</xdr:colOff>
      <xdr:row>57</xdr:row>
      <xdr:rowOff>123333</xdr:rowOff>
    </xdr:to>
    <xdr:sp macro="" textlink="">
      <xdr:nvSpPr>
        <xdr:cNvPr id="358" name="フローチャート: 判断 357">
          <a:extLst>
            <a:ext uri="{FF2B5EF4-FFF2-40B4-BE49-F238E27FC236}">
              <a16:creationId xmlns:a16="http://schemas.microsoft.com/office/drawing/2014/main" id="{00000000-0008-0000-0600-000066010000}"/>
            </a:ext>
          </a:extLst>
        </xdr:cNvPr>
        <xdr:cNvSpPr/>
      </xdr:nvSpPr>
      <xdr:spPr>
        <a:xfrm>
          <a:off x="6921500" y="97943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139860</xdr:rowOff>
    </xdr:from>
    <xdr:ext cx="534377"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6705111" y="95696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163172</xdr:rowOff>
    </xdr:from>
    <xdr:to>
      <xdr:col>55</xdr:col>
      <xdr:colOff>50800</xdr:colOff>
      <xdr:row>58</xdr:row>
      <xdr:rowOff>93322</xdr:rowOff>
    </xdr:to>
    <xdr:sp macro="" textlink="">
      <xdr:nvSpPr>
        <xdr:cNvPr id="365" name="楕円 364">
          <a:extLst>
            <a:ext uri="{FF2B5EF4-FFF2-40B4-BE49-F238E27FC236}">
              <a16:creationId xmlns:a16="http://schemas.microsoft.com/office/drawing/2014/main" id="{00000000-0008-0000-0600-00006D010000}"/>
            </a:ext>
          </a:extLst>
        </xdr:cNvPr>
        <xdr:cNvSpPr/>
      </xdr:nvSpPr>
      <xdr:spPr>
        <a:xfrm>
          <a:off x="10426700" y="99358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78099</xdr:rowOff>
    </xdr:from>
    <xdr:ext cx="534377" cy="259045"/>
    <xdr:sp macro="" textlink="">
      <xdr:nvSpPr>
        <xdr:cNvPr id="366" name="普通建設事業費該当値テキスト">
          <a:extLst>
            <a:ext uri="{FF2B5EF4-FFF2-40B4-BE49-F238E27FC236}">
              <a16:creationId xmlns:a16="http://schemas.microsoft.com/office/drawing/2014/main" id="{00000000-0008-0000-0600-00006E010000}"/>
            </a:ext>
          </a:extLst>
        </xdr:cNvPr>
        <xdr:cNvSpPr txBox="1"/>
      </xdr:nvSpPr>
      <xdr:spPr>
        <a:xfrm>
          <a:off x="10528300" y="98507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31952</xdr:rowOff>
    </xdr:from>
    <xdr:to>
      <xdr:col>50</xdr:col>
      <xdr:colOff>165100</xdr:colOff>
      <xdr:row>58</xdr:row>
      <xdr:rowOff>133552</xdr:rowOff>
    </xdr:to>
    <xdr:sp macro="" textlink="">
      <xdr:nvSpPr>
        <xdr:cNvPr id="367" name="楕円 366">
          <a:extLst>
            <a:ext uri="{FF2B5EF4-FFF2-40B4-BE49-F238E27FC236}">
              <a16:creationId xmlns:a16="http://schemas.microsoft.com/office/drawing/2014/main" id="{00000000-0008-0000-0600-00006F010000}"/>
            </a:ext>
          </a:extLst>
        </xdr:cNvPr>
        <xdr:cNvSpPr/>
      </xdr:nvSpPr>
      <xdr:spPr>
        <a:xfrm>
          <a:off x="9588500" y="9976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124679</xdr:rowOff>
    </xdr:from>
    <xdr:ext cx="534377"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9372111" y="100687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21001</xdr:rowOff>
    </xdr:from>
    <xdr:to>
      <xdr:col>46</xdr:col>
      <xdr:colOff>38100</xdr:colOff>
      <xdr:row>58</xdr:row>
      <xdr:rowOff>122601</xdr:rowOff>
    </xdr:to>
    <xdr:sp macro="" textlink="">
      <xdr:nvSpPr>
        <xdr:cNvPr id="369" name="楕円 368">
          <a:extLst>
            <a:ext uri="{FF2B5EF4-FFF2-40B4-BE49-F238E27FC236}">
              <a16:creationId xmlns:a16="http://schemas.microsoft.com/office/drawing/2014/main" id="{00000000-0008-0000-0600-000071010000}"/>
            </a:ext>
          </a:extLst>
        </xdr:cNvPr>
        <xdr:cNvSpPr/>
      </xdr:nvSpPr>
      <xdr:spPr>
        <a:xfrm>
          <a:off x="8699500" y="99651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113728</xdr:rowOff>
    </xdr:from>
    <xdr:ext cx="534377"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8483111" y="100578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5338</xdr:rowOff>
    </xdr:from>
    <xdr:to>
      <xdr:col>41</xdr:col>
      <xdr:colOff>101600</xdr:colOff>
      <xdr:row>58</xdr:row>
      <xdr:rowOff>106938</xdr:rowOff>
    </xdr:to>
    <xdr:sp macro="" textlink="">
      <xdr:nvSpPr>
        <xdr:cNvPr id="371" name="楕円 370">
          <a:extLst>
            <a:ext uri="{FF2B5EF4-FFF2-40B4-BE49-F238E27FC236}">
              <a16:creationId xmlns:a16="http://schemas.microsoft.com/office/drawing/2014/main" id="{00000000-0008-0000-0600-000073010000}"/>
            </a:ext>
          </a:extLst>
        </xdr:cNvPr>
        <xdr:cNvSpPr/>
      </xdr:nvSpPr>
      <xdr:spPr>
        <a:xfrm>
          <a:off x="7810500" y="99494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98065</xdr:rowOff>
    </xdr:from>
    <xdr:ext cx="534377"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7594111" y="100421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52598</xdr:rowOff>
    </xdr:from>
    <xdr:to>
      <xdr:col>36</xdr:col>
      <xdr:colOff>165100</xdr:colOff>
      <xdr:row>57</xdr:row>
      <xdr:rowOff>154198</xdr:rowOff>
    </xdr:to>
    <xdr:sp macro="" textlink="">
      <xdr:nvSpPr>
        <xdr:cNvPr id="373" name="楕円 372">
          <a:extLst>
            <a:ext uri="{FF2B5EF4-FFF2-40B4-BE49-F238E27FC236}">
              <a16:creationId xmlns:a16="http://schemas.microsoft.com/office/drawing/2014/main" id="{00000000-0008-0000-0600-000075010000}"/>
            </a:ext>
          </a:extLst>
        </xdr:cNvPr>
        <xdr:cNvSpPr/>
      </xdr:nvSpPr>
      <xdr:spPr>
        <a:xfrm>
          <a:off x="6921500" y="9825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145325</xdr:rowOff>
    </xdr:from>
    <xdr:ext cx="534377" cy="259045"/>
    <xdr:sp macro="" textlink="">
      <xdr:nvSpPr>
        <xdr:cNvPr id="374" name="テキスト ボックス 373">
          <a:extLst>
            <a:ext uri="{FF2B5EF4-FFF2-40B4-BE49-F238E27FC236}">
              <a16:creationId xmlns:a16="http://schemas.microsoft.com/office/drawing/2014/main" id="{00000000-0008-0000-0600-000076010000}"/>
            </a:ext>
          </a:extLst>
        </xdr:cNvPr>
        <xdr:cNvSpPr txBox="1"/>
      </xdr:nvSpPr>
      <xdr:spPr>
        <a:xfrm>
          <a:off x="6705111" y="99179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5" name="正方形/長方形 374">
          <a:extLst>
            <a:ext uri="{FF2B5EF4-FFF2-40B4-BE49-F238E27FC236}">
              <a16:creationId xmlns:a16="http://schemas.microsoft.com/office/drawing/2014/main" id="{00000000-0008-0000-0600-000077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3" name="テキスト ボックス 382">
          <a:extLst>
            <a:ext uri="{FF2B5EF4-FFF2-40B4-BE49-F238E27FC236}">
              <a16:creationId xmlns:a16="http://schemas.microsoft.com/office/drawing/2014/main" id="{00000000-0008-0000-0600-00007F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4" name="直線コネクタ 383">
          <a:extLst>
            <a:ext uri="{FF2B5EF4-FFF2-40B4-BE49-F238E27FC236}">
              <a16:creationId xmlns:a16="http://schemas.microsoft.com/office/drawing/2014/main" id="{00000000-0008-0000-0600-000080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6" name="テキスト ボックス 385">
          <a:extLst>
            <a:ext uri="{FF2B5EF4-FFF2-40B4-BE49-F238E27FC236}">
              <a16:creationId xmlns:a16="http://schemas.microsoft.com/office/drawing/2014/main" id="{00000000-0008-0000-0600-000082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88" name="テキスト ボックス 387">
          <a:extLst>
            <a:ext uri="{FF2B5EF4-FFF2-40B4-BE49-F238E27FC236}">
              <a16:creationId xmlns:a16="http://schemas.microsoft.com/office/drawing/2014/main" id="{00000000-0008-0000-0600-000084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21970</xdr:rowOff>
    </xdr:from>
    <xdr:ext cx="531299" cy="259045"/>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96" name="テキスト ボックス 395">
          <a:extLst>
            <a:ext uri="{FF2B5EF4-FFF2-40B4-BE49-F238E27FC236}">
              <a16:creationId xmlns:a16="http://schemas.microsoft.com/office/drawing/2014/main" id="{00000000-0008-0000-0600-00008C010000}"/>
            </a:ext>
          </a:extLst>
        </xdr:cNvPr>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8" name="テキスト ボックス 397">
          <a:extLst>
            <a:ext uri="{FF2B5EF4-FFF2-40B4-BE49-F238E27FC236}">
              <a16:creationId xmlns:a16="http://schemas.microsoft.com/office/drawing/2014/main" id="{00000000-0008-0000-0600-00008E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9" name="普通建設事業費 （ うち新規整備　）グラフ枠">
          <a:extLst>
            <a:ext uri="{FF2B5EF4-FFF2-40B4-BE49-F238E27FC236}">
              <a16:creationId xmlns:a16="http://schemas.microsoft.com/office/drawing/2014/main" id="{00000000-0008-0000-0600-00008F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9904</xdr:rowOff>
    </xdr:from>
    <xdr:to>
      <xdr:col>54</xdr:col>
      <xdr:colOff>189865</xdr:colOff>
      <xdr:row>79</xdr:row>
      <xdr:rowOff>98879</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flipV="1">
          <a:off x="10475595" y="12011404"/>
          <a:ext cx="1270" cy="16320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102706</xdr:rowOff>
    </xdr:from>
    <xdr:ext cx="249299" cy="259045"/>
    <xdr:sp macro="" textlink="">
      <xdr:nvSpPr>
        <xdr:cNvPr id="401" name="普通建設事業費 （ うち新規整備　）最小値テキスト">
          <a:extLst>
            <a:ext uri="{FF2B5EF4-FFF2-40B4-BE49-F238E27FC236}">
              <a16:creationId xmlns:a16="http://schemas.microsoft.com/office/drawing/2014/main" id="{00000000-0008-0000-0600-000091010000}"/>
            </a:ext>
          </a:extLst>
        </xdr:cNvPr>
        <xdr:cNvSpPr txBox="1"/>
      </xdr:nvSpPr>
      <xdr:spPr>
        <a:xfrm>
          <a:off x="10528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98879</xdr:rowOff>
    </xdr:from>
    <xdr:to>
      <xdr:col>55</xdr:col>
      <xdr:colOff>88900</xdr:colOff>
      <xdr:row>79</xdr:row>
      <xdr:rowOff>98879</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a:off x="10388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128031</xdr:rowOff>
    </xdr:from>
    <xdr:ext cx="534377" cy="259045"/>
    <xdr:sp macro="" textlink="">
      <xdr:nvSpPr>
        <xdr:cNvPr id="403" name="普通建設事業費 （ うち新規整備　）最大値テキスト">
          <a:extLst>
            <a:ext uri="{FF2B5EF4-FFF2-40B4-BE49-F238E27FC236}">
              <a16:creationId xmlns:a16="http://schemas.microsoft.com/office/drawing/2014/main" id="{00000000-0008-0000-0600-000093010000}"/>
            </a:ext>
          </a:extLst>
        </xdr:cNvPr>
        <xdr:cNvSpPr txBox="1"/>
      </xdr:nvSpPr>
      <xdr:spPr>
        <a:xfrm>
          <a:off x="10528300" y="117866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99,949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9904</xdr:rowOff>
    </xdr:from>
    <xdr:to>
      <xdr:col>55</xdr:col>
      <xdr:colOff>88900</xdr:colOff>
      <xdr:row>70</xdr:row>
      <xdr:rowOff>9904</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a:off x="10388600" y="120114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36063</xdr:rowOff>
    </xdr:from>
    <xdr:to>
      <xdr:col>55</xdr:col>
      <xdr:colOff>0</xdr:colOff>
      <xdr:row>79</xdr:row>
      <xdr:rowOff>31017</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flipV="1">
          <a:off x="9639300" y="13409163"/>
          <a:ext cx="838200" cy="1664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9165</xdr:rowOff>
    </xdr:from>
    <xdr:ext cx="534377" cy="259045"/>
    <xdr:sp macro="" textlink="">
      <xdr:nvSpPr>
        <xdr:cNvPr id="406" name="普通建設事業費 （ うち新規整備　）平均値テキスト">
          <a:extLst>
            <a:ext uri="{FF2B5EF4-FFF2-40B4-BE49-F238E27FC236}">
              <a16:creationId xmlns:a16="http://schemas.microsoft.com/office/drawing/2014/main" id="{00000000-0008-0000-0600-000096010000}"/>
            </a:ext>
          </a:extLst>
        </xdr:cNvPr>
        <xdr:cNvSpPr txBox="1"/>
      </xdr:nvSpPr>
      <xdr:spPr>
        <a:xfrm>
          <a:off x="10528300" y="133822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30738</xdr:rowOff>
    </xdr:from>
    <xdr:to>
      <xdr:col>55</xdr:col>
      <xdr:colOff>50800</xdr:colOff>
      <xdr:row>78</xdr:row>
      <xdr:rowOff>132338</xdr:rowOff>
    </xdr:to>
    <xdr:sp macro="" textlink="">
      <xdr:nvSpPr>
        <xdr:cNvPr id="407" name="フローチャート: 判断 406">
          <a:extLst>
            <a:ext uri="{FF2B5EF4-FFF2-40B4-BE49-F238E27FC236}">
              <a16:creationId xmlns:a16="http://schemas.microsoft.com/office/drawing/2014/main" id="{00000000-0008-0000-0600-000097010000}"/>
            </a:ext>
          </a:extLst>
        </xdr:cNvPr>
        <xdr:cNvSpPr/>
      </xdr:nvSpPr>
      <xdr:spPr>
        <a:xfrm>
          <a:off x="10426700" y="13403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96298</xdr:rowOff>
    </xdr:from>
    <xdr:to>
      <xdr:col>50</xdr:col>
      <xdr:colOff>114300</xdr:colOff>
      <xdr:row>79</xdr:row>
      <xdr:rowOff>31017</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a:off x="8750300" y="13469398"/>
          <a:ext cx="889000" cy="1061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170331</xdr:rowOff>
    </xdr:from>
    <xdr:to>
      <xdr:col>50</xdr:col>
      <xdr:colOff>165100</xdr:colOff>
      <xdr:row>78</xdr:row>
      <xdr:rowOff>100481</xdr:rowOff>
    </xdr:to>
    <xdr:sp macro="" textlink="">
      <xdr:nvSpPr>
        <xdr:cNvPr id="409" name="フローチャート: 判断 408">
          <a:extLst>
            <a:ext uri="{FF2B5EF4-FFF2-40B4-BE49-F238E27FC236}">
              <a16:creationId xmlns:a16="http://schemas.microsoft.com/office/drawing/2014/main" id="{00000000-0008-0000-0600-000099010000}"/>
            </a:ext>
          </a:extLst>
        </xdr:cNvPr>
        <xdr:cNvSpPr/>
      </xdr:nvSpPr>
      <xdr:spPr>
        <a:xfrm>
          <a:off x="9588500" y="133719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117008</xdr:rowOff>
    </xdr:from>
    <xdr:ext cx="534377" cy="259045"/>
    <xdr:sp macro="" textlink="">
      <xdr:nvSpPr>
        <xdr:cNvPr id="410" name="テキスト ボックス 409">
          <a:extLst>
            <a:ext uri="{FF2B5EF4-FFF2-40B4-BE49-F238E27FC236}">
              <a16:creationId xmlns:a16="http://schemas.microsoft.com/office/drawing/2014/main" id="{00000000-0008-0000-0600-00009A010000}"/>
            </a:ext>
          </a:extLst>
        </xdr:cNvPr>
        <xdr:cNvSpPr txBox="1"/>
      </xdr:nvSpPr>
      <xdr:spPr>
        <a:xfrm>
          <a:off x="9372111" y="131472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36813</xdr:rowOff>
    </xdr:from>
    <xdr:to>
      <xdr:col>45</xdr:col>
      <xdr:colOff>177800</xdr:colOff>
      <xdr:row>78</xdr:row>
      <xdr:rowOff>96298</xdr:rowOff>
    </xdr:to>
    <xdr:cxnSp macro="">
      <xdr:nvCxnSpPr>
        <xdr:cNvPr id="411" name="直線コネクタ 410">
          <a:extLst>
            <a:ext uri="{FF2B5EF4-FFF2-40B4-BE49-F238E27FC236}">
              <a16:creationId xmlns:a16="http://schemas.microsoft.com/office/drawing/2014/main" id="{00000000-0008-0000-0600-00009B010000}"/>
            </a:ext>
          </a:extLst>
        </xdr:cNvPr>
        <xdr:cNvCxnSpPr/>
      </xdr:nvCxnSpPr>
      <xdr:spPr>
        <a:xfrm>
          <a:off x="7861300" y="13409913"/>
          <a:ext cx="889000" cy="594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7469</xdr:rowOff>
    </xdr:from>
    <xdr:to>
      <xdr:col>46</xdr:col>
      <xdr:colOff>38100</xdr:colOff>
      <xdr:row>78</xdr:row>
      <xdr:rowOff>109069</xdr:rowOff>
    </xdr:to>
    <xdr:sp macro="" textlink="">
      <xdr:nvSpPr>
        <xdr:cNvPr id="412" name="フローチャート: 判断 411">
          <a:extLst>
            <a:ext uri="{FF2B5EF4-FFF2-40B4-BE49-F238E27FC236}">
              <a16:creationId xmlns:a16="http://schemas.microsoft.com/office/drawing/2014/main" id="{00000000-0008-0000-0600-00009C010000}"/>
            </a:ext>
          </a:extLst>
        </xdr:cNvPr>
        <xdr:cNvSpPr/>
      </xdr:nvSpPr>
      <xdr:spPr>
        <a:xfrm>
          <a:off x="8699500" y="13380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125596</xdr:rowOff>
    </xdr:from>
    <xdr:ext cx="534377"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8483111" y="131557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36813</xdr:rowOff>
    </xdr:from>
    <xdr:to>
      <xdr:col>41</xdr:col>
      <xdr:colOff>50800</xdr:colOff>
      <xdr:row>78</xdr:row>
      <xdr:rowOff>120759</xdr:rowOff>
    </xdr:to>
    <xdr:cxnSp macro="">
      <xdr:nvCxnSpPr>
        <xdr:cNvPr id="414" name="直線コネクタ 413">
          <a:extLst>
            <a:ext uri="{FF2B5EF4-FFF2-40B4-BE49-F238E27FC236}">
              <a16:creationId xmlns:a16="http://schemas.microsoft.com/office/drawing/2014/main" id="{00000000-0008-0000-0600-00009E010000}"/>
            </a:ext>
          </a:extLst>
        </xdr:cNvPr>
        <xdr:cNvCxnSpPr/>
      </xdr:nvCxnSpPr>
      <xdr:spPr>
        <a:xfrm flipV="1">
          <a:off x="6972300" y="13409913"/>
          <a:ext cx="889000" cy="839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137804</xdr:rowOff>
    </xdr:from>
    <xdr:to>
      <xdr:col>41</xdr:col>
      <xdr:colOff>101600</xdr:colOff>
      <xdr:row>78</xdr:row>
      <xdr:rowOff>67954</xdr:rowOff>
    </xdr:to>
    <xdr:sp macro="" textlink="">
      <xdr:nvSpPr>
        <xdr:cNvPr id="415" name="フローチャート: 判断 414">
          <a:extLst>
            <a:ext uri="{FF2B5EF4-FFF2-40B4-BE49-F238E27FC236}">
              <a16:creationId xmlns:a16="http://schemas.microsoft.com/office/drawing/2014/main" id="{00000000-0008-0000-0600-00009F010000}"/>
            </a:ext>
          </a:extLst>
        </xdr:cNvPr>
        <xdr:cNvSpPr/>
      </xdr:nvSpPr>
      <xdr:spPr>
        <a:xfrm>
          <a:off x="7810500" y="13339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84481</xdr:rowOff>
    </xdr:from>
    <xdr:ext cx="534377"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7594111" y="131146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138016</xdr:rowOff>
    </xdr:from>
    <xdr:to>
      <xdr:col>36</xdr:col>
      <xdr:colOff>165100</xdr:colOff>
      <xdr:row>78</xdr:row>
      <xdr:rowOff>68166</xdr:rowOff>
    </xdr:to>
    <xdr:sp macro="" textlink="">
      <xdr:nvSpPr>
        <xdr:cNvPr id="417" name="フローチャート: 判断 416">
          <a:extLst>
            <a:ext uri="{FF2B5EF4-FFF2-40B4-BE49-F238E27FC236}">
              <a16:creationId xmlns:a16="http://schemas.microsoft.com/office/drawing/2014/main" id="{00000000-0008-0000-0600-0000A1010000}"/>
            </a:ext>
          </a:extLst>
        </xdr:cNvPr>
        <xdr:cNvSpPr/>
      </xdr:nvSpPr>
      <xdr:spPr>
        <a:xfrm>
          <a:off x="6921500" y="13339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84693</xdr:rowOff>
    </xdr:from>
    <xdr:ext cx="534377"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6705111" y="13114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156713</xdr:rowOff>
    </xdr:from>
    <xdr:to>
      <xdr:col>55</xdr:col>
      <xdr:colOff>50800</xdr:colOff>
      <xdr:row>78</xdr:row>
      <xdr:rowOff>86863</xdr:rowOff>
    </xdr:to>
    <xdr:sp macro="" textlink="">
      <xdr:nvSpPr>
        <xdr:cNvPr id="424" name="楕円 423">
          <a:extLst>
            <a:ext uri="{FF2B5EF4-FFF2-40B4-BE49-F238E27FC236}">
              <a16:creationId xmlns:a16="http://schemas.microsoft.com/office/drawing/2014/main" id="{00000000-0008-0000-0600-0000A8010000}"/>
            </a:ext>
          </a:extLst>
        </xdr:cNvPr>
        <xdr:cNvSpPr/>
      </xdr:nvSpPr>
      <xdr:spPr>
        <a:xfrm>
          <a:off x="10426700" y="13358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8140</xdr:rowOff>
    </xdr:from>
    <xdr:ext cx="534377" cy="259045"/>
    <xdr:sp macro="" textlink="">
      <xdr:nvSpPr>
        <xdr:cNvPr id="425" name="普通建設事業費 （ うち新規整備　）該当値テキスト">
          <a:extLst>
            <a:ext uri="{FF2B5EF4-FFF2-40B4-BE49-F238E27FC236}">
              <a16:creationId xmlns:a16="http://schemas.microsoft.com/office/drawing/2014/main" id="{00000000-0008-0000-0600-0000A9010000}"/>
            </a:ext>
          </a:extLst>
        </xdr:cNvPr>
        <xdr:cNvSpPr txBox="1"/>
      </xdr:nvSpPr>
      <xdr:spPr>
        <a:xfrm>
          <a:off x="10528300" y="132097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14,347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151667</xdr:rowOff>
    </xdr:from>
    <xdr:to>
      <xdr:col>50</xdr:col>
      <xdr:colOff>165100</xdr:colOff>
      <xdr:row>79</xdr:row>
      <xdr:rowOff>81817</xdr:rowOff>
    </xdr:to>
    <xdr:sp macro="" textlink="">
      <xdr:nvSpPr>
        <xdr:cNvPr id="426" name="楕円 425">
          <a:extLst>
            <a:ext uri="{FF2B5EF4-FFF2-40B4-BE49-F238E27FC236}">
              <a16:creationId xmlns:a16="http://schemas.microsoft.com/office/drawing/2014/main" id="{00000000-0008-0000-0600-0000AA010000}"/>
            </a:ext>
          </a:extLst>
        </xdr:cNvPr>
        <xdr:cNvSpPr/>
      </xdr:nvSpPr>
      <xdr:spPr>
        <a:xfrm>
          <a:off x="9588500" y="13524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72944</xdr:rowOff>
    </xdr:from>
    <xdr:ext cx="469744"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9404428" y="136174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45498</xdr:rowOff>
    </xdr:from>
    <xdr:to>
      <xdr:col>46</xdr:col>
      <xdr:colOff>38100</xdr:colOff>
      <xdr:row>78</xdr:row>
      <xdr:rowOff>147098</xdr:rowOff>
    </xdr:to>
    <xdr:sp macro="" textlink="">
      <xdr:nvSpPr>
        <xdr:cNvPr id="428" name="楕円 427">
          <a:extLst>
            <a:ext uri="{FF2B5EF4-FFF2-40B4-BE49-F238E27FC236}">
              <a16:creationId xmlns:a16="http://schemas.microsoft.com/office/drawing/2014/main" id="{00000000-0008-0000-0600-0000AC010000}"/>
            </a:ext>
          </a:extLst>
        </xdr:cNvPr>
        <xdr:cNvSpPr/>
      </xdr:nvSpPr>
      <xdr:spPr>
        <a:xfrm>
          <a:off x="8699500" y="134185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138225</xdr:rowOff>
    </xdr:from>
    <xdr:ext cx="534377"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8483111" y="13511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157463</xdr:rowOff>
    </xdr:from>
    <xdr:to>
      <xdr:col>41</xdr:col>
      <xdr:colOff>101600</xdr:colOff>
      <xdr:row>78</xdr:row>
      <xdr:rowOff>87613</xdr:rowOff>
    </xdr:to>
    <xdr:sp macro="" textlink="">
      <xdr:nvSpPr>
        <xdr:cNvPr id="430" name="楕円 429">
          <a:extLst>
            <a:ext uri="{FF2B5EF4-FFF2-40B4-BE49-F238E27FC236}">
              <a16:creationId xmlns:a16="http://schemas.microsoft.com/office/drawing/2014/main" id="{00000000-0008-0000-0600-0000AE010000}"/>
            </a:ext>
          </a:extLst>
        </xdr:cNvPr>
        <xdr:cNvSpPr/>
      </xdr:nvSpPr>
      <xdr:spPr>
        <a:xfrm>
          <a:off x="7810500" y="13359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78740</xdr:rowOff>
    </xdr:from>
    <xdr:ext cx="534377" cy="259045"/>
    <xdr:sp macro="" textlink="">
      <xdr:nvSpPr>
        <xdr:cNvPr id="431" name="テキスト ボックス 430">
          <a:extLst>
            <a:ext uri="{FF2B5EF4-FFF2-40B4-BE49-F238E27FC236}">
              <a16:creationId xmlns:a16="http://schemas.microsoft.com/office/drawing/2014/main" id="{00000000-0008-0000-0600-0000AF010000}"/>
            </a:ext>
          </a:extLst>
        </xdr:cNvPr>
        <xdr:cNvSpPr txBox="1"/>
      </xdr:nvSpPr>
      <xdr:spPr>
        <a:xfrm>
          <a:off x="7594111" y="134518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69959</xdr:rowOff>
    </xdr:from>
    <xdr:to>
      <xdr:col>36</xdr:col>
      <xdr:colOff>165100</xdr:colOff>
      <xdr:row>79</xdr:row>
      <xdr:rowOff>109</xdr:rowOff>
    </xdr:to>
    <xdr:sp macro="" textlink="">
      <xdr:nvSpPr>
        <xdr:cNvPr id="432" name="楕円 431">
          <a:extLst>
            <a:ext uri="{FF2B5EF4-FFF2-40B4-BE49-F238E27FC236}">
              <a16:creationId xmlns:a16="http://schemas.microsoft.com/office/drawing/2014/main" id="{00000000-0008-0000-0600-0000B0010000}"/>
            </a:ext>
          </a:extLst>
        </xdr:cNvPr>
        <xdr:cNvSpPr/>
      </xdr:nvSpPr>
      <xdr:spPr>
        <a:xfrm>
          <a:off x="6921500" y="134430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162686</xdr:rowOff>
    </xdr:from>
    <xdr:ext cx="469744" cy="259045"/>
    <xdr:sp macro="" textlink="">
      <xdr:nvSpPr>
        <xdr:cNvPr id="433" name="テキスト ボックス 432">
          <a:extLst>
            <a:ext uri="{FF2B5EF4-FFF2-40B4-BE49-F238E27FC236}">
              <a16:creationId xmlns:a16="http://schemas.microsoft.com/office/drawing/2014/main" id="{00000000-0008-0000-0600-0000B1010000}"/>
            </a:ext>
          </a:extLst>
        </xdr:cNvPr>
        <xdr:cNvSpPr txBox="1"/>
      </xdr:nvSpPr>
      <xdr:spPr>
        <a:xfrm>
          <a:off x="6737428" y="135357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33,419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2" name="テキスト ボックス 441">
          <a:extLst>
            <a:ext uri="{FF2B5EF4-FFF2-40B4-BE49-F238E27FC236}">
              <a16:creationId xmlns:a16="http://schemas.microsoft.com/office/drawing/2014/main" id="{00000000-0008-0000-0600-0000BA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5" name="テキスト ボックス 444">
          <a:extLst>
            <a:ext uri="{FF2B5EF4-FFF2-40B4-BE49-F238E27FC236}">
              <a16:creationId xmlns:a16="http://schemas.microsoft.com/office/drawing/2014/main" id="{00000000-0008-0000-0600-0000BD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7" name="テキスト ボックス 446">
          <a:extLst>
            <a:ext uri="{FF2B5EF4-FFF2-40B4-BE49-F238E27FC236}">
              <a16:creationId xmlns:a16="http://schemas.microsoft.com/office/drawing/2014/main" id="{00000000-0008-0000-0600-0000BF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51" name="テキスト ボックス 450">
          <a:extLst>
            <a:ext uri="{FF2B5EF4-FFF2-40B4-BE49-F238E27FC236}">
              <a16:creationId xmlns:a16="http://schemas.microsoft.com/office/drawing/2014/main" id="{00000000-0008-0000-0600-0000C3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3" name="テキスト ボックス 452">
          <a:extLst>
            <a:ext uri="{FF2B5EF4-FFF2-40B4-BE49-F238E27FC236}">
              <a16:creationId xmlns:a16="http://schemas.microsoft.com/office/drawing/2014/main" id="{00000000-0008-0000-0600-0000C5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4" name="普通建設事業費 （ うち更新整備　）グラフ枠">
          <a:extLst>
            <a:ext uri="{FF2B5EF4-FFF2-40B4-BE49-F238E27FC236}">
              <a16:creationId xmlns:a16="http://schemas.microsoft.com/office/drawing/2014/main" id="{00000000-0008-0000-0600-0000C6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73329</xdr:rowOff>
    </xdr:from>
    <xdr:to>
      <xdr:col>54</xdr:col>
      <xdr:colOff>189865</xdr:colOff>
      <xdr:row>98</xdr:row>
      <xdr:rowOff>118148</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flipV="1">
          <a:off x="10475595" y="15675279"/>
          <a:ext cx="1270" cy="12449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121975</xdr:rowOff>
    </xdr:from>
    <xdr:ext cx="469744" cy="259045"/>
    <xdr:sp macro="" textlink="">
      <xdr:nvSpPr>
        <xdr:cNvPr id="456" name="普通建設事業費 （ うち更新整備　）最小値テキスト">
          <a:extLst>
            <a:ext uri="{FF2B5EF4-FFF2-40B4-BE49-F238E27FC236}">
              <a16:creationId xmlns:a16="http://schemas.microsoft.com/office/drawing/2014/main" id="{00000000-0008-0000-0600-0000C8010000}"/>
            </a:ext>
          </a:extLst>
        </xdr:cNvPr>
        <xdr:cNvSpPr txBox="1"/>
      </xdr:nvSpPr>
      <xdr:spPr>
        <a:xfrm>
          <a:off x="10528300" y="169240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118148</xdr:rowOff>
    </xdr:from>
    <xdr:to>
      <xdr:col>55</xdr:col>
      <xdr:colOff>88900</xdr:colOff>
      <xdr:row>98</xdr:row>
      <xdr:rowOff>118148</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a:off x="10388600" y="169202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20006</xdr:rowOff>
    </xdr:from>
    <xdr:ext cx="599010" cy="259045"/>
    <xdr:sp macro="" textlink="">
      <xdr:nvSpPr>
        <xdr:cNvPr id="458" name="普通建設事業費 （ うち更新整備　）最大値テキスト">
          <a:extLst>
            <a:ext uri="{FF2B5EF4-FFF2-40B4-BE49-F238E27FC236}">
              <a16:creationId xmlns:a16="http://schemas.microsoft.com/office/drawing/2014/main" id="{00000000-0008-0000-0600-0000CA010000}"/>
            </a:ext>
          </a:extLst>
        </xdr:cNvPr>
        <xdr:cNvSpPr txBox="1"/>
      </xdr:nvSpPr>
      <xdr:spPr>
        <a:xfrm>
          <a:off x="10528300" y="154505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277,017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73329</xdr:rowOff>
    </xdr:from>
    <xdr:to>
      <xdr:col>55</xdr:col>
      <xdr:colOff>88900</xdr:colOff>
      <xdr:row>91</xdr:row>
      <xdr:rowOff>73329</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a:off x="10388600" y="156752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104925</xdr:rowOff>
    </xdr:from>
    <xdr:to>
      <xdr:col>55</xdr:col>
      <xdr:colOff>0</xdr:colOff>
      <xdr:row>98</xdr:row>
      <xdr:rowOff>115825</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a:off x="9639300" y="16907025"/>
          <a:ext cx="838200" cy="10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163330</xdr:rowOff>
    </xdr:from>
    <xdr:ext cx="534377" cy="259045"/>
    <xdr:sp macro="" textlink="">
      <xdr:nvSpPr>
        <xdr:cNvPr id="461" name="普通建設事業費 （ うち更新整備　）平均値テキスト">
          <a:extLst>
            <a:ext uri="{FF2B5EF4-FFF2-40B4-BE49-F238E27FC236}">
              <a16:creationId xmlns:a16="http://schemas.microsoft.com/office/drawing/2014/main" id="{00000000-0008-0000-0600-0000CD010000}"/>
            </a:ext>
          </a:extLst>
        </xdr:cNvPr>
        <xdr:cNvSpPr txBox="1"/>
      </xdr:nvSpPr>
      <xdr:spPr>
        <a:xfrm>
          <a:off x="10528300" y="1662253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140453</xdr:rowOff>
    </xdr:from>
    <xdr:to>
      <xdr:col>55</xdr:col>
      <xdr:colOff>50800</xdr:colOff>
      <xdr:row>98</xdr:row>
      <xdr:rowOff>70603</xdr:rowOff>
    </xdr:to>
    <xdr:sp macro="" textlink="">
      <xdr:nvSpPr>
        <xdr:cNvPr id="462" name="フローチャート: 判断 461">
          <a:extLst>
            <a:ext uri="{FF2B5EF4-FFF2-40B4-BE49-F238E27FC236}">
              <a16:creationId xmlns:a16="http://schemas.microsoft.com/office/drawing/2014/main" id="{00000000-0008-0000-0600-0000CE010000}"/>
            </a:ext>
          </a:extLst>
        </xdr:cNvPr>
        <xdr:cNvSpPr/>
      </xdr:nvSpPr>
      <xdr:spPr>
        <a:xfrm>
          <a:off x="10426700" y="167711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104925</xdr:rowOff>
    </xdr:from>
    <xdr:to>
      <xdr:col>50</xdr:col>
      <xdr:colOff>114300</xdr:colOff>
      <xdr:row>98</xdr:row>
      <xdr:rowOff>126264</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flipV="1">
          <a:off x="8750300" y="16907025"/>
          <a:ext cx="889000" cy="213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127067</xdr:rowOff>
    </xdr:from>
    <xdr:to>
      <xdr:col>50</xdr:col>
      <xdr:colOff>165100</xdr:colOff>
      <xdr:row>98</xdr:row>
      <xdr:rowOff>57217</xdr:rowOff>
    </xdr:to>
    <xdr:sp macro="" textlink="">
      <xdr:nvSpPr>
        <xdr:cNvPr id="464" name="フローチャート: 判断 463">
          <a:extLst>
            <a:ext uri="{FF2B5EF4-FFF2-40B4-BE49-F238E27FC236}">
              <a16:creationId xmlns:a16="http://schemas.microsoft.com/office/drawing/2014/main" id="{00000000-0008-0000-0600-0000D0010000}"/>
            </a:ext>
          </a:extLst>
        </xdr:cNvPr>
        <xdr:cNvSpPr/>
      </xdr:nvSpPr>
      <xdr:spPr>
        <a:xfrm>
          <a:off x="9588500" y="16757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73744</xdr:rowOff>
    </xdr:from>
    <xdr:ext cx="534377" cy="259045"/>
    <xdr:sp macro="" textlink="">
      <xdr:nvSpPr>
        <xdr:cNvPr id="465" name="テキスト ボックス 464">
          <a:extLst>
            <a:ext uri="{FF2B5EF4-FFF2-40B4-BE49-F238E27FC236}">
              <a16:creationId xmlns:a16="http://schemas.microsoft.com/office/drawing/2014/main" id="{00000000-0008-0000-0600-0000D1010000}"/>
            </a:ext>
          </a:extLst>
        </xdr:cNvPr>
        <xdr:cNvSpPr txBox="1"/>
      </xdr:nvSpPr>
      <xdr:spPr>
        <a:xfrm>
          <a:off x="9372111" y="165329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125816</xdr:rowOff>
    </xdr:from>
    <xdr:to>
      <xdr:col>45</xdr:col>
      <xdr:colOff>177800</xdr:colOff>
      <xdr:row>98</xdr:row>
      <xdr:rowOff>126264</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a:off x="7861300" y="16927916"/>
          <a:ext cx="889000" cy="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126281</xdr:rowOff>
    </xdr:from>
    <xdr:to>
      <xdr:col>46</xdr:col>
      <xdr:colOff>38100</xdr:colOff>
      <xdr:row>98</xdr:row>
      <xdr:rowOff>56431</xdr:rowOff>
    </xdr:to>
    <xdr:sp macro="" textlink="">
      <xdr:nvSpPr>
        <xdr:cNvPr id="467" name="フローチャート: 判断 466">
          <a:extLst>
            <a:ext uri="{FF2B5EF4-FFF2-40B4-BE49-F238E27FC236}">
              <a16:creationId xmlns:a16="http://schemas.microsoft.com/office/drawing/2014/main" id="{00000000-0008-0000-0600-0000D3010000}"/>
            </a:ext>
          </a:extLst>
        </xdr:cNvPr>
        <xdr:cNvSpPr/>
      </xdr:nvSpPr>
      <xdr:spPr>
        <a:xfrm>
          <a:off x="8699500" y="167569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72958</xdr:rowOff>
    </xdr:from>
    <xdr:ext cx="534377" cy="259045"/>
    <xdr:sp macro="" textlink="">
      <xdr:nvSpPr>
        <xdr:cNvPr id="468" name="テキスト ボックス 467">
          <a:extLst>
            <a:ext uri="{FF2B5EF4-FFF2-40B4-BE49-F238E27FC236}">
              <a16:creationId xmlns:a16="http://schemas.microsoft.com/office/drawing/2014/main" id="{00000000-0008-0000-0600-0000D4010000}"/>
            </a:ext>
          </a:extLst>
        </xdr:cNvPr>
        <xdr:cNvSpPr txBox="1"/>
      </xdr:nvSpPr>
      <xdr:spPr>
        <a:xfrm>
          <a:off x="8483111" y="165321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29,324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170475</xdr:rowOff>
    </xdr:from>
    <xdr:to>
      <xdr:col>41</xdr:col>
      <xdr:colOff>50800</xdr:colOff>
      <xdr:row>98</xdr:row>
      <xdr:rowOff>125816</xdr:rowOff>
    </xdr:to>
    <xdr:cxnSp macro="">
      <xdr:nvCxnSpPr>
        <xdr:cNvPr id="469" name="直線コネクタ 468">
          <a:extLst>
            <a:ext uri="{FF2B5EF4-FFF2-40B4-BE49-F238E27FC236}">
              <a16:creationId xmlns:a16="http://schemas.microsoft.com/office/drawing/2014/main" id="{00000000-0008-0000-0600-0000D5010000}"/>
            </a:ext>
          </a:extLst>
        </xdr:cNvPr>
        <xdr:cNvCxnSpPr/>
      </xdr:nvCxnSpPr>
      <xdr:spPr>
        <a:xfrm>
          <a:off x="6972300" y="16801125"/>
          <a:ext cx="889000" cy="1267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152953</xdr:rowOff>
    </xdr:from>
    <xdr:to>
      <xdr:col>41</xdr:col>
      <xdr:colOff>101600</xdr:colOff>
      <xdr:row>98</xdr:row>
      <xdr:rowOff>83103</xdr:rowOff>
    </xdr:to>
    <xdr:sp macro="" textlink="">
      <xdr:nvSpPr>
        <xdr:cNvPr id="470" name="フローチャート: 判断 469">
          <a:extLst>
            <a:ext uri="{FF2B5EF4-FFF2-40B4-BE49-F238E27FC236}">
              <a16:creationId xmlns:a16="http://schemas.microsoft.com/office/drawing/2014/main" id="{00000000-0008-0000-0600-0000D6010000}"/>
            </a:ext>
          </a:extLst>
        </xdr:cNvPr>
        <xdr:cNvSpPr/>
      </xdr:nvSpPr>
      <xdr:spPr>
        <a:xfrm>
          <a:off x="7810500" y="16783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99630</xdr:rowOff>
    </xdr:from>
    <xdr:ext cx="534377"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7594111" y="165588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137381</xdr:rowOff>
    </xdr:from>
    <xdr:to>
      <xdr:col>36</xdr:col>
      <xdr:colOff>165100</xdr:colOff>
      <xdr:row>98</xdr:row>
      <xdr:rowOff>67531</xdr:rowOff>
    </xdr:to>
    <xdr:sp macro="" textlink="">
      <xdr:nvSpPr>
        <xdr:cNvPr id="472" name="フローチャート: 判断 471">
          <a:extLst>
            <a:ext uri="{FF2B5EF4-FFF2-40B4-BE49-F238E27FC236}">
              <a16:creationId xmlns:a16="http://schemas.microsoft.com/office/drawing/2014/main" id="{00000000-0008-0000-0600-0000D8010000}"/>
            </a:ext>
          </a:extLst>
        </xdr:cNvPr>
        <xdr:cNvSpPr/>
      </xdr:nvSpPr>
      <xdr:spPr>
        <a:xfrm>
          <a:off x="6921500" y="16768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58658</xdr:rowOff>
    </xdr:from>
    <xdr:ext cx="534377"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6705111" y="168607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65025</xdr:rowOff>
    </xdr:from>
    <xdr:to>
      <xdr:col>55</xdr:col>
      <xdr:colOff>50800</xdr:colOff>
      <xdr:row>98</xdr:row>
      <xdr:rowOff>166625</xdr:rowOff>
    </xdr:to>
    <xdr:sp macro="" textlink="">
      <xdr:nvSpPr>
        <xdr:cNvPr id="479" name="楕円 478">
          <a:extLst>
            <a:ext uri="{FF2B5EF4-FFF2-40B4-BE49-F238E27FC236}">
              <a16:creationId xmlns:a16="http://schemas.microsoft.com/office/drawing/2014/main" id="{00000000-0008-0000-0600-0000DF010000}"/>
            </a:ext>
          </a:extLst>
        </xdr:cNvPr>
        <xdr:cNvSpPr/>
      </xdr:nvSpPr>
      <xdr:spPr>
        <a:xfrm>
          <a:off x="10426700" y="16867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151402</xdr:rowOff>
    </xdr:from>
    <xdr:ext cx="469744" cy="259045"/>
    <xdr:sp macro="" textlink="">
      <xdr:nvSpPr>
        <xdr:cNvPr id="480" name="普通建設事業費 （ うち更新整備　）該当値テキスト">
          <a:extLst>
            <a:ext uri="{FF2B5EF4-FFF2-40B4-BE49-F238E27FC236}">
              <a16:creationId xmlns:a16="http://schemas.microsoft.com/office/drawing/2014/main" id="{00000000-0008-0000-0600-0000E0010000}"/>
            </a:ext>
          </a:extLst>
        </xdr:cNvPr>
        <xdr:cNvSpPr txBox="1"/>
      </xdr:nvSpPr>
      <xdr:spPr>
        <a:xfrm>
          <a:off x="10528300" y="167820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54125</xdr:rowOff>
    </xdr:from>
    <xdr:to>
      <xdr:col>50</xdr:col>
      <xdr:colOff>165100</xdr:colOff>
      <xdr:row>98</xdr:row>
      <xdr:rowOff>155725</xdr:rowOff>
    </xdr:to>
    <xdr:sp macro="" textlink="">
      <xdr:nvSpPr>
        <xdr:cNvPr id="481" name="楕円 480">
          <a:extLst>
            <a:ext uri="{FF2B5EF4-FFF2-40B4-BE49-F238E27FC236}">
              <a16:creationId xmlns:a16="http://schemas.microsoft.com/office/drawing/2014/main" id="{00000000-0008-0000-0600-0000E1010000}"/>
            </a:ext>
          </a:extLst>
        </xdr:cNvPr>
        <xdr:cNvSpPr/>
      </xdr:nvSpPr>
      <xdr:spPr>
        <a:xfrm>
          <a:off x="9588500" y="16856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98</xdr:row>
      <xdr:rowOff>146852</xdr:rowOff>
    </xdr:from>
    <xdr:ext cx="469744"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9404428" y="169489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75464</xdr:rowOff>
    </xdr:from>
    <xdr:to>
      <xdr:col>46</xdr:col>
      <xdr:colOff>38100</xdr:colOff>
      <xdr:row>99</xdr:row>
      <xdr:rowOff>5614</xdr:rowOff>
    </xdr:to>
    <xdr:sp macro="" textlink="">
      <xdr:nvSpPr>
        <xdr:cNvPr id="483" name="楕円 482">
          <a:extLst>
            <a:ext uri="{FF2B5EF4-FFF2-40B4-BE49-F238E27FC236}">
              <a16:creationId xmlns:a16="http://schemas.microsoft.com/office/drawing/2014/main" id="{00000000-0008-0000-0600-0000E3010000}"/>
            </a:ext>
          </a:extLst>
        </xdr:cNvPr>
        <xdr:cNvSpPr/>
      </xdr:nvSpPr>
      <xdr:spPr>
        <a:xfrm>
          <a:off x="8699500" y="16877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98</xdr:row>
      <xdr:rowOff>168191</xdr:rowOff>
    </xdr:from>
    <xdr:ext cx="469744"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8515428" y="169702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75016</xdr:rowOff>
    </xdr:from>
    <xdr:to>
      <xdr:col>41</xdr:col>
      <xdr:colOff>101600</xdr:colOff>
      <xdr:row>99</xdr:row>
      <xdr:rowOff>5166</xdr:rowOff>
    </xdr:to>
    <xdr:sp macro="" textlink="">
      <xdr:nvSpPr>
        <xdr:cNvPr id="485" name="楕円 484">
          <a:extLst>
            <a:ext uri="{FF2B5EF4-FFF2-40B4-BE49-F238E27FC236}">
              <a16:creationId xmlns:a16="http://schemas.microsoft.com/office/drawing/2014/main" id="{00000000-0008-0000-0600-0000E5010000}"/>
            </a:ext>
          </a:extLst>
        </xdr:cNvPr>
        <xdr:cNvSpPr/>
      </xdr:nvSpPr>
      <xdr:spPr>
        <a:xfrm>
          <a:off x="7810500" y="16877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98</xdr:row>
      <xdr:rowOff>167743</xdr:rowOff>
    </xdr:from>
    <xdr:ext cx="469744" cy="259045"/>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7626428" y="169698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119675</xdr:rowOff>
    </xdr:from>
    <xdr:to>
      <xdr:col>36</xdr:col>
      <xdr:colOff>165100</xdr:colOff>
      <xdr:row>98</xdr:row>
      <xdr:rowOff>49825</xdr:rowOff>
    </xdr:to>
    <xdr:sp macro="" textlink="">
      <xdr:nvSpPr>
        <xdr:cNvPr id="487" name="楕円 486">
          <a:extLst>
            <a:ext uri="{FF2B5EF4-FFF2-40B4-BE49-F238E27FC236}">
              <a16:creationId xmlns:a16="http://schemas.microsoft.com/office/drawing/2014/main" id="{00000000-0008-0000-0600-0000E7010000}"/>
            </a:ext>
          </a:extLst>
        </xdr:cNvPr>
        <xdr:cNvSpPr/>
      </xdr:nvSpPr>
      <xdr:spPr>
        <a:xfrm>
          <a:off x="6921500" y="16750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66352</xdr:rowOff>
    </xdr:from>
    <xdr:ext cx="534377" cy="259045"/>
    <xdr:sp macro="" textlink="">
      <xdr:nvSpPr>
        <xdr:cNvPr id="488" name="テキスト ボックス 487">
          <a:extLst>
            <a:ext uri="{FF2B5EF4-FFF2-40B4-BE49-F238E27FC236}">
              <a16:creationId xmlns:a16="http://schemas.microsoft.com/office/drawing/2014/main" id="{00000000-0008-0000-0600-0000E8010000}"/>
            </a:ext>
          </a:extLst>
        </xdr:cNvPr>
        <xdr:cNvSpPr txBox="1"/>
      </xdr:nvSpPr>
      <xdr:spPr>
        <a:xfrm>
          <a:off x="6705111" y="165255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7" name="テキスト ボックス 496">
          <a:extLst>
            <a:ext uri="{FF2B5EF4-FFF2-40B4-BE49-F238E27FC236}">
              <a16:creationId xmlns:a16="http://schemas.microsoft.com/office/drawing/2014/main" id="{00000000-0008-0000-0600-0000F1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8" name="直線コネクタ 497">
          <a:extLst>
            <a:ext uri="{FF2B5EF4-FFF2-40B4-BE49-F238E27FC236}">
              <a16:creationId xmlns:a16="http://schemas.microsoft.com/office/drawing/2014/main" id="{00000000-0008-0000-0600-0000F2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9" name="直線コネクタ 498">
          <a:extLst>
            <a:ext uri="{FF2B5EF4-FFF2-40B4-BE49-F238E27FC236}">
              <a16:creationId xmlns:a16="http://schemas.microsoft.com/office/drawing/2014/main" id="{00000000-0008-0000-0600-0000F3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0" name="テキスト ボックス 499">
          <a:extLst>
            <a:ext uri="{FF2B5EF4-FFF2-40B4-BE49-F238E27FC236}">
              <a16:creationId xmlns:a16="http://schemas.microsoft.com/office/drawing/2014/main" id="{00000000-0008-0000-0600-0000F4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1" name="直線コネクタ 500">
          <a:extLst>
            <a:ext uri="{FF2B5EF4-FFF2-40B4-BE49-F238E27FC236}">
              <a16:creationId xmlns:a16="http://schemas.microsoft.com/office/drawing/2014/main" id="{00000000-0008-0000-0600-0000F5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2" name="テキスト ボックス 501">
          <a:extLst>
            <a:ext uri="{FF2B5EF4-FFF2-40B4-BE49-F238E27FC236}">
              <a16:creationId xmlns:a16="http://schemas.microsoft.com/office/drawing/2014/main" id="{00000000-0008-0000-0600-0000F6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3" name="直線コネクタ 502">
          <a:extLst>
            <a:ext uri="{FF2B5EF4-FFF2-40B4-BE49-F238E27FC236}">
              <a16:creationId xmlns:a16="http://schemas.microsoft.com/office/drawing/2014/main" id="{00000000-0008-0000-0600-0000F7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4" name="テキスト ボックス 503">
          <a:extLst>
            <a:ext uri="{FF2B5EF4-FFF2-40B4-BE49-F238E27FC236}">
              <a16:creationId xmlns:a16="http://schemas.microsoft.com/office/drawing/2014/main" id="{00000000-0008-0000-0600-0000F8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6" name="テキスト ボックス 505">
          <a:extLst>
            <a:ext uri="{FF2B5EF4-FFF2-40B4-BE49-F238E27FC236}">
              <a16:creationId xmlns:a16="http://schemas.microsoft.com/office/drawing/2014/main" id="{00000000-0008-0000-0600-0000FA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08" name="テキスト ボックス 507">
          <a:extLst>
            <a:ext uri="{FF2B5EF4-FFF2-40B4-BE49-F238E27FC236}">
              <a16:creationId xmlns:a16="http://schemas.microsoft.com/office/drawing/2014/main" id="{00000000-0008-0000-0600-0000FC010000}"/>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0" name="テキスト ボックス 509">
          <a:extLst>
            <a:ext uri="{FF2B5EF4-FFF2-40B4-BE49-F238E27FC236}">
              <a16:creationId xmlns:a16="http://schemas.microsoft.com/office/drawing/2014/main" id="{00000000-0008-0000-0600-0000FE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1" name="災害復旧事業費グラフ枠">
          <a:extLst>
            <a:ext uri="{FF2B5EF4-FFF2-40B4-BE49-F238E27FC236}">
              <a16:creationId xmlns:a16="http://schemas.microsoft.com/office/drawing/2014/main" id="{00000000-0008-0000-0600-0000FF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142735</xdr:rowOff>
    </xdr:from>
    <xdr:to>
      <xdr:col>85</xdr:col>
      <xdr:colOff>126364</xdr:colOff>
      <xdr:row>39</xdr:row>
      <xdr:rowOff>44450</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flipV="1">
          <a:off x="16317595" y="5457685"/>
          <a:ext cx="1269" cy="12733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70934</xdr:rowOff>
    </xdr:from>
    <xdr:ext cx="249299" cy="259045"/>
    <xdr:sp macro="" textlink="">
      <xdr:nvSpPr>
        <xdr:cNvPr id="513" name="災害復旧事業費最小値テキスト">
          <a:extLst>
            <a:ext uri="{FF2B5EF4-FFF2-40B4-BE49-F238E27FC236}">
              <a16:creationId xmlns:a16="http://schemas.microsoft.com/office/drawing/2014/main" id="{00000000-0008-0000-0600-000001020000}"/>
            </a:ext>
          </a:extLst>
        </xdr:cNvPr>
        <xdr:cNvSpPr txBox="1"/>
      </xdr:nvSpPr>
      <xdr:spPr>
        <a:xfrm>
          <a:off x="16370300" y="675748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89412</xdr:rowOff>
    </xdr:from>
    <xdr:ext cx="599010" cy="259045"/>
    <xdr:sp macro="" textlink="">
      <xdr:nvSpPr>
        <xdr:cNvPr id="515" name="災害復旧事業費最大値テキスト">
          <a:extLst>
            <a:ext uri="{FF2B5EF4-FFF2-40B4-BE49-F238E27FC236}">
              <a16:creationId xmlns:a16="http://schemas.microsoft.com/office/drawing/2014/main" id="{00000000-0008-0000-0600-000003020000}"/>
            </a:ext>
          </a:extLst>
        </xdr:cNvPr>
        <xdr:cNvSpPr txBox="1"/>
      </xdr:nvSpPr>
      <xdr:spPr>
        <a:xfrm>
          <a:off x="16370300" y="52329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100,261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142735</xdr:rowOff>
    </xdr:from>
    <xdr:to>
      <xdr:col>86</xdr:col>
      <xdr:colOff>25400</xdr:colOff>
      <xdr:row>31</xdr:row>
      <xdr:rowOff>142735</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a:off x="16230600" y="54576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39192</xdr:rowOff>
    </xdr:from>
    <xdr:to>
      <xdr:col>85</xdr:col>
      <xdr:colOff>127000</xdr:colOff>
      <xdr:row>39</xdr:row>
      <xdr:rowOff>44450</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flipV="1">
          <a:off x="15481300" y="6725742"/>
          <a:ext cx="838200" cy="52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159834</xdr:rowOff>
    </xdr:from>
    <xdr:ext cx="469744" cy="259045"/>
    <xdr:sp macro="" textlink="">
      <xdr:nvSpPr>
        <xdr:cNvPr id="518" name="災害復旧事業費平均値テキスト">
          <a:extLst>
            <a:ext uri="{FF2B5EF4-FFF2-40B4-BE49-F238E27FC236}">
              <a16:creationId xmlns:a16="http://schemas.microsoft.com/office/drawing/2014/main" id="{00000000-0008-0000-0600-000006020000}"/>
            </a:ext>
          </a:extLst>
        </xdr:cNvPr>
        <xdr:cNvSpPr txBox="1"/>
      </xdr:nvSpPr>
      <xdr:spPr>
        <a:xfrm>
          <a:off x="16370300" y="650348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136957</xdr:rowOff>
    </xdr:from>
    <xdr:to>
      <xdr:col>85</xdr:col>
      <xdr:colOff>177800</xdr:colOff>
      <xdr:row>39</xdr:row>
      <xdr:rowOff>67107</xdr:rowOff>
    </xdr:to>
    <xdr:sp macro="" textlink="">
      <xdr:nvSpPr>
        <xdr:cNvPr id="519" name="フローチャート: 判断 518">
          <a:extLst>
            <a:ext uri="{FF2B5EF4-FFF2-40B4-BE49-F238E27FC236}">
              <a16:creationId xmlns:a16="http://schemas.microsoft.com/office/drawing/2014/main" id="{00000000-0008-0000-0600-000007020000}"/>
            </a:ext>
          </a:extLst>
        </xdr:cNvPr>
        <xdr:cNvSpPr/>
      </xdr:nvSpPr>
      <xdr:spPr>
        <a:xfrm>
          <a:off x="16268700" y="66520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44450</xdr:rowOff>
    </xdr:from>
    <xdr:to>
      <xdr:col>81</xdr:col>
      <xdr:colOff>50800</xdr:colOff>
      <xdr:row>39</xdr:row>
      <xdr:rowOff>44450</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a:off x="14592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144094</xdr:rowOff>
    </xdr:from>
    <xdr:to>
      <xdr:col>81</xdr:col>
      <xdr:colOff>101600</xdr:colOff>
      <xdr:row>39</xdr:row>
      <xdr:rowOff>74244</xdr:rowOff>
    </xdr:to>
    <xdr:sp macro="" textlink="">
      <xdr:nvSpPr>
        <xdr:cNvPr id="521" name="フローチャート: 判断 520">
          <a:extLst>
            <a:ext uri="{FF2B5EF4-FFF2-40B4-BE49-F238E27FC236}">
              <a16:creationId xmlns:a16="http://schemas.microsoft.com/office/drawing/2014/main" id="{00000000-0008-0000-0600-000009020000}"/>
            </a:ext>
          </a:extLst>
        </xdr:cNvPr>
        <xdr:cNvSpPr/>
      </xdr:nvSpPr>
      <xdr:spPr>
        <a:xfrm>
          <a:off x="15430500" y="6659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90771</xdr:rowOff>
    </xdr:from>
    <xdr:ext cx="469744" cy="259045"/>
    <xdr:sp macro="" textlink="">
      <xdr:nvSpPr>
        <xdr:cNvPr id="522" name="テキスト ボックス 521">
          <a:extLst>
            <a:ext uri="{FF2B5EF4-FFF2-40B4-BE49-F238E27FC236}">
              <a16:creationId xmlns:a16="http://schemas.microsoft.com/office/drawing/2014/main" id="{00000000-0008-0000-0600-00000A020000}"/>
            </a:ext>
          </a:extLst>
        </xdr:cNvPr>
        <xdr:cNvSpPr txBox="1"/>
      </xdr:nvSpPr>
      <xdr:spPr>
        <a:xfrm>
          <a:off x="15246428" y="64344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40157</xdr:rowOff>
    </xdr:from>
    <xdr:to>
      <xdr:col>76</xdr:col>
      <xdr:colOff>114300</xdr:colOff>
      <xdr:row>39</xdr:row>
      <xdr:rowOff>44450</xdr:rowOff>
    </xdr:to>
    <xdr:cxnSp macro="">
      <xdr:nvCxnSpPr>
        <xdr:cNvPr id="523" name="直線コネクタ 522">
          <a:extLst>
            <a:ext uri="{FF2B5EF4-FFF2-40B4-BE49-F238E27FC236}">
              <a16:creationId xmlns:a16="http://schemas.microsoft.com/office/drawing/2014/main" id="{00000000-0008-0000-0600-00000B020000}"/>
            </a:ext>
          </a:extLst>
        </xdr:cNvPr>
        <xdr:cNvCxnSpPr/>
      </xdr:nvCxnSpPr>
      <xdr:spPr>
        <a:xfrm>
          <a:off x="13703300" y="6726707"/>
          <a:ext cx="889000" cy="42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139382</xdr:rowOff>
    </xdr:from>
    <xdr:to>
      <xdr:col>76</xdr:col>
      <xdr:colOff>165100</xdr:colOff>
      <xdr:row>39</xdr:row>
      <xdr:rowOff>69532</xdr:rowOff>
    </xdr:to>
    <xdr:sp macro="" textlink="">
      <xdr:nvSpPr>
        <xdr:cNvPr id="524" name="フローチャート: 判断 523">
          <a:extLst>
            <a:ext uri="{FF2B5EF4-FFF2-40B4-BE49-F238E27FC236}">
              <a16:creationId xmlns:a16="http://schemas.microsoft.com/office/drawing/2014/main" id="{00000000-0008-0000-0600-00000C020000}"/>
            </a:ext>
          </a:extLst>
        </xdr:cNvPr>
        <xdr:cNvSpPr/>
      </xdr:nvSpPr>
      <xdr:spPr>
        <a:xfrm>
          <a:off x="14541500" y="6654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86060</xdr:rowOff>
    </xdr:from>
    <xdr:ext cx="469744" cy="259045"/>
    <xdr:sp macro="" textlink="">
      <xdr:nvSpPr>
        <xdr:cNvPr id="525" name="テキスト ボックス 524">
          <a:extLst>
            <a:ext uri="{FF2B5EF4-FFF2-40B4-BE49-F238E27FC236}">
              <a16:creationId xmlns:a16="http://schemas.microsoft.com/office/drawing/2014/main" id="{00000000-0008-0000-0600-00000D020000}"/>
            </a:ext>
          </a:extLst>
        </xdr:cNvPr>
        <xdr:cNvSpPr txBox="1"/>
      </xdr:nvSpPr>
      <xdr:spPr>
        <a:xfrm>
          <a:off x="14357428" y="64297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40157</xdr:rowOff>
    </xdr:from>
    <xdr:to>
      <xdr:col>71</xdr:col>
      <xdr:colOff>177800</xdr:colOff>
      <xdr:row>39</xdr:row>
      <xdr:rowOff>44450</xdr:rowOff>
    </xdr:to>
    <xdr:cxnSp macro="">
      <xdr:nvCxnSpPr>
        <xdr:cNvPr id="526" name="直線コネクタ 525">
          <a:extLst>
            <a:ext uri="{FF2B5EF4-FFF2-40B4-BE49-F238E27FC236}">
              <a16:creationId xmlns:a16="http://schemas.microsoft.com/office/drawing/2014/main" id="{00000000-0008-0000-0600-00000E020000}"/>
            </a:ext>
          </a:extLst>
        </xdr:cNvPr>
        <xdr:cNvCxnSpPr/>
      </xdr:nvCxnSpPr>
      <xdr:spPr>
        <a:xfrm flipV="1">
          <a:off x="12814300" y="6726707"/>
          <a:ext cx="889000" cy="42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146126</xdr:rowOff>
    </xdr:from>
    <xdr:to>
      <xdr:col>72</xdr:col>
      <xdr:colOff>38100</xdr:colOff>
      <xdr:row>39</xdr:row>
      <xdr:rowOff>76276</xdr:rowOff>
    </xdr:to>
    <xdr:sp macro="" textlink="">
      <xdr:nvSpPr>
        <xdr:cNvPr id="527" name="フローチャート: 判断 526">
          <a:extLst>
            <a:ext uri="{FF2B5EF4-FFF2-40B4-BE49-F238E27FC236}">
              <a16:creationId xmlns:a16="http://schemas.microsoft.com/office/drawing/2014/main" id="{00000000-0008-0000-0600-00000F020000}"/>
            </a:ext>
          </a:extLst>
        </xdr:cNvPr>
        <xdr:cNvSpPr/>
      </xdr:nvSpPr>
      <xdr:spPr>
        <a:xfrm>
          <a:off x="13652500" y="6661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92803</xdr:rowOff>
    </xdr:from>
    <xdr:ext cx="469744"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3468428" y="64364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156439</xdr:rowOff>
    </xdr:from>
    <xdr:to>
      <xdr:col>67</xdr:col>
      <xdr:colOff>101600</xdr:colOff>
      <xdr:row>39</xdr:row>
      <xdr:rowOff>86589</xdr:rowOff>
    </xdr:to>
    <xdr:sp macro="" textlink="">
      <xdr:nvSpPr>
        <xdr:cNvPr id="529" name="フローチャート: 判断 528">
          <a:extLst>
            <a:ext uri="{FF2B5EF4-FFF2-40B4-BE49-F238E27FC236}">
              <a16:creationId xmlns:a16="http://schemas.microsoft.com/office/drawing/2014/main" id="{00000000-0008-0000-0600-000011020000}"/>
            </a:ext>
          </a:extLst>
        </xdr:cNvPr>
        <xdr:cNvSpPr/>
      </xdr:nvSpPr>
      <xdr:spPr>
        <a:xfrm>
          <a:off x="12763500" y="6671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37</xdr:row>
      <xdr:rowOff>103116</xdr:rowOff>
    </xdr:from>
    <xdr:ext cx="378565"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2625017" y="644676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159842</xdr:rowOff>
    </xdr:from>
    <xdr:to>
      <xdr:col>85</xdr:col>
      <xdr:colOff>177800</xdr:colOff>
      <xdr:row>39</xdr:row>
      <xdr:rowOff>89992</xdr:rowOff>
    </xdr:to>
    <xdr:sp macro="" textlink="">
      <xdr:nvSpPr>
        <xdr:cNvPr id="536" name="楕円 535">
          <a:extLst>
            <a:ext uri="{FF2B5EF4-FFF2-40B4-BE49-F238E27FC236}">
              <a16:creationId xmlns:a16="http://schemas.microsoft.com/office/drawing/2014/main" id="{00000000-0008-0000-0600-000018020000}"/>
            </a:ext>
          </a:extLst>
        </xdr:cNvPr>
        <xdr:cNvSpPr/>
      </xdr:nvSpPr>
      <xdr:spPr>
        <a:xfrm>
          <a:off x="16268700" y="6674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115384</xdr:rowOff>
    </xdr:from>
    <xdr:ext cx="378565" cy="259045"/>
    <xdr:sp macro="" textlink="">
      <xdr:nvSpPr>
        <xdr:cNvPr id="537" name="災害復旧事業費該当値テキスト">
          <a:extLst>
            <a:ext uri="{FF2B5EF4-FFF2-40B4-BE49-F238E27FC236}">
              <a16:creationId xmlns:a16="http://schemas.microsoft.com/office/drawing/2014/main" id="{00000000-0008-0000-0600-000019020000}"/>
            </a:ext>
          </a:extLst>
        </xdr:cNvPr>
        <xdr:cNvSpPr txBox="1"/>
      </xdr:nvSpPr>
      <xdr:spPr>
        <a:xfrm>
          <a:off x="16370300" y="663048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165100</xdr:rowOff>
    </xdr:from>
    <xdr:to>
      <xdr:col>81</xdr:col>
      <xdr:colOff>101600</xdr:colOff>
      <xdr:row>39</xdr:row>
      <xdr:rowOff>95250</xdr:rowOff>
    </xdr:to>
    <xdr:sp macro="" textlink="">
      <xdr:nvSpPr>
        <xdr:cNvPr id="538" name="楕円 537">
          <a:extLst>
            <a:ext uri="{FF2B5EF4-FFF2-40B4-BE49-F238E27FC236}">
              <a16:creationId xmlns:a16="http://schemas.microsoft.com/office/drawing/2014/main" id="{00000000-0008-0000-0600-00001A020000}"/>
            </a:ext>
          </a:extLst>
        </xdr:cNvPr>
        <xdr:cNvSpPr/>
      </xdr:nvSpPr>
      <xdr:spPr>
        <a:xfrm>
          <a:off x="15430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86377</xdr:rowOff>
    </xdr:from>
    <xdr:ext cx="249299"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5356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165100</xdr:rowOff>
    </xdr:from>
    <xdr:to>
      <xdr:col>76</xdr:col>
      <xdr:colOff>165100</xdr:colOff>
      <xdr:row>39</xdr:row>
      <xdr:rowOff>95250</xdr:rowOff>
    </xdr:to>
    <xdr:sp macro="" textlink="">
      <xdr:nvSpPr>
        <xdr:cNvPr id="540" name="楕円 539">
          <a:extLst>
            <a:ext uri="{FF2B5EF4-FFF2-40B4-BE49-F238E27FC236}">
              <a16:creationId xmlns:a16="http://schemas.microsoft.com/office/drawing/2014/main" id="{00000000-0008-0000-0600-00001C020000}"/>
            </a:ext>
          </a:extLst>
        </xdr:cNvPr>
        <xdr:cNvSpPr/>
      </xdr:nvSpPr>
      <xdr:spPr>
        <a:xfrm>
          <a:off x="14541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86377</xdr:rowOff>
    </xdr:from>
    <xdr:ext cx="249299"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4467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160807</xdr:rowOff>
    </xdr:from>
    <xdr:to>
      <xdr:col>72</xdr:col>
      <xdr:colOff>38100</xdr:colOff>
      <xdr:row>39</xdr:row>
      <xdr:rowOff>90957</xdr:rowOff>
    </xdr:to>
    <xdr:sp macro="" textlink="">
      <xdr:nvSpPr>
        <xdr:cNvPr id="542" name="楕円 541">
          <a:extLst>
            <a:ext uri="{FF2B5EF4-FFF2-40B4-BE49-F238E27FC236}">
              <a16:creationId xmlns:a16="http://schemas.microsoft.com/office/drawing/2014/main" id="{00000000-0008-0000-0600-00001E020000}"/>
            </a:ext>
          </a:extLst>
        </xdr:cNvPr>
        <xdr:cNvSpPr/>
      </xdr:nvSpPr>
      <xdr:spPr>
        <a:xfrm>
          <a:off x="13652500" y="6675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39</xdr:row>
      <xdr:rowOff>82084</xdr:rowOff>
    </xdr:from>
    <xdr:ext cx="378565" cy="259045"/>
    <xdr:sp macro=""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3514017" y="676863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165100</xdr:rowOff>
    </xdr:from>
    <xdr:to>
      <xdr:col>67</xdr:col>
      <xdr:colOff>101600</xdr:colOff>
      <xdr:row>39</xdr:row>
      <xdr:rowOff>95250</xdr:rowOff>
    </xdr:to>
    <xdr:sp macro="" textlink="">
      <xdr:nvSpPr>
        <xdr:cNvPr id="544" name="楕円 543">
          <a:extLst>
            <a:ext uri="{FF2B5EF4-FFF2-40B4-BE49-F238E27FC236}">
              <a16:creationId xmlns:a16="http://schemas.microsoft.com/office/drawing/2014/main" id="{00000000-0008-0000-0600-000020020000}"/>
            </a:ext>
          </a:extLst>
        </xdr:cNvPr>
        <xdr:cNvSpPr/>
      </xdr:nvSpPr>
      <xdr:spPr>
        <a:xfrm>
          <a:off x="1276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86377</xdr:rowOff>
    </xdr:from>
    <xdr:ext cx="249299" cy="259045"/>
    <xdr:sp macro="" textlink="">
      <xdr:nvSpPr>
        <xdr:cNvPr id="545" name="テキスト ボックス 544">
          <a:extLst>
            <a:ext uri="{FF2B5EF4-FFF2-40B4-BE49-F238E27FC236}">
              <a16:creationId xmlns:a16="http://schemas.microsoft.com/office/drawing/2014/main" id="{00000000-0008-0000-0600-000021020000}"/>
            </a:ext>
          </a:extLst>
        </xdr:cNvPr>
        <xdr:cNvSpPr txBox="1"/>
      </xdr:nvSpPr>
      <xdr:spPr>
        <a:xfrm>
          <a:off x="1268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6" name="正方形/長方形 545">
          <a:extLst>
            <a:ext uri="{FF2B5EF4-FFF2-40B4-BE49-F238E27FC236}">
              <a16:creationId xmlns:a16="http://schemas.microsoft.com/office/drawing/2014/main" id="{00000000-0008-0000-0600-000022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4" name="テキスト ボックス 553">
          <a:extLst>
            <a:ext uri="{FF2B5EF4-FFF2-40B4-BE49-F238E27FC236}">
              <a16:creationId xmlns:a16="http://schemas.microsoft.com/office/drawing/2014/main" id="{00000000-0008-0000-0600-00002A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5" name="直線コネクタ 554">
          <a:extLst>
            <a:ext uri="{FF2B5EF4-FFF2-40B4-BE49-F238E27FC236}">
              <a16:creationId xmlns:a16="http://schemas.microsoft.com/office/drawing/2014/main" id="{00000000-0008-0000-0600-00002B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6" name="直線コネクタ 555">
          <a:extLst>
            <a:ext uri="{FF2B5EF4-FFF2-40B4-BE49-F238E27FC236}">
              <a16:creationId xmlns:a16="http://schemas.microsoft.com/office/drawing/2014/main" id="{00000000-0008-0000-0600-00002C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7" name="テキスト ボックス 556">
          <a:extLst>
            <a:ext uri="{FF2B5EF4-FFF2-40B4-BE49-F238E27FC236}">
              <a16:creationId xmlns:a16="http://schemas.microsoft.com/office/drawing/2014/main" id="{00000000-0008-0000-0600-00002D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8" name="直線コネクタ 557">
          <a:extLst>
            <a:ext uri="{FF2B5EF4-FFF2-40B4-BE49-F238E27FC236}">
              <a16:creationId xmlns:a16="http://schemas.microsoft.com/office/drawing/2014/main" id="{00000000-0008-0000-0600-00002E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9" name="テキスト ボックス 558">
          <a:extLst>
            <a:ext uri="{FF2B5EF4-FFF2-40B4-BE49-F238E27FC236}">
              <a16:creationId xmlns:a16="http://schemas.microsoft.com/office/drawing/2014/main" id="{00000000-0008-0000-0600-00002F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0" name="失業対策事業費グラフ枠">
          <a:extLst>
            <a:ext uri="{FF2B5EF4-FFF2-40B4-BE49-F238E27FC236}">
              <a16:creationId xmlns:a16="http://schemas.microsoft.com/office/drawing/2014/main" id="{00000000-0008-0000-0600-000030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2" name="失業対策事業費最小値テキスト">
          <a:extLst>
            <a:ext uri="{FF2B5EF4-FFF2-40B4-BE49-F238E27FC236}">
              <a16:creationId xmlns:a16="http://schemas.microsoft.com/office/drawing/2014/main" id="{00000000-0008-0000-0600-000032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4" name="失業対策事業費最大値テキスト">
          <a:extLst>
            <a:ext uri="{FF2B5EF4-FFF2-40B4-BE49-F238E27FC236}">
              <a16:creationId xmlns:a16="http://schemas.microsoft.com/office/drawing/2014/main" id="{00000000-0008-0000-0600-000034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7" name="失業対策事業費平均値テキスト">
          <a:extLst>
            <a:ext uri="{FF2B5EF4-FFF2-40B4-BE49-F238E27FC236}">
              <a16:creationId xmlns:a16="http://schemas.microsoft.com/office/drawing/2014/main" id="{00000000-0008-0000-0600-000037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8" name="フローチャート: 判断 567">
          <a:extLst>
            <a:ext uri="{FF2B5EF4-FFF2-40B4-BE49-F238E27FC236}">
              <a16:creationId xmlns:a16="http://schemas.microsoft.com/office/drawing/2014/main" id="{00000000-0008-0000-0600-000038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0" name="フローチャート: 判断 569">
          <a:extLst>
            <a:ext uri="{FF2B5EF4-FFF2-40B4-BE49-F238E27FC236}">
              <a16:creationId xmlns:a16="http://schemas.microsoft.com/office/drawing/2014/main" id="{00000000-0008-0000-0600-00003A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1" name="テキスト ボックス 570">
          <a:extLst>
            <a:ext uri="{FF2B5EF4-FFF2-40B4-BE49-F238E27FC236}">
              <a16:creationId xmlns:a16="http://schemas.microsoft.com/office/drawing/2014/main" id="{00000000-0008-0000-0600-00003B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3" name="フローチャート: 判断 572">
          <a:extLst>
            <a:ext uri="{FF2B5EF4-FFF2-40B4-BE49-F238E27FC236}">
              <a16:creationId xmlns:a16="http://schemas.microsoft.com/office/drawing/2014/main" id="{00000000-0008-0000-0600-00003D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4" name="テキスト ボックス 573">
          <a:extLst>
            <a:ext uri="{FF2B5EF4-FFF2-40B4-BE49-F238E27FC236}">
              <a16:creationId xmlns:a16="http://schemas.microsoft.com/office/drawing/2014/main" id="{00000000-0008-0000-0600-00003E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5" name="直線コネクタ 574">
          <a:extLst>
            <a:ext uri="{FF2B5EF4-FFF2-40B4-BE49-F238E27FC236}">
              <a16:creationId xmlns:a16="http://schemas.microsoft.com/office/drawing/2014/main" id="{00000000-0008-0000-0600-00003F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6" name="フローチャート: 判断 575">
          <a:extLst>
            <a:ext uri="{FF2B5EF4-FFF2-40B4-BE49-F238E27FC236}">
              <a16:creationId xmlns:a16="http://schemas.microsoft.com/office/drawing/2014/main" id="{00000000-0008-0000-0600-000040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7" name="テキスト ボックス 576">
          <a:extLst>
            <a:ext uri="{FF2B5EF4-FFF2-40B4-BE49-F238E27FC236}">
              <a16:creationId xmlns:a16="http://schemas.microsoft.com/office/drawing/2014/main" id="{00000000-0008-0000-0600-000041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8" name="フローチャート: 判断 577">
          <a:extLst>
            <a:ext uri="{FF2B5EF4-FFF2-40B4-BE49-F238E27FC236}">
              <a16:creationId xmlns:a16="http://schemas.microsoft.com/office/drawing/2014/main" id="{00000000-0008-0000-0600-000042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5" name="楕円 584">
          <a:extLst>
            <a:ext uri="{FF2B5EF4-FFF2-40B4-BE49-F238E27FC236}">
              <a16:creationId xmlns:a16="http://schemas.microsoft.com/office/drawing/2014/main" id="{00000000-0008-0000-0600-000049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6" name="失業対策事業費該当値テキスト">
          <a:extLst>
            <a:ext uri="{FF2B5EF4-FFF2-40B4-BE49-F238E27FC236}">
              <a16:creationId xmlns:a16="http://schemas.microsoft.com/office/drawing/2014/main" id="{00000000-0008-0000-0600-00004A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7" name="楕円 586">
          <a:extLst>
            <a:ext uri="{FF2B5EF4-FFF2-40B4-BE49-F238E27FC236}">
              <a16:creationId xmlns:a16="http://schemas.microsoft.com/office/drawing/2014/main" id="{00000000-0008-0000-0600-00004B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9" name="楕円 588">
          <a:extLst>
            <a:ext uri="{FF2B5EF4-FFF2-40B4-BE49-F238E27FC236}">
              <a16:creationId xmlns:a16="http://schemas.microsoft.com/office/drawing/2014/main" id="{00000000-0008-0000-0600-00004D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1" name="楕円 590">
          <a:extLst>
            <a:ext uri="{FF2B5EF4-FFF2-40B4-BE49-F238E27FC236}">
              <a16:creationId xmlns:a16="http://schemas.microsoft.com/office/drawing/2014/main" id="{00000000-0008-0000-0600-00004F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3" name="楕円 592">
          <a:extLst>
            <a:ext uri="{FF2B5EF4-FFF2-40B4-BE49-F238E27FC236}">
              <a16:creationId xmlns:a16="http://schemas.microsoft.com/office/drawing/2014/main" id="{00000000-0008-0000-0600-000051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4" name="テキスト ボックス 593">
          <a:extLst>
            <a:ext uri="{FF2B5EF4-FFF2-40B4-BE49-F238E27FC236}">
              <a16:creationId xmlns:a16="http://schemas.microsoft.com/office/drawing/2014/main" id="{00000000-0008-0000-0600-000052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5" name="正方形/長方形 594">
          <a:extLst>
            <a:ext uri="{FF2B5EF4-FFF2-40B4-BE49-F238E27FC236}">
              <a16:creationId xmlns:a16="http://schemas.microsoft.com/office/drawing/2014/main" id="{00000000-0008-0000-0600-000053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39,175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3" name="テキスト ボックス 602">
          <a:extLst>
            <a:ext uri="{FF2B5EF4-FFF2-40B4-BE49-F238E27FC236}">
              <a16:creationId xmlns:a16="http://schemas.microsoft.com/office/drawing/2014/main" id="{00000000-0008-0000-0600-00005B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4" name="直線コネクタ 603">
          <a:extLst>
            <a:ext uri="{FF2B5EF4-FFF2-40B4-BE49-F238E27FC236}">
              <a16:creationId xmlns:a16="http://schemas.microsoft.com/office/drawing/2014/main" id="{00000000-0008-0000-0600-00005C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05" name="直線コネクタ 604">
          <a:extLst>
            <a:ext uri="{FF2B5EF4-FFF2-40B4-BE49-F238E27FC236}">
              <a16:creationId xmlns:a16="http://schemas.microsoft.com/office/drawing/2014/main" id="{00000000-0008-0000-0600-00005D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06" name="テキスト ボックス 605">
          <a:extLst>
            <a:ext uri="{FF2B5EF4-FFF2-40B4-BE49-F238E27FC236}">
              <a16:creationId xmlns:a16="http://schemas.microsoft.com/office/drawing/2014/main" id="{00000000-0008-0000-0600-00005E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07" name="直線コネクタ 606">
          <a:extLst>
            <a:ext uri="{FF2B5EF4-FFF2-40B4-BE49-F238E27FC236}">
              <a16:creationId xmlns:a16="http://schemas.microsoft.com/office/drawing/2014/main" id="{00000000-0008-0000-0600-00005F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08" name="テキスト ボックス 607">
          <a:extLst>
            <a:ext uri="{FF2B5EF4-FFF2-40B4-BE49-F238E27FC236}">
              <a16:creationId xmlns:a16="http://schemas.microsoft.com/office/drawing/2014/main" id="{00000000-0008-0000-0600-000060020000}"/>
            </a:ext>
          </a:extLst>
        </xdr:cNvPr>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09" name="直線コネクタ 608">
          <a:extLst>
            <a:ext uri="{FF2B5EF4-FFF2-40B4-BE49-F238E27FC236}">
              <a16:creationId xmlns:a16="http://schemas.microsoft.com/office/drawing/2014/main" id="{00000000-0008-0000-0600-000061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10" name="テキスト ボックス 609">
          <a:extLst>
            <a:ext uri="{FF2B5EF4-FFF2-40B4-BE49-F238E27FC236}">
              <a16:creationId xmlns:a16="http://schemas.microsoft.com/office/drawing/2014/main" id="{00000000-0008-0000-0600-000062020000}"/>
            </a:ext>
          </a:extLst>
        </xdr:cNvPr>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12" name="テキスト ボックス 611">
          <a:extLst>
            <a:ext uri="{FF2B5EF4-FFF2-40B4-BE49-F238E27FC236}">
              <a16:creationId xmlns:a16="http://schemas.microsoft.com/office/drawing/2014/main" id="{00000000-0008-0000-0600-000064020000}"/>
            </a:ext>
          </a:extLst>
        </xdr:cNvPr>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21970</xdr:rowOff>
    </xdr:from>
    <xdr:ext cx="531299" cy="259045"/>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16" name="テキスト ボックス 615">
          <a:extLst>
            <a:ext uri="{FF2B5EF4-FFF2-40B4-BE49-F238E27FC236}">
              <a16:creationId xmlns:a16="http://schemas.microsoft.com/office/drawing/2014/main" id="{00000000-0008-0000-0600-000068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9" name="公債費グラフ枠">
          <a:extLst>
            <a:ext uri="{FF2B5EF4-FFF2-40B4-BE49-F238E27FC236}">
              <a16:creationId xmlns:a16="http://schemas.microsoft.com/office/drawing/2014/main" id="{00000000-0008-0000-0600-00006B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69</xdr:row>
      <xdr:rowOff>151097</xdr:rowOff>
    </xdr:from>
    <xdr:to>
      <xdr:col>85</xdr:col>
      <xdr:colOff>126364</xdr:colOff>
      <xdr:row>78</xdr:row>
      <xdr:rowOff>136663</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flipV="1">
          <a:off x="16317595" y="11981147"/>
          <a:ext cx="1269" cy="15286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140490</xdr:rowOff>
    </xdr:from>
    <xdr:ext cx="469744" cy="259045"/>
    <xdr:sp macro="" textlink="">
      <xdr:nvSpPr>
        <xdr:cNvPr id="621" name="公債費最小値テキスト">
          <a:extLst>
            <a:ext uri="{FF2B5EF4-FFF2-40B4-BE49-F238E27FC236}">
              <a16:creationId xmlns:a16="http://schemas.microsoft.com/office/drawing/2014/main" id="{00000000-0008-0000-0600-00006D020000}"/>
            </a:ext>
          </a:extLst>
        </xdr:cNvPr>
        <xdr:cNvSpPr txBox="1"/>
      </xdr:nvSpPr>
      <xdr:spPr>
        <a:xfrm>
          <a:off x="16370300" y="135135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136663</xdr:rowOff>
    </xdr:from>
    <xdr:to>
      <xdr:col>86</xdr:col>
      <xdr:colOff>25400</xdr:colOff>
      <xdr:row>78</xdr:row>
      <xdr:rowOff>136663</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a:off x="16230600" y="135097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97774</xdr:rowOff>
    </xdr:from>
    <xdr:ext cx="599010" cy="259045"/>
    <xdr:sp macro="" textlink="">
      <xdr:nvSpPr>
        <xdr:cNvPr id="623" name="公債費最大値テキスト">
          <a:extLst>
            <a:ext uri="{FF2B5EF4-FFF2-40B4-BE49-F238E27FC236}">
              <a16:creationId xmlns:a16="http://schemas.microsoft.com/office/drawing/2014/main" id="{00000000-0008-0000-0600-00006F020000}"/>
            </a:ext>
          </a:extLst>
        </xdr:cNvPr>
        <xdr:cNvSpPr txBox="1"/>
      </xdr:nvSpPr>
      <xdr:spPr>
        <a:xfrm>
          <a:off x="16370300" y="117563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101,802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69</xdr:row>
      <xdr:rowOff>151097</xdr:rowOff>
    </xdr:from>
    <xdr:to>
      <xdr:col>86</xdr:col>
      <xdr:colOff>25400</xdr:colOff>
      <xdr:row>69</xdr:row>
      <xdr:rowOff>151097</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a:off x="16230600" y="119811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3111</xdr:rowOff>
    </xdr:from>
    <xdr:to>
      <xdr:col>85</xdr:col>
      <xdr:colOff>127000</xdr:colOff>
      <xdr:row>77</xdr:row>
      <xdr:rowOff>45256</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flipV="1">
          <a:off x="15481300" y="13204761"/>
          <a:ext cx="838200" cy="42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54268</xdr:rowOff>
    </xdr:from>
    <xdr:ext cx="534377" cy="259045"/>
    <xdr:sp macro="" textlink="">
      <xdr:nvSpPr>
        <xdr:cNvPr id="626" name="公債費平均値テキスト">
          <a:extLst>
            <a:ext uri="{FF2B5EF4-FFF2-40B4-BE49-F238E27FC236}">
              <a16:creationId xmlns:a16="http://schemas.microsoft.com/office/drawing/2014/main" id="{00000000-0008-0000-0600-000072020000}"/>
            </a:ext>
          </a:extLst>
        </xdr:cNvPr>
        <xdr:cNvSpPr txBox="1"/>
      </xdr:nvSpPr>
      <xdr:spPr>
        <a:xfrm>
          <a:off x="16370300" y="1291301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31390</xdr:rowOff>
    </xdr:from>
    <xdr:to>
      <xdr:col>85</xdr:col>
      <xdr:colOff>177800</xdr:colOff>
      <xdr:row>76</xdr:row>
      <xdr:rowOff>132990</xdr:rowOff>
    </xdr:to>
    <xdr:sp macro="" textlink="">
      <xdr:nvSpPr>
        <xdr:cNvPr id="627" name="フローチャート: 判断 626">
          <a:extLst>
            <a:ext uri="{FF2B5EF4-FFF2-40B4-BE49-F238E27FC236}">
              <a16:creationId xmlns:a16="http://schemas.microsoft.com/office/drawing/2014/main" id="{00000000-0008-0000-0600-000073020000}"/>
            </a:ext>
          </a:extLst>
        </xdr:cNvPr>
        <xdr:cNvSpPr/>
      </xdr:nvSpPr>
      <xdr:spPr>
        <a:xfrm>
          <a:off x="16268700" y="13061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45256</xdr:rowOff>
    </xdr:from>
    <xdr:to>
      <xdr:col>81</xdr:col>
      <xdr:colOff>50800</xdr:colOff>
      <xdr:row>77</xdr:row>
      <xdr:rowOff>51836</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flipV="1">
          <a:off x="14592300" y="13246906"/>
          <a:ext cx="889000" cy="6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52699</xdr:rowOff>
    </xdr:from>
    <xdr:to>
      <xdr:col>81</xdr:col>
      <xdr:colOff>101600</xdr:colOff>
      <xdr:row>76</xdr:row>
      <xdr:rowOff>154299</xdr:rowOff>
    </xdr:to>
    <xdr:sp macro="" textlink="">
      <xdr:nvSpPr>
        <xdr:cNvPr id="629" name="フローチャート: 判断 628">
          <a:extLst>
            <a:ext uri="{FF2B5EF4-FFF2-40B4-BE49-F238E27FC236}">
              <a16:creationId xmlns:a16="http://schemas.microsoft.com/office/drawing/2014/main" id="{00000000-0008-0000-0600-000075020000}"/>
            </a:ext>
          </a:extLst>
        </xdr:cNvPr>
        <xdr:cNvSpPr/>
      </xdr:nvSpPr>
      <xdr:spPr>
        <a:xfrm>
          <a:off x="15430500" y="13082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170827</xdr:rowOff>
    </xdr:from>
    <xdr:ext cx="534377" cy="259045"/>
    <xdr:sp macro="" textlink="">
      <xdr:nvSpPr>
        <xdr:cNvPr id="630" name="テキスト ボックス 629">
          <a:extLst>
            <a:ext uri="{FF2B5EF4-FFF2-40B4-BE49-F238E27FC236}">
              <a16:creationId xmlns:a16="http://schemas.microsoft.com/office/drawing/2014/main" id="{00000000-0008-0000-0600-000076020000}"/>
            </a:ext>
          </a:extLst>
        </xdr:cNvPr>
        <xdr:cNvSpPr txBox="1"/>
      </xdr:nvSpPr>
      <xdr:spPr>
        <a:xfrm>
          <a:off x="15214111" y="128581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41304</xdr:rowOff>
    </xdr:from>
    <xdr:to>
      <xdr:col>76</xdr:col>
      <xdr:colOff>114300</xdr:colOff>
      <xdr:row>77</xdr:row>
      <xdr:rowOff>51836</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a:off x="13703300" y="13242954"/>
          <a:ext cx="889000" cy="10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45303</xdr:rowOff>
    </xdr:from>
    <xdr:to>
      <xdr:col>76</xdr:col>
      <xdr:colOff>165100</xdr:colOff>
      <xdr:row>76</xdr:row>
      <xdr:rowOff>146903</xdr:rowOff>
    </xdr:to>
    <xdr:sp macro="" textlink="">
      <xdr:nvSpPr>
        <xdr:cNvPr id="632" name="フローチャート: 判断 631">
          <a:extLst>
            <a:ext uri="{FF2B5EF4-FFF2-40B4-BE49-F238E27FC236}">
              <a16:creationId xmlns:a16="http://schemas.microsoft.com/office/drawing/2014/main" id="{00000000-0008-0000-0600-000078020000}"/>
            </a:ext>
          </a:extLst>
        </xdr:cNvPr>
        <xdr:cNvSpPr/>
      </xdr:nvSpPr>
      <xdr:spPr>
        <a:xfrm>
          <a:off x="14541500" y="13075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163430</xdr:rowOff>
    </xdr:from>
    <xdr:ext cx="534377"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4325111" y="128507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41304</xdr:rowOff>
    </xdr:from>
    <xdr:to>
      <xdr:col>71</xdr:col>
      <xdr:colOff>177800</xdr:colOff>
      <xdr:row>77</xdr:row>
      <xdr:rowOff>57910</xdr:rowOff>
    </xdr:to>
    <xdr:cxnSp macro="">
      <xdr:nvCxnSpPr>
        <xdr:cNvPr id="634" name="直線コネクタ 633">
          <a:extLst>
            <a:ext uri="{FF2B5EF4-FFF2-40B4-BE49-F238E27FC236}">
              <a16:creationId xmlns:a16="http://schemas.microsoft.com/office/drawing/2014/main" id="{00000000-0008-0000-0600-00007A020000}"/>
            </a:ext>
          </a:extLst>
        </xdr:cNvPr>
        <xdr:cNvCxnSpPr/>
      </xdr:nvCxnSpPr>
      <xdr:spPr>
        <a:xfrm flipV="1">
          <a:off x="12814300" y="13242954"/>
          <a:ext cx="889000" cy="166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37776</xdr:rowOff>
    </xdr:from>
    <xdr:to>
      <xdr:col>72</xdr:col>
      <xdr:colOff>38100</xdr:colOff>
      <xdr:row>76</xdr:row>
      <xdr:rowOff>139376</xdr:rowOff>
    </xdr:to>
    <xdr:sp macro="" textlink="">
      <xdr:nvSpPr>
        <xdr:cNvPr id="635" name="フローチャート: 判断 634">
          <a:extLst>
            <a:ext uri="{FF2B5EF4-FFF2-40B4-BE49-F238E27FC236}">
              <a16:creationId xmlns:a16="http://schemas.microsoft.com/office/drawing/2014/main" id="{00000000-0008-0000-0600-00007B020000}"/>
            </a:ext>
          </a:extLst>
        </xdr:cNvPr>
        <xdr:cNvSpPr/>
      </xdr:nvSpPr>
      <xdr:spPr>
        <a:xfrm>
          <a:off x="13652500" y="13067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155902</xdr:rowOff>
    </xdr:from>
    <xdr:ext cx="534377"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3436111" y="128432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41286</xdr:rowOff>
    </xdr:from>
    <xdr:to>
      <xdr:col>67</xdr:col>
      <xdr:colOff>101600</xdr:colOff>
      <xdr:row>76</xdr:row>
      <xdr:rowOff>142886</xdr:rowOff>
    </xdr:to>
    <xdr:sp macro="" textlink="">
      <xdr:nvSpPr>
        <xdr:cNvPr id="637" name="フローチャート: 判断 636">
          <a:extLst>
            <a:ext uri="{FF2B5EF4-FFF2-40B4-BE49-F238E27FC236}">
              <a16:creationId xmlns:a16="http://schemas.microsoft.com/office/drawing/2014/main" id="{00000000-0008-0000-0600-00007D020000}"/>
            </a:ext>
          </a:extLst>
        </xdr:cNvPr>
        <xdr:cNvSpPr/>
      </xdr:nvSpPr>
      <xdr:spPr>
        <a:xfrm>
          <a:off x="12763500" y="13071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159413</xdr:rowOff>
    </xdr:from>
    <xdr:ext cx="534377"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2547111" y="128467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31,916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123761</xdr:rowOff>
    </xdr:from>
    <xdr:to>
      <xdr:col>85</xdr:col>
      <xdr:colOff>177800</xdr:colOff>
      <xdr:row>77</xdr:row>
      <xdr:rowOff>53911</xdr:rowOff>
    </xdr:to>
    <xdr:sp macro="" textlink="">
      <xdr:nvSpPr>
        <xdr:cNvPr id="644" name="楕円 643">
          <a:extLst>
            <a:ext uri="{FF2B5EF4-FFF2-40B4-BE49-F238E27FC236}">
              <a16:creationId xmlns:a16="http://schemas.microsoft.com/office/drawing/2014/main" id="{00000000-0008-0000-0600-000084020000}"/>
            </a:ext>
          </a:extLst>
        </xdr:cNvPr>
        <xdr:cNvSpPr/>
      </xdr:nvSpPr>
      <xdr:spPr>
        <a:xfrm>
          <a:off x="16268700" y="13153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102188</xdr:rowOff>
    </xdr:from>
    <xdr:ext cx="534377" cy="259045"/>
    <xdr:sp macro="" textlink="">
      <xdr:nvSpPr>
        <xdr:cNvPr id="645" name="公債費該当値テキスト">
          <a:extLst>
            <a:ext uri="{FF2B5EF4-FFF2-40B4-BE49-F238E27FC236}">
              <a16:creationId xmlns:a16="http://schemas.microsoft.com/office/drawing/2014/main" id="{00000000-0008-0000-0600-000085020000}"/>
            </a:ext>
          </a:extLst>
        </xdr:cNvPr>
        <xdr:cNvSpPr txBox="1"/>
      </xdr:nvSpPr>
      <xdr:spPr>
        <a:xfrm>
          <a:off x="16370300" y="131323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26,865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165906</xdr:rowOff>
    </xdr:from>
    <xdr:to>
      <xdr:col>81</xdr:col>
      <xdr:colOff>101600</xdr:colOff>
      <xdr:row>77</xdr:row>
      <xdr:rowOff>96056</xdr:rowOff>
    </xdr:to>
    <xdr:sp macro="" textlink="">
      <xdr:nvSpPr>
        <xdr:cNvPr id="646" name="楕円 645">
          <a:extLst>
            <a:ext uri="{FF2B5EF4-FFF2-40B4-BE49-F238E27FC236}">
              <a16:creationId xmlns:a16="http://schemas.microsoft.com/office/drawing/2014/main" id="{00000000-0008-0000-0600-000086020000}"/>
            </a:ext>
          </a:extLst>
        </xdr:cNvPr>
        <xdr:cNvSpPr/>
      </xdr:nvSpPr>
      <xdr:spPr>
        <a:xfrm>
          <a:off x="15430500" y="13196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87183</xdr:rowOff>
    </xdr:from>
    <xdr:ext cx="534377"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5214111" y="132888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1036</xdr:rowOff>
    </xdr:from>
    <xdr:to>
      <xdr:col>76</xdr:col>
      <xdr:colOff>165100</xdr:colOff>
      <xdr:row>77</xdr:row>
      <xdr:rowOff>102636</xdr:rowOff>
    </xdr:to>
    <xdr:sp macro="" textlink="">
      <xdr:nvSpPr>
        <xdr:cNvPr id="648" name="楕円 647">
          <a:extLst>
            <a:ext uri="{FF2B5EF4-FFF2-40B4-BE49-F238E27FC236}">
              <a16:creationId xmlns:a16="http://schemas.microsoft.com/office/drawing/2014/main" id="{00000000-0008-0000-0600-000088020000}"/>
            </a:ext>
          </a:extLst>
        </xdr:cNvPr>
        <xdr:cNvSpPr/>
      </xdr:nvSpPr>
      <xdr:spPr>
        <a:xfrm>
          <a:off x="14541500" y="13202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93763</xdr:rowOff>
    </xdr:from>
    <xdr:ext cx="534377"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4325111" y="132954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161954</xdr:rowOff>
    </xdr:from>
    <xdr:to>
      <xdr:col>72</xdr:col>
      <xdr:colOff>38100</xdr:colOff>
      <xdr:row>77</xdr:row>
      <xdr:rowOff>92104</xdr:rowOff>
    </xdr:to>
    <xdr:sp macro="" textlink="">
      <xdr:nvSpPr>
        <xdr:cNvPr id="650" name="楕円 649">
          <a:extLst>
            <a:ext uri="{FF2B5EF4-FFF2-40B4-BE49-F238E27FC236}">
              <a16:creationId xmlns:a16="http://schemas.microsoft.com/office/drawing/2014/main" id="{00000000-0008-0000-0600-00008A020000}"/>
            </a:ext>
          </a:extLst>
        </xdr:cNvPr>
        <xdr:cNvSpPr/>
      </xdr:nvSpPr>
      <xdr:spPr>
        <a:xfrm>
          <a:off x="13652500" y="13192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83231</xdr:rowOff>
    </xdr:from>
    <xdr:ext cx="534377"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3436111" y="132848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7110</xdr:rowOff>
    </xdr:from>
    <xdr:to>
      <xdr:col>67</xdr:col>
      <xdr:colOff>101600</xdr:colOff>
      <xdr:row>77</xdr:row>
      <xdr:rowOff>108710</xdr:rowOff>
    </xdr:to>
    <xdr:sp macro="" textlink="">
      <xdr:nvSpPr>
        <xdr:cNvPr id="652" name="楕円 651">
          <a:extLst>
            <a:ext uri="{FF2B5EF4-FFF2-40B4-BE49-F238E27FC236}">
              <a16:creationId xmlns:a16="http://schemas.microsoft.com/office/drawing/2014/main" id="{00000000-0008-0000-0600-00008C020000}"/>
            </a:ext>
          </a:extLst>
        </xdr:cNvPr>
        <xdr:cNvSpPr/>
      </xdr:nvSpPr>
      <xdr:spPr>
        <a:xfrm>
          <a:off x="12763500" y="13208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99837</xdr:rowOff>
    </xdr:from>
    <xdr:ext cx="534377" cy="259045"/>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2547111" y="133014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5" name="正方形/長方形 654">
          <a:extLst>
            <a:ext uri="{FF2B5EF4-FFF2-40B4-BE49-F238E27FC236}">
              <a16:creationId xmlns:a16="http://schemas.microsoft.com/office/drawing/2014/main" id="{00000000-0008-0000-0600-00008F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9" name="正方形/長方形 658">
          <a:extLst>
            <a:ext uri="{FF2B5EF4-FFF2-40B4-BE49-F238E27FC236}">
              <a16:creationId xmlns:a16="http://schemas.microsoft.com/office/drawing/2014/main" id="{00000000-0008-0000-0600-000093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0" name="正方形/長方形 659">
          <a:extLst>
            <a:ext uri="{FF2B5EF4-FFF2-40B4-BE49-F238E27FC236}">
              <a16:creationId xmlns:a16="http://schemas.microsoft.com/office/drawing/2014/main" id="{00000000-0008-0000-0600-000094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26,873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3" name="直線コネクタ 662">
          <a:extLst>
            <a:ext uri="{FF2B5EF4-FFF2-40B4-BE49-F238E27FC236}">
              <a16:creationId xmlns:a16="http://schemas.microsoft.com/office/drawing/2014/main" id="{00000000-0008-0000-0600-000097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4" name="直線コネクタ 663">
          <a:extLst>
            <a:ext uri="{FF2B5EF4-FFF2-40B4-BE49-F238E27FC236}">
              <a16:creationId xmlns:a16="http://schemas.microsoft.com/office/drawing/2014/main" id="{00000000-0008-0000-0600-000098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5" name="テキスト ボックス 664">
          <a:extLst>
            <a:ext uri="{FF2B5EF4-FFF2-40B4-BE49-F238E27FC236}">
              <a16:creationId xmlns:a16="http://schemas.microsoft.com/office/drawing/2014/main" id="{00000000-0008-0000-0600-000099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6" name="直線コネクタ 665">
          <a:extLst>
            <a:ext uri="{FF2B5EF4-FFF2-40B4-BE49-F238E27FC236}">
              <a16:creationId xmlns:a16="http://schemas.microsoft.com/office/drawing/2014/main" id="{00000000-0008-0000-0600-00009A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67" name="テキスト ボックス 666">
          <a:extLst>
            <a:ext uri="{FF2B5EF4-FFF2-40B4-BE49-F238E27FC236}">
              <a16:creationId xmlns:a16="http://schemas.microsoft.com/office/drawing/2014/main" id="{00000000-0008-0000-0600-00009B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8" name="直線コネクタ 667">
          <a:extLst>
            <a:ext uri="{FF2B5EF4-FFF2-40B4-BE49-F238E27FC236}">
              <a16:creationId xmlns:a16="http://schemas.microsoft.com/office/drawing/2014/main" id="{00000000-0008-0000-0600-00009C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69" name="テキスト ボックス 668">
          <a:extLst>
            <a:ext uri="{FF2B5EF4-FFF2-40B4-BE49-F238E27FC236}">
              <a16:creationId xmlns:a16="http://schemas.microsoft.com/office/drawing/2014/main" id="{00000000-0008-0000-0600-00009D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71" name="テキスト ボックス 670">
          <a:extLst>
            <a:ext uri="{FF2B5EF4-FFF2-40B4-BE49-F238E27FC236}">
              <a16:creationId xmlns:a16="http://schemas.microsoft.com/office/drawing/2014/main" id="{00000000-0008-0000-0600-00009F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3" name="テキスト ボックス 672">
          <a:extLst>
            <a:ext uri="{FF2B5EF4-FFF2-40B4-BE49-F238E27FC236}">
              <a16:creationId xmlns:a16="http://schemas.microsoft.com/office/drawing/2014/main" id="{00000000-0008-0000-0600-0000A1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5" name="テキスト ボックス 674">
          <a:extLst>
            <a:ext uri="{FF2B5EF4-FFF2-40B4-BE49-F238E27FC236}">
              <a16:creationId xmlns:a16="http://schemas.microsoft.com/office/drawing/2014/main" id="{00000000-0008-0000-0600-0000A3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6" name="積立金グラフ枠">
          <a:extLst>
            <a:ext uri="{FF2B5EF4-FFF2-40B4-BE49-F238E27FC236}">
              <a16:creationId xmlns:a16="http://schemas.microsoft.com/office/drawing/2014/main" id="{00000000-0008-0000-0600-0000A4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109014</xdr:rowOff>
    </xdr:from>
    <xdr:to>
      <xdr:col>85</xdr:col>
      <xdr:colOff>126364</xdr:colOff>
      <xdr:row>99</xdr:row>
      <xdr:rowOff>43642</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flipV="1">
          <a:off x="16317595" y="15710964"/>
          <a:ext cx="1269" cy="13062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47469</xdr:rowOff>
    </xdr:from>
    <xdr:ext cx="378565" cy="259045"/>
    <xdr:sp macro="" textlink="">
      <xdr:nvSpPr>
        <xdr:cNvPr id="678" name="積立金最小値テキスト">
          <a:extLst>
            <a:ext uri="{FF2B5EF4-FFF2-40B4-BE49-F238E27FC236}">
              <a16:creationId xmlns:a16="http://schemas.microsoft.com/office/drawing/2014/main" id="{00000000-0008-0000-0600-0000A6020000}"/>
            </a:ext>
          </a:extLst>
        </xdr:cNvPr>
        <xdr:cNvSpPr txBox="1"/>
      </xdr:nvSpPr>
      <xdr:spPr>
        <a:xfrm>
          <a:off x="16370300" y="1702101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43642</xdr:rowOff>
    </xdr:from>
    <xdr:to>
      <xdr:col>86</xdr:col>
      <xdr:colOff>25400</xdr:colOff>
      <xdr:row>99</xdr:row>
      <xdr:rowOff>43642</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a:off x="16230600" y="170171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55691</xdr:rowOff>
    </xdr:from>
    <xdr:ext cx="599010" cy="259045"/>
    <xdr:sp macro="" textlink="">
      <xdr:nvSpPr>
        <xdr:cNvPr id="680" name="積立金最大値テキスト">
          <a:extLst>
            <a:ext uri="{FF2B5EF4-FFF2-40B4-BE49-F238E27FC236}">
              <a16:creationId xmlns:a16="http://schemas.microsoft.com/office/drawing/2014/main" id="{00000000-0008-0000-0600-0000A8020000}"/>
            </a:ext>
          </a:extLst>
        </xdr:cNvPr>
        <xdr:cNvSpPr txBox="1"/>
      </xdr:nvSpPr>
      <xdr:spPr>
        <a:xfrm>
          <a:off x="16370300" y="154861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171,527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109014</xdr:rowOff>
    </xdr:from>
    <xdr:to>
      <xdr:col>86</xdr:col>
      <xdr:colOff>25400</xdr:colOff>
      <xdr:row>91</xdr:row>
      <xdr:rowOff>109014</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a:off x="16230600" y="157109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98278</xdr:rowOff>
    </xdr:from>
    <xdr:to>
      <xdr:col>85</xdr:col>
      <xdr:colOff>127000</xdr:colOff>
      <xdr:row>98</xdr:row>
      <xdr:rowOff>128110</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flipV="1">
          <a:off x="15481300" y="16900378"/>
          <a:ext cx="838200" cy="298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153100</xdr:rowOff>
    </xdr:from>
    <xdr:ext cx="534377" cy="259045"/>
    <xdr:sp macro="" textlink="">
      <xdr:nvSpPr>
        <xdr:cNvPr id="683" name="積立金平均値テキスト">
          <a:extLst>
            <a:ext uri="{FF2B5EF4-FFF2-40B4-BE49-F238E27FC236}">
              <a16:creationId xmlns:a16="http://schemas.microsoft.com/office/drawing/2014/main" id="{00000000-0008-0000-0600-0000AB020000}"/>
            </a:ext>
          </a:extLst>
        </xdr:cNvPr>
        <xdr:cNvSpPr txBox="1"/>
      </xdr:nvSpPr>
      <xdr:spPr>
        <a:xfrm>
          <a:off x="16370300" y="1661230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130223</xdr:rowOff>
    </xdr:from>
    <xdr:to>
      <xdr:col>85</xdr:col>
      <xdr:colOff>177800</xdr:colOff>
      <xdr:row>98</xdr:row>
      <xdr:rowOff>60373</xdr:rowOff>
    </xdr:to>
    <xdr:sp macro="" textlink="">
      <xdr:nvSpPr>
        <xdr:cNvPr id="684" name="フローチャート: 判断 683">
          <a:extLst>
            <a:ext uri="{FF2B5EF4-FFF2-40B4-BE49-F238E27FC236}">
              <a16:creationId xmlns:a16="http://schemas.microsoft.com/office/drawing/2014/main" id="{00000000-0008-0000-0600-0000AC020000}"/>
            </a:ext>
          </a:extLst>
        </xdr:cNvPr>
        <xdr:cNvSpPr/>
      </xdr:nvSpPr>
      <xdr:spPr>
        <a:xfrm>
          <a:off x="16268700" y="167608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128110</xdr:rowOff>
    </xdr:from>
    <xdr:to>
      <xdr:col>81</xdr:col>
      <xdr:colOff>50800</xdr:colOff>
      <xdr:row>98</xdr:row>
      <xdr:rowOff>149873</xdr:rowOff>
    </xdr:to>
    <xdr:cxnSp macro="">
      <xdr:nvCxnSpPr>
        <xdr:cNvPr id="685" name="直線コネクタ 684">
          <a:extLst>
            <a:ext uri="{FF2B5EF4-FFF2-40B4-BE49-F238E27FC236}">
              <a16:creationId xmlns:a16="http://schemas.microsoft.com/office/drawing/2014/main" id="{00000000-0008-0000-0600-0000AD020000}"/>
            </a:ext>
          </a:extLst>
        </xdr:cNvPr>
        <xdr:cNvCxnSpPr/>
      </xdr:nvCxnSpPr>
      <xdr:spPr>
        <a:xfrm flipV="1">
          <a:off x="14592300" y="16930210"/>
          <a:ext cx="889000" cy="217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37373</xdr:rowOff>
    </xdr:from>
    <xdr:to>
      <xdr:col>81</xdr:col>
      <xdr:colOff>101600</xdr:colOff>
      <xdr:row>98</xdr:row>
      <xdr:rowOff>138973</xdr:rowOff>
    </xdr:to>
    <xdr:sp macro="" textlink="">
      <xdr:nvSpPr>
        <xdr:cNvPr id="686" name="フローチャート: 判断 685">
          <a:extLst>
            <a:ext uri="{FF2B5EF4-FFF2-40B4-BE49-F238E27FC236}">
              <a16:creationId xmlns:a16="http://schemas.microsoft.com/office/drawing/2014/main" id="{00000000-0008-0000-0600-0000AE020000}"/>
            </a:ext>
          </a:extLst>
        </xdr:cNvPr>
        <xdr:cNvSpPr/>
      </xdr:nvSpPr>
      <xdr:spPr>
        <a:xfrm>
          <a:off x="15430500" y="168394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155500</xdr:rowOff>
    </xdr:from>
    <xdr:ext cx="534377" cy="259045"/>
    <xdr:sp macro="" textlink="">
      <xdr:nvSpPr>
        <xdr:cNvPr id="687" name="テキスト ボックス 686">
          <a:extLst>
            <a:ext uri="{FF2B5EF4-FFF2-40B4-BE49-F238E27FC236}">
              <a16:creationId xmlns:a16="http://schemas.microsoft.com/office/drawing/2014/main" id="{00000000-0008-0000-0600-0000AF020000}"/>
            </a:ext>
          </a:extLst>
        </xdr:cNvPr>
        <xdr:cNvSpPr txBox="1"/>
      </xdr:nvSpPr>
      <xdr:spPr>
        <a:xfrm>
          <a:off x="15214111" y="166147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115004</xdr:rowOff>
    </xdr:from>
    <xdr:to>
      <xdr:col>76</xdr:col>
      <xdr:colOff>114300</xdr:colOff>
      <xdr:row>98</xdr:row>
      <xdr:rowOff>149873</xdr:rowOff>
    </xdr:to>
    <xdr:cxnSp macro="">
      <xdr:nvCxnSpPr>
        <xdr:cNvPr id="688" name="直線コネクタ 687">
          <a:extLst>
            <a:ext uri="{FF2B5EF4-FFF2-40B4-BE49-F238E27FC236}">
              <a16:creationId xmlns:a16="http://schemas.microsoft.com/office/drawing/2014/main" id="{00000000-0008-0000-0600-0000B0020000}"/>
            </a:ext>
          </a:extLst>
        </xdr:cNvPr>
        <xdr:cNvCxnSpPr/>
      </xdr:nvCxnSpPr>
      <xdr:spPr>
        <a:xfrm>
          <a:off x="13703300" y="16917104"/>
          <a:ext cx="889000" cy="348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70558</xdr:rowOff>
    </xdr:from>
    <xdr:to>
      <xdr:col>76</xdr:col>
      <xdr:colOff>165100</xdr:colOff>
      <xdr:row>99</xdr:row>
      <xdr:rowOff>708</xdr:rowOff>
    </xdr:to>
    <xdr:sp macro="" textlink="">
      <xdr:nvSpPr>
        <xdr:cNvPr id="689" name="フローチャート: 判断 688">
          <a:extLst>
            <a:ext uri="{FF2B5EF4-FFF2-40B4-BE49-F238E27FC236}">
              <a16:creationId xmlns:a16="http://schemas.microsoft.com/office/drawing/2014/main" id="{00000000-0008-0000-0600-0000B1020000}"/>
            </a:ext>
          </a:extLst>
        </xdr:cNvPr>
        <xdr:cNvSpPr/>
      </xdr:nvSpPr>
      <xdr:spPr>
        <a:xfrm>
          <a:off x="14541500" y="16872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17235</xdr:rowOff>
    </xdr:from>
    <xdr:ext cx="534377"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4325111" y="166478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115004</xdr:rowOff>
    </xdr:from>
    <xdr:to>
      <xdr:col>71</xdr:col>
      <xdr:colOff>177800</xdr:colOff>
      <xdr:row>98</xdr:row>
      <xdr:rowOff>153057</xdr:rowOff>
    </xdr:to>
    <xdr:cxnSp macro="">
      <xdr:nvCxnSpPr>
        <xdr:cNvPr id="691" name="直線コネクタ 690">
          <a:extLst>
            <a:ext uri="{FF2B5EF4-FFF2-40B4-BE49-F238E27FC236}">
              <a16:creationId xmlns:a16="http://schemas.microsoft.com/office/drawing/2014/main" id="{00000000-0008-0000-0600-0000B3020000}"/>
            </a:ext>
          </a:extLst>
        </xdr:cNvPr>
        <xdr:cNvCxnSpPr/>
      </xdr:nvCxnSpPr>
      <xdr:spPr>
        <a:xfrm flipV="1">
          <a:off x="12814300" y="16917104"/>
          <a:ext cx="889000" cy="380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9514</xdr:rowOff>
    </xdr:from>
    <xdr:to>
      <xdr:col>72</xdr:col>
      <xdr:colOff>38100</xdr:colOff>
      <xdr:row>98</xdr:row>
      <xdr:rowOff>111114</xdr:rowOff>
    </xdr:to>
    <xdr:sp macro="" textlink="">
      <xdr:nvSpPr>
        <xdr:cNvPr id="692" name="フローチャート: 判断 691">
          <a:extLst>
            <a:ext uri="{FF2B5EF4-FFF2-40B4-BE49-F238E27FC236}">
              <a16:creationId xmlns:a16="http://schemas.microsoft.com/office/drawing/2014/main" id="{00000000-0008-0000-0600-0000B4020000}"/>
            </a:ext>
          </a:extLst>
        </xdr:cNvPr>
        <xdr:cNvSpPr/>
      </xdr:nvSpPr>
      <xdr:spPr>
        <a:xfrm>
          <a:off x="13652500" y="16811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127641</xdr:rowOff>
    </xdr:from>
    <xdr:ext cx="534377"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3436111" y="165868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42106</xdr:rowOff>
    </xdr:from>
    <xdr:to>
      <xdr:col>67</xdr:col>
      <xdr:colOff>101600</xdr:colOff>
      <xdr:row>98</xdr:row>
      <xdr:rowOff>143706</xdr:rowOff>
    </xdr:to>
    <xdr:sp macro="" textlink="">
      <xdr:nvSpPr>
        <xdr:cNvPr id="694" name="フローチャート: 判断 693">
          <a:extLst>
            <a:ext uri="{FF2B5EF4-FFF2-40B4-BE49-F238E27FC236}">
              <a16:creationId xmlns:a16="http://schemas.microsoft.com/office/drawing/2014/main" id="{00000000-0008-0000-0600-0000B6020000}"/>
            </a:ext>
          </a:extLst>
        </xdr:cNvPr>
        <xdr:cNvSpPr/>
      </xdr:nvSpPr>
      <xdr:spPr>
        <a:xfrm>
          <a:off x="12763500" y="16844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160233</xdr:rowOff>
    </xdr:from>
    <xdr:ext cx="534377"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2547111" y="166194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47478</xdr:rowOff>
    </xdr:from>
    <xdr:to>
      <xdr:col>85</xdr:col>
      <xdr:colOff>177800</xdr:colOff>
      <xdr:row>98</xdr:row>
      <xdr:rowOff>149078</xdr:rowOff>
    </xdr:to>
    <xdr:sp macro="" textlink="">
      <xdr:nvSpPr>
        <xdr:cNvPr id="701" name="楕円 700">
          <a:extLst>
            <a:ext uri="{FF2B5EF4-FFF2-40B4-BE49-F238E27FC236}">
              <a16:creationId xmlns:a16="http://schemas.microsoft.com/office/drawing/2014/main" id="{00000000-0008-0000-0600-0000BD020000}"/>
            </a:ext>
          </a:extLst>
        </xdr:cNvPr>
        <xdr:cNvSpPr/>
      </xdr:nvSpPr>
      <xdr:spPr>
        <a:xfrm>
          <a:off x="16268700" y="168495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133855</xdr:rowOff>
    </xdr:from>
    <xdr:ext cx="534377" cy="259045"/>
    <xdr:sp macro="" textlink="">
      <xdr:nvSpPr>
        <xdr:cNvPr id="702" name="積立金該当値テキスト">
          <a:extLst>
            <a:ext uri="{FF2B5EF4-FFF2-40B4-BE49-F238E27FC236}">
              <a16:creationId xmlns:a16="http://schemas.microsoft.com/office/drawing/2014/main" id="{00000000-0008-0000-0600-0000BE020000}"/>
            </a:ext>
          </a:extLst>
        </xdr:cNvPr>
        <xdr:cNvSpPr txBox="1"/>
      </xdr:nvSpPr>
      <xdr:spPr>
        <a:xfrm>
          <a:off x="16370300" y="167645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15,436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77310</xdr:rowOff>
    </xdr:from>
    <xdr:to>
      <xdr:col>81</xdr:col>
      <xdr:colOff>101600</xdr:colOff>
      <xdr:row>99</xdr:row>
      <xdr:rowOff>7460</xdr:rowOff>
    </xdr:to>
    <xdr:sp macro="" textlink="">
      <xdr:nvSpPr>
        <xdr:cNvPr id="703" name="楕円 702">
          <a:extLst>
            <a:ext uri="{FF2B5EF4-FFF2-40B4-BE49-F238E27FC236}">
              <a16:creationId xmlns:a16="http://schemas.microsoft.com/office/drawing/2014/main" id="{00000000-0008-0000-0600-0000BF020000}"/>
            </a:ext>
          </a:extLst>
        </xdr:cNvPr>
        <xdr:cNvSpPr/>
      </xdr:nvSpPr>
      <xdr:spPr>
        <a:xfrm>
          <a:off x="15430500" y="16879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170037</xdr:rowOff>
    </xdr:from>
    <xdr:ext cx="534377"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5214111" y="169721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99073</xdr:rowOff>
    </xdr:from>
    <xdr:to>
      <xdr:col>76</xdr:col>
      <xdr:colOff>165100</xdr:colOff>
      <xdr:row>99</xdr:row>
      <xdr:rowOff>29223</xdr:rowOff>
    </xdr:to>
    <xdr:sp macro="" textlink="">
      <xdr:nvSpPr>
        <xdr:cNvPr id="705" name="楕円 704">
          <a:extLst>
            <a:ext uri="{FF2B5EF4-FFF2-40B4-BE49-F238E27FC236}">
              <a16:creationId xmlns:a16="http://schemas.microsoft.com/office/drawing/2014/main" id="{00000000-0008-0000-0600-0000C1020000}"/>
            </a:ext>
          </a:extLst>
        </xdr:cNvPr>
        <xdr:cNvSpPr/>
      </xdr:nvSpPr>
      <xdr:spPr>
        <a:xfrm>
          <a:off x="14541500" y="169011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99</xdr:row>
      <xdr:rowOff>20350</xdr:rowOff>
    </xdr:from>
    <xdr:ext cx="469744"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4357428" y="169939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64204</xdr:rowOff>
    </xdr:from>
    <xdr:to>
      <xdr:col>72</xdr:col>
      <xdr:colOff>38100</xdr:colOff>
      <xdr:row>98</xdr:row>
      <xdr:rowOff>165804</xdr:rowOff>
    </xdr:to>
    <xdr:sp macro="" textlink="">
      <xdr:nvSpPr>
        <xdr:cNvPr id="707" name="楕円 706">
          <a:extLst>
            <a:ext uri="{FF2B5EF4-FFF2-40B4-BE49-F238E27FC236}">
              <a16:creationId xmlns:a16="http://schemas.microsoft.com/office/drawing/2014/main" id="{00000000-0008-0000-0600-0000C3020000}"/>
            </a:ext>
          </a:extLst>
        </xdr:cNvPr>
        <xdr:cNvSpPr/>
      </xdr:nvSpPr>
      <xdr:spPr>
        <a:xfrm>
          <a:off x="13652500" y="16866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156931</xdr:rowOff>
    </xdr:from>
    <xdr:ext cx="534377" cy="259045"/>
    <xdr:sp macro="" textlink="">
      <xdr:nvSpPr>
        <xdr:cNvPr id="708" name="テキスト ボックス 707">
          <a:extLst>
            <a:ext uri="{FF2B5EF4-FFF2-40B4-BE49-F238E27FC236}">
              <a16:creationId xmlns:a16="http://schemas.microsoft.com/office/drawing/2014/main" id="{00000000-0008-0000-0600-0000C4020000}"/>
            </a:ext>
          </a:extLst>
        </xdr:cNvPr>
        <xdr:cNvSpPr txBox="1"/>
      </xdr:nvSpPr>
      <xdr:spPr>
        <a:xfrm>
          <a:off x="13436111" y="169590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102257</xdr:rowOff>
    </xdr:from>
    <xdr:to>
      <xdr:col>67</xdr:col>
      <xdr:colOff>101600</xdr:colOff>
      <xdr:row>99</xdr:row>
      <xdr:rowOff>32407</xdr:rowOff>
    </xdr:to>
    <xdr:sp macro="" textlink="">
      <xdr:nvSpPr>
        <xdr:cNvPr id="709" name="楕円 708">
          <a:extLst>
            <a:ext uri="{FF2B5EF4-FFF2-40B4-BE49-F238E27FC236}">
              <a16:creationId xmlns:a16="http://schemas.microsoft.com/office/drawing/2014/main" id="{00000000-0008-0000-0600-0000C5020000}"/>
            </a:ext>
          </a:extLst>
        </xdr:cNvPr>
        <xdr:cNvSpPr/>
      </xdr:nvSpPr>
      <xdr:spPr>
        <a:xfrm>
          <a:off x="12763500" y="16904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99</xdr:row>
      <xdr:rowOff>23534</xdr:rowOff>
    </xdr:from>
    <xdr:ext cx="469744" cy="259045"/>
    <xdr:sp macro="" textlink="">
      <xdr:nvSpPr>
        <xdr:cNvPr id="710" name="テキスト ボックス 709">
          <a:extLst>
            <a:ext uri="{FF2B5EF4-FFF2-40B4-BE49-F238E27FC236}">
              <a16:creationId xmlns:a16="http://schemas.microsoft.com/office/drawing/2014/main" id="{00000000-0008-0000-0600-0000C6020000}"/>
            </a:ext>
          </a:extLst>
        </xdr:cNvPr>
        <xdr:cNvSpPr txBox="1"/>
      </xdr:nvSpPr>
      <xdr:spPr>
        <a:xfrm>
          <a:off x="12579428" y="169970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4" name="正方形/長方形 713">
          <a:extLst>
            <a:ext uri="{FF2B5EF4-FFF2-40B4-BE49-F238E27FC236}">
              <a16:creationId xmlns:a16="http://schemas.microsoft.com/office/drawing/2014/main" id="{00000000-0008-0000-0600-0000CA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7" name="正方形/長方形 716">
          <a:extLst>
            <a:ext uri="{FF2B5EF4-FFF2-40B4-BE49-F238E27FC236}">
              <a16:creationId xmlns:a16="http://schemas.microsoft.com/office/drawing/2014/main" id="{00000000-0008-0000-0600-0000CD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21" name="直線コネクタ 720">
          <a:extLst>
            <a:ext uri="{FF2B5EF4-FFF2-40B4-BE49-F238E27FC236}">
              <a16:creationId xmlns:a16="http://schemas.microsoft.com/office/drawing/2014/main" id="{00000000-0008-0000-0600-0000D1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22" name="テキスト ボックス 721">
          <a:extLst>
            <a:ext uri="{FF2B5EF4-FFF2-40B4-BE49-F238E27FC236}">
              <a16:creationId xmlns:a16="http://schemas.microsoft.com/office/drawing/2014/main" id="{00000000-0008-0000-0600-0000D2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23" name="直線コネクタ 722">
          <a:extLst>
            <a:ext uri="{FF2B5EF4-FFF2-40B4-BE49-F238E27FC236}">
              <a16:creationId xmlns:a16="http://schemas.microsoft.com/office/drawing/2014/main" id="{00000000-0008-0000-0600-0000D3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24" name="テキスト ボックス 723">
          <a:extLst>
            <a:ext uri="{FF2B5EF4-FFF2-40B4-BE49-F238E27FC236}">
              <a16:creationId xmlns:a16="http://schemas.microsoft.com/office/drawing/2014/main" id="{00000000-0008-0000-0600-0000D4020000}"/>
            </a:ext>
          </a:extLst>
        </xdr:cNvPr>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26" name="テキスト ボックス 725">
          <a:extLst>
            <a:ext uri="{FF2B5EF4-FFF2-40B4-BE49-F238E27FC236}">
              <a16:creationId xmlns:a16="http://schemas.microsoft.com/office/drawing/2014/main" id="{00000000-0008-0000-0600-0000D6020000}"/>
            </a:ext>
          </a:extLst>
        </xdr:cNvPr>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28" name="テキスト ボックス 727">
          <a:extLst>
            <a:ext uri="{FF2B5EF4-FFF2-40B4-BE49-F238E27FC236}">
              <a16:creationId xmlns:a16="http://schemas.microsoft.com/office/drawing/2014/main" id="{00000000-0008-0000-0600-0000D8020000}"/>
            </a:ext>
          </a:extLst>
        </xdr:cNvPr>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21970</xdr:rowOff>
    </xdr:from>
    <xdr:ext cx="531299" cy="259045"/>
    <xdr:sp macro="" textlink="">
      <xdr:nvSpPr>
        <xdr:cNvPr id="730" name="テキスト ボックス 729">
          <a:extLst>
            <a:ext uri="{FF2B5EF4-FFF2-40B4-BE49-F238E27FC236}">
              <a16:creationId xmlns:a16="http://schemas.microsoft.com/office/drawing/2014/main" id="{00000000-0008-0000-0600-0000DA020000}"/>
            </a:ext>
          </a:extLst>
        </xdr:cNvPr>
        <xdr:cNvSpPr txBox="1"/>
      </xdr:nvSpPr>
      <xdr:spPr>
        <a:xfrm>
          <a:off x="17756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32" name="テキスト ボックス 731">
          <a:extLst>
            <a:ext uri="{FF2B5EF4-FFF2-40B4-BE49-F238E27FC236}">
              <a16:creationId xmlns:a16="http://schemas.microsoft.com/office/drawing/2014/main" id="{00000000-0008-0000-0600-0000DC020000}"/>
            </a:ext>
          </a:extLst>
        </xdr:cNvPr>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4" name="テキスト ボックス 733">
          <a:extLst>
            <a:ext uri="{FF2B5EF4-FFF2-40B4-BE49-F238E27FC236}">
              <a16:creationId xmlns:a16="http://schemas.microsoft.com/office/drawing/2014/main" id="{00000000-0008-0000-0600-0000DE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5" name="投資及び出資金グラフ枠">
          <a:extLst>
            <a:ext uri="{FF2B5EF4-FFF2-40B4-BE49-F238E27FC236}">
              <a16:creationId xmlns:a16="http://schemas.microsoft.com/office/drawing/2014/main" id="{00000000-0008-0000-0600-0000DF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46083</xdr:rowOff>
    </xdr:from>
    <xdr:to>
      <xdr:col>116</xdr:col>
      <xdr:colOff>62864</xdr:colOff>
      <xdr:row>39</xdr:row>
      <xdr:rowOff>98878</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flipV="1">
          <a:off x="22159595" y="5189583"/>
          <a:ext cx="1269" cy="15958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37" name="投資及び出資金最小値テキスト">
          <a:extLst>
            <a:ext uri="{FF2B5EF4-FFF2-40B4-BE49-F238E27FC236}">
              <a16:creationId xmlns:a16="http://schemas.microsoft.com/office/drawing/2014/main" id="{00000000-0008-0000-0600-0000E1020000}"/>
            </a:ext>
          </a:extLst>
        </xdr:cNvPr>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164210</xdr:rowOff>
    </xdr:from>
    <xdr:ext cx="534377" cy="259045"/>
    <xdr:sp macro="" textlink="">
      <xdr:nvSpPr>
        <xdr:cNvPr id="739" name="投資及び出資金最大値テキスト">
          <a:extLst>
            <a:ext uri="{FF2B5EF4-FFF2-40B4-BE49-F238E27FC236}">
              <a16:creationId xmlns:a16="http://schemas.microsoft.com/office/drawing/2014/main" id="{00000000-0008-0000-0600-0000E3020000}"/>
            </a:ext>
          </a:extLst>
        </xdr:cNvPr>
        <xdr:cNvSpPr txBox="1"/>
      </xdr:nvSpPr>
      <xdr:spPr>
        <a:xfrm>
          <a:off x="22212300" y="49648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46083</xdr:rowOff>
    </xdr:from>
    <xdr:to>
      <xdr:col>116</xdr:col>
      <xdr:colOff>152400</xdr:colOff>
      <xdr:row>30</xdr:row>
      <xdr:rowOff>46083</xdr:rowOff>
    </xdr:to>
    <xdr:cxnSp macro="">
      <xdr:nvCxnSpPr>
        <xdr:cNvPr id="740" name="直線コネクタ 739">
          <a:extLst>
            <a:ext uri="{FF2B5EF4-FFF2-40B4-BE49-F238E27FC236}">
              <a16:creationId xmlns:a16="http://schemas.microsoft.com/office/drawing/2014/main" id="{00000000-0008-0000-0600-0000E4020000}"/>
            </a:ext>
          </a:extLst>
        </xdr:cNvPr>
        <xdr:cNvCxnSpPr/>
      </xdr:nvCxnSpPr>
      <xdr:spPr>
        <a:xfrm>
          <a:off x="22072600" y="51895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43959</xdr:rowOff>
    </xdr:from>
    <xdr:ext cx="469744" cy="259045"/>
    <xdr:sp macro="" textlink="">
      <xdr:nvSpPr>
        <xdr:cNvPr id="742" name="投資及び出資金平均値テキスト">
          <a:extLst>
            <a:ext uri="{FF2B5EF4-FFF2-40B4-BE49-F238E27FC236}">
              <a16:creationId xmlns:a16="http://schemas.microsoft.com/office/drawing/2014/main" id="{00000000-0008-0000-0600-0000E6020000}"/>
            </a:ext>
          </a:extLst>
        </xdr:cNvPr>
        <xdr:cNvSpPr txBox="1"/>
      </xdr:nvSpPr>
      <xdr:spPr>
        <a:xfrm>
          <a:off x="22212300" y="638760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21082</xdr:rowOff>
    </xdr:from>
    <xdr:to>
      <xdr:col>116</xdr:col>
      <xdr:colOff>114300</xdr:colOff>
      <xdr:row>38</xdr:row>
      <xdr:rowOff>122682</xdr:rowOff>
    </xdr:to>
    <xdr:sp macro="" textlink="">
      <xdr:nvSpPr>
        <xdr:cNvPr id="743" name="フローチャート: 判断 742">
          <a:extLst>
            <a:ext uri="{FF2B5EF4-FFF2-40B4-BE49-F238E27FC236}">
              <a16:creationId xmlns:a16="http://schemas.microsoft.com/office/drawing/2014/main" id="{00000000-0008-0000-0600-0000E7020000}"/>
            </a:ext>
          </a:extLst>
        </xdr:cNvPr>
        <xdr:cNvSpPr/>
      </xdr:nvSpPr>
      <xdr:spPr>
        <a:xfrm>
          <a:off x="22110700" y="65361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44" name="直線コネクタ 743">
          <a:extLst>
            <a:ext uri="{FF2B5EF4-FFF2-40B4-BE49-F238E27FC236}">
              <a16:creationId xmlns:a16="http://schemas.microsoft.com/office/drawing/2014/main" id="{00000000-0008-0000-0600-0000E8020000}"/>
            </a:ext>
          </a:extLst>
        </xdr:cNvPr>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21299</xdr:rowOff>
    </xdr:from>
    <xdr:to>
      <xdr:col>112</xdr:col>
      <xdr:colOff>38100</xdr:colOff>
      <xdr:row>38</xdr:row>
      <xdr:rowOff>122899</xdr:rowOff>
    </xdr:to>
    <xdr:sp macro="" textlink="">
      <xdr:nvSpPr>
        <xdr:cNvPr id="745" name="フローチャート: 判断 744">
          <a:extLst>
            <a:ext uri="{FF2B5EF4-FFF2-40B4-BE49-F238E27FC236}">
              <a16:creationId xmlns:a16="http://schemas.microsoft.com/office/drawing/2014/main" id="{00000000-0008-0000-0600-0000E9020000}"/>
            </a:ext>
          </a:extLst>
        </xdr:cNvPr>
        <xdr:cNvSpPr/>
      </xdr:nvSpPr>
      <xdr:spPr>
        <a:xfrm>
          <a:off x="21272500" y="6536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139427</xdr:rowOff>
    </xdr:from>
    <xdr:ext cx="469744"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21088428" y="6311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47" name="直線コネクタ 746">
          <a:extLst>
            <a:ext uri="{FF2B5EF4-FFF2-40B4-BE49-F238E27FC236}">
              <a16:creationId xmlns:a16="http://schemas.microsoft.com/office/drawing/2014/main" id="{00000000-0008-0000-0600-0000EB020000}"/>
            </a:ext>
          </a:extLst>
        </xdr:cNvPr>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54610</xdr:rowOff>
    </xdr:from>
    <xdr:to>
      <xdr:col>107</xdr:col>
      <xdr:colOff>101600</xdr:colOff>
      <xdr:row>38</xdr:row>
      <xdr:rowOff>156210</xdr:rowOff>
    </xdr:to>
    <xdr:sp macro="" textlink="">
      <xdr:nvSpPr>
        <xdr:cNvPr id="748" name="フローチャート: 判断 747">
          <a:extLst>
            <a:ext uri="{FF2B5EF4-FFF2-40B4-BE49-F238E27FC236}">
              <a16:creationId xmlns:a16="http://schemas.microsoft.com/office/drawing/2014/main" id="{00000000-0008-0000-0600-0000EC020000}"/>
            </a:ext>
          </a:extLst>
        </xdr:cNvPr>
        <xdr:cNvSpPr/>
      </xdr:nvSpPr>
      <xdr:spPr>
        <a:xfrm>
          <a:off x="20383500" y="6569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1287</xdr:rowOff>
    </xdr:from>
    <xdr:ext cx="469744"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20199428" y="63449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50" name="直線コネクタ 749">
          <a:extLst>
            <a:ext uri="{FF2B5EF4-FFF2-40B4-BE49-F238E27FC236}">
              <a16:creationId xmlns:a16="http://schemas.microsoft.com/office/drawing/2014/main" id="{00000000-0008-0000-0600-0000EE020000}"/>
            </a:ext>
          </a:extLst>
        </xdr:cNvPr>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95105</xdr:rowOff>
    </xdr:from>
    <xdr:to>
      <xdr:col>102</xdr:col>
      <xdr:colOff>165100</xdr:colOff>
      <xdr:row>39</xdr:row>
      <xdr:rowOff>25255</xdr:rowOff>
    </xdr:to>
    <xdr:sp macro="" textlink="">
      <xdr:nvSpPr>
        <xdr:cNvPr id="751" name="フローチャート: 判断 750">
          <a:extLst>
            <a:ext uri="{FF2B5EF4-FFF2-40B4-BE49-F238E27FC236}">
              <a16:creationId xmlns:a16="http://schemas.microsoft.com/office/drawing/2014/main" id="{00000000-0008-0000-0600-0000EF020000}"/>
            </a:ext>
          </a:extLst>
        </xdr:cNvPr>
        <xdr:cNvSpPr/>
      </xdr:nvSpPr>
      <xdr:spPr>
        <a:xfrm>
          <a:off x="19494500" y="6610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41782</xdr:rowOff>
    </xdr:from>
    <xdr:ext cx="469744"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19310428" y="63854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102289</xdr:rowOff>
    </xdr:from>
    <xdr:to>
      <xdr:col>98</xdr:col>
      <xdr:colOff>38100</xdr:colOff>
      <xdr:row>39</xdr:row>
      <xdr:rowOff>32439</xdr:rowOff>
    </xdr:to>
    <xdr:sp macro="" textlink="">
      <xdr:nvSpPr>
        <xdr:cNvPr id="753" name="フローチャート: 判断 752">
          <a:extLst>
            <a:ext uri="{FF2B5EF4-FFF2-40B4-BE49-F238E27FC236}">
              <a16:creationId xmlns:a16="http://schemas.microsoft.com/office/drawing/2014/main" id="{00000000-0008-0000-0600-0000F1020000}"/>
            </a:ext>
          </a:extLst>
        </xdr:cNvPr>
        <xdr:cNvSpPr/>
      </xdr:nvSpPr>
      <xdr:spPr>
        <a:xfrm>
          <a:off x="18605500" y="6617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48966</xdr:rowOff>
    </xdr:from>
    <xdr:ext cx="469744"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18421428" y="63926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60" name="楕円 759">
          <a:extLst>
            <a:ext uri="{FF2B5EF4-FFF2-40B4-BE49-F238E27FC236}">
              <a16:creationId xmlns:a16="http://schemas.microsoft.com/office/drawing/2014/main" id="{00000000-0008-0000-0600-0000F8020000}"/>
            </a:ext>
          </a:extLst>
        </xdr:cNvPr>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134455</xdr:rowOff>
    </xdr:from>
    <xdr:ext cx="249299" cy="259045"/>
    <xdr:sp macro="" textlink="">
      <xdr:nvSpPr>
        <xdr:cNvPr id="761" name="投資及び出資金該当値テキスト">
          <a:extLst>
            <a:ext uri="{FF2B5EF4-FFF2-40B4-BE49-F238E27FC236}">
              <a16:creationId xmlns:a16="http://schemas.microsoft.com/office/drawing/2014/main" id="{00000000-0008-0000-0600-0000F9020000}"/>
            </a:ext>
          </a:extLst>
        </xdr:cNvPr>
        <xdr:cNvSpPr txBox="1"/>
      </xdr:nvSpPr>
      <xdr:spPr>
        <a:xfrm>
          <a:off x="22212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62" name="楕円 761">
          <a:extLst>
            <a:ext uri="{FF2B5EF4-FFF2-40B4-BE49-F238E27FC236}">
              <a16:creationId xmlns:a16="http://schemas.microsoft.com/office/drawing/2014/main" id="{00000000-0008-0000-0600-0000FA020000}"/>
            </a:ext>
          </a:extLst>
        </xdr:cNvPr>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64" name="楕円 763">
          <a:extLst>
            <a:ext uri="{FF2B5EF4-FFF2-40B4-BE49-F238E27FC236}">
              <a16:creationId xmlns:a16="http://schemas.microsoft.com/office/drawing/2014/main" id="{00000000-0008-0000-0600-0000FC020000}"/>
            </a:ext>
          </a:extLst>
        </xdr:cNvPr>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66" name="楕円 765">
          <a:extLst>
            <a:ext uri="{FF2B5EF4-FFF2-40B4-BE49-F238E27FC236}">
              <a16:creationId xmlns:a16="http://schemas.microsoft.com/office/drawing/2014/main" id="{00000000-0008-0000-0600-0000FE020000}"/>
            </a:ext>
          </a:extLst>
        </xdr:cNvPr>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67" name="テキスト ボックス 766">
          <a:extLst>
            <a:ext uri="{FF2B5EF4-FFF2-40B4-BE49-F238E27FC236}">
              <a16:creationId xmlns:a16="http://schemas.microsoft.com/office/drawing/2014/main" id="{00000000-0008-0000-0600-0000FF020000}"/>
            </a:ext>
          </a:extLst>
        </xdr:cNvPr>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68" name="楕円 767">
          <a:extLst>
            <a:ext uri="{FF2B5EF4-FFF2-40B4-BE49-F238E27FC236}">
              <a16:creationId xmlns:a16="http://schemas.microsoft.com/office/drawing/2014/main" id="{00000000-0008-0000-0600-000000030000}"/>
            </a:ext>
          </a:extLst>
        </xdr:cNvPr>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0" name="正方形/長方形 769">
          <a:extLst>
            <a:ext uri="{FF2B5EF4-FFF2-40B4-BE49-F238E27FC236}">
              <a16:creationId xmlns:a16="http://schemas.microsoft.com/office/drawing/2014/main" id="{00000000-0008-0000-0600-000002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80" name="直線コネクタ 779">
          <a:extLst>
            <a:ext uri="{FF2B5EF4-FFF2-40B4-BE49-F238E27FC236}">
              <a16:creationId xmlns:a16="http://schemas.microsoft.com/office/drawing/2014/main" id="{00000000-0008-0000-0600-00000C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81" name="テキスト ボックス 780">
          <a:extLst>
            <a:ext uri="{FF2B5EF4-FFF2-40B4-BE49-F238E27FC236}">
              <a16:creationId xmlns:a16="http://schemas.microsoft.com/office/drawing/2014/main" id="{00000000-0008-0000-0600-00000D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35577</xdr:rowOff>
    </xdr:from>
    <xdr:ext cx="467179" cy="259045"/>
    <xdr:sp macro="" textlink="">
      <xdr:nvSpPr>
        <xdr:cNvPr id="783" name="テキスト ボックス 782">
          <a:extLst>
            <a:ext uri="{FF2B5EF4-FFF2-40B4-BE49-F238E27FC236}">
              <a16:creationId xmlns:a16="http://schemas.microsoft.com/office/drawing/2014/main" id="{00000000-0008-0000-0600-00000F030000}"/>
            </a:ext>
          </a:extLst>
        </xdr:cNvPr>
        <xdr:cNvSpPr txBox="1"/>
      </xdr:nvSpPr>
      <xdr:spPr>
        <a:xfrm>
          <a:off x="17820821" y="963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5" name="テキスト ボックス 784">
          <a:extLst>
            <a:ext uri="{FF2B5EF4-FFF2-40B4-BE49-F238E27FC236}">
              <a16:creationId xmlns:a16="http://schemas.microsoft.com/office/drawing/2014/main" id="{00000000-0008-0000-0600-000011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87" name="テキスト ボックス 786">
          <a:extLst>
            <a:ext uri="{FF2B5EF4-FFF2-40B4-BE49-F238E27FC236}">
              <a16:creationId xmlns:a16="http://schemas.microsoft.com/office/drawing/2014/main" id="{00000000-0008-0000-0600-000013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89" name="テキスト ボックス 788">
          <a:extLst>
            <a:ext uri="{FF2B5EF4-FFF2-40B4-BE49-F238E27FC236}">
              <a16:creationId xmlns:a16="http://schemas.microsoft.com/office/drawing/2014/main" id="{00000000-0008-0000-0600-000015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1" name="テキスト ボックス 790">
          <a:extLst>
            <a:ext uri="{FF2B5EF4-FFF2-40B4-BE49-F238E27FC236}">
              <a16:creationId xmlns:a16="http://schemas.microsoft.com/office/drawing/2014/main" id="{00000000-0008-0000-0600-000017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2" name="貸付金グラフ枠">
          <a:extLst>
            <a:ext uri="{FF2B5EF4-FFF2-40B4-BE49-F238E27FC236}">
              <a16:creationId xmlns:a16="http://schemas.microsoft.com/office/drawing/2014/main" id="{00000000-0008-0000-0600-000018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72796</xdr:rowOff>
    </xdr:from>
    <xdr:to>
      <xdr:col>116</xdr:col>
      <xdr:colOff>62864</xdr:colOff>
      <xdr:row>59</xdr:row>
      <xdr:rowOff>44450</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flipV="1">
          <a:off x="22159595" y="8816746"/>
          <a:ext cx="1269" cy="13432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94" name="貸付金最小値テキスト">
          <a:extLst>
            <a:ext uri="{FF2B5EF4-FFF2-40B4-BE49-F238E27FC236}">
              <a16:creationId xmlns:a16="http://schemas.microsoft.com/office/drawing/2014/main" id="{00000000-0008-0000-0600-00001A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19473</xdr:rowOff>
    </xdr:from>
    <xdr:ext cx="534377" cy="259045"/>
    <xdr:sp macro="" textlink="">
      <xdr:nvSpPr>
        <xdr:cNvPr id="796" name="貸付金最大値テキスト">
          <a:extLst>
            <a:ext uri="{FF2B5EF4-FFF2-40B4-BE49-F238E27FC236}">
              <a16:creationId xmlns:a16="http://schemas.microsoft.com/office/drawing/2014/main" id="{00000000-0008-0000-0600-00001C030000}"/>
            </a:ext>
          </a:extLst>
        </xdr:cNvPr>
        <xdr:cNvSpPr txBox="1"/>
      </xdr:nvSpPr>
      <xdr:spPr>
        <a:xfrm>
          <a:off x="22212300" y="85919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17,628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72796</xdr:rowOff>
    </xdr:from>
    <xdr:to>
      <xdr:col>116</xdr:col>
      <xdr:colOff>152400</xdr:colOff>
      <xdr:row>51</xdr:row>
      <xdr:rowOff>72796</xdr:rowOff>
    </xdr:to>
    <xdr:cxnSp macro="">
      <xdr:nvCxnSpPr>
        <xdr:cNvPr id="797" name="直線コネクタ 796">
          <a:extLst>
            <a:ext uri="{FF2B5EF4-FFF2-40B4-BE49-F238E27FC236}">
              <a16:creationId xmlns:a16="http://schemas.microsoft.com/office/drawing/2014/main" id="{00000000-0008-0000-0600-00001D030000}"/>
            </a:ext>
          </a:extLst>
        </xdr:cNvPr>
        <xdr:cNvCxnSpPr/>
      </xdr:nvCxnSpPr>
      <xdr:spPr>
        <a:xfrm>
          <a:off x="22072600" y="88167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30582</xdr:rowOff>
    </xdr:from>
    <xdr:to>
      <xdr:col>116</xdr:col>
      <xdr:colOff>63500</xdr:colOff>
      <xdr:row>59</xdr:row>
      <xdr:rowOff>30658</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flipV="1">
          <a:off x="21323300" y="10146132"/>
          <a:ext cx="838200" cy="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104995</xdr:rowOff>
    </xdr:from>
    <xdr:ext cx="469744" cy="259045"/>
    <xdr:sp macro="" textlink="">
      <xdr:nvSpPr>
        <xdr:cNvPr id="799" name="貸付金平均値テキスト">
          <a:extLst>
            <a:ext uri="{FF2B5EF4-FFF2-40B4-BE49-F238E27FC236}">
              <a16:creationId xmlns:a16="http://schemas.microsoft.com/office/drawing/2014/main" id="{00000000-0008-0000-0600-00001F030000}"/>
            </a:ext>
          </a:extLst>
        </xdr:cNvPr>
        <xdr:cNvSpPr txBox="1"/>
      </xdr:nvSpPr>
      <xdr:spPr>
        <a:xfrm>
          <a:off x="22212300" y="987764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82118</xdr:rowOff>
    </xdr:from>
    <xdr:to>
      <xdr:col>116</xdr:col>
      <xdr:colOff>114300</xdr:colOff>
      <xdr:row>59</xdr:row>
      <xdr:rowOff>12268</xdr:rowOff>
    </xdr:to>
    <xdr:sp macro="" textlink="">
      <xdr:nvSpPr>
        <xdr:cNvPr id="800" name="フローチャート: 判断 799">
          <a:extLst>
            <a:ext uri="{FF2B5EF4-FFF2-40B4-BE49-F238E27FC236}">
              <a16:creationId xmlns:a16="http://schemas.microsoft.com/office/drawing/2014/main" id="{00000000-0008-0000-0600-000020030000}"/>
            </a:ext>
          </a:extLst>
        </xdr:cNvPr>
        <xdr:cNvSpPr/>
      </xdr:nvSpPr>
      <xdr:spPr>
        <a:xfrm>
          <a:off x="22110700" y="100262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30658</xdr:rowOff>
    </xdr:from>
    <xdr:to>
      <xdr:col>111</xdr:col>
      <xdr:colOff>177800</xdr:colOff>
      <xdr:row>59</xdr:row>
      <xdr:rowOff>30734</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flipV="1">
          <a:off x="20434300" y="10146208"/>
          <a:ext cx="889000" cy="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54839</xdr:rowOff>
    </xdr:from>
    <xdr:to>
      <xdr:col>112</xdr:col>
      <xdr:colOff>38100</xdr:colOff>
      <xdr:row>58</xdr:row>
      <xdr:rowOff>156439</xdr:rowOff>
    </xdr:to>
    <xdr:sp macro="" textlink="">
      <xdr:nvSpPr>
        <xdr:cNvPr id="802" name="フローチャート: 判断 801">
          <a:extLst>
            <a:ext uri="{FF2B5EF4-FFF2-40B4-BE49-F238E27FC236}">
              <a16:creationId xmlns:a16="http://schemas.microsoft.com/office/drawing/2014/main" id="{00000000-0008-0000-0600-000022030000}"/>
            </a:ext>
          </a:extLst>
        </xdr:cNvPr>
        <xdr:cNvSpPr/>
      </xdr:nvSpPr>
      <xdr:spPr>
        <a:xfrm>
          <a:off x="21272500" y="9998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1516</xdr:rowOff>
    </xdr:from>
    <xdr:ext cx="469744"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21088428" y="97741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30734</xdr:rowOff>
    </xdr:from>
    <xdr:to>
      <xdr:col>107</xdr:col>
      <xdr:colOff>50800</xdr:colOff>
      <xdr:row>59</xdr:row>
      <xdr:rowOff>30734</xdr:rowOff>
    </xdr:to>
    <xdr:cxnSp macro="">
      <xdr:nvCxnSpPr>
        <xdr:cNvPr id="804" name="直線コネクタ 803">
          <a:extLst>
            <a:ext uri="{FF2B5EF4-FFF2-40B4-BE49-F238E27FC236}">
              <a16:creationId xmlns:a16="http://schemas.microsoft.com/office/drawing/2014/main" id="{00000000-0008-0000-0600-000024030000}"/>
            </a:ext>
          </a:extLst>
        </xdr:cNvPr>
        <xdr:cNvCxnSpPr/>
      </xdr:nvCxnSpPr>
      <xdr:spPr>
        <a:xfrm>
          <a:off x="19545300" y="1014628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62611</xdr:rowOff>
    </xdr:from>
    <xdr:to>
      <xdr:col>107</xdr:col>
      <xdr:colOff>101600</xdr:colOff>
      <xdr:row>58</xdr:row>
      <xdr:rowOff>164211</xdr:rowOff>
    </xdr:to>
    <xdr:sp macro="" textlink="">
      <xdr:nvSpPr>
        <xdr:cNvPr id="805" name="フローチャート: 判断 804">
          <a:extLst>
            <a:ext uri="{FF2B5EF4-FFF2-40B4-BE49-F238E27FC236}">
              <a16:creationId xmlns:a16="http://schemas.microsoft.com/office/drawing/2014/main" id="{00000000-0008-0000-0600-000025030000}"/>
            </a:ext>
          </a:extLst>
        </xdr:cNvPr>
        <xdr:cNvSpPr/>
      </xdr:nvSpPr>
      <xdr:spPr>
        <a:xfrm>
          <a:off x="20383500" y="10006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9288</xdr:rowOff>
    </xdr:from>
    <xdr:ext cx="469744"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20199428" y="97819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27381</xdr:rowOff>
    </xdr:from>
    <xdr:to>
      <xdr:col>102</xdr:col>
      <xdr:colOff>114300</xdr:colOff>
      <xdr:row>59</xdr:row>
      <xdr:rowOff>30734</xdr:rowOff>
    </xdr:to>
    <xdr:cxnSp macro="">
      <xdr:nvCxnSpPr>
        <xdr:cNvPr id="807" name="直線コネクタ 806">
          <a:extLst>
            <a:ext uri="{FF2B5EF4-FFF2-40B4-BE49-F238E27FC236}">
              <a16:creationId xmlns:a16="http://schemas.microsoft.com/office/drawing/2014/main" id="{00000000-0008-0000-0600-000027030000}"/>
            </a:ext>
          </a:extLst>
        </xdr:cNvPr>
        <xdr:cNvCxnSpPr/>
      </xdr:nvCxnSpPr>
      <xdr:spPr>
        <a:xfrm>
          <a:off x="18656300" y="10142931"/>
          <a:ext cx="889000" cy="33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59944</xdr:rowOff>
    </xdr:from>
    <xdr:to>
      <xdr:col>102</xdr:col>
      <xdr:colOff>165100</xdr:colOff>
      <xdr:row>58</xdr:row>
      <xdr:rowOff>161544</xdr:rowOff>
    </xdr:to>
    <xdr:sp macro="" textlink="">
      <xdr:nvSpPr>
        <xdr:cNvPr id="808" name="フローチャート: 判断 807">
          <a:extLst>
            <a:ext uri="{FF2B5EF4-FFF2-40B4-BE49-F238E27FC236}">
              <a16:creationId xmlns:a16="http://schemas.microsoft.com/office/drawing/2014/main" id="{00000000-0008-0000-0600-000028030000}"/>
            </a:ext>
          </a:extLst>
        </xdr:cNvPr>
        <xdr:cNvSpPr/>
      </xdr:nvSpPr>
      <xdr:spPr>
        <a:xfrm>
          <a:off x="19494500" y="100040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6621</xdr:rowOff>
    </xdr:from>
    <xdr:ext cx="469744"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19310428" y="97792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60934</xdr:rowOff>
    </xdr:from>
    <xdr:to>
      <xdr:col>98</xdr:col>
      <xdr:colOff>38100</xdr:colOff>
      <xdr:row>58</xdr:row>
      <xdr:rowOff>162534</xdr:rowOff>
    </xdr:to>
    <xdr:sp macro="" textlink="">
      <xdr:nvSpPr>
        <xdr:cNvPr id="810" name="フローチャート: 判断 809">
          <a:extLst>
            <a:ext uri="{FF2B5EF4-FFF2-40B4-BE49-F238E27FC236}">
              <a16:creationId xmlns:a16="http://schemas.microsoft.com/office/drawing/2014/main" id="{00000000-0008-0000-0600-00002A030000}"/>
            </a:ext>
          </a:extLst>
        </xdr:cNvPr>
        <xdr:cNvSpPr/>
      </xdr:nvSpPr>
      <xdr:spPr>
        <a:xfrm>
          <a:off x="18605500" y="100050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7611</xdr:rowOff>
    </xdr:from>
    <xdr:ext cx="469744"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18421428" y="97802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151232</xdr:rowOff>
    </xdr:from>
    <xdr:to>
      <xdr:col>116</xdr:col>
      <xdr:colOff>114300</xdr:colOff>
      <xdr:row>59</xdr:row>
      <xdr:rowOff>81382</xdr:rowOff>
    </xdr:to>
    <xdr:sp macro="" textlink="">
      <xdr:nvSpPr>
        <xdr:cNvPr id="817" name="楕円 816">
          <a:extLst>
            <a:ext uri="{FF2B5EF4-FFF2-40B4-BE49-F238E27FC236}">
              <a16:creationId xmlns:a16="http://schemas.microsoft.com/office/drawing/2014/main" id="{00000000-0008-0000-0600-000031030000}"/>
            </a:ext>
          </a:extLst>
        </xdr:cNvPr>
        <xdr:cNvSpPr/>
      </xdr:nvSpPr>
      <xdr:spPr>
        <a:xfrm>
          <a:off x="22110700" y="10095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66159</xdr:rowOff>
    </xdr:from>
    <xdr:ext cx="378565" cy="259045"/>
    <xdr:sp macro="" textlink="">
      <xdr:nvSpPr>
        <xdr:cNvPr id="818" name="貸付金該当値テキスト">
          <a:extLst>
            <a:ext uri="{FF2B5EF4-FFF2-40B4-BE49-F238E27FC236}">
              <a16:creationId xmlns:a16="http://schemas.microsoft.com/office/drawing/2014/main" id="{00000000-0008-0000-0600-000032030000}"/>
            </a:ext>
          </a:extLst>
        </xdr:cNvPr>
        <xdr:cNvSpPr txBox="1"/>
      </xdr:nvSpPr>
      <xdr:spPr>
        <a:xfrm>
          <a:off x="22212300" y="1001025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151308</xdr:rowOff>
    </xdr:from>
    <xdr:to>
      <xdr:col>112</xdr:col>
      <xdr:colOff>38100</xdr:colOff>
      <xdr:row>59</xdr:row>
      <xdr:rowOff>81458</xdr:rowOff>
    </xdr:to>
    <xdr:sp macro="" textlink="">
      <xdr:nvSpPr>
        <xdr:cNvPr id="819" name="楕円 818">
          <a:extLst>
            <a:ext uri="{FF2B5EF4-FFF2-40B4-BE49-F238E27FC236}">
              <a16:creationId xmlns:a16="http://schemas.microsoft.com/office/drawing/2014/main" id="{00000000-0008-0000-0600-000033030000}"/>
            </a:ext>
          </a:extLst>
        </xdr:cNvPr>
        <xdr:cNvSpPr/>
      </xdr:nvSpPr>
      <xdr:spPr>
        <a:xfrm>
          <a:off x="21272500" y="10095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59</xdr:row>
      <xdr:rowOff>72585</xdr:rowOff>
    </xdr:from>
    <xdr:ext cx="378565" cy="259045"/>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21134017" y="1018813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151384</xdr:rowOff>
    </xdr:from>
    <xdr:to>
      <xdr:col>107</xdr:col>
      <xdr:colOff>101600</xdr:colOff>
      <xdr:row>59</xdr:row>
      <xdr:rowOff>81534</xdr:rowOff>
    </xdr:to>
    <xdr:sp macro="" textlink="">
      <xdr:nvSpPr>
        <xdr:cNvPr id="821" name="楕円 820">
          <a:extLst>
            <a:ext uri="{FF2B5EF4-FFF2-40B4-BE49-F238E27FC236}">
              <a16:creationId xmlns:a16="http://schemas.microsoft.com/office/drawing/2014/main" id="{00000000-0008-0000-0600-000035030000}"/>
            </a:ext>
          </a:extLst>
        </xdr:cNvPr>
        <xdr:cNvSpPr/>
      </xdr:nvSpPr>
      <xdr:spPr>
        <a:xfrm>
          <a:off x="20383500" y="10095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59</xdr:row>
      <xdr:rowOff>72661</xdr:rowOff>
    </xdr:from>
    <xdr:ext cx="378565" cy="259045"/>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20245017" y="1018821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151384</xdr:rowOff>
    </xdr:from>
    <xdr:to>
      <xdr:col>102</xdr:col>
      <xdr:colOff>165100</xdr:colOff>
      <xdr:row>59</xdr:row>
      <xdr:rowOff>81534</xdr:rowOff>
    </xdr:to>
    <xdr:sp macro="" textlink="">
      <xdr:nvSpPr>
        <xdr:cNvPr id="823" name="楕円 822">
          <a:extLst>
            <a:ext uri="{FF2B5EF4-FFF2-40B4-BE49-F238E27FC236}">
              <a16:creationId xmlns:a16="http://schemas.microsoft.com/office/drawing/2014/main" id="{00000000-0008-0000-0600-000037030000}"/>
            </a:ext>
          </a:extLst>
        </xdr:cNvPr>
        <xdr:cNvSpPr/>
      </xdr:nvSpPr>
      <xdr:spPr>
        <a:xfrm>
          <a:off x="19494500" y="10095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59</xdr:row>
      <xdr:rowOff>72661</xdr:rowOff>
    </xdr:from>
    <xdr:ext cx="378565" cy="259045"/>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19356017" y="1018821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148031</xdr:rowOff>
    </xdr:from>
    <xdr:to>
      <xdr:col>98</xdr:col>
      <xdr:colOff>38100</xdr:colOff>
      <xdr:row>59</xdr:row>
      <xdr:rowOff>78181</xdr:rowOff>
    </xdr:to>
    <xdr:sp macro="" textlink="">
      <xdr:nvSpPr>
        <xdr:cNvPr id="825" name="楕円 824">
          <a:extLst>
            <a:ext uri="{FF2B5EF4-FFF2-40B4-BE49-F238E27FC236}">
              <a16:creationId xmlns:a16="http://schemas.microsoft.com/office/drawing/2014/main" id="{00000000-0008-0000-0600-000039030000}"/>
            </a:ext>
          </a:extLst>
        </xdr:cNvPr>
        <xdr:cNvSpPr/>
      </xdr:nvSpPr>
      <xdr:spPr>
        <a:xfrm>
          <a:off x="18605500" y="100921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59</xdr:row>
      <xdr:rowOff>69308</xdr:rowOff>
    </xdr:from>
    <xdr:ext cx="378565" cy="259045"/>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18467017" y="1018485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3" name="正方形/長方形 832">
          <a:extLst>
            <a:ext uri="{FF2B5EF4-FFF2-40B4-BE49-F238E27FC236}">
              <a16:creationId xmlns:a16="http://schemas.microsoft.com/office/drawing/2014/main" id="{00000000-0008-0000-0600-000041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40,428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4" name="正方形/長方形 833">
          <a:extLst>
            <a:ext uri="{FF2B5EF4-FFF2-40B4-BE49-F238E27FC236}">
              <a16:creationId xmlns:a16="http://schemas.microsoft.com/office/drawing/2014/main" id="{00000000-0008-0000-0600-000042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5" name="テキスト ボックス 834">
          <a:extLst>
            <a:ext uri="{FF2B5EF4-FFF2-40B4-BE49-F238E27FC236}">
              <a16:creationId xmlns:a16="http://schemas.microsoft.com/office/drawing/2014/main" id="{00000000-0008-0000-0600-000043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41" name="テキスト ボックス 840">
          <a:extLst>
            <a:ext uri="{FF2B5EF4-FFF2-40B4-BE49-F238E27FC236}">
              <a16:creationId xmlns:a16="http://schemas.microsoft.com/office/drawing/2014/main" id="{00000000-0008-0000-0600-000049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43" name="テキスト ボックス 842">
          <a:extLst>
            <a:ext uri="{FF2B5EF4-FFF2-40B4-BE49-F238E27FC236}">
              <a16:creationId xmlns:a16="http://schemas.microsoft.com/office/drawing/2014/main" id="{00000000-0008-0000-0600-00004B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47" name="テキスト ボックス 846">
          <a:extLst>
            <a:ext uri="{FF2B5EF4-FFF2-40B4-BE49-F238E27FC236}">
              <a16:creationId xmlns:a16="http://schemas.microsoft.com/office/drawing/2014/main" id="{00000000-0008-0000-0600-00004F030000}"/>
            </a:ext>
          </a:extLst>
        </xdr:cNvPr>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9" name="テキスト ボックス 848">
          <a:extLst>
            <a:ext uri="{FF2B5EF4-FFF2-40B4-BE49-F238E27FC236}">
              <a16:creationId xmlns:a16="http://schemas.microsoft.com/office/drawing/2014/main" id="{00000000-0008-0000-0600-000051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0" name="繰出金グラフ枠">
          <a:extLst>
            <a:ext uri="{FF2B5EF4-FFF2-40B4-BE49-F238E27FC236}">
              <a16:creationId xmlns:a16="http://schemas.microsoft.com/office/drawing/2014/main" id="{00000000-0008-0000-0600-000052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91427</xdr:rowOff>
    </xdr:from>
    <xdr:to>
      <xdr:col>116</xdr:col>
      <xdr:colOff>62864</xdr:colOff>
      <xdr:row>78</xdr:row>
      <xdr:rowOff>164922</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flipV="1">
          <a:off x="22159595" y="12092927"/>
          <a:ext cx="1269" cy="14450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168749</xdr:rowOff>
    </xdr:from>
    <xdr:ext cx="534377" cy="259045"/>
    <xdr:sp macro="" textlink="">
      <xdr:nvSpPr>
        <xdr:cNvPr id="852" name="繰出金最小値テキスト">
          <a:extLst>
            <a:ext uri="{FF2B5EF4-FFF2-40B4-BE49-F238E27FC236}">
              <a16:creationId xmlns:a16="http://schemas.microsoft.com/office/drawing/2014/main" id="{00000000-0008-0000-0600-000054030000}"/>
            </a:ext>
          </a:extLst>
        </xdr:cNvPr>
        <xdr:cNvSpPr txBox="1"/>
      </xdr:nvSpPr>
      <xdr:spPr>
        <a:xfrm>
          <a:off x="22212300" y="135418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22,676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164922</xdr:rowOff>
    </xdr:from>
    <xdr:to>
      <xdr:col>116</xdr:col>
      <xdr:colOff>152400</xdr:colOff>
      <xdr:row>78</xdr:row>
      <xdr:rowOff>164922</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a:off x="22072600" y="135380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38104</xdr:rowOff>
    </xdr:from>
    <xdr:ext cx="534377" cy="259045"/>
    <xdr:sp macro="" textlink="">
      <xdr:nvSpPr>
        <xdr:cNvPr id="854" name="繰出金最大値テキスト">
          <a:extLst>
            <a:ext uri="{FF2B5EF4-FFF2-40B4-BE49-F238E27FC236}">
              <a16:creationId xmlns:a16="http://schemas.microsoft.com/office/drawing/2014/main" id="{00000000-0008-0000-0600-000056030000}"/>
            </a:ext>
          </a:extLst>
        </xdr:cNvPr>
        <xdr:cNvSpPr txBox="1"/>
      </xdr:nvSpPr>
      <xdr:spPr>
        <a:xfrm>
          <a:off x="22212300" y="118681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98,534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91427</xdr:rowOff>
    </xdr:from>
    <xdr:to>
      <xdr:col>116</xdr:col>
      <xdr:colOff>152400</xdr:colOff>
      <xdr:row>70</xdr:row>
      <xdr:rowOff>91427</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a:off x="22072600" y="120929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77</xdr:row>
      <xdr:rowOff>118841</xdr:rowOff>
    </xdr:from>
    <xdr:to>
      <xdr:col>116</xdr:col>
      <xdr:colOff>63500</xdr:colOff>
      <xdr:row>77</xdr:row>
      <xdr:rowOff>128556</xdr:rowOff>
    </xdr:to>
    <xdr:cxnSp macro="">
      <xdr:nvCxnSpPr>
        <xdr:cNvPr id="856" name="直線コネクタ 855">
          <a:extLst>
            <a:ext uri="{FF2B5EF4-FFF2-40B4-BE49-F238E27FC236}">
              <a16:creationId xmlns:a16="http://schemas.microsoft.com/office/drawing/2014/main" id="{00000000-0008-0000-0600-000058030000}"/>
            </a:ext>
          </a:extLst>
        </xdr:cNvPr>
        <xdr:cNvCxnSpPr/>
      </xdr:nvCxnSpPr>
      <xdr:spPr>
        <a:xfrm flipV="1">
          <a:off x="21323300" y="13320491"/>
          <a:ext cx="838200" cy="9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76</xdr:row>
      <xdr:rowOff>39197</xdr:rowOff>
    </xdr:from>
    <xdr:ext cx="534377" cy="259045"/>
    <xdr:sp macro="" textlink="">
      <xdr:nvSpPr>
        <xdr:cNvPr id="857" name="繰出金平均値テキスト">
          <a:extLst>
            <a:ext uri="{FF2B5EF4-FFF2-40B4-BE49-F238E27FC236}">
              <a16:creationId xmlns:a16="http://schemas.microsoft.com/office/drawing/2014/main" id="{00000000-0008-0000-0600-000059030000}"/>
            </a:ext>
          </a:extLst>
        </xdr:cNvPr>
        <xdr:cNvSpPr txBox="1"/>
      </xdr:nvSpPr>
      <xdr:spPr>
        <a:xfrm>
          <a:off x="22212300" y="1306939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36,810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77</xdr:row>
      <xdr:rowOff>16320</xdr:rowOff>
    </xdr:from>
    <xdr:to>
      <xdr:col>116</xdr:col>
      <xdr:colOff>114300</xdr:colOff>
      <xdr:row>77</xdr:row>
      <xdr:rowOff>117920</xdr:rowOff>
    </xdr:to>
    <xdr:sp macro="" textlink="">
      <xdr:nvSpPr>
        <xdr:cNvPr id="858" name="フローチャート: 判断 857">
          <a:extLst>
            <a:ext uri="{FF2B5EF4-FFF2-40B4-BE49-F238E27FC236}">
              <a16:creationId xmlns:a16="http://schemas.microsoft.com/office/drawing/2014/main" id="{00000000-0008-0000-0600-00005A030000}"/>
            </a:ext>
          </a:extLst>
        </xdr:cNvPr>
        <xdr:cNvSpPr/>
      </xdr:nvSpPr>
      <xdr:spPr>
        <a:xfrm>
          <a:off x="22110700" y="13217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77</xdr:row>
      <xdr:rowOff>128556</xdr:rowOff>
    </xdr:from>
    <xdr:to>
      <xdr:col>111</xdr:col>
      <xdr:colOff>177800</xdr:colOff>
      <xdr:row>77</xdr:row>
      <xdr:rowOff>145338</xdr:rowOff>
    </xdr:to>
    <xdr:cxnSp macro="">
      <xdr:nvCxnSpPr>
        <xdr:cNvPr id="859" name="直線コネクタ 858">
          <a:extLst>
            <a:ext uri="{FF2B5EF4-FFF2-40B4-BE49-F238E27FC236}">
              <a16:creationId xmlns:a16="http://schemas.microsoft.com/office/drawing/2014/main" id="{00000000-0008-0000-0600-00005B030000}"/>
            </a:ext>
          </a:extLst>
        </xdr:cNvPr>
        <xdr:cNvCxnSpPr/>
      </xdr:nvCxnSpPr>
      <xdr:spPr>
        <a:xfrm flipV="1">
          <a:off x="20434300" y="13330206"/>
          <a:ext cx="889000" cy="16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77</xdr:row>
      <xdr:rowOff>6795</xdr:rowOff>
    </xdr:from>
    <xdr:to>
      <xdr:col>112</xdr:col>
      <xdr:colOff>38100</xdr:colOff>
      <xdr:row>77</xdr:row>
      <xdr:rowOff>108395</xdr:rowOff>
    </xdr:to>
    <xdr:sp macro="" textlink="">
      <xdr:nvSpPr>
        <xdr:cNvPr id="860" name="フローチャート: 判断 859">
          <a:extLst>
            <a:ext uri="{FF2B5EF4-FFF2-40B4-BE49-F238E27FC236}">
              <a16:creationId xmlns:a16="http://schemas.microsoft.com/office/drawing/2014/main" id="{00000000-0008-0000-0600-00005C030000}"/>
            </a:ext>
          </a:extLst>
        </xdr:cNvPr>
        <xdr:cNvSpPr/>
      </xdr:nvSpPr>
      <xdr:spPr>
        <a:xfrm>
          <a:off x="21272500" y="13208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124922</xdr:rowOff>
    </xdr:from>
    <xdr:ext cx="534377"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21056111" y="129836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76</xdr:row>
      <xdr:rowOff>45535</xdr:rowOff>
    </xdr:from>
    <xdr:to>
      <xdr:col>107</xdr:col>
      <xdr:colOff>50800</xdr:colOff>
      <xdr:row>77</xdr:row>
      <xdr:rowOff>145338</xdr:rowOff>
    </xdr:to>
    <xdr:cxnSp macro="">
      <xdr:nvCxnSpPr>
        <xdr:cNvPr id="862" name="直線コネクタ 861">
          <a:extLst>
            <a:ext uri="{FF2B5EF4-FFF2-40B4-BE49-F238E27FC236}">
              <a16:creationId xmlns:a16="http://schemas.microsoft.com/office/drawing/2014/main" id="{00000000-0008-0000-0600-00005E030000}"/>
            </a:ext>
          </a:extLst>
        </xdr:cNvPr>
        <xdr:cNvCxnSpPr/>
      </xdr:nvCxnSpPr>
      <xdr:spPr>
        <a:xfrm>
          <a:off x="19545300" y="13075735"/>
          <a:ext cx="889000" cy="2712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146698</xdr:rowOff>
    </xdr:from>
    <xdr:to>
      <xdr:col>107</xdr:col>
      <xdr:colOff>101600</xdr:colOff>
      <xdr:row>77</xdr:row>
      <xdr:rowOff>76848</xdr:rowOff>
    </xdr:to>
    <xdr:sp macro="" textlink="">
      <xdr:nvSpPr>
        <xdr:cNvPr id="863" name="フローチャート: 判断 862">
          <a:extLst>
            <a:ext uri="{FF2B5EF4-FFF2-40B4-BE49-F238E27FC236}">
              <a16:creationId xmlns:a16="http://schemas.microsoft.com/office/drawing/2014/main" id="{00000000-0008-0000-0600-00005F030000}"/>
            </a:ext>
          </a:extLst>
        </xdr:cNvPr>
        <xdr:cNvSpPr/>
      </xdr:nvSpPr>
      <xdr:spPr>
        <a:xfrm>
          <a:off x="20383500" y="13176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93375</xdr:rowOff>
    </xdr:from>
    <xdr:ext cx="534377"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20167111" y="129521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76</xdr:row>
      <xdr:rowOff>45535</xdr:rowOff>
    </xdr:from>
    <xdr:to>
      <xdr:col>102</xdr:col>
      <xdr:colOff>114300</xdr:colOff>
      <xdr:row>76</xdr:row>
      <xdr:rowOff>50164</xdr:rowOff>
    </xdr:to>
    <xdr:cxnSp macro="">
      <xdr:nvCxnSpPr>
        <xdr:cNvPr id="865" name="直線コネクタ 864">
          <a:extLst>
            <a:ext uri="{FF2B5EF4-FFF2-40B4-BE49-F238E27FC236}">
              <a16:creationId xmlns:a16="http://schemas.microsoft.com/office/drawing/2014/main" id="{00000000-0008-0000-0600-000061030000}"/>
            </a:ext>
          </a:extLst>
        </xdr:cNvPr>
        <xdr:cNvCxnSpPr/>
      </xdr:nvCxnSpPr>
      <xdr:spPr>
        <a:xfrm flipV="1">
          <a:off x="18656300" y="13075735"/>
          <a:ext cx="889000" cy="4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120656</xdr:rowOff>
    </xdr:from>
    <xdr:to>
      <xdr:col>102</xdr:col>
      <xdr:colOff>165100</xdr:colOff>
      <xdr:row>77</xdr:row>
      <xdr:rowOff>50806</xdr:rowOff>
    </xdr:to>
    <xdr:sp macro="" textlink="">
      <xdr:nvSpPr>
        <xdr:cNvPr id="866" name="フローチャート: 判断 865">
          <a:extLst>
            <a:ext uri="{FF2B5EF4-FFF2-40B4-BE49-F238E27FC236}">
              <a16:creationId xmlns:a16="http://schemas.microsoft.com/office/drawing/2014/main" id="{00000000-0008-0000-0600-000062030000}"/>
            </a:ext>
          </a:extLst>
        </xdr:cNvPr>
        <xdr:cNvSpPr/>
      </xdr:nvSpPr>
      <xdr:spPr>
        <a:xfrm>
          <a:off x="19494500" y="13150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77</xdr:row>
      <xdr:rowOff>41933</xdr:rowOff>
    </xdr:from>
    <xdr:ext cx="534377"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19278111" y="132435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40,333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87471</xdr:rowOff>
    </xdr:from>
    <xdr:to>
      <xdr:col>98</xdr:col>
      <xdr:colOff>38100</xdr:colOff>
      <xdr:row>77</xdr:row>
      <xdr:rowOff>17621</xdr:rowOff>
    </xdr:to>
    <xdr:sp macro="" textlink="">
      <xdr:nvSpPr>
        <xdr:cNvPr id="868" name="フローチャート: 判断 867">
          <a:extLst>
            <a:ext uri="{FF2B5EF4-FFF2-40B4-BE49-F238E27FC236}">
              <a16:creationId xmlns:a16="http://schemas.microsoft.com/office/drawing/2014/main" id="{00000000-0008-0000-0600-000064030000}"/>
            </a:ext>
          </a:extLst>
        </xdr:cNvPr>
        <xdr:cNvSpPr/>
      </xdr:nvSpPr>
      <xdr:spPr>
        <a:xfrm>
          <a:off x="18605500" y="13117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8748</xdr:rowOff>
    </xdr:from>
    <xdr:ext cx="534377"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18389111" y="13210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77</xdr:row>
      <xdr:rowOff>68041</xdr:rowOff>
    </xdr:from>
    <xdr:to>
      <xdr:col>116</xdr:col>
      <xdr:colOff>114300</xdr:colOff>
      <xdr:row>77</xdr:row>
      <xdr:rowOff>169641</xdr:rowOff>
    </xdr:to>
    <xdr:sp macro="" textlink="">
      <xdr:nvSpPr>
        <xdr:cNvPr id="875" name="楕円 874">
          <a:extLst>
            <a:ext uri="{FF2B5EF4-FFF2-40B4-BE49-F238E27FC236}">
              <a16:creationId xmlns:a16="http://schemas.microsoft.com/office/drawing/2014/main" id="{00000000-0008-0000-0600-00006B030000}"/>
            </a:ext>
          </a:extLst>
        </xdr:cNvPr>
        <xdr:cNvSpPr/>
      </xdr:nvSpPr>
      <xdr:spPr>
        <a:xfrm>
          <a:off x="22110700" y="132696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77</xdr:row>
      <xdr:rowOff>46468</xdr:rowOff>
    </xdr:from>
    <xdr:ext cx="534377" cy="259045"/>
    <xdr:sp macro="" textlink="">
      <xdr:nvSpPr>
        <xdr:cNvPr id="876" name="繰出金該当値テキスト">
          <a:extLst>
            <a:ext uri="{FF2B5EF4-FFF2-40B4-BE49-F238E27FC236}">
              <a16:creationId xmlns:a16="http://schemas.microsoft.com/office/drawing/2014/main" id="{00000000-0008-0000-0600-00006C030000}"/>
            </a:ext>
          </a:extLst>
        </xdr:cNvPr>
        <xdr:cNvSpPr txBox="1"/>
      </xdr:nvSpPr>
      <xdr:spPr>
        <a:xfrm>
          <a:off x="22212300" y="132481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77</xdr:row>
      <xdr:rowOff>77756</xdr:rowOff>
    </xdr:from>
    <xdr:to>
      <xdr:col>112</xdr:col>
      <xdr:colOff>38100</xdr:colOff>
      <xdr:row>78</xdr:row>
      <xdr:rowOff>7906</xdr:rowOff>
    </xdr:to>
    <xdr:sp macro="" textlink="">
      <xdr:nvSpPr>
        <xdr:cNvPr id="877" name="楕円 876">
          <a:extLst>
            <a:ext uri="{FF2B5EF4-FFF2-40B4-BE49-F238E27FC236}">
              <a16:creationId xmlns:a16="http://schemas.microsoft.com/office/drawing/2014/main" id="{00000000-0008-0000-0600-00006D030000}"/>
            </a:ext>
          </a:extLst>
        </xdr:cNvPr>
        <xdr:cNvSpPr/>
      </xdr:nvSpPr>
      <xdr:spPr>
        <a:xfrm>
          <a:off x="21272500" y="13279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77</xdr:row>
      <xdr:rowOff>170483</xdr:rowOff>
    </xdr:from>
    <xdr:ext cx="534377" cy="259045"/>
    <xdr:sp macro="" textlink="">
      <xdr:nvSpPr>
        <xdr:cNvPr id="878" name="テキスト ボックス 877">
          <a:extLst>
            <a:ext uri="{FF2B5EF4-FFF2-40B4-BE49-F238E27FC236}">
              <a16:creationId xmlns:a16="http://schemas.microsoft.com/office/drawing/2014/main" id="{00000000-0008-0000-0600-00006E030000}"/>
            </a:ext>
          </a:extLst>
        </xdr:cNvPr>
        <xdr:cNvSpPr txBox="1"/>
      </xdr:nvSpPr>
      <xdr:spPr>
        <a:xfrm>
          <a:off x="21056111" y="133721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77</xdr:row>
      <xdr:rowOff>94538</xdr:rowOff>
    </xdr:from>
    <xdr:to>
      <xdr:col>107</xdr:col>
      <xdr:colOff>101600</xdr:colOff>
      <xdr:row>78</xdr:row>
      <xdr:rowOff>24688</xdr:rowOff>
    </xdr:to>
    <xdr:sp macro="" textlink="">
      <xdr:nvSpPr>
        <xdr:cNvPr id="879" name="楕円 878">
          <a:extLst>
            <a:ext uri="{FF2B5EF4-FFF2-40B4-BE49-F238E27FC236}">
              <a16:creationId xmlns:a16="http://schemas.microsoft.com/office/drawing/2014/main" id="{00000000-0008-0000-0600-00006F030000}"/>
            </a:ext>
          </a:extLst>
        </xdr:cNvPr>
        <xdr:cNvSpPr/>
      </xdr:nvSpPr>
      <xdr:spPr>
        <a:xfrm>
          <a:off x="20383500" y="13296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78</xdr:row>
      <xdr:rowOff>15815</xdr:rowOff>
    </xdr:from>
    <xdr:ext cx="534377" cy="259045"/>
    <xdr:sp macro="" textlink="">
      <xdr:nvSpPr>
        <xdr:cNvPr id="880" name="テキスト ボックス 879">
          <a:extLst>
            <a:ext uri="{FF2B5EF4-FFF2-40B4-BE49-F238E27FC236}">
              <a16:creationId xmlns:a16="http://schemas.microsoft.com/office/drawing/2014/main" id="{00000000-0008-0000-0600-000070030000}"/>
            </a:ext>
          </a:extLst>
        </xdr:cNvPr>
        <xdr:cNvSpPr txBox="1"/>
      </xdr:nvSpPr>
      <xdr:spPr>
        <a:xfrm>
          <a:off x="20167111" y="133889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75</xdr:row>
      <xdr:rowOff>166185</xdr:rowOff>
    </xdr:from>
    <xdr:to>
      <xdr:col>102</xdr:col>
      <xdr:colOff>165100</xdr:colOff>
      <xdr:row>76</xdr:row>
      <xdr:rowOff>96335</xdr:rowOff>
    </xdr:to>
    <xdr:sp macro="" textlink="">
      <xdr:nvSpPr>
        <xdr:cNvPr id="881" name="楕円 880">
          <a:extLst>
            <a:ext uri="{FF2B5EF4-FFF2-40B4-BE49-F238E27FC236}">
              <a16:creationId xmlns:a16="http://schemas.microsoft.com/office/drawing/2014/main" id="{00000000-0008-0000-0600-000071030000}"/>
            </a:ext>
          </a:extLst>
        </xdr:cNvPr>
        <xdr:cNvSpPr/>
      </xdr:nvSpPr>
      <xdr:spPr>
        <a:xfrm>
          <a:off x="19494500" y="13024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112863</xdr:rowOff>
    </xdr:from>
    <xdr:ext cx="534377" cy="259045"/>
    <xdr:sp macro="" textlink="">
      <xdr:nvSpPr>
        <xdr:cNvPr id="882" name="テキスト ボックス 881">
          <a:extLst>
            <a:ext uri="{FF2B5EF4-FFF2-40B4-BE49-F238E27FC236}">
              <a16:creationId xmlns:a16="http://schemas.microsoft.com/office/drawing/2014/main" id="{00000000-0008-0000-0600-000072030000}"/>
            </a:ext>
          </a:extLst>
        </xdr:cNvPr>
        <xdr:cNvSpPr txBox="1"/>
      </xdr:nvSpPr>
      <xdr:spPr>
        <a:xfrm>
          <a:off x="19278111" y="128001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170814</xdr:rowOff>
    </xdr:from>
    <xdr:to>
      <xdr:col>98</xdr:col>
      <xdr:colOff>38100</xdr:colOff>
      <xdr:row>76</xdr:row>
      <xdr:rowOff>100964</xdr:rowOff>
    </xdr:to>
    <xdr:sp macro="" textlink="">
      <xdr:nvSpPr>
        <xdr:cNvPr id="883" name="楕円 882">
          <a:extLst>
            <a:ext uri="{FF2B5EF4-FFF2-40B4-BE49-F238E27FC236}">
              <a16:creationId xmlns:a16="http://schemas.microsoft.com/office/drawing/2014/main" id="{00000000-0008-0000-0600-000073030000}"/>
            </a:ext>
          </a:extLst>
        </xdr:cNvPr>
        <xdr:cNvSpPr/>
      </xdr:nvSpPr>
      <xdr:spPr>
        <a:xfrm>
          <a:off x="18605500" y="13029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117492</xdr:rowOff>
    </xdr:from>
    <xdr:ext cx="534377" cy="259045"/>
    <xdr:sp macro="" textlink="">
      <xdr:nvSpPr>
        <xdr:cNvPr id="884" name="テキスト ボックス 883">
          <a:extLst>
            <a:ext uri="{FF2B5EF4-FFF2-40B4-BE49-F238E27FC236}">
              <a16:creationId xmlns:a16="http://schemas.microsoft.com/office/drawing/2014/main" id="{00000000-0008-0000-0600-000074030000}"/>
            </a:ext>
          </a:extLst>
        </xdr:cNvPr>
        <xdr:cNvSpPr txBox="1"/>
      </xdr:nvSpPr>
      <xdr:spPr>
        <a:xfrm>
          <a:off x="18389111" y="128047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2" name="正方形/長方形 891">
          <a:extLst>
            <a:ext uri="{FF2B5EF4-FFF2-40B4-BE49-F238E27FC236}">
              <a16:creationId xmlns:a16="http://schemas.microsoft.com/office/drawing/2014/main" id="{00000000-0008-0000-0600-00007C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3" name="テキスト ボックス 892">
          <a:extLst>
            <a:ext uri="{FF2B5EF4-FFF2-40B4-BE49-F238E27FC236}">
              <a16:creationId xmlns:a16="http://schemas.microsoft.com/office/drawing/2014/main" id="{00000000-0008-0000-0600-00007D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6" name="テキスト ボックス 895">
          <a:extLst>
            <a:ext uri="{FF2B5EF4-FFF2-40B4-BE49-F238E27FC236}">
              <a16:creationId xmlns:a16="http://schemas.microsoft.com/office/drawing/2014/main" id="{00000000-0008-0000-0600-000080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8" name="テキスト ボックス 897">
          <a:extLst>
            <a:ext uri="{FF2B5EF4-FFF2-40B4-BE49-F238E27FC236}">
              <a16:creationId xmlns:a16="http://schemas.microsoft.com/office/drawing/2014/main" id="{00000000-0008-0000-0600-000082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9" name="前年度繰上充用金グラフ枠">
          <a:extLst>
            <a:ext uri="{FF2B5EF4-FFF2-40B4-BE49-F238E27FC236}">
              <a16:creationId xmlns:a16="http://schemas.microsoft.com/office/drawing/2014/main" id="{00000000-0008-0000-0600-000083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1" name="前年度繰上充用金最小値テキスト">
          <a:extLst>
            <a:ext uri="{FF2B5EF4-FFF2-40B4-BE49-F238E27FC236}">
              <a16:creationId xmlns:a16="http://schemas.microsoft.com/office/drawing/2014/main" id="{00000000-0008-0000-0600-000085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3" name="前年度繰上充用金最大値テキスト">
          <a:extLst>
            <a:ext uri="{FF2B5EF4-FFF2-40B4-BE49-F238E27FC236}">
              <a16:creationId xmlns:a16="http://schemas.microsoft.com/office/drawing/2014/main" id="{00000000-0008-0000-0600-000087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5" name="直線コネクタ 904">
          <a:extLst>
            <a:ext uri="{FF2B5EF4-FFF2-40B4-BE49-F238E27FC236}">
              <a16:creationId xmlns:a16="http://schemas.microsoft.com/office/drawing/2014/main" id="{00000000-0008-0000-0600-000089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6" name="前年度繰上充用金平均値テキスト">
          <a:extLst>
            <a:ext uri="{FF2B5EF4-FFF2-40B4-BE49-F238E27FC236}">
              <a16:creationId xmlns:a16="http://schemas.microsoft.com/office/drawing/2014/main" id="{00000000-0008-0000-0600-00008A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7" name="フローチャート: 判断 906">
          <a:extLst>
            <a:ext uri="{FF2B5EF4-FFF2-40B4-BE49-F238E27FC236}">
              <a16:creationId xmlns:a16="http://schemas.microsoft.com/office/drawing/2014/main" id="{00000000-0008-0000-0600-00008B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8" name="直線コネクタ 907">
          <a:extLst>
            <a:ext uri="{FF2B5EF4-FFF2-40B4-BE49-F238E27FC236}">
              <a16:creationId xmlns:a16="http://schemas.microsoft.com/office/drawing/2014/main" id="{00000000-0008-0000-0600-00008C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9" name="フローチャート: 判断 908">
          <a:extLst>
            <a:ext uri="{FF2B5EF4-FFF2-40B4-BE49-F238E27FC236}">
              <a16:creationId xmlns:a16="http://schemas.microsoft.com/office/drawing/2014/main" id="{00000000-0008-0000-0600-00008D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0" name="テキスト ボックス 909">
          <a:extLst>
            <a:ext uri="{FF2B5EF4-FFF2-40B4-BE49-F238E27FC236}">
              <a16:creationId xmlns:a16="http://schemas.microsoft.com/office/drawing/2014/main" id="{00000000-0008-0000-0600-00008E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1" name="直線コネクタ 910">
          <a:extLst>
            <a:ext uri="{FF2B5EF4-FFF2-40B4-BE49-F238E27FC236}">
              <a16:creationId xmlns:a16="http://schemas.microsoft.com/office/drawing/2014/main" id="{00000000-0008-0000-0600-00008F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2" name="フローチャート: 判断 911">
          <a:extLst>
            <a:ext uri="{FF2B5EF4-FFF2-40B4-BE49-F238E27FC236}">
              <a16:creationId xmlns:a16="http://schemas.microsoft.com/office/drawing/2014/main" id="{00000000-0008-0000-0600-000090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4" name="直線コネクタ 913">
          <a:extLst>
            <a:ext uri="{FF2B5EF4-FFF2-40B4-BE49-F238E27FC236}">
              <a16:creationId xmlns:a16="http://schemas.microsoft.com/office/drawing/2014/main" id="{00000000-0008-0000-0600-000092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5" name="フローチャート: 判断 914">
          <a:extLst>
            <a:ext uri="{FF2B5EF4-FFF2-40B4-BE49-F238E27FC236}">
              <a16:creationId xmlns:a16="http://schemas.microsoft.com/office/drawing/2014/main" id="{00000000-0008-0000-0600-000093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7" name="フローチャート: 判断 916">
          <a:extLst>
            <a:ext uri="{FF2B5EF4-FFF2-40B4-BE49-F238E27FC236}">
              <a16:creationId xmlns:a16="http://schemas.microsoft.com/office/drawing/2014/main" id="{00000000-0008-0000-0600-000095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4" name="楕円 923">
          <a:extLst>
            <a:ext uri="{FF2B5EF4-FFF2-40B4-BE49-F238E27FC236}">
              <a16:creationId xmlns:a16="http://schemas.microsoft.com/office/drawing/2014/main" id="{00000000-0008-0000-0600-00009C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5" name="前年度繰上充用金該当値テキスト">
          <a:extLst>
            <a:ext uri="{FF2B5EF4-FFF2-40B4-BE49-F238E27FC236}">
              <a16:creationId xmlns:a16="http://schemas.microsoft.com/office/drawing/2014/main" id="{00000000-0008-0000-0600-00009D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6" name="楕円 925">
          <a:extLst>
            <a:ext uri="{FF2B5EF4-FFF2-40B4-BE49-F238E27FC236}">
              <a16:creationId xmlns:a16="http://schemas.microsoft.com/office/drawing/2014/main" id="{00000000-0008-0000-0600-00009E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8" name="楕円 927">
          <a:extLst>
            <a:ext uri="{FF2B5EF4-FFF2-40B4-BE49-F238E27FC236}">
              <a16:creationId xmlns:a16="http://schemas.microsoft.com/office/drawing/2014/main" id="{00000000-0008-0000-0600-0000A0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9" name="テキスト ボックス 928">
          <a:extLst>
            <a:ext uri="{FF2B5EF4-FFF2-40B4-BE49-F238E27FC236}">
              <a16:creationId xmlns:a16="http://schemas.microsoft.com/office/drawing/2014/main" id="{00000000-0008-0000-0600-0000A1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0" name="楕円 929">
          <a:extLst>
            <a:ext uri="{FF2B5EF4-FFF2-40B4-BE49-F238E27FC236}">
              <a16:creationId xmlns:a16="http://schemas.microsoft.com/office/drawing/2014/main" id="{00000000-0008-0000-0600-0000A2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1" name="テキスト ボックス 930">
          <a:extLst>
            <a:ext uri="{FF2B5EF4-FFF2-40B4-BE49-F238E27FC236}">
              <a16:creationId xmlns:a16="http://schemas.microsoft.com/office/drawing/2014/main" id="{00000000-0008-0000-0600-0000A3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2" name="楕円 931">
          <a:extLst>
            <a:ext uri="{FF2B5EF4-FFF2-40B4-BE49-F238E27FC236}">
              <a16:creationId xmlns:a16="http://schemas.microsoft.com/office/drawing/2014/main" id="{00000000-0008-0000-0600-0000A4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3" name="テキスト ボックス 932">
          <a:extLst>
            <a:ext uri="{FF2B5EF4-FFF2-40B4-BE49-F238E27FC236}">
              <a16:creationId xmlns:a16="http://schemas.microsoft.com/office/drawing/2014/main" id="{00000000-0008-0000-0600-0000A5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4" name="正方形/長方形 933">
          <a:extLst>
            <a:ext uri="{FF2B5EF4-FFF2-40B4-BE49-F238E27FC236}">
              <a16:creationId xmlns:a16="http://schemas.microsoft.com/office/drawing/2014/main" id="{00000000-0008-0000-0600-0000A6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5" name="正方形/長方形 934">
          <a:extLst>
            <a:ext uri="{FF2B5EF4-FFF2-40B4-BE49-F238E27FC236}">
              <a16:creationId xmlns:a16="http://schemas.microsoft.com/office/drawing/2014/main" id="{00000000-0008-0000-0600-0000A7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6" name="テキスト ボックス 935">
          <a:extLst>
            <a:ext uri="{FF2B5EF4-FFF2-40B4-BE49-F238E27FC236}">
              <a16:creationId xmlns:a16="http://schemas.microsoft.com/office/drawing/2014/main" id="{00000000-0008-0000-0600-0000A8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類似団体内平均値よりコストが高いのは物件費</a:t>
          </a:r>
          <a:r>
            <a:rPr kumimoji="1" lang="ja-JP" altLang="en-US" sz="1100">
              <a:solidFill>
                <a:schemeClr val="dk1"/>
              </a:solidFill>
              <a:effectLst/>
              <a:latin typeface="+mn-lt"/>
              <a:ea typeface="+mn-ea"/>
              <a:cs typeface="+mn-cs"/>
            </a:rPr>
            <a:t>、普通建設事業費（うち新規整備）</a:t>
          </a:r>
          <a:r>
            <a:rPr kumimoji="1" lang="ja-JP" altLang="ja-JP" sz="1100">
              <a:solidFill>
                <a:schemeClr val="dk1"/>
              </a:solidFill>
              <a:effectLst/>
              <a:latin typeface="+mn-lt"/>
              <a:ea typeface="+mn-ea"/>
              <a:cs typeface="+mn-cs"/>
            </a:rPr>
            <a:t>である。</a:t>
          </a:r>
          <a:endParaRPr lang="ja-JP" altLang="ja-JP" sz="1400">
            <a:effectLst/>
          </a:endParaRPr>
        </a:p>
        <a:p>
          <a:r>
            <a:rPr kumimoji="1" lang="ja-JP" altLang="ja-JP" sz="1100">
              <a:solidFill>
                <a:schemeClr val="dk1"/>
              </a:solidFill>
              <a:effectLst/>
              <a:latin typeface="+mn-lt"/>
              <a:ea typeface="+mn-ea"/>
              <a:cs typeface="+mn-cs"/>
            </a:rPr>
            <a:t>　物件費の要因としては、ごみ処分場の建替等に伴う支出と想定されるが、今後約</a:t>
          </a:r>
          <a:r>
            <a:rPr kumimoji="1" lang="en-US" altLang="ja-JP" sz="1100">
              <a:solidFill>
                <a:schemeClr val="dk1"/>
              </a:solidFill>
              <a:effectLst/>
              <a:latin typeface="+mn-lt"/>
              <a:ea typeface="+mn-ea"/>
              <a:cs typeface="+mn-cs"/>
            </a:rPr>
            <a:t>10</a:t>
          </a:r>
          <a:r>
            <a:rPr kumimoji="1" lang="ja-JP" altLang="ja-JP" sz="1100">
              <a:solidFill>
                <a:schemeClr val="dk1"/>
              </a:solidFill>
              <a:effectLst/>
              <a:latin typeface="+mn-lt"/>
              <a:ea typeface="+mn-ea"/>
              <a:cs typeface="+mn-cs"/>
            </a:rPr>
            <a:t>年間は継続して費用がかかるため、他の事務事業の見直しに努める。</a:t>
          </a:r>
          <a:endParaRPr kumimoji="1"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普通建設事業費（うち新規整備）</a:t>
          </a:r>
          <a:r>
            <a:rPr kumimoji="1" lang="ja-JP" altLang="en-US" sz="1100">
              <a:solidFill>
                <a:schemeClr val="dk1"/>
              </a:solidFill>
              <a:effectLst/>
              <a:latin typeface="+mn-lt"/>
              <a:ea typeface="+mn-ea"/>
              <a:cs typeface="+mn-cs"/>
            </a:rPr>
            <a:t>については、新こども館の建築事業によるものである。</a:t>
          </a:r>
          <a:endParaRPr lang="ja-JP" altLang="ja-JP" sz="1400">
            <a:effectLst/>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岐阜県笠松町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21,985
21,618
10.30
8,820,245
8,161,662
653,101
5,095,885
6,741,838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5.8
54.1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107696</xdr:rowOff>
    </xdr:from>
    <xdr:to>
      <xdr:col>24</xdr:col>
      <xdr:colOff>62865</xdr:colOff>
      <xdr:row>38</xdr:row>
      <xdr:rowOff>26162</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251196"/>
          <a:ext cx="1270" cy="12900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29989</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5450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26162</xdr:rowOff>
    </xdr:from>
    <xdr:to>
      <xdr:col>24</xdr:col>
      <xdr:colOff>152400</xdr:colOff>
      <xdr:row>38</xdr:row>
      <xdr:rowOff>26162</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5412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54373</xdr:rowOff>
    </xdr:from>
    <xdr:ext cx="469744"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50264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5,884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107696</xdr:rowOff>
    </xdr:from>
    <xdr:to>
      <xdr:col>24</xdr:col>
      <xdr:colOff>152400</xdr:colOff>
      <xdr:row>30</xdr:row>
      <xdr:rowOff>107696</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2511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115697</xdr:rowOff>
    </xdr:from>
    <xdr:to>
      <xdr:col>24</xdr:col>
      <xdr:colOff>63500</xdr:colOff>
      <xdr:row>36</xdr:row>
      <xdr:rowOff>137795</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a:off x="3797300" y="6287897"/>
          <a:ext cx="838200" cy="220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53484</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588278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30607</xdr:rowOff>
    </xdr:from>
    <xdr:to>
      <xdr:col>24</xdr:col>
      <xdr:colOff>114300</xdr:colOff>
      <xdr:row>35</xdr:row>
      <xdr:rowOff>132207</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031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115697</xdr:rowOff>
    </xdr:from>
    <xdr:to>
      <xdr:col>19</xdr:col>
      <xdr:colOff>177800</xdr:colOff>
      <xdr:row>36</xdr:row>
      <xdr:rowOff>127889</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2908300" y="6287897"/>
          <a:ext cx="889000" cy="12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30988</xdr:rowOff>
    </xdr:from>
    <xdr:to>
      <xdr:col>20</xdr:col>
      <xdr:colOff>38100</xdr:colOff>
      <xdr:row>35</xdr:row>
      <xdr:rowOff>132588</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031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149115</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58069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38735</xdr:rowOff>
    </xdr:from>
    <xdr:to>
      <xdr:col>15</xdr:col>
      <xdr:colOff>50800</xdr:colOff>
      <xdr:row>36</xdr:row>
      <xdr:rowOff>127889</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a:off x="2019300" y="6210935"/>
          <a:ext cx="889000" cy="891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161290</xdr:rowOff>
    </xdr:from>
    <xdr:to>
      <xdr:col>15</xdr:col>
      <xdr:colOff>101600</xdr:colOff>
      <xdr:row>35</xdr:row>
      <xdr:rowOff>91440</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5990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107967</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57658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23876</xdr:rowOff>
    </xdr:from>
    <xdr:to>
      <xdr:col>10</xdr:col>
      <xdr:colOff>114300</xdr:colOff>
      <xdr:row>36</xdr:row>
      <xdr:rowOff>38735</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a:off x="1130300" y="6196076"/>
          <a:ext cx="889000" cy="14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165100</xdr:rowOff>
    </xdr:from>
    <xdr:to>
      <xdr:col>10</xdr:col>
      <xdr:colOff>165100</xdr:colOff>
      <xdr:row>35</xdr:row>
      <xdr:rowOff>95250</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5994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111777</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5769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155956</xdr:rowOff>
    </xdr:from>
    <xdr:to>
      <xdr:col>6</xdr:col>
      <xdr:colOff>38100</xdr:colOff>
      <xdr:row>35</xdr:row>
      <xdr:rowOff>86106</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5985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102633</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57604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86995</xdr:rowOff>
    </xdr:from>
    <xdr:to>
      <xdr:col>24</xdr:col>
      <xdr:colOff>114300</xdr:colOff>
      <xdr:row>37</xdr:row>
      <xdr:rowOff>17145</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6259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65422</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62376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64897</xdr:rowOff>
    </xdr:from>
    <xdr:to>
      <xdr:col>20</xdr:col>
      <xdr:colOff>38100</xdr:colOff>
      <xdr:row>36</xdr:row>
      <xdr:rowOff>166497</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62370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157624</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63298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77089</xdr:rowOff>
    </xdr:from>
    <xdr:to>
      <xdr:col>15</xdr:col>
      <xdr:colOff>101600</xdr:colOff>
      <xdr:row>37</xdr:row>
      <xdr:rowOff>7239</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6249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169816</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63420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159385</xdr:rowOff>
    </xdr:from>
    <xdr:to>
      <xdr:col>10</xdr:col>
      <xdr:colOff>165100</xdr:colOff>
      <xdr:row>36</xdr:row>
      <xdr:rowOff>89535</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6160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80662</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62528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144526</xdr:rowOff>
    </xdr:from>
    <xdr:to>
      <xdr:col>6</xdr:col>
      <xdr:colOff>38100</xdr:colOff>
      <xdr:row>36</xdr:row>
      <xdr:rowOff>74676</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6145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65803</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62380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a:extLst>
            <a:ext uri="{FF2B5EF4-FFF2-40B4-BE49-F238E27FC236}">
              <a16:creationId xmlns:a16="http://schemas.microsoft.com/office/drawing/2014/main" id="{00000000-0008-0000-07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18378</xdr:rowOff>
    </xdr:from>
    <xdr:to>
      <xdr:col>24</xdr:col>
      <xdr:colOff>62865</xdr:colOff>
      <xdr:row>58</xdr:row>
      <xdr:rowOff>95276</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flipV="1">
          <a:off x="4633595" y="8762328"/>
          <a:ext cx="1270" cy="12770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99103</xdr:rowOff>
    </xdr:from>
    <xdr:ext cx="534377" cy="259045"/>
    <xdr:sp macro="" textlink="">
      <xdr:nvSpPr>
        <xdr:cNvPr id="114" name="総務費最小値テキスト">
          <a:extLst>
            <a:ext uri="{FF2B5EF4-FFF2-40B4-BE49-F238E27FC236}">
              <a16:creationId xmlns:a16="http://schemas.microsoft.com/office/drawing/2014/main" id="{00000000-0008-0000-0700-000072000000}"/>
            </a:ext>
          </a:extLst>
        </xdr:cNvPr>
        <xdr:cNvSpPr txBox="1"/>
      </xdr:nvSpPr>
      <xdr:spPr>
        <a:xfrm>
          <a:off x="4686300" y="100432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31,660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95276</xdr:rowOff>
    </xdr:from>
    <xdr:to>
      <xdr:col>24</xdr:col>
      <xdr:colOff>152400</xdr:colOff>
      <xdr:row>58</xdr:row>
      <xdr:rowOff>95276</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100393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136505</xdr:rowOff>
    </xdr:from>
    <xdr:ext cx="599010" cy="259045"/>
    <xdr:sp macro="" textlink="">
      <xdr:nvSpPr>
        <xdr:cNvPr id="116" name="総務費最大値テキスト">
          <a:extLst>
            <a:ext uri="{FF2B5EF4-FFF2-40B4-BE49-F238E27FC236}">
              <a16:creationId xmlns:a16="http://schemas.microsoft.com/office/drawing/2014/main" id="{00000000-0008-0000-0700-000074000000}"/>
            </a:ext>
          </a:extLst>
        </xdr:cNvPr>
        <xdr:cNvSpPr txBox="1"/>
      </xdr:nvSpPr>
      <xdr:spPr>
        <a:xfrm>
          <a:off x="4686300" y="85375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366,843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18378</xdr:rowOff>
    </xdr:from>
    <xdr:to>
      <xdr:col>24</xdr:col>
      <xdr:colOff>152400</xdr:colOff>
      <xdr:row>51</xdr:row>
      <xdr:rowOff>18378</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87623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55</xdr:row>
      <xdr:rowOff>158114</xdr:rowOff>
    </xdr:from>
    <xdr:to>
      <xdr:col>24</xdr:col>
      <xdr:colOff>63500</xdr:colOff>
      <xdr:row>58</xdr:row>
      <xdr:rowOff>14725</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a:off x="3797300" y="9587864"/>
          <a:ext cx="838200" cy="370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83769</xdr:rowOff>
    </xdr:from>
    <xdr:ext cx="534377" cy="259045"/>
    <xdr:sp macro="" textlink="">
      <xdr:nvSpPr>
        <xdr:cNvPr id="119" name="総務費平均値テキスト">
          <a:extLst>
            <a:ext uri="{FF2B5EF4-FFF2-40B4-BE49-F238E27FC236}">
              <a16:creationId xmlns:a16="http://schemas.microsoft.com/office/drawing/2014/main" id="{00000000-0008-0000-0700-000077000000}"/>
            </a:ext>
          </a:extLst>
        </xdr:cNvPr>
        <xdr:cNvSpPr txBox="1"/>
      </xdr:nvSpPr>
      <xdr:spPr>
        <a:xfrm>
          <a:off x="4686300" y="968496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60892</xdr:rowOff>
    </xdr:from>
    <xdr:to>
      <xdr:col>24</xdr:col>
      <xdr:colOff>114300</xdr:colOff>
      <xdr:row>57</xdr:row>
      <xdr:rowOff>162492</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4584700" y="98335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55</xdr:row>
      <xdr:rowOff>158114</xdr:rowOff>
    </xdr:from>
    <xdr:to>
      <xdr:col>19</xdr:col>
      <xdr:colOff>177800</xdr:colOff>
      <xdr:row>58</xdr:row>
      <xdr:rowOff>60928</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flipV="1">
          <a:off x="2908300" y="9587864"/>
          <a:ext cx="889000" cy="417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67636</xdr:rowOff>
    </xdr:from>
    <xdr:to>
      <xdr:col>20</xdr:col>
      <xdr:colOff>38100</xdr:colOff>
      <xdr:row>55</xdr:row>
      <xdr:rowOff>169236</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3746500" y="9497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54</xdr:row>
      <xdr:rowOff>14313</xdr:rowOff>
    </xdr:from>
    <xdr:ext cx="599010" cy="259045"/>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3497795" y="92726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53522</xdr:rowOff>
    </xdr:from>
    <xdr:to>
      <xdr:col>15</xdr:col>
      <xdr:colOff>50800</xdr:colOff>
      <xdr:row>58</xdr:row>
      <xdr:rowOff>60928</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a:off x="2019300" y="9997622"/>
          <a:ext cx="889000" cy="7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130509</xdr:rowOff>
    </xdr:from>
    <xdr:to>
      <xdr:col>15</xdr:col>
      <xdr:colOff>101600</xdr:colOff>
      <xdr:row>58</xdr:row>
      <xdr:rowOff>60659</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2857500" y="99031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77186</xdr:rowOff>
    </xdr:from>
    <xdr:ext cx="534377"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2641111" y="96783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53522</xdr:rowOff>
    </xdr:from>
    <xdr:to>
      <xdr:col>10</xdr:col>
      <xdr:colOff>114300</xdr:colOff>
      <xdr:row>58</xdr:row>
      <xdr:rowOff>68346</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flipV="1">
          <a:off x="1130300" y="9997622"/>
          <a:ext cx="889000" cy="148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88176</xdr:rowOff>
    </xdr:from>
    <xdr:to>
      <xdr:col>10</xdr:col>
      <xdr:colOff>165100</xdr:colOff>
      <xdr:row>58</xdr:row>
      <xdr:rowOff>18326</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968500" y="9860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34853</xdr:rowOff>
    </xdr:from>
    <xdr:ext cx="534377"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1752111" y="96360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118774</xdr:rowOff>
    </xdr:from>
    <xdr:to>
      <xdr:col>6</xdr:col>
      <xdr:colOff>38100</xdr:colOff>
      <xdr:row>58</xdr:row>
      <xdr:rowOff>48924</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079500" y="9891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65451</xdr:rowOff>
    </xdr:from>
    <xdr:ext cx="534377"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863111" y="96666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135375</xdr:rowOff>
    </xdr:from>
    <xdr:to>
      <xdr:col>24</xdr:col>
      <xdr:colOff>114300</xdr:colOff>
      <xdr:row>58</xdr:row>
      <xdr:rowOff>65525</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4584700" y="9908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50302</xdr:rowOff>
    </xdr:from>
    <xdr:ext cx="534377" cy="259045"/>
    <xdr:sp macro="" textlink="">
      <xdr:nvSpPr>
        <xdr:cNvPr id="138" name="総務費該当値テキスト">
          <a:extLst>
            <a:ext uri="{FF2B5EF4-FFF2-40B4-BE49-F238E27FC236}">
              <a16:creationId xmlns:a16="http://schemas.microsoft.com/office/drawing/2014/main" id="{00000000-0008-0000-0700-00008A000000}"/>
            </a:ext>
          </a:extLst>
        </xdr:cNvPr>
        <xdr:cNvSpPr txBox="1"/>
      </xdr:nvSpPr>
      <xdr:spPr>
        <a:xfrm>
          <a:off x="4686300" y="9822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107314</xdr:rowOff>
    </xdr:from>
    <xdr:to>
      <xdr:col>20</xdr:col>
      <xdr:colOff>38100</xdr:colOff>
      <xdr:row>56</xdr:row>
      <xdr:rowOff>37464</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3746500" y="9537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28591</xdr:rowOff>
    </xdr:from>
    <xdr:ext cx="599010"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3497795" y="96297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10128</xdr:rowOff>
    </xdr:from>
    <xdr:to>
      <xdr:col>15</xdr:col>
      <xdr:colOff>101600</xdr:colOff>
      <xdr:row>58</xdr:row>
      <xdr:rowOff>111728</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2857500" y="9954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102855</xdr:rowOff>
    </xdr:from>
    <xdr:ext cx="534377"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2641111" y="100469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2722</xdr:rowOff>
    </xdr:from>
    <xdr:to>
      <xdr:col>10</xdr:col>
      <xdr:colOff>165100</xdr:colOff>
      <xdr:row>58</xdr:row>
      <xdr:rowOff>104322</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968500" y="99468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95449</xdr:rowOff>
    </xdr:from>
    <xdr:ext cx="534377"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1752111" y="100395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17546</xdr:rowOff>
    </xdr:from>
    <xdr:to>
      <xdr:col>6</xdr:col>
      <xdr:colOff>38100</xdr:colOff>
      <xdr:row>58</xdr:row>
      <xdr:rowOff>119146</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079500" y="99616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110273</xdr:rowOff>
    </xdr:from>
    <xdr:ext cx="534377"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863111" y="100543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202,885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163,489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民生費グラフ枠">
          <a:extLst>
            <a:ext uri="{FF2B5EF4-FFF2-40B4-BE49-F238E27FC236}">
              <a16:creationId xmlns:a16="http://schemas.microsoft.com/office/drawing/2014/main" id="{00000000-0008-0000-07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111163</xdr:rowOff>
    </xdr:from>
    <xdr:to>
      <xdr:col>24</xdr:col>
      <xdr:colOff>62865</xdr:colOff>
      <xdr:row>78</xdr:row>
      <xdr:rowOff>58677</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flipV="1">
          <a:off x="4633595" y="12284113"/>
          <a:ext cx="1270" cy="11476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62504</xdr:rowOff>
    </xdr:from>
    <xdr:ext cx="599010" cy="259045"/>
    <xdr:sp macro="" textlink="">
      <xdr:nvSpPr>
        <xdr:cNvPr id="172" name="民生費最小値テキスト">
          <a:extLst>
            <a:ext uri="{FF2B5EF4-FFF2-40B4-BE49-F238E27FC236}">
              <a16:creationId xmlns:a16="http://schemas.microsoft.com/office/drawing/2014/main" id="{00000000-0008-0000-0700-0000AC000000}"/>
            </a:ext>
          </a:extLst>
        </xdr:cNvPr>
        <xdr:cNvSpPr txBox="1"/>
      </xdr:nvSpPr>
      <xdr:spPr>
        <a:xfrm>
          <a:off x="4686300" y="134356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120,633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58677</xdr:rowOff>
    </xdr:from>
    <xdr:to>
      <xdr:col>24</xdr:col>
      <xdr:colOff>152400</xdr:colOff>
      <xdr:row>78</xdr:row>
      <xdr:rowOff>58677</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34317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57840</xdr:rowOff>
    </xdr:from>
    <xdr:ext cx="599010" cy="259045"/>
    <xdr:sp macro="" textlink="">
      <xdr:nvSpPr>
        <xdr:cNvPr id="174" name="民生費最大値テキスト">
          <a:extLst>
            <a:ext uri="{FF2B5EF4-FFF2-40B4-BE49-F238E27FC236}">
              <a16:creationId xmlns:a16="http://schemas.microsoft.com/office/drawing/2014/main" id="{00000000-0008-0000-0700-0000AE000000}"/>
            </a:ext>
          </a:extLst>
        </xdr:cNvPr>
        <xdr:cNvSpPr txBox="1"/>
      </xdr:nvSpPr>
      <xdr:spPr>
        <a:xfrm>
          <a:off x="4686300" y="120593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271,245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111163</xdr:rowOff>
    </xdr:from>
    <xdr:to>
      <xdr:col>24</xdr:col>
      <xdr:colOff>152400</xdr:colOff>
      <xdr:row>71</xdr:row>
      <xdr:rowOff>111163</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22841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36243</xdr:rowOff>
    </xdr:from>
    <xdr:to>
      <xdr:col>24</xdr:col>
      <xdr:colOff>63500</xdr:colOff>
      <xdr:row>78</xdr:row>
      <xdr:rowOff>128605</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flipV="1">
          <a:off x="3797300" y="13237893"/>
          <a:ext cx="838200" cy="263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49773</xdr:rowOff>
    </xdr:from>
    <xdr:ext cx="599010" cy="259045"/>
    <xdr:sp macro="" textlink="">
      <xdr:nvSpPr>
        <xdr:cNvPr id="177" name="民生費平均値テキスト">
          <a:extLst>
            <a:ext uri="{FF2B5EF4-FFF2-40B4-BE49-F238E27FC236}">
              <a16:creationId xmlns:a16="http://schemas.microsoft.com/office/drawing/2014/main" id="{00000000-0008-0000-0700-0000B1000000}"/>
            </a:ext>
          </a:extLst>
        </xdr:cNvPr>
        <xdr:cNvSpPr txBox="1"/>
      </xdr:nvSpPr>
      <xdr:spPr>
        <a:xfrm>
          <a:off x="4686300" y="1290852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163,137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26896</xdr:rowOff>
    </xdr:from>
    <xdr:to>
      <xdr:col>24</xdr:col>
      <xdr:colOff>114300</xdr:colOff>
      <xdr:row>76</xdr:row>
      <xdr:rowOff>128496</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4584700" y="13057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128605</xdr:rowOff>
    </xdr:from>
    <xdr:to>
      <xdr:col>19</xdr:col>
      <xdr:colOff>177800</xdr:colOff>
      <xdr:row>78</xdr:row>
      <xdr:rowOff>132125</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flipV="1">
          <a:off x="2908300" y="13501705"/>
          <a:ext cx="889000" cy="3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66193</xdr:rowOff>
    </xdr:from>
    <xdr:to>
      <xdr:col>20</xdr:col>
      <xdr:colOff>38100</xdr:colOff>
      <xdr:row>77</xdr:row>
      <xdr:rowOff>167793</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3746500" y="13267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12870</xdr:rowOff>
    </xdr:from>
    <xdr:ext cx="599010" cy="259045"/>
    <xdr:sp macro="" textlink="">
      <xdr:nvSpPr>
        <xdr:cNvPr id="181" name="テキスト ボックス 180">
          <a:extLst>
            <a:ext uri="{FF2B5EF4-FFF2-40B4-BE49-F238E27FC236}">
              <a16:creationId xmlns:a16="http://schemas.microsoft.com/office/drawing/2014/main" id="{00000000-0008-0000-0700-0000B5000000}"/>
            </a:ext>
          </a:extLst>
        </xdr:cNvPr>
        <xdr:cNvSpPr txBox="1"/>
      </xdr:nvSpPr>
      <xdr:spPr>
        <a:xfrm>
          <a:off x="3497795" y="130430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135,480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132125</xdr:rowOff>
    </xdr:from>
    <xdr:to>
      <xdr:col>15</xdr:col>
      <xdr:colOff>50800</xdr:colOff>
      <xdr:row>78</xdr:row>
      <xdr:rowOff>141749</xdr:rowOff>
    </xdr:to>
    <xdr:cxnSp macro="">
      <xdr:nvCxnSpPr>
        <xdr:cNvPr id="182" name="直線コネクタ 181">
          <a:extLst>
            <a:ext uri="{FF2B5EF4-FFF2-40B4-BE49-F238E27FC236}">
              <a16:creationId xmlns:a16="http://schemas.microsoft.com/office/drawing/2014/main" id="{00000000-0008-0000-0700-0000B6000000}"/>
            </a:ext>
          </a:extLst>
        </xdr:cNvPr>
        <xdr:cNvCxnSpPr/>
      </xdr:nvCxnSpPr>
      <xdr:spPr>
        <a:xfrm flipV="1">
          <a:off x="2019300" y="13505225"/>
          <a:ext cx="889000" cy="96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110548</xdr:rowOff>
    </xdr:from>
    <xdr:to>
      <xdr:col>15</xdr:col>
      <xdr:colOff>101600</xdr:colOff>
      <xdr:row>78</xdr:row>
      <xdr:rowOff>40698</xdr:rowOff>
    </xdr:to>
    <xdr:sp macro="" textlink="">
      <xdr:nvSpPr>
        <xdr:cNvPr id="183" name="フローチャート: 判断 182">
          <a:extLst>
            <a:ext uri="{FF2B5EF4-FFF2-40B4-BE49-F238E27FC236}">
              <a16:creationId xmlns:a16="http://schemas.microsoft.com/office/drawing/2014/main" id="{00000000-0008-0000-0700-0000B7000000}"/>
            </a:ext>
          </a:extLst>
        </xdr:cNvPr>
        <xdr:cNvSpPr/>
      </xdr:nvSpPr>
      <xdr:spPr>
        <a:xfrm>
          <a:off x="2857500" y="133121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57225</xdr:rowOff>
    </xdr:from>
    <xdr:ext cx="599010" cy="259045"/>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2608795" y="130874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128986</xdr:rowOff>
    </xdr:from>
    <xdr:to>
      <xdr:col>10</xdr:col>
      <xdr:colOff>114300</xdr:colOff>
      <xdr:row>78</xdr:row>
      <xdr:rowOff>141749</xdr:rowOff>
    </xdr:to>
    <xdr:cxnSp macro="">
      <xdr:nvCxnSpPr>
        <xdr:cNvPr id="185" name="直線コネクタ 184">
          <a:extLst>
            <a:ext uri="{FF2B5EF4-FFF2-40B4-BE49-F238E27FC236}">
              <a16:creationId xmlns:a16="http://schemas.microsoft.com/office/drawing/2014/main" id="{00000000-0008-0000-0700-0000B9000000}"/>
            </a:ext>
          </a:extLst>
        </xdr:cNvPr>
        <xdr:cNvCxnSpPr/>
      </xdr:nvCxnSpPr>
      <xdr:spPr>
        <a:xfrm>
          <a:off x="1130300" y="13502086"/>
          <a:ext cx="889000" cy="127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155301</xdr:rowOff>
    </xdr:from>
    <xdr:to>
      <xdr:col>10</xdr:col>
      <xdr:colOff>165100</xdr:colOff>
      <xdr:row>78</xdr:row>
      <xdr:rowOff>85451</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968500" y="13356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101978</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1719795" y="131321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149670</xdr:rowOff>
    </xdr:from>
    <xdr:to>
      <xdr:col>6</xdr:col>
      <xdr:colOff>38100</xdr:colOff>
      <xdr:row>78</xdr:row>
      <xdr:rowOff>79820</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079500" y="13351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96347</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830795" y="131265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156893</xdr:rowOff>
    </xdr:from>
    <xdr:to>
      <xdr:col>24</xdr:col>
      <xdr:colOff>114300</xdr:colOff>
      <xdr:row>77</xdr:row>
      <xdr:rowOff>87043</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4584700" y="131870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135320</xdr:rowOff>
    </xdr:from>
    <xdr:ext cx="599010" cy="259045"/>
    <xdr:sp macro="" textlink="">
      <xdr:nvSpPr>
        <xdr:cNvPr id="196" name="民生費該当値テキスト">
          <a:extLst>
            <a:ext uri="{FF2B5EF4-FFF2-40B4-BE49-F238E27FC236}">
              <a16:creationId xmlns:a16="http://schemas.microsoft.com/office/drawing/2014/main" id="{00000000-0008-0000-0700-0000C4000000}"/>
            </a:ext>
          </a:extLst>
        </xdr:cNvPr>
        <xdr:cNvSpPr txBox="1"/>
      </xdr:nvSpPr>
      <xdr:spPr>
        <a:xfrm>
          <a:off x="4686300" y="131655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146,077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77805</xdr:rowOff>
    </xdr:from>
    <xdr:to>
      <xdr:col>20</xdr:col>
      <xdr:colOff>38100</xdr:colOff>
      <xdr:row>79</xdr:row>
      <xdr:rowOff>7955</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3746500" y="13450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78</xdr:row>
      <xdr:rowOff>170532</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3497795" y="135436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111,456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81325</xdr:rowOff>
    </xdr:from>
    <xdr:to>
      <xdr:col>15</xdr:col>
      <xdr:colOff>101600</xdr:colOff>
      <xdr:row>79</xdr:row>
      <xdr:rowOff>11475</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2857500" y="13454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79</xdr:row>
      <xdr:rowOff>2602</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2608795" y="135471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90949</xdr:rowOff>
    </xdr:from>
    <xdr:to>
      <xdr:col>10</xdr:col>
      <xdr:colOff>165100</xdr:colOff>
      <xdr:row>79</xdr:row>
      <xdr:rowOff>21099</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968500" y="134640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79</xdr:row>
      <xdr:rowOff>12226</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1719795" y="135567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78186</xdr:rowOff>
    </xdr:from>
    <xdr:to>
      <xdr:col>6</xdr:col>
      <xdr:colOff>38100</xdr:colOff>
      <xdr:row>79</xdr:row>
      <xdr:rowOff>8336</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079500" y="13451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170913</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830795" y="135440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111,406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47,994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7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5641</xdr:rowOff>
    </xdr:from>
    <xdr:ext cx="53129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7" name="テキスト ボックス 226">
          <a:extLst>
            <a:ext uri="{FF2B5EF4-FFF2-40B4-BE49-F238E27FC236}">
              <a16:creationId xmlns:a16="http://schemas.microsoft.com/office/drawing/2014/main" id="{00000000-0008-0000-0700-0000E3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9" name="テキスト ボックス 228">
          <a:extLst>
            <a:ext uri="{FF2B5EF4-FFF2-40B4-BE49-F238E27FC236}">
              <a16:creationId xmlns:a16="http://schemas.microsoft.com/office/drawing/2014/main" id="{00000000-0008-0000-0700-0000E5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0" name="衛生費グラフ枠">
          <a:extLst>
            <a:ext uri="{FF2B5EF4-FFF2-40B4-BE49-F238E27FC236}">
              <a16:creationId xmlns:a16="http://schemas.microsoft.com/office/drawing/2014/main" id="{00000000-0008-0000-0700-0000E6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136418</xdr:rowOff>
    </xdr:from>
    <xdr:to>
      <xdr:col>24</xdr:col>
      <xdr:colOff>62865</xdr:colOff>
      <xdr:row>98</xdr:row>
      <xdr:rowOff>144239</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flipV="1">
          <a:off x="4633595" y="15566918"/>
          <a:ext cx="1270" cy="13794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148066</xdr:rowOff>
    </xdr:from>
    <xdr:ext cx="534377" cy="259045"/>
    <xdr:sp macro="" textlink="">
      <xdr:nvSpPr>
        <xdr:cNvPr id="232" name="衛生費最小値テキスト">
          <a:extLst>
            <a:ext uri="{FF2B5EF4-FFF2-40B4-BE49-F238E27FC236}">
              <a16:creationId xmlns:a16="http://schemas.microsoft.com/office/drawing/2014/main" id="{00000000-0008-0000-0700-0000E8000000}"/>
            </a:ext>
          </a:extLst>
        </xdr:cNvPr>
        <xdr:cNvSpPr txBox="1"/>
      </xdr:nvSpPr>
      <xdr:spPr>
        <a:xfrm>
          <a:off x="4686300" y="169501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27,722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144239</xdr:rowOff>
    </xdr:from>
    <xdr:to>
      <xdr:col>24</xdr:col>
      <xdr:colOff>152400</xdr:colOff>
      <xdr:row>98</xdr:row>
      <xdr:rowOff>144239</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a:off x="4546600" y="169463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83095</xdr:rowOff>
    </xdr:from>
    <xdr:ext cx="599010" cy="259045"/>
    <xdr:sp macro="" textlink="">
      <xdr:nvSpPr>
        <xdr:cNvPr id="234" name="衛生費最大値テキスト">
          <a:extLst>
            <a:ext uri="{FF2B5EF4-FFF2-40B4-BE49-F238E27FC236}">
              <a16:creationId xmlns:a16="http://schemas.microsoft.com/office/drawing/2014/main" id="{00000000-0008-0000-0700-0000EA000000}"/>
            </a:ext>
          </a:extLst>
        </xdr:cNvPr>
        <xdr:cNvSpPr txBox="1"/>
      </xdr:nvSpPr>
      <xdr:spPr>
        <a:xfrm>
          <a:off x="4686300" y="153421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112,201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136418</xdr:rowOff>
    </xdr:from>
    <xdr:to>
      <xdr:col>24</xdr:col>
      <xdr:colOff>152400</xdr:colOff>
      <xdr:row>90</xdr:row>
      <xdr:rowOff>136418</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a:off x="4546600" y="155669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13922</xdr:rowOff>
    </xdr:from>
    <xdr:to>
      <xdr:col>24</xdr:col>
      <xdr:colOff>63500</xdr:colOff>
      <xdr:row>97</xdr:row>
      <xdr:rowOff>48831</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flipV="1">
          <a:off x="3797300" y="16473122"/>
          <a:ext cx="838200" cy="2063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4283</xdr:rowOff>
    </xdr:from>
    <xdr:ext cx="534377" cy="259045"/>
    <xdr:sp macro="" textlink="">
      <xdr:nvSpPr>
        <xdr:cNvPr id="237" name="衛生費平均値テキスト">
          <a:extLst>
            <a:ext uri="{FF2B5EF4-FFF2-40B4-BE49-F238E27FC236}">
              <a16:creationId xmlns:a16="http://schemas.microsoft.com/office/drawing/2014/main" id="{00000000-0008-0000-0700-0000ED000000}"/>
            </a:ext>
          </a:extLst>
        </xdr:cNvPr>
        <xdr:cNvSpPr txBox="1"/>
      </xdr:nvSpPr>
      <xdr:spPr>
        <a:xfrm>
          <a:off x="4686300" y="1663493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25856</xdr:rowOff>
    </xdr:from>
    <xdr:to>
      <xdr:col>24</xdr:col>
      <xdr:colOff>114300</xdr:colOff>
      <xdr:row>97</xdr:row>
      <xdr:rowOff>127456</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4584700" y="16656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48831</xdr:rowOff>
    </xdr:from>
    <xdr:to>
      <xdr:col>19</xdr:col>
      <xdr:colOff>177800</xdr:colOff>
      <xdr:row>97</xdr:row>
      <xdr:rowOff>99124</xdr:rowOff>
    </xdr:to>
    <xdr:cxnSp macro="">
      <xdr:nvCxnSpPr>
        <xdr:cNvPr id="239" name="直線コネクタ 238">
          <a:extLst>
            <a:ext uri="{FF2B5EF4-FFF2-40B4-BE49-F238E27FC236}">
              <a16:creationId xmlns:a16="http://schemas.microsoft.com/office/drawing/2014/main" id="{00000000-0008-0000-0700-0000EF000000}"/>
            </a:ext>
          </a:extLst>
        </xdr:cNvPr>
        <xdr:cNvCxnSpPr/>
      </xdr:nvCxnSpPr>
      <xdr:spPr>
        <a:xfrm flipV="1">
          <a:off x="2908300" y="16679481"/>
          <a:ext cx="889000" cy="502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156206</xdr:rowOff>
    </xdr:from>
    <xdr:to>
      <xdr:col>20</xdr:col>
      <xdr:colOff>38100</xdr:colOff>
      <xdr:row>98</xdr:row>
      <xdr:rowOff>86356</xdr:rowOff>
    </xdr:to>
    <xdr:sp macro="" textlink="">
      <xdr:nvSpPr>
        <xdr:cNvPr id="240" name="フローチャート: 判断 239">
          <a:extLst>
            <a:ext uri="{FF2B5EF4-FFF2-40B4-BE49-F238E27FC236}">
              <a16:creationId xmlns:a16="http://schemas.microsoft.com/office/drawing/2014/main" id="{00000000-0008-0000-0700-0000F0000000}"/>
            </a:ext>
          </a:extLst>
        </xdr:cNvPr>
        <xdr:cNvSpPr/>
      </xdr:nvSpPr>
      <xdr:spPr>
        <a:xfrm>
          <a:off x="3746500" y="16786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77483</xdr:rowOff>
    </xdr:from>
    <xdr:ext cx="534377" cy="259045"/>
    <xdr:sp macro="" textlink="">
      <xdr:nvSpPr>
        <xdr:cNvPr id="241" name="テキスト ボックス 240">
          <a:extLst>
            <a:ext uri="{FF2B5EF4-FFF2-40B4-BE49-F238E27FC236}">
              <a16:creationId xmlns:a16="http://schemas.microsoft.com/office/drawing/2014/main" id="{00000000-0008-0000-0700-0000F1000000}"/>
            </a:ext>
          </a:extLst>
        </xdr:cNvPr>
        <xdr:cNvSpPr txBox="1"/>
      </xdr:nvSpPr>
      <xdr:spPr>
        <a:xfrm>
          <a:off x="3530111" y="168795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99124</xdr:rowOff>
    </xdr:from>
    <xdr:to>
      <xdr:col>15</xdr:col>
      <xdr:colOff>50800</xdr:colOff>
      <xdr:row>97</xdr:row>
      <xdr:rowOff>126947</xdr:rowOff>
    </xdr:to>
    <xdr:cxnSp macro="">
      <xdr:nvCxnSpPr>
        <xdr:cNvPr id="242" name="直線コネクタ 241">
          <a:extLst>
            <a:ext uri="{FF2B5EF4-FFF2-40B4-BE49-F238E27FC236}">
              <a16:creationId xmlns:a16="http://schemas.microsoft.com/office/drawing/2014/main" id="{00000000-0008-0000-0700-0000F2000000}"/>
            </a:ext>
          </a:extLst>
        </xdr:cNvPr>
        <xdr:cNvCxnSpPr/>
      </xdr:nvCxnSpPr>
      <xdr:spPr>
        <a:xfrm flipV="1">
          <a:off x="2019300" y="16729774"/>
          <a:ext cx="889000" cy="278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98</xdr:row>
      <xdr:rowOff>24354</xdr:rowOff>
    </xdr:from>
    <xdr:to>
      <xdr:col>15</xdr:col>
      <xdr:colOff>101600</xdr:colOff>
      <xdr:row>98</xdr:row>
      <xdr:rowOff>125954</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2857500" y="16826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117081</xdr:rowOff>
    </xdr:from>
    <xdr:ext cx="534377"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2641111" y="169191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31,953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126947</xdr:rowOff>
    </xdr:from>
    <xdr:to>
      <xdr:col>10</xdr:col>
      <xdr:colOff>114300</xdr:colOff>
      <xdr:row>97</xdr:row>
      <xdr:rowOff>139193</xdr:rowOff>
    </xdr:to>
    <xdr:cxnSp macro="">
      <xdr:nvCxnSpPr>
        <xdr:cNvPr id="245" name="直線コネクタ 244">
          <a:extLst>
            <a:ext uri="{FF2B5EF4-FFF2-40B4-BE49-F238E27FC236}">
              <a16:creationId xmlns:a16="http://schemas.microsoft.com/office/drawing/2014/main" id="{00000000-0008-0000-0700-0000F5000000}"/>
            </a:ext>
          </a:extLst>
        </xdr:cNvPr>
        <xdr:cNvCxnSpPr/>
      </xdr:nvCxnSpPr>
      <xdr:spPr>
        <a:xfrm flipV="1">
          <a:off x="1130300" y="16757597"/>
          <a:ext cx="889000" cy="122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98</xdr:row>
      <xdr:rowOff>36339</xdr:rowOff>
    </xdr:from>
    <xdr:to>
      <xdr:col>10</xdr:col>
      <xdr:colOff>165100</xdr:colOff>
      <xdr:row>98</xdr:row>
      <xdr:rowOff>137939</xdr:rowOff>
    </xdr:to>
    <xdr:sp macro="" textlink="">
      <xdr:nvSpPr>
        <xdr:cNvPr id="246" name="フローチャート: 判断 245">
          <a:extLst>
            <a:ext uri="{FF2B5EF4-FFF2-40B4-BE49-F238E27FC236}">
              <a16:creationId xmlns:a16="http://schemas.microsoft.com/office/drawing/2014/main" id="{00000000-0008-0000-0700-0000F6000000}"/>
            </a:ext>
          </a:extLst>
        </xdr:cNvPr>
        <xdr:cNvSpPr/>
      </xdr:nvSpPr>
      <xdr:spPr>
        <a:xfrm>
          <a:off x="1968500" y="16838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129066</xdr:rowOff>
    </xdr:from>
    <xdr:ext cx="534377"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1752111" y="169311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169139</xdr:rowOff>
    </xdr:from>
    <xdr:to>
      <xdr:col>6</xdr:col>
      <xdr:colOff>38100</xdr:colOff>
      <xdr:row>98</xdr:row>
      <xdr:rowOff>99289</xdr:rowOff>
    </xdr:to>
    <xdr:sp macro="" textlink="">
      <xdr:nvSpPr>
        <xdr:cNvPr id="248" name="フローチャート: 判断 247">
          <a:extLst>
            <a:ext uri="{FF2B5EF4-FFF2-40B4-BE49-F238E27FC236}">
              <a16:creationId xmlns:a16="http://schemas.microsoft.com/office/drawing/2014/main" id="{00000000-0008-0000-0700-0000F8000000}"/>
            </a:ext>
          </a:extLst>
        </xdr:cNvPr>
        <xdr:cNvSpPr/>
      </xdr:nvSpPr>
      <xdr:spPr>
        <a:xfrm>
          <a:off x="1079500" y="16799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90416</xdr:rowOff>
    </xdr:from>
    <xdr:ext cx="534377"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863111" y="168925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134572</xdr:rowOff>
    </xdr:from>
    <xdr:to>
      <xdr:col>24</xdr:col>
      <xdr:colOff>114300</xdr:colOff>
      <xdr:row>96</xdr:row>
      <xdr:rowOff>64722</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4584700" y="16422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157449</xdr:rowOff>
    </xdr:from>
    <xdr:ext cx="534377" cy="259045"/>
    <xdr:sp macro="" textlink="">
      <xdr:nvSpPr>
        <xdr:cNvPr id="256" name="衛生費該当値テキスト">
          <a:extLst>
            <a:ext uri="{FF2B5EF4-FFF2-40B4-BE49-F238E27FC236}">
              <a16:creationId xmlns:a16="http://schemas.microsoft.com/office/drawing/2014/main" id="{00000000-0008-0000-0700-000000010000}"/>
            </a:ext>
          </a:extLst>
        </xdr:cNvPr>
        <xdr:cNvSpPr txBox="1"/>
      </xdr:nvSpPr>
      <xdr:spPr>
        <a:xfrm>
          <a:off x="4686300" y="162737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169481</xdr:rowOff>
    </xdr:from>
    <xdr:to>
      <xdr:col>20</xdr:col>
      <xdr:colOff>38100</xdr:colOff>
      <xdr:row>97</xdr:row>
      <xdr:rowOff>99631</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3746500" y="166286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116158</xdr:rowOff>
    </xdr:from>
    <xdr:ext cx="534377"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3530111" y="164039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48324</xdr:rowOff>
    </xdr:from>
    <xdr:to>
      <xdr:col>15</xdr:col>
      <xdr:colOff>101600</xdr:colOff>
      <xdr:row>97</xdr:row>
      <xdr:rowOff>149924</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2857500" y="16678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166451</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2641111" y="16454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76147</xdr:rowOff>
    </xdr:from>
    <xdr:to>
      <xdr:col>10</xdr:col>
      <xdr:colOff>165100</xdr:colOff>
      <xdr:row>98</xdr:row>
      <xdr:rowOff>6297</xdr:rowOff>
    </xdr:to>
    <xdr:sp macro="" textlink="">
      <xdr:nvSpPr>
        <xdr:cNvPr id="261" name="楕円 260">
          <a:extLst>
            <a:ext uri="{FF2B5EF4-FFF2-40B4-BE49-F238E27FC236}">
              <a16:creationId xmlns:a16="http://schemas.microsoft.com/office/drawing/2014/main" id="{00000000-0008-0000-0700-000005010000}"/>
            </a:ext>
          </a:extLst>
        </xdr:cNvPr>
        <xdr:cNvSpPr/>
      </xdr:nvSpPr>
      <xdr:spPr>
        <a:xfrm>
          <a:off x="1968500" y="167067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22824</xdr:rowOff>
    </xdr:from>
    <xdr:ext cx="534377" cy="259045"/>
    <xdr:sp macro="" textlink="">
      <xdr:nvSpPr>
        <xdr:cNvPr id="262" name="テキスト ボックス 261">
          <a:extLst>
            <a:ext uri="{FF2B5EF4-FFF2-40B4-BE49-F238E27FC236}">
              <a16:creationId xmlns:a16="http://schemas.microsoft.com/office/drawing/2014/main" id="{00000000-0008-0000-0700-000006010000}"/>
            </a:ext>
          </a:extLst>
        </xdr:cNvPr>
        <xdr:cNvSpPr txBox="1"/>
      </xdr:nvSpPr>
      <xdr:spPr>
        <a:xfrm>
          <a:off x="1752111" y="164820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88393</xdr:rowOff>
    </xdr:from>
    <xdr:to>
      <xdr:col>6</xdr:col>
      <xdr:colOff>38100</xdr:colOff>
      <xdr:row>98</xdr:row>
      <xdr:rowOff>18543</xdr:rowOff>
    </xdr:to>
    <xdr:sp macro="" textlink="">
      <xdr:nvSpPr>
        <xdr:cNvPr id="263" name="楕円 262">
          <a:extLst>
            <a:ext uri="{FF2B5EF4-FFF2-40B4-BE49-F238E27FC236}">
              <a16:creationId xmlns:a16="http://schemas.microsoft.com/office/drawing/2014/main" id="{00000000-0008-0000-0700-000007010000}"/>
            </a:ext>
          </a:extLst>
        </xdr:cNvPr>
        <xdr:cNvSpPr/>
      </xdr:nvSpPr>
      <xdr:spPr>
        <a:xfrm>
          <a:off x="1079500" y="16719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35070</xdr:rowOff>
    </xdr:from>
    <xdr:ext cx="534377" cy="259045"/>
    <xdr:sp macro="" textlink="">
      <xdr:nvSpPr>
        <xdr:cNvPr id="264" name="テキスト ボックス 263">
          <a:extLst>
            <a:ext uri="{FF2B5EF4-FFF2-40B4-BE49-F238E27FC236}">
              <a16:creationId xmlns:a16="http://schemas.microsoft.com/office/drawing/2014/main" id="{00000000-0008-0000-0700-000008010000}"/>
            </a:ext>
          </a:extLst>
        </xdr:cNvPr>
        <xdr:cNvSpPr txBox="1"/>
      </xdr:nvSpPr>
      <xdr:spPr>
        <a:xfrm>
          <a:off x="863111" y="164942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2" name="正方形/長方形 271">
          <a:extLst>
            <a:ext uri="{FF2B5EF4-FFF2-40B4-BE49-F238E27FC236}">
              <a16:creationId xmlns:a16="http://schemas.microsoft.com/office/drawing/2014/main" id="{00000000-0008-0000-0700-000010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84" name="テキスト ボックス 283">
          <a:extLst>
            <a:ext uri="{FF2B5EF4-FFF2-40B4-BE49-F238E27FC236}">
              <a16:creationId xmlns:a16="http://schemas.microsoft.com/office/drawing/2014/main" id="{00000000-0008-0000-0700-00001C010000}"/>
            </a:ext>
          </a:extLst>
        </xdr:cNvPr>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38299</xdr:rowOff>
    </xdr:from>
    <xdr:ext cx="467179" cy="259045"/>
    <xdr:sp macro="" textlink="">
      <xdr:nvSpPr>
        <xdr:cNvPr id="286" name="テキスト ボックス 285">
          <a:extLst>
            <a:ext uri="{FF2B5EF4-FFF2-40B4-BE49-F238E27FC236}">
              <a16:creationId xmlns:a16="http://schemas.microsoft.com/office/drawing/2014/main" id="{00000000-0008-0000-0700-00001E010000}"/>
            </a:ext>
          </a:extLst>
        </xdr:cNvPr>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8" name="テキスト ボックス 287">
          <a:extLst>
            <a:ext uri="{FF2B5EF4-FFF2-40B4-BE49-F238E27FC236}">
              <a16:creationId xmlns:a16="http://schemas.microsoft.com/office/drawing/2014/main" id="{00000000-0008-0000-0700-000020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9" name="労働費グラフ枠">
          <a:extLst>
            <a:ext uri="{FF2B5EF4-FFF2-40B4-BE49-F238E27FC236}">
              <a16:creationId xmlns:a16="http://schemas.microsoft.com/office/drawing/2014/main" id="{00000000-0008-0000-0700-000021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25073</xdr:rowOff>
    </xdr:from>
    <xdr:to>
      <xdr:col>54</xdr:col>
      <xdr:colOff>189865</xdr:colOff>
      <xdr:row>39</xdr:row>
      <xdr:rowOff>98878</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flipV="1">
          <a:off x="10475595" y="5340023"/>
          <a:ext cx="1270" cy="14454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91" name="労働費最小値テキスト">
          <a:extLst>
            <a:ext uri="{FF2B5EF4-FFF2-40B4-BE49-F238E27FC236}">
              <a16:creationId xmlns:a16="http://schemas.microsoft.com/office/drawing/2014/main" id="{00000000-0008-0000-0700-000023010000}"/>
            </a:ext>
          </a:extLst>
        </xdr:cNvPr>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143200</xdr:rowOff>
    </xdr:from>
    <xdr:ext cx="469744" cy="259045"/>
    <xdr:sp macro="" textlink="">
      <xdr:nvSpPr>
        <xdr:cNvPr id="293" name="労働費最大値テキスト">
          <a:extLst>
            <a:ext uri="{FF2B5EF4-FFF2-40B4-BE49-F238E27FC236}">
              <a16:creationId xmlns:a16="http://schemas.microsoft.com/office/drawing/2014/main" id="{00000000-0008-0000-0700-000025010000}"/>
            </a:ext>
          </a:extLst>
        </xdr:cNvPr>
        <xdr:cNvSpPr txBox="1"/>
      </xdr:nvSpPr>
      <xdr:spPr>
        <a:xfrm>
          <a:off x="10528300" y="51152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4,426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25073</xdr:rowOff>
    </xdr:from>
    <xdr:to>
      <xdr:col>55</xdr:col>
      <xdr:colOff>88900</xdr:colOff>
      <xdr:row>31</xdr:row>
      <xdr:rowOff>25073</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a:off x="10388600" y="53400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98878</xdr:rowOff>
    </xdr:from>
    <xdr:to>
      <xdr:col>55</xdr:col>
      <xdr:colOff>0</xdr:colOff>
      <xdr:row>39</xdr:row>
      <xdr:rowOff>98878</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a:off x="9639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114063</xdr:rowOff>
    </xdr:from>
    <xdr:ext cx="378565" cy="259045"/>
    <xdr:sp macro="" textlink="">
      <xdr:nvSpPr>
        <xdr:cNvPr id="296" name="労働費平均値テキスト">
          <a:extLst>
            <a:ext uri="{FF2B5EF4-FFF2-40B4-BE49-F238E27FC236}">
              <a16:creationId xmlns:a16="http://schemas.microsoft.com/office/drawing/2014/main" id="{00000000-0008-0000-0700-000028010000}"/>
            </a:ext>
          </a:extLst>
        </xdr:cNvPr>
        <xdr:cNvSpPr txBox="1"/>
      </xdr:nvSpPr>
      <xdr:spPr>
        <a:xfrm>
          <a:off x="10528300" y="6457713"/>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91186</xdr:rowOff>
    </xdr:from>
    <xdr:to>
      <xdr:col>55</xdr:col>
      <xdr:colOff>50800</xdr:colOff>
      <xdr:row>39</xdr:row>
      <xdr:rowOff>21336</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10426700" y="6606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98878</xdr:rowOff>
    </xdr:from>
    <xdr:to>
      <xdr:col>50</xdr:col>
      <xdr:colOff>114300</xdr:colOff>
      <xdr:row>39</xdr:row>
      <xdr:rowOff>98878</xdr:rowOff>
    </xdr:to>
    <xdr:cxnSp macro="">
      <xdr:nvCxnSpPr>
        <xdr:cNvPr id="298" name="直線コネクタ 297">
          <a:extLst>
            <a:ext uri="{FF2B5EF4-FFF2-40B4-BE49-F238E27FC236}">
              <a16:creationId xmlns:a16="http://schemas.microsoft.com/office/drawing/2014/main" id="{00000000-0008-0000-0700-00002A010000}"/>
            </a:ext>
          </a:extLst>
        </xdr:cNvPr>
        <xdr:cNvCxnSpPr/>
      </xdr:nvCxnSpPr>
      <xdr:spPr>
        <a:xfrm>
          <a:off x="8750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88574</xdr:rowOff>
    </xdr:from>
    <xdr:to>
      <xdr:col>50</xdr:col>
      <xdr:colOff>165100</xdr:colOff>
      <xdr:row>39</xdr:row>
      <xdr:rowOff>18724</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9588500" y="6603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35250</xdr:rowOff>
    </xdr:from>
    <xdr:ext cx="378565"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9450017" y="637890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98878</xdr:rowOff>
    </xdr:from>
    <xdr:to>
      <xdr:col>45</xdr:col>
      <xdr:colOff>177800</xdr:colOff>
      <xdr:row>39</xdr:row>
      <xdr:rowOff>98878</xdr:rowOff>
    </xdr:to>
    <xdr:cxnSp macro="">
      <xdr:nvCxnSpPr>
        <xdr:cNvPr id="301" name="直線コネクタ 300">
          <a:extLst>
            <a:ext uri="{FF2B5EF4-FFF2-40B4-BE49-F238E27FC236}">
              <a16:creationId xmlns:a16="http://schemas.microsoft.com/office/drawing/2014/main" id="{00000000-0008-0000-0700-00002D010000}"/>
            </a:ext>
          </a:extLst>
        </xdr:cNvPr>
        <xdr:cNvCxnSpPr/>
      </xdr:nvCxnSpPr>
      <xdr:spPr>
        <a:xfrm>
          <a:off x="7861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75837</xdr:rowOff>
    </xdr:from>
    <xdr:to>
      <xdr:col>46</xdr:col>
      <xdr:colOff>38100</xdr:colOff>
      <xdr:row>39</xdr:row>
      <xdr:rowOff>5987</xdr:rowOff>
    </xdr:to>
    <xdr:sp macro="" textlink="">
      <xdr:nvSpPr>
        <xdr:cNvPr id="302" name="フローチャート: 判断 301">
          <a:extLst>
            <a:ext uri="{FF2B5EF4-FFF2-40B4-BE49-F238E27FC236}">
              <a16:creationId xmlns:a16="http://schemas.microsoft.com/office/drawing/2014/main" id="{00000000-0008-0000-0700-00002E010000}"/>
            </a:ext>
          </a:extLst>
        </xdr:cNvPr>
        <xdr:cNvSpPr/>
      </xdr:nvSpPr>
      <xdr:spPr>
        <a:xfrm>
          <a:off x="8699500" y="6590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22514</xdr:rowOff>
    </xdr:from>
    <xdr:ext cx="378565"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8561017" y="636616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98878</xdr:rowOff>
    </xdr:from>
    <xdr:to>
      <xdr:col>41</xdr:col>
      <xdr:colOff>50800</xdr:colOff>
      <xdr:row>39</xdr:row>
      <xdr:rowOff>98878</xdr:rowOff>
    </xdr:to>
    <xdr:cxnSp macro="">
      <xdr:nvCxnSpPr>
        <xdr:cNvPr id="304" name="直線コネクタ 303">
          <a:extLst>
            <a:ext uri="{FF2B5EF4-FFF2-40B4-BE49-F238E27FC236}">
              <a16:creationId xmlns:a16="http://schemas.microsoft.com/office/drawing/2014/main" id="{00000000-0008-0000-0700-000030010000}"/>
            </a:ext>
          </a:extLst>
        </xdr:cNvPr>
        <xdr:cNvCxnSpPr/>
      </xdr:nvCxnSpPr>
      <xdr:spPr>
        <a:xfrm>
          <a:off x="6972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84001</xdr:rowOff>
    </xdr:from>
    <xdr:to>
      <xdr:col>41</xdr:col>
      <xdr:colOff>101600</xdr:colOff>
      <xdr:row>39</xdr:row>
      <xdr:rowOff>14151</xdr:rowOff>
    </xdr:to>
    <xdr:sp macro="" textlink="">
      <xdr:nvSpPr>
        <xdr:cNvPr id="305" name="フローチャート: 判断 304">
          <a:extLst>
            <a:ext uri="{FF2B5EF4-FFF2-40B4-BE49-F238E27FC236}">
              <a16:creationId xmlns:a16="http://schemas.microsoft.com/office/drawing/2014/main" id="{00000000-0008-0000-0700-000031010000}"/>
            </a:ext>
          </a:extLst>
        </xdr:cNvPr>
        <xdr:cNvSpPr/>
      </xdr:nvSpPr>
      <xdr:spPr>
        <a:xfrm>
          <a:off x="7810500" y="6599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30678</xdr:rowOff>
    </xdr:from>
    <xdr:ext cx="378565"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7672017" y="637432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64407</xdr:rowOff>
    </xdr:from>
    <xdr:to>
      <xdr:col>36</xdr:col>
      <xdr:colOff>165100</xdr:colOff>
      <xdr:row>38</xdr:row>
      <xdr:rowOff>166007</xdr:rowOff>
    </xdr:to>
    <xdr:sp macro="" textlink="">
      <xdr:nvSpPr>
        <xdr:cNvPr id="307" name="フローチャート: 判断 306">
          <a:extLst>
            <a:ext uri="{FF2B5EF4-FFF2-40B4-BE49-F238E27FC236}">
              <a16:creationId xmlns:a16="http://schemas.microsoft.com/office/drawing/2014/main" id="{00000000-0008-0000-0700-000033010000}"/>
            </a:ext>
          </a:extLst>
        </xdr:cNvPr>
        <xdr:cNvSpPr/>
      </xdr:nvSpPr>
      <xdr:spPr>
        <a:xfrm>
          <a:off x="6921500" y="65795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37</xdr:row>
      <xdr:rowOff>11084</xdr:rowOff>
    </xdr:from>
    <xdr:ext cx="378565"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6783017" y="635473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48078</xdr:rowOff>
    </xdr:from>
    <xdr:to>
      <xdr:col>55</xdr:col>
      <xdr:colOff>50800</xdr:colOff>
      <xdr:row>39</xdr:row>
      <xdr:rowOff>149678</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10426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134455</xdr:rowOff>
    </xdr:from>
    <xdr:ext cx="249299" cy="259045"/>
    <xdr:sp macro="" textlink="">
      <xdr:nvSpPr>
        <xdr:cNvPr id="315" name="労働費該当値テキスト">
          <a:extLst>
            <a:ext uri="{FF2B5EF4-FFF2-40B4-BE49-F238E27FC236}">
              <a16:creationId xmlns:a16="http://schemas.microsoft.com/office/drawing/2014/main" id="{00000000-0008-0000-0700-00003B010000}"/>
            </a:ext>
          </a:extLst>
        </xdr:cNvPr>
        <xdr:cNvSpPr txBox="1"/>
      </xdr:nvSpPr>
      <xdr:spPr>
        <a:xfrm>
          <a:off x="10528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48078</xdr:rowOff>
    </xdr:from>
    <xdr:to>
      <xdr:col>50</xdr:col>
      <xdr:colOff>165100</xdr:colOff>
      <xdr:row>39</xdr:row>
      <xdr:rowOff>149678</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9588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140805</xdr:rowOff>
    </xdr:from>
    <xdr:ext cx="249299"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9514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39</xdr:row>
      <xdr:rowOff>48078</xdr:rowOff>
    </xdr:from>
    <xdr:to>
      <xdr:col>46</xdr:col>
      <xdr:colOff>38100</xdr:colOff>
      <xdr:row>39</xdr:row>
      <xdr:rowOff>149678</xdr:rowOff>
    </xdr:to>
    <xdr:sp macro="" textlink="">
      <xdr:nvSpPr>
        <xdr:cNvPr id="318" name="楕円 317">
          <a:extLst>
            <a:ext uri="{FF2B5EF4-FFF2-40B4-BE49-F238E27FC236}">
              <a16:creationId xmlns:a16="http://schemas.microsoft.com/office/drawing/2014/main" id="{00000000-0008-0000-0700-00003E010000}"/>
            </a:ext>
          </a:extLst>
        </xdr:cNvPr>
        <xdr:cNvSpPr/>
      </xdr:nvSpPr>
      <xdr:spPr>
        <a:xfrm>
          <a:off x="8699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140805</xdr:rowOff>
    </xdr:from>
    <xdr:ext cx="249299" cy="259045"/>
    <xdr:sp macro="" textlink="">
      <xdr:nvSpPr>
        <xdr:cNvPr id="319" name="テキスト ボックス 318">
          <a:extLst>
            <a:ext uri="{FF2B5EF4-FFF2-40B4-BE49-F238E27FC236}">
              <a16:creationId xmlns:a16="http://schemas.microsoft.com/office/drawing/2014/main" id="{00000000-0008-0000-0700-00003F010000}"/>
            </a:ext>
          </a:extLst>
        </xdr:cNvPr>
        <xdr:cNvSpPr txBox="1"/>
      </xdr:nvSpPr>
      <xdr:spPr>
        <a:xfrm>
          <a:off x="8625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39</xdr:row>
      <xdr:rowOff>48078</xdr:rowOff>
    </xdr:from>
    <xdr:to>
      <xdr:col>41</xdr:col>
      <xdr:colOff>101600</xdr:colOff>
      <xdr:row>39</xdr:row>
      <xdr:rowOff>149678</xdr:rowOff>
    </xdr:to>
    <xdr:sp macro="" textlink="">
      <xdr:nvSpPr>
        <xdr:cNvPr id="320" name="楕円 319">
          <a:extLst>
            <a:ext uri="{FF2B5EF4-FFF2-40B4-BE49-F238E27FC236}">
              <a16:creationId xmlns:a16="http://schemas.microsoft.com/office/drawing/2014/main" id="{00000000-0008-0000-0700-000040010000}"/>
            </a:ext>
          </a:extLst>
        </xdr:cNvPr>
        <xdr:cNvSpPr/>
      </xdr:nvSpPr>
      <xdr:spPr>
        <a:xfrm>
          <a:off x="7810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140805</xdr:rowOff>
    </xdr:from>
    <xdr:ext cx="249299" cy="259045"/>
    <xdr:sp macro="" textlink="">
      <xdr:nvSpPr>
        <xdr:cNvPr id="321" name="テキスト ボックス 320">
          <a:extLst>
            <a:ext uri="{FF2B5EF4-FFF2-40B4-BE49-F238E27FC236}">
              <a16:creationId xmlns:a16="http://schemas.microsoft.com/office/drawing/2014/main" id="{00000000-0008-0000-0700-000041010000}"/>
            </a:ext>
          </a:extLst>
        </xdr:cNvPr>
        <xdr:cNvSpPr txBox="1"/>
      </xdr:nvSpPr>
      <xdr:spPr>
        <a:xfrm>
          <a:off x="7736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39</xdr:row>
      <xdr:rowOff>48078</xdr:rowOff>
    </xdr:from>
    <xdr:to>
      <xdr:col>36</xdr:col>
      <xdr:colOff>165100</xdr:colOff>
      <xdr:row>39</xdr:row>
      <xdr:rowOff>149678</xdr:rowOff>
    </xdr:to>
    <xdr:sp macro="" textlink="">
      <xdr:nvSpPr>
        <xdr:cNvPr id="322" name="楕円 321">
          <a:extLst>
            <a:ext uri="{FF2B5EF4-FFF2-40B4-BE49-F238E27FC236}">
              <a16:creationId xmlns:a16="http://schemas.microsoft.com/office/drawing/2014/main" id="{00000000-0008-0000-0700-000042010000}"/>
            </a:ext>
          </a:extLst>
        </xdr:cNvPr>
        <xdr:cNvSpPr/>
      </xdr:nvSpPr>
      <xdr:spPr>
        <a:xfrm>
          <a:off x="6921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140805</xdr:rowOff>
    </xdr:from>
    <xdr:ext cx="249299" cy="259045"/>
    <xdr:sp macro="" textlink="">
      <xdr:nvSpPr>
        <xdr:cNvPr id="323" name="テキスト ボックス 322">
          <a:extLst>
            <a:ext uri="{FF2B5EF4-FFF2-40B4-BE49-F238E27FC236}">
              <a16:creationId xmlns:a16="http://schemas.microsoft.com/office/drawing/2014/main" id="{00000000-0008-0000-0700-000043010000}"/>
            </a:ext>
          </a:extLst>
        </xdr:cNvPr>
        <xdr:cNvSpPr txBox="1"/>
      </xdr:nvSpPr>
      <xdr:spPr>
        <a:xfrm>
          <a:off x="6847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9" name="正方形/長方形 328">
          <a:extLst>
            <a:ext uri="{FF2B5EF4-FFF2-40B4-BE49-F238E27FC236}">
              <a16:creationId xmlns:a16="http://schemas.microsoft.com/office/drawing/2014/main" id="{00000000-0008-0000-0700-000049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0" name="正方形/長方形 329">
          <a:extLst>
            <a:ext uri="{FF2B5EF4-FFF2-40B4-BE49-F238E27FC236}">
              <a16:creationId xmlns:a16="http://schemas.microsoft.com/office/drawing/2014/main" id="{00000000-0008-0000-0700-00004A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1" name="正方形/長方形 330">
          <a:extLst>
            <a:ext uri="{FF2B5EF4-FFF2-40B4-BE49-F238E27FC236}">
              <a16:creationId xmlns:a16="http://schemas.microsoft.com/office/drawing/2014/main" id="{00000000-0008-0000-0700-00004B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41" name="テキスト ボックス 340">
          <a:extLst>
            <a:ext uri="{FF2B5EF4-FFF2-40B4-BE49-F238E27FC236}">
              <a16:creationId xmlns:a16="http://schemas.microsoft.com/office/drawing/2014/main" id="{00000000-0008-0000-0700-000055010000}"/>
            </a:ext>
          </a:extLst>
        </xdr:cNvPr>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21970</xdr:rowOff>
    </xdr:from>
    <xdr:ext cx="531299" cy="259045"/>
    <xdr:sp macro="" textlink="">
      <xdr:nvSpPr>
        <xdr:cNvPr id="343" name="テキスト ボックス 342">
          <a:extLst>
            <a:ext uri="{FF2B5EF4-FFF2-40B4-BE49-F238E27FC236}">
              <a16:creationId xmlns:a16="http://schemas.microsoft.com/office/drawing/2014/main" id="{00000000-0008-0000-0700-000057010000}"/>
            </a:ext>
          </a:extLst>
        </xdr:cNvPr>
        <xdr:cNvSpPr txBox="1"/>
      </xdr:nvSpPr>
      <xdr:spPr>
        <a:xfrm>
          <a:off x="6072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45" name="テキスト ボックス 344">
          <a:extLst>
            <a:ext uri="{FF2B5EF4-FFF2-40B4-BE49-F238E27FC236}">
              <a16:creationId xmlns:a16="http://schemas.microsoft.com/office/drawing/2014/main" id="{00000000-0008-0000-0700-000059010000}"/>
            </a:ext>
          </a:extLst>
        </xdr:cNvPr>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7" name="テキスト ボックス 346">
          <a:extLst>
            <a:ext uri="{FF2B5EF4-FFF2-40B4-BE49-F238E27FC236}">
              <a16:creationId xmlns:a16="http://schemas.microsoft.com/office/drawing/2014/main" id="{00000000-0008-0000-0700-00005B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8" name="農林水産業費グラフ枠">
          <a:extLst>
            <a:ext uri="{FF2B5EF4-FFF2-40B4-BE49-F238E27FC236}">
              <a16:creationId xmlns:a16="http://schemas.microsoft.com/office/drawing/2014/main" id="{00000000-0008-0000-0700-00005C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120351</xdr:rowOff>
    </xdr:from>
    <xdr:to>
      <xdr:col>54</xdr:col>
      <xdr:colOff>189865</xdr:colOff>
      <xdr:row>59</xdr:row>
      <xdr:rowOff>87530</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flipV="1">
          <a:off x="10475595" y="8692851"/>
          <a:ext cx="1270" cy="15102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91357</xdr:rowOff>
    </xdr:from>
    <xdr:ext cx="378565" cy="259045"/>
    <xdr:sp macro="" textlink="">
      <xdr:nvSpPr>
        <xdr:cNvPr id="350" name="農林水産業費最小値テキスト">
          <a:extLst>
            <a:ext uri="{FF2B5EF4-FFF2-40B4-BE49-F238E27FC236}">
              <a16:creationId xmlns:a16="http://schemas.microsoft.com/office/drawing/2014/main" id="{00000000-0008-0000-0700-00005E010000}"/>
            </a:ext>
          </a:extLst>
        </xdr:cNvPr>
        <xdr:cNvSpPr txBox="1"/>
      </xdr:nvSpPr>
      <xdr:spPr>
        <a:xfrm>
          <a:off x="10528300" y="102069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87530</xdr:rowOff>
    </xdr:from>
    <xdr:to>
      <xdr:col>55</xdr:col>
      <xdr:colOff>88900</xdr:colOff>
      <xdr:row>59</xdr:row>
      <xdr:rowOff>87530</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a:off x="10388600" y="10203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67028</xdr:rowOff>
    </xdr:from>
    <xdr:ext cx="534377" cy="259045"/>
    <xdr:sp macro="" textlink="">
      <xdr:nvSpPr>
        <xdr:cNvPr id="352" name="農林水産業費最大値テキスト">
          <a:extLst>
            <a:ext uri="{FF2B5EF4-FFF2-40B4-BE49-F238E27FC236}">
              <a16:creationId xmlns:a16="http://schemas.microsoft.com/office/drawing/2014/main" id="{00000000-0008-0000-0700-000060010000}"/>
            </a:ext>
          </a:extLst>
        </xdr:cNvPr>
        <xdr:cNvSpPr txBox="1"/>
      </xdr:nvSpPr>
      <xdr:spPr>
        <a:xfrm>
          <a:off x="10528300" y="8468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93,185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120351</xdr:rowOff>
    </xdr:from>
    <xdr:to>
      <xdr:col>55</xdr:col>
      <xdr:colOff>88900</xdr:colOff>
      <xdr:row>50</xdr:row>
      <xdr:rowOff>120351</xdr:rowOff>
    </xdr:to>
    <xdr:cxnSp macro="">
      <xdr:nvCxnSpPr>
        <xdr:cNvPr id="353" name="直線コネクタ 352">
          <a:extLst>
            <a:ext uri="{FF2B5EF4-FFF2-40B4-BE49-F238E27FC236}">
              <a16:creationId xmlns:a16="http://schemas.microsoft.com/office/drawing/2014/main" id="{00000000-0008-0000-0700-000061010000}"/>
            </a:ext>
          </a:extLst>
        </xdr:cNvPr>
        <xdr:cNvCxnSpPr/>
      </xdr:nvCxnSpPr>
      <xdr:spPr>
        <a:xfrm>
          <a:off x="10388600" y="86928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59</xdr:row>
      <xdr:rowOff>65356</xdr:rowOff>
    </xdr:from>
    <xdr:to>
      <xdr:col>55</xdr:col>
      <xdr:colOff>0</xdr:colOff>
      <xdr:row>59</xdr:row>
      <xdr:rowOff>68459</xdr:rowOff>
    </xdr:to>
    <xdr:cxnSp macro="">
      <xdr:nvCxnSpPr>
        <xdr:cNvPr id="354" name="直線コネクタ 353">
          <a:extLst>
            <a:ext uri="{FF2B5EF4-FFF2-40B4-BE49-F238E27FC236}">
              <a16:creationId xmlns:a16="http://schemas.microsoft.com/office/drawing/2014/main" id="{00000000-0008-0000-0700-000062010000}"/>
            </a:ext>
          </a:extLst>
        </xdr:cNvPr>
        <xdr:cNvCxnSpPr/>
      </xdr:nvCxnSpPr>
      <xdr:spPr>
        <a:xfrm>
          <a:off x="9639300" y="10180906"/>
          <a:ext cx="838200" cy="31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86500</xdr:rowOff>
    </xdr:from>
    <xdr:ext cx="469744" cy="259045"/>
    <xdr:sp macro="" textlink="">
      <xdr:nvSpPr>
        <xdr:cNvPr id="355" name="農林水産業費平均値テキスト">
          <a:extLst>
            <a:ext uri="{FF2B5EF4-FFF2-40B4-BE49-F238E27FC236}">
              <a16:creationId xmlns:a16="http://schemas.microsoft.com/office/drawing/2014/main" id="{00000000-0008-0000-0700-000063010000}"/>
            </a:ext>
          </a:extLst>
        </xdr:cNvPr>
        <xdr:cNvSpPr txBox="1"/>
      </xdr:nvSpPr>
      <xdr:spPr>
        <a:xfrm>
          <a:off x="10528300" y="985915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63623</xdr:rowOff>
    </xdr:from>
    <xdr:to>
      <xdr:col>55</xdr:col>
      <xdr:colOff>50800</xdr:colOff>
      <xdr:row>58</xdr:row>
      <xdr:rowOff>165223</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10426700" y="10007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59</xdr:row>
      <xdr:rowOff>65356</xdr:rowOff>
    </xdr:from>
    <xdr:to>
      <xdr:col>50</xdr:col>
      <xdr:colOff>114300</xdr:colOff>
      <xdr:row>59</xdr:row>
      <xdr:rowOff>67691</xdr:rowOff>
    </xdr:to>
    <xdr:cxnSp macro="">
      <xdr:nvCxnSpPr>
        <xdr:cNvPr id="357" name="直線コネクタ 356">
          <a:extLst>
            <a:ext uri="{FF2B5EF4-FFF2-40B4-BE49-F238E27FC236}">
              <a16:creationId xmlns:a16="http://schemas.microsoft.com/office/drawing/2014/main" id="{00000000-0008-0000-0700-000065010000}"/>
            </a:ext>
          </a:extLst>
        </xdr:cNvPr>
        <xdr:cNvCxnSpPr/>
      </xdr:nvCxnSpPr>
      <xdr:spPr>
        <a:xfrm flipV="1">
          <a:off x="8750300" y="10180906"/>
          <a:ext cx="889000" cy="2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46234</xdr:rowOff>
    </xdr:from>
    <xdr:to>
      <xdr:col>50</xdr:col>
      <xdr:colOff>165100</xdr:colOff>
      <xdr:row>58</xdr:row>
      <xdr:rowOff>147834</xdr:rowOff>
    </xdr:to>
    <xdr:sp macro="" textlink="">
      <xdr:nvSpPr>
        <xdr:cNvPr id="358" name="フローチャート: 判断 357">
          <a:extLst>
            <a:ext uri="{FF2B5EF4-FFF2-40B4-BE49-F238E27FC236}">
              <a16:creationId xmlns:a16="http://schemas.microsoft.com/office/drawing/2014/main" id="{00000000-0008-0000-0700-000066010000}"/>
            </a:ext>
          </a:extLst>
        </xdr:cNvPr>
        <xdr:cNvSpPr/>
      </xdr:nvSpPr>
      <xdr:spPr>
        <a:xfrm>
          <a:off x="9588500" y="9990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164361</xdr:rowOff>
    </xdr:from>
    <xdr:ext cx="534377"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9372111" y="97655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59</xdr:row>
      <xdr:rowOff>67691</xdr:rowOff>
    </xdr:from>
    <xdr:to>
      <xdr:col>45</xdr:col>
      <xdr:colOff>177800</xdr:colOff>
      <xdr:row>59</xdr:row>
      <xdr:rowOff>69193</xdr:rowOff>
    </xdr:to>
    <xdr:cxnSp macro="">
      <xdr:nvCxnSpPr>
        <xdr:cNvPr id="360" name="直線コネクタ 359">
          <a:extLst>
            <a:ext uri="{FF2B5EF4-FFF2-40B4-BE49-F238E27FC236}">
              <a16:creationId xmlns:a16="http://schemas.microsoft.com/office/drawing/2014/main" id="{00000000-0008-0000-0700-000068010000}"/>
            </a:ext>
          </a:extLst>
        </xdr:cNvPr>
        <xdr:cNvCxnSpPr/>
      </xdr:nvCxnSpPr>
      <xdr:spPr>
        <a:xfrm flipV="1">
          <a:off x="7861300" y="10183241"/>
          <a:ext cx="889000" cy="15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53239</xdr:rowOff>
    </xdr:from>
    <xdr:to>
      <xdr:col>46</xdr:col>
      <xdr:colOff>38100</xdr:colOff>
      <xdr:row>58</xdr:row>
      <xdr:rowOff>154839</xdr:rowOff>
    </xdr:to>
    <xdr:sp macro="" textlink="">
      <xdr:nvSpPr>
        <xdr:cNvPr id="361" name="フローチャート: 判断 360">
          <a:extLst>
            <a:ext uri="{FF2B5EF4-FFF2-40B4-BE49-F238E27FC236}">
              <a16:creationId xmlns:a16="http://schemas.microsoft.com/office/drawing/2014/main" id="{00000000-0008-0000-0700-000069010000}"/>
            </a:ext>
          </a:extLst>
        </xdr:cNvPr>
        <xdr:cNvSpPr/>
      </xdr:nvSpPr>
      <xdr:spPr>
        <a:xfrm>
          <a:off x="8699500" y="9997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171366</xdr:rowOff>
    </xdr:from>
    <xdr:ext cx="534377"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8483111" y="97725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59</xdr:row>
      <xdr:rowOff>62385</xdr:rowOff>
    </xdr:from>
    <xdr:to>
      <xdr:col>41</xdr:col>
      <xdr:colOff>50800</xdr:colOff>
      <xdr:row>59</xdr:row>
      <xdr:rowOff>69193</xdr:rowOff>
    </xdr:to>
    <xdr:cxnSp macro="">
      <xdr:nvCxnSpPr>
        <xdr:cNvPr id="363" name="直線コネクタ 362">
          <a:extLst>
            <a:ext uri="{FF2B5EF4-FFF2-40B4-BE49-F238E27FC236}">
              <a16:creationId xmlns:a16="http://schemas.microsoft.com/office/drawing/2014/main" id="{00000000-0008-0000-0700-00006B010000}"/>
            </a:ext>
          </a:extLst>
        </xdr:cNvPr>
        <xdr:cNvCxnSpPr/>
      </xdr:nvCxnSpPr>
      <xdr:spPr>
        <a:xfrm>
          <a:off x="6972300" y="10177935"/>
          <a:ext cx="889000" cy="68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32534</xdr:rowOff>
    </xdr:from>
    <xdr:to>
      <xdr:col>41</xdr:col>
      <xdr:colOff>101600</xdr:colOff>
      <xdr:row>58</xdr:row>
      <xdr:rowOff>134134</xdr:rowOff>
    </xdr:to>
    <xdr:sp macro="" textlink="">
      <xdr:nvSpPr>
        <xdr:cNvPr id="364" name="フローチャート: 判断 363">
          <a:extLst>
            <a:ext uri="{FF2B5EF4-FFF2-40B4-BE49-F238E27FC236}">
              <a16:creationId xmlns:a16="http://schemas.microsoft.com/office/drawing/2014/main" id="{00000000-0008-0000-0700-00006C010000}"/>
            </a:ext>
          </a:extLst>
        </xdr:cNvPr>
        <xdr:cNvSpPr/>
      </xdr:nvSpPr>
      <xdr:spPr>
        <a:xfrm>
          <a:off x="7810500" y="9976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150661</xdr:rowOff>
    </xdr:from>
    <xdr:ext cx="534377"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7594111" y="97518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40812</xdr:rowOff>
    </xdr:from>
    <xdr:to>
      <xdr:col>36</xdr:col>
      <xdr:colOff>165100</xdr:colOff>
      <xdr:row>58</xdr:row>
      <xdr:rowOff>142412</xdr:rowOff>
    </xdr:to>
    <xdr:sp macro="" textlink="">
      <xdr:nvSpPr>
        <xdr:cNvPr id="366" name="フローチャート: 判断 365">
          <a:extLst>
            <a:ext uri="{FF2B5EF4-FFF2-40B4-BE49-F238E27FC236}">
              <a16:creationId xmlns:a16="http://schemas.microsoft.com/office/drawing/2014/main" id="{00000000-0008-0000-0700-00006E010000}"/>
            </a:ext>
          </a:extLst>
        </xdr:cNvPr>
        <xdr:cNvSpPr/>
      </xdr:nvSpPr>
      <xdr:spPr>
        <a:xfrm>
          <a:off x="6921500" y="9984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158939</xdr:rowOff>
    </xdr:from>
    <xdr:ext cx="534377"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6705111" y="97601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59</xdr:row>
      <xdr:rowOff>17659</xdr:rowOff>
    </xdr:from>
    <xdr:to>
      <xdr:col>55</xdr:col>
      <xdr:colOff>50800</xdr:colOff>
      <xdr:row>59</xdr:row>
      <xdr:rowOff>119259</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10426700" y="101332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104036</xdr:rowOff>
    </xdr:from>
    <xdr:ext cx="469744" cy="259045"/>
    <xdr:sp macro="" textlink="">
      <xdr:nvSpPr>
        <xdr:cNvPr id="374" name="農林水産業費該当値テキスト">
          <a:extLst>
            <a:ext uri="{FF2B5EF4-FFF2-40B4-BE49-F238E27FC236}">
              <a16:creationId xmlns:a16="http://schemas.microsoft.com/office/drawing/2014/main" id="{00000000-0008-0000-0700-000076010000}"/>
            </a:ext>
          </a:extLst>
        </xdr:cNvPr>
        <xdr:cNvSpPr txBox="1"/>
      </xdr:nvSpPr>
      <xdr:spPr>
        <a:xfrm>
          <a:off x="10528300" y="100481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59</xdr:row>
      <xdr:rowOff>14556</xdr:rowOff>
    </xdr:from>
    <xdr:to>
      <xdr:col>50</xdr:col>
      <xdr:colOff>165100</xdr:colOff>
      <xdr:row>59</xdr:row>
      <xdr:rowOff>116156</xdr:rowOff>
    </xdr:to>
    <xdr:sp macro="" textlink="">
      <xdr:nvSpPr>
        <xdr:cNvPr id="375" name="楕円 374">
          <a:extLst>
            <a:ext uri="{FF2B5EF4-FFF2-40B4-BE49-F238E27FC236}">
              <a16:creationId xmlns:a16="http://schemas.microsoft.com/office/drawing/2014/main" id="{00000000-0008-0000-0700-000077010000}"/>
            </a:ext>
          </a:extLst>
        </xdr:cNvPr>
        <xdr:cNvSpPr/>
      </xdr:nvSpPr>
      <xdr:spPr>
        <a:xfrm>
          <a:off x="9588500" y="10130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59</xdr:row>
      <xdr:rowOff>107283</xdr:rowOff>
    </xdr:from>
    <xdr:ext cx="469744" cy="259045"/>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9404428" y="102228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59</xdr:row>
      <xdr:rowOff>16891</xdr:rowOff>
    </xdr:from>
    <xdr:to>
      <xdr:col>46</xdr:col>
      <xdr:colOff>38100</xdr:colOff>
      <xdr:row>59</xdr:row>
      <xdr:rowOff>118491</xdr:rowOff>
    </xdr:to>
    <xdr:sp macro="" textlink="">
      <xdr:nvSpPr>
        <xdr:cNvPr id="377" name="楕円 376">
          <a:extLst>
            <a:ext uri="{FF2B5EF4-FFF2-40B4-BE49-F238E27FC236}">
              <a16:creationId xmlns:a16="http://schemas.microsoft.com/office/drawing/2014/main" id="{00000000-0008-0000-0700-000079010000}"/>
            </a:ext>
          </a:extLst>
        </xdr:cNvPr>
        <xdr:cNvSpPr/>
      </xdr:nvSpPr>
      <xdr:spPr>
        <a:xfrm>
          <a:off x="8699500" y="101324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59</xdr:row>
      <xdr:rowOff>109618</xdr:rowOff>
    </xdr:from>
    <xdr:ext cx="469744" cy="259045"/>
    <xdr:sp macro="" textlink="">
      <xdr:nvSpPr>
        <xdr:cNvPr id="378" name="テキスト ボックス 377">
          <a:extLst>
            <a:ext uri="{FF2B5EF4-FFF2-40B4-BE49-F238E27FC236}">
              <a16:creationId xmlns:a16="http://schemas.microsoft.com/office/drawing/2014/main" id="{00000000-0008-0000-0700-00007A010000}"/>
            </a:ext>
          </a:extLst>
        </xdr:cNvPr>
        <xdr:cNvSpPr txBox="1"/>
      </xdr:nvSpPr>
      <xdr:spPr>
        <a:xfrm>
          <a:off x="8515428" y="102251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59</xdr:row>
      <xdr:rowOff>18393</xdr:rowOff>
    </xdr:from>
    <xdr:to>
      <xdr:col>41</xdr:col>
      <xdr:colOff>101600</xdr:colOff>
      <xdr:row>59</xdr:row>
      <xdr:rowOff>119993</xdr:rowOff>
    </xdr:to>
    <xdr:sp macro="" textlink="">
      <xdr:nvSpPr>
        <xdr:cNvPr id="379" name="楕円 378">
          <a:extLst>
            <a:ext uri="{FF2B5EF4-FFF2-40B4-BE49-F238E27FC236}">
              <a16:creationId xmlns:a16="http://schemas.microsoft.com/office/drawing/2014/main" id="{00000000-0008-0000-0700-00007B010000}"/>
            </a:ext>
          </a:extLst>
        </xdr:cNvPr>
        <xdr:cNvSpPr/>
      </xdr:nvSpPr>
      <xdr:spPr>
        <a:xfrm>
          <a:off x="7810500" y="10133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59</xdr:row>
      <xdr:rowOff>111120</xdr:rowOff>
    </xdr:from>
    <xdr:ext cx="469744" cy="259045"/>
    <xdr:sp macro="" textlink="">
      <xdr:nvSpPr>
        <xdr:cNvPr id="380" name="テキスト ボックス 379">
          <a:extLst>
            <a:ext uri="{FF2B5EF4-FFF2-40B4-BE49-F238E27FC236}">
              <a16:creationId xmlns:a16="http://schemas.microsoft.com/office/drawing/2014/main" id="{00000000-0008-0000-0700-00007C010000}"/>
            </a:ext>
          </a:extLst>
        </xdr:cNvPr>
        <xdr:cNvSpPr txBox="1"/>
      </xdr:nvSpPr>
      <xdr:spPr>
        <a:xfrm>
          <a:off x="7626428" y="102266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59</xdr:row>
      <xdr:rowOff>11585</xdr:rowOff>
    </xdr:from>
    <xdr:to>
      <xdr:col>36</xdr:col>
      <xdr:colOff>165100</xdr:colOff>
      <xdr:row>59</xdr:row>
      <xdr:rowOff>113185</xdr:rowOff>
    </xdr:to>
    <xdr:sp macro="" textlink="">
      <xdr:nvSpPr>
        <xdr:cNvPr id="381" name="楕円 380">
          <a:extLst>
            <a:ext uri="{FF2B5EF4-FFF2-40B4-BE49-F238E27FC236}">
              <a16:creationId xmlns:a16="http://schemas.microsoft.com/office/drawing/2014/main" id="{00000000-0008-0000-0700-00007D010000}"/>
            </a:ext>
          </a:extLst>
        </xdr:cNvPr>
        <xdr:cNvSpPr/>
      </xdr:nvSpPr>
      <xdr:spPr>
        <a:xfrm>
          <a:off x="6921500" y="10127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59</xdr:row>
      <xdr:rowOff>104312</xdr:rowOff>
    </xdr:from>
    <xdr:ext cx="469744" cy="259045"/>
    <xdr:sp macro="" textlink="">
      <xdr:nvSpPr>
        <xdr:cNvPr id="382" name="テキスト ボックス 381">
          <a:extLst>
            <a:ext uri="{FF2B5EF4-FFF2-40B4-BE49-F238E27FC236}">
              <a16:creationId xmlns:a16="http://schemas.microsoft.com/office/drawing/2014/main" id="{00000000-0008-0000-0700-00007E010000}"/>
            </a:ext>
          </a:extLst>
        </xdr:cNvPr>
        <xdr:cNvSpPr txBox="1"/>
      </xdr:nvSpPr>
      <xdr:spPr>
        <a:xfrm>
          <a:off x="6737428" y="102198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6" name="正方形/長方形 385">
          <a:extLst>
            <a:ext uri="{FF2B5EF4-FFF2-40B4-BE49-F238E27FC236}">
              <a16:creationId xmlns:a16="http://schemas.microsoft.com/office/drawing/2014/main" id="{00000000-0008-0000-0700-000082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7" name="正方形/長方形 386">
          <a:extLst>
            <a:ext uri="{FF2B5EF4-FFF2-40B4-BE49-F238E27FC236}">
              <a16:creationId xmlns:a16="http://schemas.microsoft.com/office/drawing/2014/main" id="{00000000-0008-0000-0700-000083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23,942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8" name="正方形/長方形 387">
          <a:extLst>
            <a:ext uri="{FF2B5EF4-FFF2-40B4-BE49-F238E27FC236}">
              <a16:creationId xmlns:a16="http://schemas.microsoft.com/office/drawing/2014/main" id="{00000000-0008-0000-0700-000084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9" name="正方形/長方形 388">
          <a:extLst>
            <a:ext uri="{FF2B5EF4-FFF2-40B4-BE49-F238E27FC236}">
              <a16:creationId xmlns:a16="http://schemas.microsoft.com/office/drawing/2014/main" id="{00000000-0008-0000-0700-000085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26,289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90" name="正方形/長方形 389">
          <a:extLst>
            <a:ext uri="{FF2B5EF4-FFF2-40B4-BE49-F238E27FC236}">
              <a16:creationId xmlns:a16="http://schemas.microsoft.com/office/drawing/2014/main" id="{00000000-0008-0000-0700-000086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98" name="テキスト ボックス 397">
          <a:extLst>
            <a:ext uri="{FF2B5EF4-FFF2-40B4-BE49-F238E27FC236}">
              <a16:creationId xmlns:a16="http://schemas.microsoft.com/office/drawing/2014/main" id="{00000000-0008-0000-0700-00008E010000}"/>
            </a:ext>
          </a:extLst>
        </xdr:cNvPr>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400" name="テキスト ボックス 399">
          <a:extLst>
            <a:ext uri="{FF2B5EF4-FFF2-40B4-BE49-F238E27FC236}">
              <a16:creationId xmlns:a16="http://schemas.microsoft.com/office/drawing/2014/main" id="{00000000-0008-0000-0700-000090010000}"/>
            </a:ext>
          </a:extLst>
        </xdr:cNvPr>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2" name="テキスト ボックス 401">
          <a:extLst>
            <a:ext uri="{FF2B5EF4-FFF2-40B4-BE49-F238E27FC236}">
              <a16:creationId xmlns:a16="http://schemas.microsoft.com/office/drawing/2014/main" id="{00000000-0008-0000-0700-000092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3" name="商工費グラフ枠">
          <a:extLst>
            <a:ext uri="{FF2B5EF4-FFF2-40B4-BE49-F238E27FC236}">
              <a16:creationId xmlns:a16="http://schemas.microsoft.com/office/drawing/2014/main" id="{00000000-0008-0000-0700-000093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41677</xdr:rowOff>
    </xdr:from>
    <xdr:to>
      <xdr:col>54</xdr:col>
      <xdr:colOff>189865</xdr:colOff>
      <xdr:row>78</xdr:row>
      <xdr:rowOff>84196</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flipV="1">
          <a:off x="10475595" y="12043177"/>
          <a:ext cx="1270" cy="14141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88023</xdr:rowOff>
    </xdr:from>
    <xdr:ext cx="469744" cy="259045"/>
    <xdr:sp macro="" textlink="">
      <xdr:nvSpPr>
        <xdr:cNvPr id="405" name="商工費最小値テキスト">
          <a:extLst>
            <a:ext uri="{FF2B5EF4-FFF2-40B4-BE49-F238E27FC236}">
              <a16:creationId xmlns:a16="http://schemas.microsoft.com/office/drawing/2014/main" id="{00000000-0008-0000-0700-000095010000}"/>
            </a:ext>
          </a:extLst>
        </xdr:cNvPr>
        <xdr:cNvSpPr txBox="1"/>
      </xdr:nvSpPr>
      <xdr:spPr>
        <a:xfrm>
          <a:off x="10528300" y="134611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84196</xdr:rowOff>
    </xdr:from>
    <xdr:to>
      <xdr:col>55</xdr:col>
      <xdr:colOff>88900</xdr:colOff>
      <xdr:row>78</xdr:row>
      <xdr:rowOff>84196</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a:off x="10388600" y="134572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159804</xdr:rowOff>
    </xdr:from>
    <xdr:ext cx="534377" cy="259045"/>
    <xdr:sp macro="" textlink="">
      <xdr:nvSpPr>
        <xdr:cNvPr id="407" name="商工費最大値テキスト">
          <a:extLst>
            <a:ext uri="{FF2B5EF4-FFF2-40B4-BE49-F238E27FC236}">
              <a16:creationId xmlns:a16="http://schemas.microsoft.com/office/drawing/2014/main" id="{00000000-0008-0000-0700-000097010000}"/>
            </a:ext>
          </a:extLst>
        </xdr:cNvPr>
        <xdr:cNvSpPr txBox="1"/>
      </xdr:nvSpPr>
      <xdr:spPr>
        <a:xfrm>
          <a:off x="10528300" y="118184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32,144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41677</xdr:rowOff>
    </xdr:from>
    <xdr:to>
      <xdr:col>55</xdr:col>
      <xdr:colOff>88900</xdr:colOff>
      <xdr:row>70</xdr:row>
      <xdr:rowOff>41677</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a:off x="10388600" y="120431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153781</xdr:rowOff>
    </xdr:from>
    <xdr:to>
      <xdr:col>55</xdr:col>
      <xdr:colOff>0</xdr:colOff>
      <xdr:row>77</xdr:row>
      <xdr:rowOff>169509</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a:off x="9639300" y="13355431"/>
          <a:ext cx="838200" cy="15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51381</xdr:rowOff>
    </xdr:from>
    <xdr:ext cx="469744" cy="259045"/>
    <xdr:sp macro="" textlink="">
      <xdr:nvSpPr>
        <xdr:cNvPr id="410" name="商工費平均値テキスト">
          <a:extLst>
            <a:ext uri="{FF2B5EF4-FFF2-40B4-BE49-F238E27FC236}">
              <a16:creationId xmlns:a16="http://schemas.microsoft.com/office/drawing/2014/main" id="{00000000-0008-0000-0700-00009A010000}"/>
            </a:ext>
          </a:extLst>
        </xdr:cNvPr>
        <xdr:cNvSpPr txBox="1"/>
      </xdr:nvSpPr>
      <xdr:spPr>
        <a:xfrm>
          <a:off x="10528300" y="1291013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28504</xdr:rowOff>
    </xdr:from>
    <xdr:to>
      <xdr:col>55</xdr:col>
      <xdr:colOff>50800</xdr:colOff>
      <xdr:row>76</xdr:row>
      <xdr:rowOff>130104</xdr:rowOff>
    </xdr:to>
    <xdr:sp macro="" textlink="">
      <xdr:nvSpPr>
        <xdr:cNvPr id="411" name="フローチャート: 判断 410">
          <a:extLst>
            <a:ext uri="{FF2B5EF4-FFF2-40B4-BE49-F238E27FC236}">
              <a16:creationId xmlns:a16="http://schemas.microsoft.com/office/drawing/2014/main" id="{00000000-0008-0000-0700-00009B010000}"/>
            </a:ext>
          </a:extLst>
        </xdr:cNvPr>
        <xdr:cNvSpPr/>
      </xdr:nvSpPr>
      <xdr:spPr>
        <a:xfrm>
          <a:off x="10426700" y="13058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153781</xdr:rowOff>
    </xdr:from>
    <xdr:to>
      <xdr:col>50</xdr:col>
      <xdr:colOff>114300</xdr:colOff>
      <xdr:row>78</xdr:row>
      <xdr:rowOff>39253</xdr:rowOff>
    </xdr:to>
    <xdr:cxnSp macro="">
      <xdr:nvCxnSpPr>
        <xdr:cNvPr id="412" name="直線コネクタ 411">
          <a:extLst>
            <a:ext uri="{FF2B5EF4-FFF2-40B4-BE49-F238E27FC236}">
              <a16:creationId xmlns:a16="http://schemas.microsoft.com/office/drawing/2014/main" id="{00000000-0008-0000-0700-00009C010000}"/>
            </a:ext>
          </a:extLst>
        </xdr:cNvPr>
        <xdr:cNvCxnSpPr/>
      </xdr:nvCxnSpPr>
      <xdr:spPr>
        <a:xfrm flipV="1">
          <a:off x="8750300" y="13355431"/>
          <a:ext cx="889000" cy="56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75</xdr:row>
      <xdr:rowOff>92604</xdr:rowOff>
    </xdr:from>
    <xdr:to>
      <xdr:col>50</xdr:col>
      <xdr:colOff>165100</xdr:colOff>
      <xdr:row>76</xdr:row>
      <xdr:rowOff>22754</xdr:rowOff>
    </xdr:to>
    <xdr:sp macro="" textlink="">
      <xdr:nvSpPr>
        <xdr:cNvPr id="413" name="フローチャート: 判断 412">
          <a:extLst>
            <a:ext uri="{FF2B5EF4-FFF2-40B4-BE49-F238E27FC236}">
              <a16:creationId xmlns:a16="http://schemas.microsoft.com/office/drawing/2014/main" id="{00000000-0008-0000-0700-00009D010000}"/>
            </a:ext>
          </a:extLst>
        </xdr:cNvPr>
        <xdr:cNvSpPr/>
      </xdr:nvSpPr>
      <xdr:spPr>
        <a:xfrm>
          <a:off x="9588500" y="12951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74</xdr:row>
      <xdr:rowOff>39281</xdr:rowOff>
    </xdr:from>
    <xdr:ext cx="534377"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9372111" y="127265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6472</xdr:rowOff>
    </xdr:from>
    <xdr:to>
      <xdr:col>45</xdr:col>
      <xdr:colOff>177800</xdr:colOff>
      <xdr:row>78</xdr:row>
      <xdr:rowOff>39253</xdr:rowOff>
    </xdr:to>
    <xdr:cxnSp macro="">
      <xdr:nvCxnSpPr>
        <xdr:cNvPr id="415" name="直線コネクタ 414">
          <a:extLst>
            <a:ext uri="{FF2B5EF4-FFF2-40B4-BE49-F238E27FC236}">
              <a16:creationId xmlns:a16="http://schemas.microsoft.com/office/drawing/2014/main" id="{00000000-0008-0000-0700-00009F010000}"/>
            </a:ext>
          </a:extLst>
        </xdr:cNvPr>
        <xdr:cNvCxnSpPr/>
      </xdr:nvCxnSpPr>
      <xdr:spPr>
        <a:xfrm>
          <a:off x="7861300" y="13379572"/>
          <a:ext cx="889000" cy="327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117977</xdr:rowOff>
    </xdr:from>
    <xdr:to>
      <xdr:col>46</xdr:col>
      <xdr:colOff>38100</xdr:colOff>
      <xdr:row>77</xdr:row>
      <xdr:rowOff>48127</xdr:rowOff>
    </xdr:to>
    <xdr:sp macro="" textlink="">
      <xdr:nvSpPr>
        <xdr:cNvPr id="416" name="フローチャート: 判断 415">
          <a:extLst>
            <a:ext uri="{FF2B5EF4-FFF2-40B4-BE49-F238E27FC236}">
              <a16:creationId xmlns:a16="http://schemas.microsoft.com/office/drawing/2014/main" id="{00000000-0008-0000-0700-0000A0010000}"/>
            </a:ext>
          </a:extLst>
        </xdr:cNvPr>
        <xdr:cNvSpPr/>
      </xdr:nvSpPr>
      <xdr:spPr>
        <a:xfrm>
          <a:off x="8699500" y="131481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75</xdr:row>
      <xdr:rowOff>64655</xdr:rowOff>
    </xdr:from>
    <xdr:ext cx="469744"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8515428" y="129234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6472</xdr:rowOff>
    </xdr:from>
    <xdr:to>
      <xdr:col>41</xdr:col>
      <xdr:colOff>50800</xdr:colOff>
      <xdr:row>78</xdr:row>
      <xdr:rowOff>19182</xdr:rowOff>
    </xdr:to>
    <xdr:cxnSp macro="">
      <xdr:nvCxnSpPr>
        <xdr:cNvPr id="418" name="直線コネクタ 417">
          <a:extLst>
            <a:ext uri="{FF2B5EF4-FFF2-40B4-BE49-F238E27FC236}">
              <a16:creationId xmlns:a16="http://schemas.microsoft.com/office/drawing/2014/main" id="{00000000-0008-0000-0700-0000A2010000}"/>
            </a:ext>
          </a:extLst>
        </xdr:cNvPr>
        <xdr:cNvCxnSpPr/>
      </xdr:nvCxnSpPr>
      <xdr:spPr>
        <a:xfrm flipV="1">
          <a:off x="6972300" y="13379572"/>
          <a:ext cx="889000" cy="127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123189</xdr:rowOff>
    </xdr:from>
    <xdr:to>
      <xdr:col>41</xdr:col>
      <xdr:colOff>101600</xdr:colOff>
      <xdr:row>77</xdr:row>
      <xdr:rowOff>53339</xdr:rowOff>
    </xdr:to>
    <xdr:sp macro="" textlink="">
      <xdr:nvSpPr>
        <xdr:cNvPr id="419" name="フローチャート: 判断 418">
          <a:extLst>
            <a:ext uri="{FF2B5EF4-FFF2-40B4-BE49-F238E27FC236}">
              <a16:creationId xmlns:a16="http://schemas.microsoft.com/office/drawing/2014/main" id="{00000000-0008-0000-0700-0000A3010000}"/>
            </a:ext>
          </a:extLst>
        </xdr:cNvPr>
        <xdr:cNvSpPr/>
      </xdr:nvSpPr>
      <xdr:spPr>
        <a:xfrm>
          <a:off x="7810500" y="13153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75</xdr:row>
      <xdr:rowOff>69867</xdr:rowOff>
    </xdr:from>
    <xdr:ext cx="469744"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7626428" y="129286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152862</xdr:rowOff>
    </xdr:from>
    <xdr:to>
      <xdr:col>36</xdr:col>
      <xdr:colOff>165100</xdr:colOff>
      <xdr:row>77</xdr:row>
      <xdr:rowOff>83012</xdr:rowOff>
    </xdr:to>
    <xdr:sp macro="" textlink="">
      <xdr:nvSpPr>
        <xdr:cNvPr id="421" name="フローチャート: 判断 420">
          <a:extLst>
            <a:ext uri="{FF2B5EF4-FFF2-40B4-BE49-F238E27FC236}">
              <a16:creationId xmlns:a16="http://schemas.microsoft.com/office/drawing/2014/main" id="{00000000-0008-0000-0700-0000A5010000}"/>
            </a:ext>
          </a:extLst>
        </xdr:cNvPr>
        <xdr:cNvSpPr/>
      </xdr:nvSpPr>
      <xdr:spPr>
        <a:xfrm>
          <a:off x="6921500" y="131830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75</xdr:row>
      <xdr:rowOff>99539</xdr:rowOff>
    </xdr:from>
    <xdr:ext cx="469744"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6737428" y="129582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118709</xdr:rowOff>
    </xdr:from>
    <xdr:to>
      <xdr:col>55</xdr:col>
      <xdr:colOff>50800</xdr:colOff>
      <xdr:row>78</xdr:row>
      <xdr:rowOff>48859</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10426700" y="133203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33636</xdr:rowOff>
    </xdr:from>
    <xdr:ext cx="469744" cy="259045"/>
    <xdr:sp macro="" textlink="">
      <xdr:nvSpPr>
        <xdr:cNvPr id="429" name="商工費該当値テキスト">
          <a:extLst>
            <a:ext uri="{FF2B5EF4-FFF2-40B4-BE49-F238E27FC236}">
              <a16:creationId xmlns:a16="http://schemas.microsoft.com/office/drawing/2014/main" id="{00000000-0008-0000-0700-0000AD010000}"/>
            </a:ext>
          </a:extLst>
        </xdr:cNvPr>
        <xdr:cNvSpPr txBox="1"/>
      </xdr:nvSpPr>
      <xdr:spPr>
        <a:xfrm>
          <a:off x="10528300" y="132352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102981</xdr:rowOff>
    </xdr:from>
    <xdr:to>
      <xdr:col>50</xdr:col>
      <xdr:colOff>165100</xdr:colOff>
      <xdr:row>78</xdr:row>
      <xdr:rowOff>33131</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9588500" y="133046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24258</xdr:rowOff>
    </xdr:from>
    <xdr:ext cx="469744"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9404428" y="133973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159903</xdr:rowOff>
    </xdr:from>
    <xdr:to>
      <xdr:col>46</xdr:col>
      <xdr:colOff>38100</xdr:colOff>
      <xdr:row>78</xdr:row>
      <xdr:rowOff>90053</xdr:rowOff>
    </xdr:to>
    <xdr:sp macro="" textlink="">
      <xdr:nvSpPr>
        <xdr:cNvPr id="432" name="楕円 431">
          <a:extLst>
            <a:ext uri="{FF2B5EF4-FFF2-40B4-BE49-F238E27FC236}">
              <a16:creationId xmlns:a16="http://schemas.microsoft.com/office/drawing/2014/main" id="{00000000-0008-0000-0700-0000B0010000}"/>
            </a:ext>
          </a:extLst>
        </xdr:cNvPr>
        <xdr:cNvSpPr/>
      </xdr:nvSpPr>
      <xdr:spPr>
        <a:xfrm>
          <a:off x="8699500" y="133615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81180</xdr:rowOff>
    </xdr:from>
    <xdr:ext cx="469744" cy="259045"/>
    <xdr:sp macro="" textlink="">
      <xdr:nvSpPr>
        <xdr:cNvPr id="433" name="テキスト ボックス 432">
          <a:extLst>
            <a:ext uri="{FF2B5EF4-FFF2-40B4-BE49-F238E27FC236}">
              <a16:creationId xmlns:a16="http://schemas.microsoft.com/office/drawing/2014/main" id="{00000000-0008-0000-0700-0000B1010000}"/>
            </a:ext>
          </a:extLst>
        </xdr:cNvPr>
        <xdr:cNvSpPr txBox="1"/>
      </xdr:nvSpPr>
      <xdr:spPr>
        <a:xfrm>
          <a:off x="8515428" y="134542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127122</xdr:rowOff>
    </xdr:from>
    <xdr:to>
      <xdr:col>41</xdr:col>
      <xdr:colOff>101600</xdr:colOff>
      <xdr:row>78</xdr:row>
      <xdr:rowOff>57272</xdr:rowOff>
    </xdr:to>
    <xdr:sp macro="" textlink="">
      <xdr:nvSpPr>
        <xdr:cNvPr id="434" name="楕円 433">
          <a:extLst>
            <a:ext uri="{FF2B5EF4-FFF2-40B4-BE49-F238E27FC236}">
              <a16:creationId xmlns:a16="http://schemas.microsoft.com/office/drawing/2014/main" id="{00000000-0008-0000-0700-0000B2010000}"/>
            </a:ext>
          </a:extLst>
        </xdr:cNvPr>
        <xdr:cNvSpPr/>
      </xdr:nvSpPr>
      <xdr:spPr>
        <a:xfrm>
          <a:off x="7810500" y="13328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48399</xdr:rowOff>
    </xdr:from>
    <xdr:ext cx="469744" cy="259045"/>
    <xdr:sp macro="" textlink="">
      <xdr:nvSpPr>
        <xdr:cNvPr id="435" name="テキスト ボックス 434">
          <a:extLst>
            <a:ext uri="{FF2B5EF4-FFF2-40B4-BE49-F238E27FC236}">
              <a16:creationId xmlns:a16="http://schemas.microsoft.com/office/drawing/2014/main" id="{00000000-0008-0000-0700-0000B3010000}"/>
            </a:ext>
          </a:extLst>
        </xdr:cNvPr>
        <xdr:cNvSpPr txBox="1"/>
      </xdr:nvSpPr>
      <xdr:spPr>
        <a:xfrm>
          <a:off x="7626428" y="134214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139832</xdr:rowOff>
    </xdr:from>
    <xdr:to>
      <xdr:col>36</xdr:col>
      <xdr:colOff>165100</xdr:colOff>
      <xdr:row>78</xdr:row>
      <xdr:rowOff>69982</xdr:rowOff>
    </xdr:to>
    <xdr:sp macro="" textlink="">
      <xdr:nvSpPr>
        <xdr:cNvPr id="436" name="楕円 435">
          <a:extLst>
            <a:ext uri="{FF2B5EF4-FFF2-40B4-BE49-F238E27FC236}">
              <a16:creationId xmlns:a16="http://schemas.microsoft.com/office/drawing/2014/main" id="{00000000-0008-0000-0700-0000B4010000}"/>
            </a:ext>
          </a:extLst>
        </xdr:cNvPr>
        <xdr:cNvSpPr/>
      </xdr:nvSpPr>
      <xdr:spPr>
        <a:xfrm>
          <a:off x="6921500" y="133414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61109</xdr:rowOff>
    </xdr:from>
    <xdr:ext cx="469744" cy="259045"/>
    <xdr:sp macro="" textlink="">
      <xdr:nvSpPr>
        <xdr:cNvPr id="437" name="テキスト ボックス 436">
          <a:extLst>
            <a:ext uri="{FF2B5EF4-FFF2-40B4-BE49-F238E27FC236}">
              <a16:creationId xmlns:a16="http://schemas.microsoft.com/office/drawing/2014/main" id="{00000000-0008-0000-0700-0000B5010000}"/>
            </a:ext>
          </a:extLst>
        </xdr:cNvPr>
        <xdr:cNvSpPr txBox="1"/>
      </xdr:nvSpPr>
      <xdr:spPr>
        <a:xfrm>
          <a:off x="6737428" y="134342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3" name="正方形/長方形 442">
          <a:extLst>
            <a:ext uri="{FF2B5EF4-FFF2-40B4-BE49-F238E27FC236}">
              <a16:creationId xmlns:a16="http://schemas.microsoft.com/office/drawing/2014/main" id="{00000000-0008-0000-0700-0000BB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4" name="正方形/長方形 443">
          <a:extLst>
            <a:ext uri="{FF2B5EF4-FFF2-40B4-BE49-F238E27FC236}">
              <a16:creationId xmlns:a16="http://schemas.microsoft.com/office/drawing/2014/main" id="{00000000-0008-0000-0700-0000BC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48,498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5" name="正方形/長方形 444">
          <a:extLst>
            <a:ext uri="{FF2B5EF4-FFF2-40B4-BE49-F238E27FC236}">
              <a16:creationId xmlns:a16="http://schemas.microsoft.com/office/drawing/2014/main" id="{00000000-0008-0000-0700-0000BD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139700</xdr:rowOff>
    </xdr:from>
    <xdr:to>
      <xdr:col>59</xdr:col>
      <xdr:colOff>50800</xdr:colOff>
      <xdr:row>99</xdr:row>
      <xdr:rowOff>139700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711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168927</xdr:rowOff>
    </xdr:from>
    <xdr:ext cx="248786"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355214" y="16971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98</xdr:row>
      <xdr:rowOff>25400</xdr:rowOff>
    </xdr:from>
    <xdr:to>
      <xdr:col>59</xdr:col>
      <xdr:colOff>50800</xdr:colOff>
      <xdr:row>98</xdr:row>
      <xdr:rowOff>25400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97</xdr:row>
      <xdr:rowOff>54627</xdr:rowOff>
    </xdr:from>
    <xdr:ext cx="53129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72701" y="1668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82550</xdr:rowOff>
    </xdr:from>
    <xdr:to>
      <xdr:col>59</xdr:col>
      <xdr:colOff>50800</xdr:colOff>
      <xdr:row>96</xdr:row>
      <xdr:rowOff>82550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654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95</xdr:row>
      <xdr:rowOff>111777</xdr:rowOff>
    </xdr:from>
    <xdr:ext cx="531299"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072701" y="16399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5" name="テキスト ボックス 454">
          <a:extLst>
            <a:ext uri="{FF2B5EF4-FFF2-40B4-BE49-F238E27FC236}">
              <a16:creationId xmlns:a16="http://schemas.microsoft.com/office/drawing/2014/main" id="{00000000-0008-0000-0700-0000C7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25400</xdr:rowOff>
    </xdr:from>
    <xdr:to>
      <xdr:col>59</xdr:col>
      <xdr:colOff>50800</xdr:colOff>
      <xdr:row>93</xdr:row>
      <xdr:rowOff>25400</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a:off x="6604000" y="15970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92</xdr:row>
      <xdr:rowOff>54627</xdr:rowOff>
    </xdr:from>
    <xdr:ext cx="531299" cy="259045"/>
    <xdr:sp macro="" textlink="">
      <xdr:nvSpPr>
        <xdr:cNvPr id="457" name="テキスト ボックス 456">
          <a:extLst>
            <a:ext uri="{FF2B5EF4-FFF2-40B4-BE49-F238E27FC236}">
              <a16:creationId xmlns:a16="http://schemas.microsoft.com/office/drawing/2014/main" id="{00000000-0008-0000-0700-0000C9010000}"/>
            </a:ext>
          </a:extLst>
        </xdr:cNvPr>
        <xdr:cNvSpPr txBox="1"/>
      </xdr:nvSpPr>
      <xdr:spPr>
        <a:xfrm>
          <a:off x="6072701" y="15828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82550</xdr:rowOff>
    </xdr:from>
    <xdr:to>
      <xdr:col>59</xdr:col>
      <xdr:colOff>50800</xdr:colOff>
      <xdr:row>91</xdr:row>
      <xdr:rowOff>82550</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a:off x="6604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90</xdr:row>
      <xdr:rowOff>111777</xdr:rowOff>
    </xdr:from>
    <xdr:ext cx="595419" cy="259045"/>
    <xdr:sp macro="" textlink="">
      <xdr:nvSpPr>
        <xdr:cNvPr id="459" name="テキスト ボックス 458">
          <a:extLst>
            <a:ext uri="{FF2B5EF4-FFF2-40B4-BE49-F238E27FC236}">
              <a16:creationId xmlns:a16="http://schemas.microsoft.com/office/drawing/2014/main" id="{00000000-0008-0000-0700-0000CB010000}"/>
            </a:ext>
          </a:extLst>
        </xdr:cNvPr>
        <xdr:cNvSpPr txBox="1"/>
      </xdr:nvSpPr>
      <xdr:spPr>
        <a:xfrm>
          <a:off x="6008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89</xdr:row>
      <xdr:rowOff>139700</xdr:rowOff>
    </xdr:from>
    <xdr:to>
      <xdr:col>59</xdr:col>
      <xdr:colOff>50800</xdr:colOff>
      <xdr:row>89</xdr:row>
      <xdr:rowOff>139700</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a:off x="6604000" y="15398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88</xdr:row>
      <xdr:rowOff>168927</xdr:rowOff>
    </xdr:from>
    <xdr:ext cx="595419" cy="259045"/>
    <xdr:sp macro="" textlink="">
      <xdr:nvSpPr>
        <xdr:cNvPr id="461" name="テキスト ボックス 460">
          <a:extLst>
            <a:ext uri="{FF2B5EF4-FFF2-40B4-BE49-F238E27FC236}">
              <a16:creationId xmlns:a16="http://schemas.microsoft.com/office/drawing/2014/main" id="{00000000-0008-0000-0700-0000CD010000}"/>
            </a:ext>
          </a:extLst>
        </xdr:cNvPr>
        <xdr:cNvSpPr txBox="1"/>
      </xdr:nvSpPr>
      <xdr:spPr>
        <a:xfrm>
          <a:off x="6008581" y="15256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3" name="テキスト ボックス 462">
          <a:extLst>
            <a:ext uri="{FF2B5EF4-FFF2-40B4-BE49-F238E27FC236}">
              <a16:creationId xmlns:a16="http://schemas.microsoft.com/office/drawing/2014/main" id="{00000000-0008-0000-0700-0000CF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4" name="土木費グラフ枠">
          <a:extLst>
            <a:ext uri="{FF2B5EF4-FFF2-40B4-BE49-F238E27FC236}">
              <a16:creationId xmlns:a16="http://schemas.microsoft.com/office/drawing/2014/main" id="{00000000-0008-0000-0700-0000D0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135999</xdr:rowOff>
    </xdr:from>
    <xdr:to>
      <xdr:col>54</xdr:col>
      <xdr:colOff>189865</xdr:colOff>
      <xdr:row>98</xdr:row>
      <xdr:rowOff>97994</xdr:rowOff>
    </xdr:to>
    <xdr:cxnSp macro="">
      <xdr:nvCxnSpPr>
        <xdr:cNvPr id="465" name="直線コネクタ 464">
          <a:extLst>
            <a:ext uri="{FF2B5EF4-FFF2-40B4-BE49-F238E27FC236}">
              <a16:creationId xmlns:a16="http://schemas.microsoft.com/office/drawing/2014/main" id="{00000000-0008-0000-0700-0000D1010000}"/>
            </a:ext>
          </a:extLst>
        </xdr:cNvPr>
        <xdr:cNvCxnSpPr/>
      </xdr:nvCxnSpPr>
      <xdr:spPr>
        <a:xfrm flipV="1">
          <a:off x="10475595" y="15566499"/>
          <a:ext cx="1270" cy="13335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101821</xdr:rowOff>
    </xdr:from>
    <xdr:ext cx="534377" cy="259045"/>
    <xdr:sp macro="" textlink="">
      <xdr:nvSpPr>
        <xdr:cNvPr id="466" name="土木費最小値テキスト">
          <a:extLst>
            <a:ext uri="{FF2B5EF4-FFF2-40B4-BE49-F238E27FC236}">
              <a16:creationId xmlns:a16="http://schemas.microsoft.com/office/drawing/2014/main" id="{00000000-0008-0000-0700-0000D2010000}"/>
            </a:ext>
          </a:extLst>
        </xdr:cNvPr>
        <xdr:cNvSpPr txBox="1"/>
      </xdr:nvSpPr>
      <xdr:spPr>
        <a:xfrm>
          <a:off x="10528300" y="169039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97994</xdr:rowOff>
    </xdr:from>
    <xdr:to>
      <xdr:col>55</xdr:col>
      <xdr:colOff>88900</xdr:colOff>
      <xdr:row>98</xdr:row>
      <xdr:rowOff>97994</xdr:rowOff>
    </xdr:to>
    <xdr:cxnSp macro="">
      <xdr:nvCxnSpPr>
        <xdr:cNvPr id="467" name="直線コネクタ 466">
          <a:extLst>
            <a:ext uri="{FF2B5EF4-FFF2-40B4-BE49-F238E27FC236}">
              <a16:creationId xmlns:a16="http://schemas.microsoft.com/office/drawing/2014/main" id="{00000000-0008-0000-0700-0000D3010000}"/>
            </a:ext>
          </a:extLst>
        </xdr:cNvPr>
        <xdr:cNvCxnSpPr/>
      </xdr:nvCxnSpPr>
      <xdr:spPr>
        <a:xfrm>
          <a:off x="10388600" y="169000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82676</xdr:rowOff>
    </xdr:from>
    <xdr:ext cx="599010" cy="259045"/>
    <xdr:sp macro="" textlink="">
      <xdr:nvSpPr>
        <xdr:cNvPr id="468" name="土木費最大値テキスト">
          <a:extLst>
            <a:ext uri="{FF2B5EF4-FFF2-40B4-BE49-F238E27FC236}">
              <a16:creationId xmlns:a16="http://schemas.microsoft.com/office/drawing/2014/main" id="{00000000-0008-0000-0700-0000D4010000}"/>
            </a:ext>
          </a:extLst>
        </xdr:cNvPr>
        <xdr:cNvSpPr txBox="1"/>
      </xdr:nvSpPr>
      <xdr:spPr>
        <a:xfrm>
          <a:off x="10528300" y="153417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108,259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135999</xdr:rowOff>
    </xdr:from>
    <xdr:to>
      <xdr:col>55</xdr:col>
      <xdr:colOff>88900</xdr:colOff>
      <xdr:row>90</xdr:row>
      <xdr:rowOff>135999</xdr:rowOff>
    </xdr:to>
    <xdr:cxnSp macro="">
      <xdr:nvCxnSpPr>
        <xdr:cNvPr id="469" name="直線コネクタ 468">
          <a:extLst>
            <a:ext uri="{FF2B5EF4-FFF2-40B4-BE49-F238E27FC236}">
              <a16:creationId xmlns:a16="http://schemas.microsoft.com/office/drawing/2014/main" id="{00000000-0008-0000-0700-0000D5010000}"/>
            </a:ext>
          </a:extLst>
        </xdr:cNvPr>
        <xdr:cNvCxnSpPr/>
      </xdr:nvCxnSpPr>
      <xdr:spPr>
        <a:xfrm>
          <a:off x="10388600" y="155664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113354</xdr:rowOff>
    </xdr:from>
    <xdr:to>
      <xdr:col>55</xdr:col>
      <xdr:colOff>0</xdr:colOff>
      <xdr:row>97</xdr:row>
      <xdr:rowOff>155502</xdr:rowOff>
    </xdr:to>
    <xdr:cxnSp macro="">
      <xdr:nvCxnSpPr>
        <xdr:cNvPr id="470" name="直線コネクタ 469">
          <a:extLst>
            <a:ext uri="{FF2B5EF4-FFF2-40B4-BE49-F238E27FC236}">
              <a16:creationId xmlns:a16="http://schemas.microsoft.com/office/drawing/2014/main" id="{00000000-0008-0000-0700-0000D6010000}"/>
            </a:ext>
          </a:extLst>
        </xdr:cNvPr>
        <xdr:cNvCxnSpPr/>
      </xdr:nvCxnSpPr>
      <xdr:spPr>
        <a:xfrm flipV="1">
          <a:off x="9639300" y="16744004"/>
          <a:ext cx="838200" cy="42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47311</xdr:rowOff>
    </xdr:from>
    <xdr:ext cx="534377" cy="259045"/>
    <xdr:sp macro="" textlink="">
      <xdr:nvSpPr>
        <xdr:cNvPr id="471" name="土木費平均値テキスト">
          <a:extLst>
            <a:ext uri="{FF2B5EF4-FFF2-40B4-BE49-F238E27FC236}">
              <a16:creationId xmlns:a16="http://schemas.microsoft.com/office/drawing/2014/main" id="{00000000-0008-0000-0700-0000D7010000}"/>
            </a:ext>
          </a:extLst>
        </xdr:cNvPr>
        <xdr:cNvSpPr txBox="1"/>
      </xdr:nvSpPr>
      <xdr:spPr>
        <a:xfrm>
          <a:off x="10528300" y="1633506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24434</xdr:rowOff>
    </xdr:from>
    <xdr:to>
      <xdr:col>55</xdr:col>
      <xdr:colOff>50800</xdr:colOff>
      <xdr:row>96</xdr:row>
      <xdr:rowOff>126034</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10426700" y="16483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168976</xdr:rowOff>
    </xdr:from>
    <xdr:to>
      <xdr:col>50</xdr:col>
      <xdr:colOff>114300</xdr:colOff>
      <xdr:row>97</xdr:row>
      <xdr:rowOff>155502</xdr:rowOff>
    </xdr:to>
    <xdr:cxnSp macro="">
      <xdr:nvCxnSpPr>
        <xdr:cNvPr id="473" name="直線コネクタ 472">
          <a:extLst>
            <a:ext uri="{FF2B5EF4-FFF2-40B4-BE49-F238E27FC236}">
              <a16:creationId xmlns:a16="http://schemas.microsoft.com/office/drawing/2014/main" id="{00000000-0008-0000-0700-0000D9010000}"/>
            </a:ext>
          </a:extLst>
        </xdr:cNvPr>
        <xdr:cNvCxnSpPr/>
      </xdr:nvCxnSpPr>
      <xdr:spPr>
        <a:xfrm>
          <a:off x="8750300" y="16628176"/>
          <a:ext cx="889000" cy="1579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32793</xdr:rowOff>
    </xdr:from>
    <xdr:to>
      <xdr:col>50</xdr:col>
      <xdr:colOff>165100</xdr:colOff>
      <xdr:row>96</xdr:row>
      <xdr:rowOff>134393</xdr:rowOff>
    </xdr:to>
    <xdr:sp macro="" textlink="">
      <xdr:nvSpPr>
        <xdr:cNvPr id="474" name="フローチャート: 判断 473">
          <a:extLst>
            <a:ext uri="{FF2B5EF4-FFF2-40B4-BE49-F238E27FC236}">
              <a16:creationId xmlns:a16="http://schemas.microsoft.com/office/drawing/2014/main" id="{00000000-0008-0000-0700-0000DA010000}"/>
            </a:ext>
          </a:extLst>
        </xdr:cNvPr>
        <xdr:cNvSpPr/>
      </xdr:nvSpPr>
      <xdr:spPr>
        <a:xfrm>
          <a:off x="9588500" y="16491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150920</xdr:rowOff>
    </xdr:from>
    <xdr:ext cx="534377"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9372111" y="162672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115412</xdr:rowOff>
    </xdr:from>
    <xdr:to>
      <xdr:col>45</xdr:col>
      <xdr:colOff>177800</xdr:colOff>
      <xdr:row>96</xdr:row>
      <xdr:rowOff>168976</xdr:rowOff>
    </xdr:to>
    <xdr:cxnSp macro="">
      <xdr:nvCxnSpPr>
        <xdr:cNvPr id="476" name="直線コネクタ 475">
          <a:extLst>
            <a:ext uri="{FF2B5EF4-FFF2-40B4-BE49-F238E27FC236}">
              <a16:creationId xmlns:a16="http://schemas.microsoft.com/office/drawing/2014/main" id="{00000000-0008-0000-0700-0000DC010000}"/>
            </a:ext>
          </a:extLst>
        </xdr:cNvPr>
        <xdr:cNvCxnSpPr/>
      </xdr:nvCxnSpPr>
      <xdr:spPr>
        <a:xfrm>
          <a:off x="7861300" y="16574612"/>
          <a:ext cx="889000" cy="53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45980</xdr:rowOff>
    </xdr:from>
    <xdr:to>
      <xdr:col>46</xdr:col>
      <xdr:colOff>38100</xdr:colOff>
      <xdr:row>96</xdr:row>
      <xdr:rowOff>147580</xdr:rowOff>
    </xdr:to>
    <xdr:sp macro="" textlink="">
      <xdr:nvSpPr>
        <xdr:cNvPr id="477" name="フローチャート: 判断 476">
          <a:extLst>
            <a:ext uri="{FF2B5EF4-FFF2-40B4-BE49-F238E27FC236}">
              <a16:creationId xmlns:a16="http://schemas.microsoft.com/office/drawing/2014/main" id="{00000000-0008-0000-0700-0000DD010000}"/>
            </a:ext>
          </a:extLst>
        </xdr:cNvPr>
        <xdr:cNvSpPr/>
      </xdr:nvSpPr>
      <xdr:spPr>
        <a:xfrm>
          <a:off x="8699500" y="16505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164107</xdr:rowOff>
    </xdr:from>
    <xdr:ext cx="534377"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8483111" y="162804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115412</xdr:rowOff>
    </xdr:from>
    <xdr:to>
      <xdr:col>41</xdr:col>
      <xdr:colOff>50800</xdr:colOff>
      <xdr:row>97</xdr:row>
      <xdr:rowOff>12512</xdr:rowOff>
    </xdr:to>
    <xdr:cxnSp macro="">
      <xdr:nvCxnSpPr>
        <xdr:cNvPr id="479" name="直線コネクタ 478">
          <a:extLst>
            <a:ext uri="{FF2B5EF4-FFF2-40B4-BE49-F238E27FC236}">
              <a16:creationId xmlns:a16="http://schemas.microsoft.com/office/drawing/2014/main" id="{00000000-0008-0000-0700-0000DF010000}"/>
            </a:ext>
          </a:extLst>
        </xdr:cNvPr>
        <xdr:cNvCxnSpPr/>
      </xdr:nvCxnSpPr>
      <xdr:spPr>
        <a:xfrm flipV="1">
          <a:off x="6972300" y="16574612"/>
          <a:ext cx="889000" cy="685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35237</xdr:rowOff>
    </xdr:from>
    <xdr:to>
      <xdr:col>41</xdr:col>
      <xdr:colOff>101600</xdr:colOff>
      <xdr:row>96</xdr:row>
      <xdr:rowOff>136837</xdr:rowOff>
    </xdr:to>
    <xdr:sp macro="" textlink="">
      <xdr:nvSpPr>
        <xdr:cNvPr id="480" name="フローチャート: 判断 479">
          <a:extLst>
            <a:ext uri="{FF2B5EF4-FFF2-40B4-BE49-F238E27FC236}">
              <a16:creationId xmlns:a16="http://schemas.microsoft.com/office/drawing/2014/main" id="{00000000-0008-0000-0700-0000E0010000}"/>
            </a:ext>
          </a:extLst>
        </xdr:cNvPr>
        <xdr:cNvSpPr/>
      </xdr:nvSpPr>
      <xdr:spPr>
        <a:xfrm>
          <a:off x="7810500" y="16494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153364</xdr:rowOff>
    </xdr:from>
    <xdr:ext cx="534377"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7594111" y="162696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19120</xdr:rowOff>
    </xdr:from>
    <xdr:to>
      <xdr:col>36</xdr:col>
      <xdr:colOff>165100</xdr:colOff>
      <xdr:row>96</xdr:row>
      <xdr:rowOff>120720</xdr:rowOff>
    </xdr:to>
    <xdr:sp macro="" textlink="">
      <xdr:nvSpPr>
        <xdr:cNvPr id="482" name="フローチャート: 判断 481">
          <a:extLst>
            <a:ext uri="{FF2B5EF4-FFF2-40B4-BE49-F238E27FC236}">
              <a16:creationId xmlns:a16="http://schemas.microsoft.com/office/drawing/2014/main" id="{00000000-0008-0000-0700-0000E2010000}"/>
            </a:ext>
          </a:extLst>
        </xdr:cNvPr>
        <xdr:cNvSpPr/>
      </xdr:nvSpPr>
      <xdr:spPr>
        <a:xfrm>
          <a:off x="6921500" y="16478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137247</xdr:rowOff>
    </xdr:from>
    <xdr:ext cx="534377"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6705111" y="162535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7" name="テキスト ボックス 486">
          <a:extLst>
            <a:ext uri="{FF2B5EF4-FFF2-40B4-BE49-F238E27FC236}">
              <a16:creationId xmlns:a16="http://schemas.microsoft.com/office/drawing/2014/main" id="{00000000-0008-0000-0700-0000E7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62554</xdr:rowOff>
    </xdr:from>
    <xdr:to>
      <xdr:col>55</xdr:col>
      <xdr:colOff>50800</xdr:colOff>
      <xdr:row>97</xdr:row>
      <xdr:rowOff>164154</xdr:rowOff>
    </xdr:to>
    <xdr:sp macro="" textlink="">
      <xdr:nvSpPr>
        <xdr:cNvPr id="489" name="楕円 488">
          <a:extLst>
            <a:ext uri="{FF2B5EF4-FFF2-40B4-BE49-F238E27FC236}">
              <a16:creationId xmlns:a16="http://schemas.microsoft.com/office/drawing/2014/main" id="{00000000-0008-0000-0700-0000E9010000}"/>
            </a:ext>
          </a:extLst>
        </xdr:cNvPr>
        <xdr:cNvSpPr/>
      </xdr:nvSpPr>
      <xdr:spPr>
        <a:xfrm>
          <a:off x="10426700" y="16693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40981</xdr:rowOff>
    </xdr:from>
    <xdr:ext cx="534377" cy="259045"/>
    <xdr:sp macro="" textlink="">
      <xdr:nvSpPr>
        <xdr:cNvPr id="490" name="土木費該当値テキスト">
          <a:extLst>
            <a:ext uri="{FF2B5EF4-FFF2-40B4-BE49-F238E27FC236}">
              <a16:creationId xmlns:a16="http://schemas.microsoft.com/office/drawing/2014/main" id="{00000000-0008-0000-0700-0000EA010000}"/>
            </a:ext>
          </a:extLst>
        </xdr:cNvPr>
        <xdr:cNvSpPr txBox="1"/>
      </xdr:nvSpPr>
      <xdr:spPr>
        <a:xfrm>
          <a:off x="10528300" y="166716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25,844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104702</xdr:rowOff>
    </xdr:from>
    <xdr:to>
      <xdr:col>50</xdr:col>
      <xdr:colOff>165100</xdr:colOff>
      <xdr:row>98</xdr:row>
      <xdr:rowOff>34852</xdr:rowOff>
    </xdr:to>
    <xdr:sp macro="" textlink="">
      <xdr:nvSpPr>
        <xdr:cNvPr id="491" name="楕円 490">
          <a:extLst>
            <a:ext uri="{FF2B5EF4-FFF2-40B4-BE49-F238E27FC236}">
              <a16:creationId xmlns:a16="http://schemas.microsoft.com/office/drawing/2014/main" id="{00000000-0008-0000-0700-0000EB010000}"/>
            </a:ext>
          </a:extLst>
        </xdr:cNvPr>
        <xdr:cNvSpPr/>
      </xdr:nvSpPr>
      <xdr:spPr>
        <a:xfrm>
          <a:off x="9588500" y="16735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25979</xdr:rowOff>
    </xdr:from>
    <xdr:ext cx="534377" cy="259045"/>
    <xdr:sp macro="" textlink="">
      <xdr:nvSpPr>
        <xdr:cNvPr id="492" name="テキスト ボックス 491">
          <a:extLst>
            <a:ext uri="{FF2B5EF4-FFF2-40B4-BE49-F238E27FC236}">
              <a16:creationId xmlns:a16="http://schemas.microsoft.com/office/drawing/2014/main" id="{00000000-0008-0000-0700-0000EC010000}"/>
            </a:ext>
          </a:extLst>
        </xdr:cNvPr>
        <xdr:cNvSpPr txBox="1"/>
      </xdr:nvSpPr>
      <xdr:spPr>
        <a:xfrm>
          <a:off x="9372111" y="168280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118176</xdr:rowOff>
    </xdr:from>
    <xdr:to>
      <xdr:col>46</xdr:col>
      <xdr:colOff>38100</xdr:colOff>
      <xdr:row>97</xdr:row>
      <xdr:rowOff>48326</xdr:rowOff>
    </xdr:to>
    <xdr:sp macro="" textlink="">
      <xdr:nvSpPr>
        <xdr:cNvPr id="493" name="楕円 492">
          <a:extLst>
            <a:ext uri="{FF2B5EF4-FFF2-40B4-BE49-F238E27FC236}">
              <a16:creationId xmlns:a16="http://schemas.microsoft.com/office/drawing/2014/main" id="{00000000-0008-0000-0700-0000ED010000}"/>
            </a:ext>
          </a:extLst>
        </xdr:cNvPr>
        <xdr:cNvSpPr/>
      </xdr:nvSpPr>
      <xdr:spPr>
        <a:xfrm>
          <a:off x="8699500" y="16577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39453</xdr:rowOff>
    </xdr:from>
    <xdr:ext cx="534377" cy="259045"/>
    <xdr:sp macro="" textlink="">
      <xdr:nvSpPr>
        <xdr:cNvPr id="494" name="テキスト ボックス 493">
          <a:extLst>
            <a:ext uri="{FF2B5EF4-FFF2-40B4-BE49-F238E27FC236}">
              <a16:creationId xmlns:a16="http://schemas.microsoft.com/office/drawing/2014/main" id="{00000000-0008-0000-0700-0000EE010000}"/>
            </a:ext>
          </a:extLst>
        </xdr:cNvPr>
        <xdr:cNvSpPr txBox="1"/>
      </xdr:nvSpPr>
      <xdr:spPr>
        <a:xfrm>
          <a:off x="8483111" y="166701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64612</xdr:rowOff>
    </xdr:from>
    <xdr:to>
      <xdr:col>41</xdr:col>
      <xdr:colOff>101600</xdr:colOff>
      <xdr:row>96</xdr:row>
      <xdr:rowOff>166212</xdr:rowOff>
    </xdr:to>
    <xdr:sp macro="" textlink="">
      <xdr:nvSpPr>
        <xdr:cNvPr id="495" name="楕円 494">
          <a:extLst>
            <a:ext uri="{FF2B5EF4-FFF2-40B4-BE49-F238E27FC236}">
              <a16:creationId xmlns:a16="http://schemas.microsoft.com/office/drawing/2014/main" id="{00000000-0008-0000-0700-0000EF010000}"/>
            </a:ext>
          </a:extLst>
        </xdr:cNvPr>
        <xdr:cNvSpPr/>
      </xdr:nvSpPr>
      <xdr:spPr>
        <a:xfrm>
          <a:off x="7810500" y="16523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157339</xdr:rowOff>
    </xdr:from>
    <xdr:ext cx="534377" cy="259045"/>
    <xdr:sp macro="" textlink="">
      <xdr:nvSpPr>
        <xdr:cNvPr id="496" name="テキスト ボックス 495">
          <a:extLst>
            <a:ext uri="{FF2B5EF4-FFF2-40B4-BE49-F238E27FC236}">
              <a16:creationId xmlns:a16="http://schemas.microsoft.com/office/drawing/2014/main" id="{00000000-0008-0000-0700-0000F0010000}"/>
            </a:ext>
          </a:extLst>
        </xdr:cNvPr>
        <xdr:cNvSpPr txBox="1"/>
      </xdr:nvSpPr>
      <xdr:spPr>
        <a:xfrm>
          <a:off x="7594111" y="166165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133162</xdr:rowOff>
    </xdr:from>
    <xdr:to>
      <xdr:col>36</xdr:col>
      <xdr:colOff>165100</xdr:colOff>
      <xdr:row>97</xdr:row>
      <xdr:rowOff>63312</xdr:rowOff>
    </xdr:to>
    <xdr:sp macro="" textlink="">
      <xdr:nvSpPr>
        <xdr:cNvPr id="497" name="楕円 496">
          <a:extLst>
            <a:ext uri="{FF2B5EF4-FFF2-40B4-BE49-F238E27FC236}">
              <a16:creationId xmlns:a16="http://schemas.microsoft.com/office/drawing/2014/main" id="{00000000-0008-0000-0700-0000F1010000}"/>
            </a:ext>
          </a:extLst>
        </xdr:cNvPr>
        <xdr:cNvSpPr/>
      </xdr:nvSpPr>
      <xdr:spPr>
        <a:xfrm>
          <a:off x="6921500" y="165923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54439</xdr:rowOff>
    </xdr:from>
    <xdr:ext cx="534377" cy="259045"/>
    <xdr:sp macro="" textlink="">
      <xdr:nvSpPr>
        <xdr:cNvPr id="498" name="テキスト ボックス 497">
          <a:extLst>
            <a:ext uri="{FF2B5EF4-FFF2-40B4-BE49-F238E27FC236}">
              <a16:creationId xmlns:a16="http://schemas.microsoft.com/office/drawing/2014/main" id="{00000000-0008-0000-0700-0000F2010000}"/>
            </a:ext>
          </a:extLst>
        </xdr:cNvPr>
        <xdr:cNvSpPr txBox="1"/>
      </xdr:nvSpPr>
      <xdr:spPr>
        <a:xfrm>
          <a:off x="6705111" y="166850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500" name="正方形/長方形 499">
          <a:extLst>
            <a:ext uri="{FF2B5EF4-FFF2-40B4-BE49-F238E27FC236}">
              <a16:creationId xmlns:a16="http://schemas.microsoft.com/office/drawing/2014/main" id="{00000000-0008-0000-0700-0000F4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501" name="正方形/長方形 500">
          <a:extLst>
            <a:ext uri="{FF2B5EF4-FFF2-40B4-BE49-F238E27FC236}">
              <a16:creationId xmlns:a16="http://schemas.microsoft.com/office/drawing/2014/main" id="{00000000-0008-0000-0700-0000F5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2" name="正方形/長方形 501">
          <a:extLst>
            <a:ext uri="{FF2B5EF4-FFF2-40B4-BE49-F238E27FC236}">
              <a16:creationId xmlns:a16="http://schemas.microsoft.com/office/drawing/2014/main" id="{00000000-0008-0000-0700-0000F6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3" name="正方形/長方形 502">
          <a:extLst>
            <a:ext uri="{FF2B5EF4-FFF2-40B4-BE49-F238E27FC236}">
              <a16:creationId xmlns:a16="http://schemas.microsoft.com/office/drawing/2014/main" id="{00000000-0008-0000-0700-0000F7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4" name="正方形/長方形 503">
          <a:extLst>
            <a:ext uri="{FF2B5EF4-FFF2-40B4-BE49-F238E27FC236}">
              <a16:creationId xmlns:a16="http://schemas.microsoft.com/office/drawing/2014/main" id="{00000000-0008-0000-0700-0000F8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5" name="正方形/長方形 504">
          <a:extLst>
            <a:ext uri="{FF2B5EF4-FFF2-40B4-BE49-F238E27FC236}">
              <a16:creationId xmlns:a16="http://schemas.microsoft.com/office/drawing/2014/main" id="{00000000-0008-0000-0700-0000F9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6" name="正方形/長方形 505">
          <a:extLst>
            <a:ext uri="{FF2B5EF4-FFF2-40B4-BE49-F238E27FC236}">
              <a16:creationId xmlns:a16="http://schemas.microsoft.com/office/drawing/2014/main" id="{00000000-0008-0000-0700-0000FA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12" name="テキスト ボックス 511">
          <a:extLst>
            <a:ext uri="{FF2B5EF4-FFF2-40B4-BE49-F238E27FC236}">
              <a16:creationId xmlns:a16="http://schemas.microsoft.com/office/drawing/2014/main" id="{00000000-0008-0000-0700-00000002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14" name="テキスト ボックス 513">
          <a:extLst>
            <a:ext uri="{FF2B5EF4-FFF2-40B4-BE49-F238E27FC236}">
              <a16:creationId xmlns:a16="http://schemas.microsoft.com/office/drawing/2014/main" id="{00000000-0008-0000-0700-00000202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6" name="テキスト ボックス 515">
          <a:extLst>
            <a:ext uri="{FF2B5EF4-FFF2-40B4-BE49-F238E27FC236}">
              <a16:creationId xmlns:a16="http://schemas.microsoft.com/office/drawing/2014/main" id="{00000000-0008-0000-0700-00000402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8" name="テキスト ボックス 517">
          <a:extLst>
            <a:ext uri="{FF2B5EF4-FFF2-40B4-BE49-F238E27FC236}">
              <a16:creationId xmlns:a16="http://schemas.microsoft.com/office/drawing/2014/main" id="{00000000-0008-0000-0700-00000602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20" name="テキスト ボックス 519">
          <a:extLst>
            <a:ext uri="{FF2B5EF4-FFF2-40B4-BE49-F238E27FC236}">
              <a16:creationId xmlns:a16="http://schemas.microsoft.com/office/drawing/2014/main" id="{00000000-0008-0000-0700-000008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1" name="消防費グラフ枠">
          <a:extLst>
            <a:ext uri="{FF2B5EF4-FFF2-40B4-BE49-F238E27FC236}">
              <a16:creationId xmlns:a16="http://schemas.microsoft.com/office/drawing/2014/main" id="{00000000-0008-0000-0700-000009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17475</xdr:rowOff>
    </xdr:from>
    <xdr:to>
      <xdr:col>85</xdr:col>
      <xdr:colOff>126364</xdr:colOff>
      <xdr:row>38</xdr:row>
      <xdr:rowOff>36811</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flipV="1">
          <a:off x="16317595" y="5332425"/>
          <a:ext cx="1269" cy="12194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40638</xdr:rowOff>
    </xdr:from>
    <xdr:ext cx="469744" cy="259045"/>
    <xdr:sp macro="" textlink="">
      <xdr:nvSpPr>
        <xdr:cNvPr id="523" name="消防費最小値テキスト">
          <a:extLst>
            <a:ext uri="{FF2B5EF4-FFF2-40B4-BE49-F238E27FC236}">
              <a16:creationId xmlns:a16="http://schemas.microsoft.com/office/drawing/2014/main" id="{00000000-0008-0000-0700-00000B020000}"/>
            </a:ext>
          </a:extLst>
        </xdr:cNvPr>
        <xdr:cNvSpPr txBox="1"/>
      </xdr:nvSpPr>
      <xdr:spPr>
        <a:xfrm>
          <a:off x="16370300" y="65557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36811</xdr:rowOff>
    </xdr:from>
    <xdr:to>
      <xdr:col>86</xdr:col>
      <xdr:colOff>25400</xdr:colOff>
      <xdr:row>38</xdr:row>
      <xdr:rowOff>36811</xdr:rowOff>
    </xdr:to>
    <xdr:cxnSp macro="">
      <xdr:nvCxnSpPr>
        <xdr:cNvPr id="524" name="直線コネクタ 523">
          <a:extLst>
            <a:ext uri="{FF2B5EF4-FFF2-40B4-BE49-F238E27FC236}">
              <a16:creationId xmlns:a16="http://schemas.microsoft.com/office/drawing/2014/main" id="{00000000-0008-0000-0700-00000C020000}"/>
            </a:ext>
          </a:extLst>
        </xdr:cNvPr>
        <xdr:cNvCxnSpPr/>
      </xdr:nvCxnSpPr>
      <xdr:spPr>
        <a:xfrm>
          <a:off x="16230600" y="65519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135602</xdr:rowOff>
    </xdr:from>
    <xdr:ext cx="534377" cy="259045"/>
    <xdr:sp macro="" textlink="">
      <xdr:nvSpPr>
        <xdr:cNvPr id="525" name="消防費最大値テキスト">
          <a:extLst>
            <a:ext uri="{FF2B5EF4-FFF2-40B4-BE49-F238E27FC236}">
              <a16:creationId xmlns:a16="http://schemas.microsoft.com/office/drawing/2014/main" id="{00000000-0008-0000-0700-00000D020000}"/>
            </a:ext>
          </a:extLst>
        </xdr:cNvPr>
        <xdr:cNvSpPr txBox="1"/>
      </xdr:nvSpPr>
      <xdr:spPr>
        <a:xfrm>
          <a:off x="16370300" y="51076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73,416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17475</xdr:rowOff>
    </xdr:from>
    <xdr:to>
      <xdr:col>86</xdr:col>
      <xdr:colOff>25400</xdr:colOff>
      <xdr:row>31</xdr:row>
      <xdr:rowOff>17475</xdr:rowOff>
    </xdr:to>
    <xdr:cxnSp macro="">
      <xdr:nvCxnSpPr>
        <xdr:cNvPr id="526" name="直線コネクタ 525">
          <a:extLst>
            <a:ext uri="{FF2B5EF4-FFF2-40B4-BE49-F238E27FC236}">
              <a16:creationId xmlns:a16="http://schemas.microsoft.com/office/drawing/2014/main" id="{00000000-0008-0000-0700-00000E020000}"/>
            </a:ext>
          </a:extLst>
        </xdr:cNvPr>
        <xdr:cNvCxnSpPr/>
      </xdr:nvCxnSpPr>
      <xdr:spPr>
        <a:xfrm>
          <a:off x="16230600" y="53324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67786</xdr:rowOff>
    </xdr:from>
    <xdr:to>
      <xdr:col>85</xdr:col>
      <xdr:colOff>127000</xdr:colOff>
      <xdr:row>37</xdr:row>
      <xdr:rowOff>69577</xdr:rowOff>
    </xdr:to>
    <xdr:cxnSp macro="">
      <xdr:nvCxnSpPr>
        <xdr:cNvPr id="527" name="直線コネクタ 526">
          <a:extLst>
            <a:ext uri="{FF2B5EF4-FFF2-40B4-BE49-F238E27FC236}">
              <a16:creationId xmlns:a16="http://schemas.microsoft.com/office/drawing/2014/main" id="{00000000-0008-0000-0700-00000F020000}"/>
            </a:ext>
          </a:extLst>
        </xdr:cNvPr>
        <xdr:cNvCxnSpPr/>
      </xdr:nvCxnSpPr>
      <xdr:spPr>
        <a:xfrm>
          <a:off x="15481300" y="6411436"/>
          <a:ext cx="838200" cy="17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35386</xdr:rowOff>
    </xdr:from>
    <xdr:ext cx="534377" cy="259045"/>
    <xdr:sp macro="" textlink="">
      <xdr:nvSpPr>
        <xdr:cNvPr id="528" name="消防費平均値テキスト">
          <a:extLst>
            <a:ext uri="{FF2B5EF4-FFF2-40B4-BE49-F238E27FC236}">
              <a16:creationId xmlns:a16="http://schemas.microsoft.com/office/drawing/2014/main" id="{00000000-0008-0000-0700-000010020000}"/>
            </a:ext>
          </a:extLst>
        </xdr:cNvPr>
        <xdr:cNvSpPr txBox="1"/>
      </xdr:nvSpPr>
      <xdr:spPr>
        <a:xfrm>
          <a:off x="16370300" y="620758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17,010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12509</xdr:rowOff>
    </xdr:from>
    <xdr:to>
      <xdr:col>85</xdr:col>
      <xdr:colOff>177800</xdr:colOff>
      <xdr:row>37</xdr:row>
      <xdr:rowOff>114109</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6268700" y="63561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64319</xdr:rowOff>
    </xdr:from>
    <xdr:to>
      <xdr:col>81</xdr:col>
      <xdr:colOff>50800</xdr:colOff>
      <xdr:row>37</xdr:row>
      <xdr:rowOff>67786</xdr:rowOff>
    </xdr:to>
    <xdr:cxnSp macro="">
      <xdr:nvCxnSpPr>
        <xdr:cNvPr id="530" name="直線コネクタ 529">
          <a:extLst>
            <a:ext uri="{FF2B5EF4-FFF2-40B4-BE49-F238E27FC236}">
              <a16:creationId xmlns:a16="http://schemas.microsoft.com/office/drawing/2014/main" id="{00000000-0008-0000-0700-000012020000}"/>
            </a:ext>
          </a:extLst>
        </xdr:cNvPr>
        <xdr:cNvCxnSpPr/>
      </xdr:nvCxnSpPr>
      <xdr:spPr>
        <a:xfrm>
          <a:off x="14592300" y="6407969"/>
          <a:ext cx="889000" cy="34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167748</xdr:rowOff>
    </xdr:from>
    <xdr:to>
      <xdr:col>81</xdr:col>
      <xdr:colOff>101600</xdr:colOff>
      <xdr:row>37</xdr:row>
      <xdr:rowOff>97898</xdr:rowOff>
    </xdr:to>
    <xdr:sp macro="" textlink="">
      <xdr:nvSpPr>
        <xdr:cNvPr id="531" name="フローチャート: 判断 530">
          <a:extLst>
            <a:ext uri="{FF2B5EF4-FFF2-40B4-BE49-F238E27FC236}">
              <a16:creationId xmlns:a16="http://schemas.microsoft.com/office/drawing/2014/main" id="{00000000-0008-0000-0700-000013020000}"/>
            </a:ext>
          </a:extLst>
        </xdr:cNvPr>
        <xdr:cNvSpPr/>
      </xdr:nvSpPr>
      <xdr:spPr>
        <a:xfrm>
          <a:off x="15430500" y="6339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114425</xdr:rowOff>
    </xdr:from>
    <xdr:ext cx="534377"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5214111" y="61151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64319</xdr:rowOff>
    </xdr:from>
    <xdr:to>
      <xdr:col>76</xdr:col>
      <xdr:colOff>114300</xdr:colOff>
      <xdr:row>37</xdr:row>
      <xdr:rowOff>68110</xdr:rowOff>
    </xdr:to>
    <xdr:cxnSp macro="">
      <xdr:nvCxnSpPr>
        <xdr:cNvPr id="533" name="直線コネクタ 532">
          <a:extLst>
            <a:ext uri="{FF2B5EF4-FFF2-40B4-BE49-F238E27FC236}">
              <a16:creationId xmlns:a16="http://schemas.microsoft.com/office/drawing/2014/main" id="{00000000-0008-0000-0700-000015020000}"/>
            </a:ext>
          </a:extLst>
        </xdr:cNvPr>
        <xdr:cNvCxnSpPr/>
      </xdr:nvCxnSpPr>
      <xdr:spPr>
        <a:xfrm flipV="1">
          <a:off x="13703300" y="6407969"/>
          <a:ext cx="889000" cy="37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5118</xdr:rowOff>
    </xdr:from>
    <xdr:to>
      <xdr:col>76</xdr:col>
      <xdr:colOff>165100</xdr:colOff>
      <xdr:row>37</xdr:row>
      <xdr:rowOff>106718</xdr:rowOff>
    </xdr:to>
    <xdr:sp macro="" textlink="">
      <xdr:nvSpPr>
        <xdr:cNvPr id="534" name="フローチャート: 判断 533">
          <a:extLst>
            <a:ext uri="{FF2B5EF4-FFF2-40B4-BE49-F238E27FC236}">
              <a16:creationId xmlns:a16="http://schemas.microsoft.com/office/drawing/2014/main" id="{00000000-0008-0000-0700-000016020000}"/>
            </a:ext>
          </a:extLst>
        </xdr:cNvPr>
        <xdr:cNvSpPr/>
      </xdr:nvSpPr>
      <xdr:spPr>
        <a:xfrm>
          <a:off x="14541500" y="6348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123245</xdr:rowOff>
    </xdr:from>
    <xdr:ext cx="534377"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4325111" y="61239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68110</xdr:rowOff>
    </xdr:from>
    <xdr:to>
      <xdr:col>71</xdr:col>
      <xdr:colOff>177800</xdr:colOff>
      <xdr:row>37</xdr:row>
      <xdr:rowOff>94171</xdr:rowOff>
    </xdr:to>
    <xdr:cxnSp macro="">
      <xdr:nvCxnSpPr>
        <xdr:cNvPr id="536" name="直線コネクタ 535">
          <a:extLst>
            <a:ext uri="{FF2B5EF4-FFF2-40B4-BE49-F238E27FC236}">
              <a16:creationId xmlns:a16="http://schemas.microsoft.com/office/drawing/2014/main" id="{00000000-0008-0000-0700-000018020000}"/>
            </a:ext>
          </a:extLst>
        </xdr:cNvPr>
        <xdr:cNvCxnSpPr/>
      </xdr:nvCxnSpPr>
      <xdr:spPr>
        <a:xfrm flipV="1">
          <a:off x="12814300" y="6411760"/>
          <a:ext cx="889000" cy="260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16491</xdr:rowOff>
    </xdr:from>
    <xdr:to>
      <xdr:col>72</xdr:col>
      <xdr:colOff>38100</xdr:colOff>
      <xdr:row>37</xdr:row>
      <xdr:rowOff>118091</xdr:rowOff>
    </xdr:to>
    <xdr:sp macro="" textlink="">
      <xdr:nvSpPr>
        <xdr:cNvPr id="537" name="フローチャート: 判断 536">
          <a:extLst>
            <a:ext uri="{FF2B5EF4-FFF2-40B4-BE49-F238E27FC236}">
              <a16:creationId xmlns:a16="http://schemas.microsoft.com/office/drawing/2014/main" id="{00000000-0008-0000-0700-000019020000}"/>
            </a:ext>
          </a:extLst>
        </xdr:cNvPr>
        <xdr:cNvSpPr/>
      </xdr:nvSpPr>
      <xdr:spPr>
        <a:xfrm>
          <a:off x="13652500" y="6360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134618</xdr:rowOff>
    </xdr:from>
    <xdr:ext cx="534377"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3436111" y="61353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31826</xdr:rowOff>
    </xdr:from>
    <xdr:to>
      <xdr:col>67</xdr:col>
      <xdr:colOff>101600</xdr:colOff>
      <xdr:row>37</xdr:row>
      <xdr:rowOff>133426</xdr:rowOff>
    </xdr:to>
    <xdr:sp macro="" textlink="">
      <xdr:nvSpPr>
        <xdr:cNvPr id="539" name="フローチャート: 判断 538">
          <a:extLst>
            <a:ext uri="{FF2B5EF4-FFF2-40B4-BE49-F238E27FC236}">
              <a16:creationId xmlns:a16="http://schemas.microsoft.com/office/drawing/2014/main" id="{00000000-0008-0000-0700-00001B020000}"/>
            </a:ext>
          </a:extLst>
        </xdr:cNvPr>
        <xdr:cNvSpPr/>
      </xdr:nvSpPr>
      <xdr:spPr>
        <a:xfrm>
          <a:off x="12763500" y="63754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149953</xdr:rowOff>
    </xdr:from>
    <xdr:ext cx="534377"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2547111" y="61507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18777</xdr:rowOff>
    </xdr:from>
    <xdr:to>
      <xdr:col>85</xdr:col>
      <xdr:colOff>177800</xdr:colOff>
      <xdr:row>37</xdr:row>
      <xdr:rowOff>120377</xdr:rowOff>
    </xdr:to>
    <xdr:sp macro="" textlink="">
      <xdr:nvSpPr>
        <xdr:cNvPr id="546" name="楕円 545">
          <a:extLst>
            <a:ext uri="{FF2B5EF4-FFF2-40B4-BE49-F238E27FC236}">
              <a16:creationId xmlns:a16="http://schemas.microsoft.com/office/drawing/2014/main" id="{00000000-0008-0000-0700-000022020000}"/>
            </a:ext>
          </a:extLst>
        </xdr:cNvPr>
        <xdr:cNvSpPr/>
      </xdr:nvSpPr>
      <xdr:spPr>
        <a:xfrm>
          <a:off x="16268700" y="63624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168654</xdr:rowOff>
    </xdr:from>
    <xdr:ext cx="534377" cy="259045"/>
    <xdr:sp macro="" textlink="">
      <xdr:nvSpPr>
        <xdr:cNvPr id="547" name="消防費該当値テキスト">
          <a:extLst>
            <a:ext uri="{FF2B5EF4-FFF2-40B4-BE49-F238E27FC236}">
              <a16:creationId xmlns:a16="http://schemas.microsoft.com/office/drawing/2014/main" id="{00000000-0008-0000-0700-000023020000}"/>
            </a:ext>
          </a:extLst>
        </xdr:cNvPr>
        <xdr:cNvSpPr txBox="1"/>
      </xdr:nvSpPr>
      <xdr:spPr>
        <a:xfrm>
          <a:off x="16370300" y="63408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16986</xdr:rowOff>
    </xdr:from>
    <xdr:to>
      <xdr:col>81</xdr:col>
      <xdr:colOff>101600</xdr:colOff>
      <xdr:row>37</xdr:row>
      <xdr:rowOff>118586</xdr:rowOff>
    </xdr:to>
    <xdr:sp macro="" textlink="">
      <xdr:nvSpPr>
        <xdr:cNvPr id="548" name="楕円 547">
          <a:extLst>
            <a:ext uri="{FF2B5EF4-FFF2-40B4-BE49-F238E27FC236}">
              <a16:creationId xmlns:a16="http://schemas.microsoft.com/office/drawing/2014/main" id="{00000000-0008-0000-0700-000024020000}"/>
            </a:ext>
          </a:extLst>
        </xdr:cNvPr>
        <xdr:cNvSpPr/>
      </xdr:nvSpPr>
      <xdr:spPr>
        <a:xfrm>
          <a:off x="15430500" y="6360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109713</xdr:rowOff>
    </xdr:from>
    <xdr:ext cx="534377" cy="259045"/>
    <xdr:sp macro="" textlink="">
      <xdr:nvSpPr>
        <xdr:cNvPr id="549" name="テキスト ボックス 548">
          <a:extLst>
            <a:ext uri="{FF2B5EF4-FFF2-40B4-BE49-F238E27FC236}">
              <a16:creationId xmlns:a16="http://schemas.microsoft.com/office/drawing/2014/main" id="{00000000-0008-0000-0700-000025020000}"/>
            </a:ext>
          </a:extLst>
        </xdr:cNvPr>
        <xdr:cNvSpPr txBox="1"/>
      </xdr:nvSpPr>
      <xdr:spPr>
        <a:xfrm>
          <a:off x="15214111" y="64533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13519</xdr:rowOff>
    </xdr:from>
    <xdr:to>
      <xdr:col>76</xdr:col>
      <xdr:colOff>165100</xdr:colOff>
      <xdr:row>37</xdr:row>
      <xdr:rowOff>115119</xdr:rowOff>
    </xdr:to>
    <xdr:sp macro="" textlink="">
      <xdr:nvSpPr>
        <xdr:cNvPr id="550" name="楕円 549">
          <a:extLst>
            <a:ext uri="{FF2B5EF4-FFF2-40B4-BE49-F238E27FC236}">
              <a16:creationId xmlns:a16="http://schemas.microsoft.com/office/drawing/2014/main" id="{00000000-0008-0000-0700-000026020000}"/>
            </a:ext>
          </a:extLst>
        </xdr:cNvPr>
        <xdr:cNvSpPr/>
      </xdr:nvSpPr>
      <xdr:spPr>
        <a:xfrm>
          <a:off x="14541500" y="6357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106246</xdr:rowOff>
    </xdr:from>
    <xdr:ext cx="534377" cy="259045"/>
    <xdr:sp macro="" textlink="">
      <xdr:nvSpPr>
        <xdr:cNvPr id="551" name="テキスト ボックス 550">
          <a:extLst>
            <a:ext uri="{FF2B5EF4-FFF2-40B4-BE49-F238E27FC236}">
              <a16:creationId xmlns:a16="http://schemas.microsoft.com/office/drawing/2014/main" id="{00000000-0008-0000-0700-000027020000}"/>
            </a:ext>
          </a:extLst>
        </xdr:cNvPr>
        <xdr:cNvSpPr txBox="1"/>
      </xdr:nvSpPr>
      <xdr:spPr>
        <a:xfrm>
          <a:off x="14325111" y="64498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17310</xdr:rowOff>
    </xdr:from>
    <xdr:to>
      <xdr:col>72</xdr:col>
      <xdr:colOff>38100</xdr:colOff>
      <xdr:row>37</xdr:row>
      <xdr:rowOff>118910</xdr:rowOff>
    </xdr:to>
    <xdr:sp macro="" textlink="">
      <xdr:nvSpPr>
        <xdr:cNvPr id="552" name="楕円 551">
          <a:extLst>
            <a:ext uri="{FF2B5EF4-FFF2-40B4-BE49-F238E27FC236}">
              <a16:creationId xmlns:a16="http://schemas.microsoft.com/office/drawing/2014/main" id="{00000000-0008-0000-0700-000028020000}"/>
            </a:ext>
          </a:extLst>
        </xdr:cNvPr>
        <xdr:cNvSpPr/>
      </xdr:nvSpPr>
      <xdr:spPr>
        <a:xfrm>
          <a:off x="13652500" y="6360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110037</xdr:rowOff>
    </xdr:from>
    <xdr:ext cx="534377" cy="259045"/>
    <xdr:sp macro="" textlink="">
      <xdr:nvSpPr>
        <xdr:cNvPr id="553" name="テキスト ボックス 552">
          <a:extLst>
            <a:ext uri="{FF2B5EF4-FFF2-40B4-BE49-F238E27FC236}">
              <a16:creationId xmlns:a16="http://schemas.microsoft.com/office/drawing/2014/main" id="{00000000-0008-0000-0700-000029020000}"/>
            </a:ext>
          </a:extLst>
        </xdr:cNvPr>
        <xdr:cNvSpPr txBox="1"/>
      </xdr:nvSpPr>
      <xdr:spPr>
        <a:xfrm>
          <a:off x="13436111" y="64536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43371</xdr:rowOff>
    </xdr:from>
    <xdr:to>
      <xdr:col>67</xdr:col>
      <xdr:colOff>101600</xdr:colOff>
      <xdr:row>37</xdr:row>
      <xdr:rowOff>144971</xdr:rowOff>
    </xdr:to>
    <xdr:sp macro="" textlink="">
      <xdr:nvSpPr>
        <xdr:cNvPr id="554" name="楕円 553">
          <a:extLst>
            <a:ext uri="{FF2B5EF4-FFF2-40B4-BE49-F238E27FC236}">
              <a16:creationId xmlns:a16="http://schemas.microsoft.com/office/drawing/2014/main" id="{00000000-0008-0000-0700-00002A020000}"/>
            </a:ext>
          </a:extLst>
        </xdr:cNvPr>
        <xdr:cNvSpPr/>
      </xdr:nvSpPr>
      <xdr:spPr>
        <a:xfrm>
          <a:off x="12763500" y="63870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136097</xdr:rowOff>
    </xdr:from>
    <xdr:ext cx="534377" cy="259045"/>
    <xdr:sp macro="" textlink="">
      <xdr:nvSpPr>
        <xdr:cNvPr id="555" name="テキスト ボックス 554">
          <a:extLst>
            <a:ext uri="{FF2B5EF4-FFF2-40B4-BE49-F238E27FC236}">
              <a16:creationId xmlns:a16="http://schemas.microsoft.com/office/drawing/2014/main" id="{00000000-0008-0000-0700-00002B020000}"/>
            </a:ext>
          </a:extLst>
        </xdr:cNvPr>
        <xdr:cNvSpPr txBox="1"/>
      </xdr:nvSpPr>
      <xdr:spPr>
        <a:xfrm>
          <a:off x="12547111" y="64797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9" name="正方形/長方形 558">
          <a:extLst>
            <a:ext uri="{FF2B5EF4-FFF2-40B4-BE49-F238E27FC236}">
              <a16:creationId xmlns:a16="http://schemas.microsoft.com/office/drawing/2014/main" id="{00000000-0008-0000-0700-00002F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60" name="正方形/長方形 559">
          <a:extLst>
            <a:ext uri="{FF2B5EF4-FFF2-40B4-BE49-F238E27FC236}">
              <a16:creationId xmlns:a16="http://schemas.microsoft.com/office/drawing/2014/main" id="{00000000-0008-0000-0700-000030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1" name="正方形/長方形 560">
          <a:extLst>
            <a:ext uri="{FF2B5EF4-FFF2-40B4-BE49-F238E27FC236}">
              <a16:creationId xmlns:a16="http://schemas.microsoft.com/office/drawing/2014/main" id="{00000000-0008-0000-0700-000031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2" name="正方形/長方形 561">
          <a:extLst>
            <a:ext uri="{FF2B5EF4-FFF2-40B4-BE49-F238E27FC236}">
              <a16:creationId xmlns:a16="http://schemas.microsoft.com/office/drawing/2014/main" id="{00000000-0008-0000-0700-000032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52,557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3" name="正方形/長方形 562">
          <a:extLst>
            <a:ext uri="{FF2B5EF4-FFF2-40B4-BE49-F238E27FC236}">
              <a16:creationId xmlns:a16="http://schemas.microsoft.com/office/drawing/2014/main" id="{00000000-0008-0000-0700-000033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139700</xdr:rowOff>
    </xdr:from>
    <xdr:to>
      <xdr:col>89</xdr:col>
      <xdr:colOff>177800</xdr:colOff>
      <xdr:row>58</xdr:row>
      <xdr:rowOff>139700</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168927</xdr:rowOff>
    </xdr:from>
    <xdr:ext cx="248786"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55</xdr:row>
      <xdr:rowOff>54627</xdr:rowOff>
    </xdr:from>
    <xdr:ext cx="595419" cy="259045"/>
    <xdr:sp macro="" textlink="">
      <xdr:nvSpPr>
        <xdr:cNvPr id="569" name="テキスト ボックス 568">
          <a:extLst>
            <a:ext uri="{FF2B5EF4-FFF2-40B4-BE49-F238E27FC236}">
              <a16:creationId xmlns:a16="http://schemas.microsoft.com/office/drawing/2014/main" id="{00000000-0008-0000-0700-000039020000}"/>
            </a:ext>
          </a:extLst>
        </xdr:cNvPr>
        <xdr:cNvSpPr txBox="1"/>
      </xdr:nvSpPr>
      <xdr:spPr>
        <a:xfrm>
          <a:off x="11850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52</xdr:row>
      <xdr:rowOff>111777</xdr:rowOff>
    </xdr:from>
    <xdr:ext cx="595419" cy="259045"/>
    <xdr:sp macro="" textlink="">
      <xdr:nvSpPr>
        <xdr:cNvPr id="571" name="テキスト ボックス 570">
          <a:extLst>
            <a:ext uri="{FF2B5EF4-FFF2-40B4-BE49-F238E27FC236}">
              <a16:creationId xmlns:a16="http://schemas.microsoft.com/office/drawing/2014/main" id="{00000000-0008-0000-0700-00003B020000}"/>
            </a:ext>
          </a:extLst>
        </xdr:cNvPr>
        <xdr:cNvSpPr txBox="1"/>
      </xdr:nvSpPr>
      <xdr:spPr>
        <a:xfrm>
          <a:off x="11850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168927</xdr:rowOff>
    </xdr:from>
    <xdr:ext cx="595419" cy="259045"/>
    <xdr:sp macro="" textlink="">
      <xdr:nvSpPr>
        <xdr:cNvPr id="573" name="テキスト ボックス 572">
          <a:extLst>
            <a:ext uri="{FF2B5EF4-FFF2-40B4-BE49-F238E27FC236}">
              <a16:creationId xmlns:a16="http://schemas.microsoft.com/office/drawing/2014/main" id="{00000000-0008-0000-0700-00003D020000}"/>
            </a:ext>
          </a:extLst>
        </xdr:cNvPr>
        <xdr:cNvSpPr txBox="1"/>
      </xdr:nvSpPr>
      <xdr:spPr>
        <a:xfrm>
          <a:off x="11850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5" name="テキスト ボックス 574">
          <a:extLst>
            <a:ext uri="{FF2B5EF4-FFF2-40B4-BE49-F238E27FC236}">
              <a16:creationId xmlns:a16="http://schemas.microsoft.com/office/drawing/2014/main" id="{00000000-0008-0000-0700-00003F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6" name="教育費グラフ枠">
          <a:extLst>
            <a:ext uri="{FF2B5EF4-FFF2-40B4-BE49-F238E27FC236}">
              <a16:creationId xmlns:a16="http://schemas.microsoft.com/office/drawing/2014/main" id="{00000000-0008-0000-0700-000040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3496</xdr:rowOff>
    </xdr:from>
    <xdr:to>
      <xdr:col>85</xdr:col>
      <xdr:colOff>126364</xdr:colOff>
      <xdr:row>58</xdr:row>
      <xdr:rowOff>29501</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flipV="1">
          <a:off x="16317595" y="8747446"/>
          <a:ext cx="1269" cy="12261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33328</xdr:rowOff>
    </xdr:from>
    <xdr:ext cx="534377" cy="259045"/>
    <xdr:sp macro="" textlink="">
      <xdr:nvSpPr>
        <xdr:cNvPr id="578" name="教育費最小値テキスト">
          <a:extLst>
            <a:ext uri="{FF2B5EF4-FFF2-40B4-BE49-F238E27FC236}">
              <a16:creationId xmlns:a16="http://schemas.microsoft.com/office/drawing/2014/main" id="{00000000-0008-0000-0700-000042020000}"/>
            </a:ext>
          </a:extLst>
        </xdr:cNvPr>
        <xdr:cNvSpPr txBox="1"/>
      </xdr:nvSpPr>
      <xdr:spPr>
        <a:xfrm>
          <a:off x="16370300" y="99774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24,103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29501</xdr:rowOff>
    </xdr:from>
    <xdr:to>
      <xdr:col>86</xdr:col>
      <xdr:colOff>25400</xdr:colOff>
      <xdr:row>58</xdr:row>
      <xdr:rowOff>29501</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a:off x="16230600" y="99736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121623</xdr:rowOff>
    </xdr:from>
    <xdr:ext cx="599010" cy="259045"/>
    <xdr:sp macro="" textlink="">
      <xdr:nvSpPr>
        <xdr:cNvPr id="580" name="教育費最大値テキスト">
          <a:extLst>
            <a:ext uri="{FF2B5EF4-FFF2-40B4-BE49-F238E27FC236}">
              <a16:creationId xmlns:a16="http://schemas.microsoft.com/office/drawing/2014/main" id="{00000000-0008-0000-0700-000044020000}"/>
            </a:ext>
          </a:extLst>
        </xdr:cNvPr>
        <xdr:cNvSpPr txBox="1"/>
      </xdr:nvSpPr>
      <xdr:spPr>
        <a:xfrm>
          <a:off x="16370300" y="85226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292,291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3496</xdr:rowOff>
    </xdr:from>
    <xdr:to>
      <xdr:col>86</xdr:col>
      <xdr:colOff>25400</xdr:colOff>
      <xdr:row>51</xdr:row>
      <xdr:rowOff>3496</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a:off x="16230600" y="87474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92362</xdr:rowOff>
    </xdr:from>
    <xdr:to>
      <xdr:col>85</xdr:col>
      <xdr:colOff>127000</xdr:colOff>
      <xdr:row>57</xdr:row>
      <xdr:rowOff>138392</xdr:rowOff>
    </xdr:to>
    <xdr:cxnSp macro="">
      <xdr:nvCxnSpPr>
        <xdr:cNvPr id="582" name="直線コネクタ 581">
          <a:extLst>
            <a:ext uri="{FF2B5EF4-FFF2-40B4-BE49-F238E27FC236}">
              <a16:creationId xmlns:a16="http://schemas.microsoft.com/office/drawing/2014/main" id="{00000000-0008-0000-0700-000046020000}"/>
            </a:ext>
          </a:extLst>
        </xdr:cNvPr>
        <xdr:cNvCxnSpPr/>
      </xdr:nvCxnSpPr>
      <xdr:spPr>
        <a:xfrm>
          <a:off x="15481300" y="9865012"/>
          <a:ext cx="838200" cy="460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56255</xdr:rowOff>
    </xdr:from>
    <xdr:ext cx="534377" cy="259045"/>
    <xdr:sp macro="" textlink="">
      <xdr:nvSpPr>
        <xdr:cNvPr id="583" name="教育費平均値テキスト">
          <a:extLst>
            <a:ext uri="{FF2B5EF4-FFF2-40B4-BE49-F238E27FC236}">
              <a16:creationId xmlns:a16="http://schemas.microsoft.com/office/drawing/2014/main" id="{00000000-0008-0000-0700-000047020000}"/>
            </a:ext>
          </a:extLst>
        </xdr:cNvPr>
        <xdr:cNvSpPr txBox="1"/>
      </xdr:nvSpPr>
      <xdr:spPr>
        <a:xfrm>
          <a:off x="16370300" y="965745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33378</xdr:rowOff>
    </xdr:from>
    <xdr:to>
      <xdr:col>85</xdr:col>
      <xdr:colOff>177800</xdr:colOff>
      <xdr:row>57</xdr:row>
      <xdr:rowOff>134978</xdr:rowOff>
    </xdr:to>
    <xdr:sp macro="" textlink="">
      <xdr:nvSpPr>
        <xdr:cNvPr id="584" name="フローチャート: 判断 583">
          <a:extLst>
            <a:ext uri="{FF2B5EF4-FFF2-40B4-BE49-F238E27FC236}">
              <a16:creationId xmlns:a16="http://schemas.microsoft.com/office/drawing/2014/main" id="{00000000-0008-0000-0700-000048020000}"/>
            </a:ext>
          </a:extLst>
        </xdr:cNvPr>
        <xdr:cNvSpPr/>
      </xdr:nvSpPr>
      <xdr:spPr>
        <a:xfrm>
          <a:off x="16268700" y="9806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92362</xdr:rowOff>
    </xdr:from>
    <xdr:to>
      <xdr:col>81</xdr:col>
      <xdr:colOff>50800</xdr:colOff>
      <xdr:row>58</xdr:row>
      <xdr:rowOff>1955</xdr:rowOff>
    </xdr:to>
    <xdr:cxnSp macro="">
      <xdr:nvCxnSpPr>
        <xdr:cNvPr id="585" name="直線コネクタ 584">
          <a:extLst>
            <a:ext uri="{FF2B5EF4-FFF2-40B4-BE49-F238E27FC236}">
              <a16:creationId xmlns:a16="http://schemas.microsoft.com/office/drawing/2014/main" id="{00000000-0008-0000-0700-000049020000}"/>
            </a:ext>
          </a:extLst>
        </xdr:cNvPr>
        <xdr:cNvCxnSpPr/>
      </xdr:nvCxnSpPr>
      <xdr:spPr>
        <a:xfrm flipV="1">
          <a:off x="14592300" y="9865012"/>
          <a:ext cx="889000" cy="81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1282</xdr:rowOff>
    </xdr:from>
    <xdr:to>
      <xdr:col>81</xdr:col>
      <xdr:colOff>101600</xdr:colOff>
      <xdr:row>57</xdr:row>
      <xdr:rowOff>102882</xdr:rowOff>
    </xdr:to>
    <xdr:sp macro="" textlink="">
      <xdr:nvSpPr>
        <xdr:cNvPr id="586" name="フローチャート: 判断 585">
          <a:extLst>
            <a:ext uri="{FF2B5EF4-FFF2-40B4-BE49-F238E27FC236}">
              <a16:creationId xmlns:a16="http://schemas.microsoft.com/office/drawing/2014/main" id="{00000000-0008-0000-0700-00004A020000}"/>
            </a:ext>
          </a:extLst>
        </xdr:cNvPr>
        <xdr:cNvSpPr/>
      </xdr:nvSpPr>
      <xdr:spPr>
        <a:xfrm>
          <a:off x="15430500" y="9773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119409</xdr:rowOff>
    </xdr:from>
    <xdr:ext cx="534377"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5214111" y="95491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1955</xdr:rowOff>
    </xdr:from>
    <xdr:to>
      <xdr:col>76</xdr:col>
      <xdr:colOff>114300</xdr:colOff>
      <xdr:row>58</xdr:row>
      <xdr:rowOff>13239</xdr:rowOff>
    </xdr:to>
    <xdr:cxnSp macro="">
      <xdr:nvCxnSpPr>
        <xdr:cNvPr id="588" name="直線コネクタ 587">
          <a:extLst>
            <a:ext uri="{FF2B5EF4-FFF2-40B4-BE49-F238E27FC236}">
              <a16:creationId xmlns:a16="http://schemas.microsoft.com/office/drawing/2014/main" id="{00000000-0008-0000-0700-00004C020000}"/>
            </a:ext>
          </a:extLst>
        </xdr:cNvPr>
        <xdr:cNvCxnSpPr/>
      </xdr:nvCxnSpPr>
      <xdr:spPr>
        <a:xfrm flipV="1">
          <a:off x="13703300" y="9946055"/>
          <a:ext cx="889000" cy="112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29304</xdr:rowOff>
    </xdr:from>
    <xdr:to>
      <xdr:col>76</xdr:col>
      <xdr:colOff>165100</xdr:colOff>
      <xdr:row>57</xdr:row>
      <xdr:rowOff>130904</xdr:rowOff>
    </xdr:to>
    <xdr:sp macro="" textlink="">
      <xdr:nvSpPr>
        <xdr:cNvPr id="589" name="フローチャート: 判断 588">
          <a:extLst>
            <a:ext uri="{FF2B5EF4-FFF2-40B4-BE49-F238E27FC236}">
              <a16:creationId xmlns:a16="http://schemas.microsoft.com/office/drawing/2014/main" id="{00000000-0008-0000-0700-00004D020000}"/>
            </a:ext>
          </a:extLst>
        </xdr:cNvPr>
        <xdr:cNvSpPr/>
      </xdr:nvSpPr>
      <xdr:spPr>
        <a:xfrm>
          <a:off x="14541500" y="98019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147431</xdr:rowOff>
    </xdr:from>
    <xdr:ext cx="534377"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4325111" y="95771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39230</xdr:rowOff>
    </xdr:from>
    <xdr:to>
      <xdr:col>71</xdr:col>
      <xdr:colOff>177800</xdr:colOff>
      <xdr:row>58</xdr:row>
      <xdr:rowOff>13239</xdr:rowOff>
    </xdr:to>
    <xdr:cxnSp macro="">
      <xdr:nvCxnSpPr>
        <xdr:cNvPr id="591" name="直線コネクタ 590">
          <a:extLst>
            <a:ext uri="{FF2B5EF4-FFF2-40B4-BE49-F238E27FC236}">
              <a16:creationId xmlns:a16="http://schemas.microsoft.com/office/drawing/2014/main" id="{00000000-0008-0000-0700-00004F020000}"/>
            </a:ext>
          </a:extLst>
        </xdr:cNvPr>
        <xdr:cNvCxnSpPr/>
      </xdr:nvCxnSpPr>
      <xdr:spPr>
        <a:xfrm>
          <a:off x="12814300" y="9811880"/>
          <a:ext cx="889000" cy="1454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50189</xdr:rowOff>
    </xdr:from>
    <xdr:to>
      <xdr:col>72</xdr:col>
      <xdr:colOff>38100</xdr:colOff>
      <xdr:row>57</xdr:row>
      <xdr:rowOff>151789</xdr:rowOff>
    </xdr:to>
    <xdr:sp macro="" textlink="">
      <xdr:nvSpPr>
        <xdr:cNvPr id="592" name="フローチャート: 判断 591">
          <a:extLst>
            <a:ext uri="{FF2B5EF4-FFF2-40B4-BE49-F238E27FC236}">
              <a16:creationId xmlns:a16="http://schemas.microsoft.com/office/drawing/2014/main" id="{00000000-0008-0000-0700-000050020000}"/>
            </a:ext>
          </a:extLst>
        </xdr:cNvPr>
        <xdr:cNvSpPr/>
      </xdr:nvSpPr>
      <xdr:spPr>
        <a:xfrm>
          <a:off x="13652500" y="9822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168316</xdr:rowOff>
    </xdr:from>
    <xdr:ext cx="534377"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3436111" y="95980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40592</xdr:rowOff>
    </xdr:from>
    <xdr:to>
      <xdr:col>67</xdr:col>
      <xdr:colOff>101600</xdr:colOff>
      <xdr:row>57</xdr:row>
      <xdr:rowOff>142192</xdr:rowOff>
    </xdr:to>
    <xdr:sp macro="" textlink="">
      <xdr:nvSpPr>
        <xdr:cNvPr id="594" name="フローチャート: 判断 593">
          <a:extLst>
            <a:ext uri="{FF2B5EF4-FFF2-40B4-BE49-F238E27FC236}">
              <a16:creationId xmlns:a16="http://schemas.microsoft.com/office/drawing/2014/main" id="{00000000-0008-0000-0700-000052020000}"/>
            </a:ext>
          </a:extLst>
        </xdr:cNvPr>
        <xdr:cNvSpPr/>
      </xdr:nvSpPr>
      <xdr:spPr>
        <a:xfrm>
          <a:off x="12763500" y="9813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133319</xdr:rowOff>
    </xdr:from>
    <xdr:ext cx="534377"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2547111" y="99059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87592</xdr:rowOff>
    </xdr:from>
    <xdr:to>
      <xdr:col>85</xdr:col>
      <xdr:colOff>177800</xdr:colOff>
      <xdr:row>58</xdr:row>
      <xdr:rowOff>17742</xdr:rowOff>
    </xdr:to>
    <xdr:sp macro="" textlink="">
      <xdr:nvSpPr>
        <xdr:cNvPr id="601" name="楕円 600">
          <a:extLst>
            <a:ext uri="{FF2B5EF4-FFF2-40B4-BE49-F238E27FC236}">
              <a16:creationId xmlns:a16="http://schemas.microsoft.com/office/drawing/2014/main" id="{00000000-0008-0000-0700-000059020000}"/>
            </a:ext>
          </a:extLst>
        </xdr:cNvPr>
        <xdr:cNvSpPr/>
      </xdr:nvSpPr>
      <xdr:spPr>
        <a:xfrm>
          <a:off x="16268700" y="98602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11804</xdr:rowOff>
    </xdr:from>
    <xdr:ext cx="534377" cy="259045"/>
    <xdr:sp macro="" textlink="">
      <xdr:nvSpPr>
        <xdr:cNvPr id="602" name="教育費該当値テキスト">
          <a:extLst>
            <a:ext uri="{FF2B5EF4-FFF2-40B4-BE49-F238E27FC236}">
              <a16:creationId xmlns:a16="http://schemas.microsoft.com/office/drawing/2014/main" id="{00000000-0008-0000-0700-00005A020000}"/>
            </a:ext>
          </a:extLst>
        </xdr:cNvPr>
        <xdr:cNvSpPr txBox="1"/>
      </xdr:nvSpPr>
      <xdr:spPr>
        <a:xfrm>
          <a:off x="16370300" y="97844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41562</xdr:rowOff>
    </xdr:from>
    <xdr:to>
      <xdr:col>81</xdr:col>
      <xdr:colOff>101600</xdr:colOff>
      <xdr:row>57</xdr:row>
      <xdr:rowOff>143162</xdr:rowOff>
    </xdr:to>
    <xdr:sp macro="" textlink="">
      <xdr:nvSpPr>
        <xdr:cNvPr id="603" name="楕円 602">
          <a:extLst>
            <a:ext uri="{FF2B5EF4-FFF2-40B4-BE49-F238E27FC236}">
              <a16:creationId xmlns:a16="http://schemas.microsoft.com/office/drawing/2014/main" id="{00000000-0008-0000-0700-00005B020000}"/>
            </a:ext>
          </a:extLst>
        </xdr:cNvPr>
        <xdr:cNvSpPr/>
      </xdr:nvSpPr>
      <xdr:spPr>
        <a:xfrm>
          <a:off x="15430500" y="9814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134289</xdr:rowOff>
    </xdr:from>
    <xdr:ext cx="534377" cy="259045"/>
    <xdr:sp macro=""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5214111" y="99069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47,854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122605</xdr:rowOff>
    </xdr:from>
    <xdr:to>
      <xdr:col>76</xdr:col>
      <xdr:colOff>165100</xdr:colOff>
      <xdr:row>58</xdr:row>
      <xdr:rowOff>52755</xdr:rowOff>
    </xdr:to>
    <xdr:sp macro="" textlink="">
      <xdr:nvSpPr>
        <xdr:cNvPr id="605" name="楕円 604">
          <a:extLst>
            <a:ext uri="{FF2B5EF4-FFF2-40B4-BE49-F238E27FC236}">
              <a16:creationId xmlns:a16="http://schemas.microsoft.com/office/drawing/2014/main" id="{00000000-0008-0000-0700-00005D020000}"/>
            </a:ext>
          </a:extLst>
        </xdr:cNvPr>
        <xdr:cNvSpPr/>
      </xdr:nvSpPr>
      <xdr:spPr>
        <a:xfrm>
          <a:off x="14541500" y="9895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43882</xdr:rowOff>
    </xdr:from>
    <xdr:ext cx="534377" cy="259045"/>
    <xdr:sp macro="" textlink="">
      <xdr:nvSpPr>
        <xdr:cNvPr id="606" name="テキスト ボックス 605">
          <a:extLst>
            <a:ext uri="{FF2B5EF4-FFF2-40B4-BE49-F238E27FC236}">
              <a16:creationId xmlns:a16="http://schemas.microsoft.com/office/drawing/2014/main" id="{00000000-0008-0000-0700-00005E020000}"/>
            </a:ext>
          </a:extLst>
        </xdr:cNvPr>
        <xdr:cNvSpPr txBox="1"/>
      </xdr:nvSpPr>
      <xdr:spPr>
        <a:xfrm>
          <a:off x="14325111" y="99879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133889</xdr:rowOff>
    </xdr:from>
    <xdr:to>
      <xdr:col>72</xdr:col>
      <xdr:colOff>38100</xdr:colOff>
      <xdr:row>58</xdr:row>
      <xdr:rowOff>64039</xdr:rowOff>
    </xdr:to>
    <xdr:sp macro="" textlink="">
      <xdr:nvSpPr>
        <xdr:cNvPr id="607" name="楕円 606">
          <a:extLst>
            <a:ext uri="{FF2B5EF4-FFF2-40B4-BE49-F238E27FC236}">
              <a16:creationId xmlns:a16="http://schemas.microsoft.com/office/drawing/2014/main" id="{00000000-0008-0000-0700-00005F020000}"/>
            </a:ext>
          </a:extLst>
        </xdr:cNvPr>
        <xdr:cNvSpPr/>
      </xdr:nvSpPr>
      <xdr:spPr>
        <a:xfrm>
          <a:off x="13652500" y="9906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55166</xdr:rowOff>
    </xdr:from>
    <xdr:ext cx="534377" cy="259045"/>
    <xdr:sp macro="" textlink="">
      <xdr:nvSpPr>
        <xdr:cNvPr id="608" name="テキスト ボックス 607">
          <a:extLst>
            <a:ext uri="{FF2B5EF4-FFF2-40B4-BE49-F238E27FC236}">
              <a16:creationId xmlns:a16="http://schemas.microsoft.com/office/drawing/2014/main" id="{00000000-0008-0000-0700-000060020000}"/>
            </a:ext>
          </a:extLst>
        </xdr:cNvPr>
        <xdr:cNvSpPr txBox="1"/>
      </xdr:nvSpPr>
      <xdr:spPr>
        <a:xfrm>
          <a:off x="13436111" y="99992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159880</xdr:rowOff>
    </xdr:from>
    <xdr:to>
      <xdr:col>67</xdr:col>
      <xdr:colOff>101600</xdr:colOff>
      <xdr:row>57</xdr:row>
      <xdr:rowOff>90030</xdr:rowOff>
    </xdr:to>
    <xdr:sp macro="" textlink="">
      <xdr:nvSpPr>
        <xdr:cNvPr id="609" name="楕円 608">
          <a:extLst>
            <a:ext uri="{FF2B5EF4-FFF2-40B4-BE49-F238E27FC236}">
              <a16:creationId xmlns:a16="http://schemas.microsoft.com/office/drawing/2014/main" id="{00000000-0008-0000-0700-000061020000}"/>
            </a:ext>
          </a:extLst>
        </xdr:cNvPr>
        <xdr:cNvSpPr/>
      </xdr:nvSpPr>
      <xdr:spPr>
        <a:xfrm>
          <a:off x="12763500" y="9761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106557</xdr:rowOff>
    </xdr:from>
    <xdr:ext cx="534377" cy="259045"/>
    <xdr:sp macro="" textlink="">
      <xdr:nvSpPr>
        <xdr:cNvPr id="610" name="テキスト ボックス 609">
          <a:extLst>
            <a:ext uri="{FF2B5EF4-FFF2-40B4-BE49-F238E27FC236}">
              <a16:creationId xmlns:a16="http://schemas.microsoft.com/office/drawing/2014/main" id="{00000000-0008-0000-0700-000062020000}"/>
            </a:ext>
          </a:extLst>
        </xdr:cNvPr>
        <xdr:cNvSpPr txBox="1"/>
      </xdr:nvSpPr>
      <xdr:spPr>
        <a:xfrm>
          <a:off x="12547111" y="95363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6" name="正方形/長方形 615">
          <a:extLst>
            <a:ext uri="{FF2B5EF4-FFF2-40B4-BE49-F238E27FC236}">
              <a16:creationId xmlns:a16="http://schemas.microsoft.com/office/drawing/2014/main" id="{00000000-0008-0000-0700-000068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7" name="正方形/長方形 616">
          <a:extLst>
            <a:ext uri="{FF2B5EF4-FFF2-40B4-BE49-F238E27FC236}">
              <a16:creationId xmlns:a16="http://schemas.microsoft.com/office/drawing/2014/main" id="{00000000-0008-0000-0700-000069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8" name="正方形/長方形 617">
          <a:extLst>
            <a:ext uri="{FF2B5EF4-FFF2-40B4-BE49-F238E27FC236}">
              <a16:creationId xmlns:a16="http://schemas.microsoft.com/office/drawing/2014/main" id="{00000000-0008-0000-0700-00006A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24" name="テキスト ボックス 623">
          <a:extLst>
            <a:ext uri="{FF2B5EF4-FFF2-40B4-BE49-F238E27FC236}">
              <a16:creationId xmlns:a16="http://schemas.microsoft.com/office/drawing/2014/main" id="{00000000-0008-0000-0700-000070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26" name="テキスト ボックス 625">
          <a:extLst>
            <a:ext uri="{FF2B5EF4-FFF2-40B4-BE49-F238E27FC236}">
              <a16:creationId xmlns:a16="http://schemas.microsoft.com/office/drawing/2014/main" id="{00000000-0008-0000-0700-000072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28" name="テキスト ボックス 627">
          <a:extLst>
            <a:ext uri="{FF2B5EF4-FFF2-40B4-BE49-F238E27FC236}">
              <a16:creationId xmlns:a16="http://schemas.microsoft.com/office/drawing/2014/main" id="{00000000-0008-0000-0700-000074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30" name="テキスト ボックス 629">
          <a:extLst>
            <a:ext uri="{FF2B5EF4-FFF2-40B4-BE49-F238E27FC236}">
              <a16:creationId xmlns:a16="http://schemas.microsoft.com/office/drawing/2014/main" id="{00000000-0008-0000-0700-000076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32" name="テキスト ボックス 631">
          <a:extLst>
            <a:ext uri="{FF2B5EF4-FFF2-40B4-BE49-F238E27FC236}">
              <a16:creationId xmlns:a16="http://schemas.microsoft.com/office/drawing/2014/main" id="{00000000-0008-0000-0700-000078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3" name="災害復旧費グラフ枠">
          <a:extLst>
            <a:ext uri="{FF2B5EF4-FFF2-40B4-BE49-F238E27FC236}">
              <a16:creationId xmlns:a16="http://schemas.microsoft.com/office/drawing/2014/main" id="{00000000-0008-0000-0700-000079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142735</xdr:rowOff>
    </xdr:from>
    <xdr:to>
      <xdr:col>85</xdr:col>
      <xdr:colOff>126364</xdr:colOff>
      <xdr:row>79</xdr:row>
      <xdr:rowOff>44450</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flipV="1">
          <a:off x="16317595" y="12315685"/>
          <a:ext cx="1269" cy="12733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70870</xdr:rowOff>
    </xdr:from>
    <xdr:ext cx="249299" cy="259045"/>
    <xdr:sp macro="" textlink="">
      <xdr:nvSpPr>
        <xdr:cNvPr id="635" name="災害復旧費最小値テキスト">
          <a:extLst>
            <a:ext uri="{FF2B5EF4-FFF2-40B4-BE49-F238E27FC236}">
              <a16:creationId xmlns:a16="http://schemas.microsoft.com/office/drawing/2014/main" id="{00000000-0008-0000-0700-00007B020000}"/>
            </a:ext>
          </a:extLst>
        </xdr:cNvPr>
        <xdr:cNvSpPr txBox="1"/>
      </xdr:nvSpPr>
      <xdr:spPr>
        <a:xfrm>
          <a:off x="16370300" y="1361542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36" name="直線コネクタ 635">
          <a:extLst>
            <a:ext uri="{FF2B5EF4-FFF2-40B4-BE49-F238E27FC236}">
              <a16:creationId xmlns:a16="http://schemas.microsoft.com/office/drawing/2014/main" id="{00000000-0008-0000-0700-00007C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89412</xdr:rowOff>
    </xdr:from>
    <xdr:ext cx="599010" cy="259045"/>
    <xdr:sp macro="" textlink="">
      <xdr:nvSpPr>
        <xdr:cNvPr id="637" name="災害復旧費最大値テキスト">
          <a:extLst>
            <a:ext uri="{FF2B5EF4-FFF2-40B4-BE49-F238E27FC236}">
              <a16:creationId xmlns:a16="http://schemas.microsoft.com/office/drawing/2014/main" id="{00000000-0008-0000-0700-00007D020000}"/>
            </a:ext>
          </a:extLst>
        </xdr:cNvPr>
        <xdr:cNvSpPr txBox="1"/>
      </xdr:nvSpPr>
      <xdr:spPr>
        <a:xfrm>
          <a:off x="16370300" y="120909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100,261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142735</xdr:rowOff>
    </xdr:from>
    <xdr:to>
      <xdr:col>86</xdr:col>
      <xdr:colOff>25400</xdr:colOff>
      <xdr:row>71</xdr:row>
      <xdr:rowOff>142735</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a:off x="16230600" y="123156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39193</xdr:rowOff>
    </xdr:from>
    <xdr:to>
      <xdr:col>85</xdr:col>
      <xdr:colOff>127000</xdr:colOff>
      <xdr:row>79</xdr:row>
      <xdr:rowOff>44450</xdr:rowOff>
    </xdr:to>
    <xdr:cxnSp macro="">
      <xdr:nvCxnSpPr>
        <xdr:cNvPr id="639" name="直線コネクタ 638">
          <a:extLst>
            <a:ext uri="{FF2B5EF4-FFF2-40B4-BE49-F238E27FC236}">
              <a16:creationId xmlns:a16="http://schemas.microsoft.com/office/drawing/2014/main" id="{00000000-0008-0000-0700-00007F020000}"/>
            </a:ext>
          </a:extLst>
        </xdr:cNvPr>
        <xdr:cNvCxnSpPr/>
      </xdr:nvCxnSpPr>
      <xdr:spPr>
        <a:xfrm flipV="1">
          <a:off x="15481300" y="13583743"/>
          <a:ext cx="838200" cy="52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159771</xdr:rowOff>
    </xdr:from>
    <xdr:ext cx="469744" cy="259045"/>
    <xdr:sp macro="" textlink="">
      <xdr:nvSpPr>
        <xdr:cNvPr id="640" name="災害復旧費平均値テキスト">
          <a:extLst>
            <a:ext uri="{FF2B5EF4-FFF2-40B4-BE49-F238E27FC236}">
              <a16:creationId xmlns:a16="http://schemas.microsoft.com/office/drawing/2014/main" id="{00000000-0008-0000-0700-000080020000}"/>
            </a:ext>
          </a:extLst>
        </xdr:cNvPr>
        <xdr:cNvSpPr txBox="1"/>
      </xdr:nvSpPr>
      <xdr:spPr>
        <a:xfrm>
          <a:off x="16370300" y="1336142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136894</xdr:rowOff>
    </xdr:from>
    <xdr:to>
      <xdr:col>85</xdr:col>
      <xdr:colOff>177800</xdr:colOff>
      <xdr:row>79</xdr:row>
      <xdr:rowOff>67044</xdr:rowOff>
    </xdr:to>
    <xdr:sp macro="" textlink="">
      <xdr:nvSpPr>
        <xdr:cNvPr id="641" name="フローチャート: 判断 640">
          <a:extLst>
            <a:ext uri="{FF2B5EF4-FFF2-40B4-BE49-F238E27FC236}">
              <a16:creationId xmlns:a16="http://schemas.microsoft.com/office/drawing/2014/main" id="{00000000-0008-0000-0700-000081020000}"/>
            </a:ext>
          </a:extLst>
        </xdr:cNvPr>
        <xdr:cNvSpPr/>
      </xdr:nvSpPr>
      <xdr:spPr>
        <a:xfrm>
          <a:off x="16268700" y="135099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44450</xdr:rowOff>
    </xdr:from>
    <xdr:to>
      <xdr:col>81</xdr:col>
      <xdr:colOff>50800</xdr:colOff>
      <xdr:row>79</xdr:row>
      <xdr:rowOff>44450</xdr:rowOff>
    </xdr:to>
    <xdr:cxnSp macro="">
      <xdr:nvCxnSpPr>
        <xdr:cNvPr id="642" name="直線コネクタ 641">
          <a:extLst>
            <a:ext uri="{FF2B5EF4-FFF2-40B4-BE49-F238E27FC236}">
              <a16:creationId xmlns:a16="http://schemas.microsoft.com/office/drawing/2014/main" id="{00000000-0008-0000-0700-000082020000}"/>
            </a:ext>
          </a:extLst>
        </xdr:cNvPr>
        <xdr:cNvCxnSpPr/>
      </xdr:nvCxnSpPr>
      <xdr:spPr>
        <a:xfrm>
          <a:off x="14592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144094</xdr:rowOff>
    </xdr:from>
    <xdr:to>
      <xdr:col>81</xdr:col>
      <xdr:colOff>101600</xdr:colOff>
      <xdr:row>79</xdr:row>
      <xdr:rowOff>74244</xdr:rowOff>
    </xdr:to>
    <xdr:sp macro="" textlink="">
      <xdr:nvSpPr>
        <xdr:cNvPr id="643" name="フローチャート: 判断 642">
          <a:extLst>
            <a:ext uri="{FF2B5EF4-FFF2-40B4-BE49-F238E27FC236}">
              <a16:creationId xmlns:a16="http://schemas.microsoft.com/office/drawing/2014/main" id="{00000000-0008-0000-0700-000083020000}"/>
            </a:ext>
          </a:extLst>
        </xdr:cNvPr>
        <xdr:cNvSpPr/>
      </xdr:nvSpPr>
      <xdr:spPr>
        <a:xfrm>
          <a:off x="15430500" y="13517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90771</xdr:rowOff>
    </xdr:from>
    <xdr:ext cx="469744"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5246428" y="132924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40157</xdr:rowOff>
    </xdr:from>
    <xdr:to>
      <xdr:col>76</xdr:col>
      <xdr:colOff>114300</xdr:colOff>
      <xdr:row>79</xdr:row>
      <xdr:rowOff>44450</xdr:rowOff>
    </xdr:to>
    <xdr:cxnSp macro="">
      <xdr:nvCxnSpPr>
        <xdr:cNvPr id="645" name="直線コネクタ 644">
          <a:extLst>
            <a:ext uri="{FF2B5EF4-FFF2-40B4-BE49-F238E27FC236}">
              <a16:creationId xmlns:a16="http://schemas.microsoft.com/office/drawing/2014/main" id="{00000000-0008-0000-0700-000085020000}"/>
            </a:ext>
          </a:extLst>
        </xdr:cNvPr>
        <xdr:cNvCxnSpPr/>
      </xdr:nvCxnSpPr>
      <xdr:spPr>
        <a:xfrm>
          <a:off x="13703300" y="13584707"/>
          <a:ext cx="889000" cy="42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139382</xdr:rowOff>
    </xdr:from>
    <xdr:to>
      <xdr:col>76</xdr:col>
      <xdr:colOff>165100</xdr:colOff>
      <xdr:row>79</xdr:row>
      <xdr:rowOff>69532</xdr:rowOff>
    </xdr:to>
    <xdr:sp macro="" textlink="">
      <xdr:nvSpPr>
        <xdr:cNvPr id="646" name="フローチャート: 判断 645">
          <a:extLst>
            <a:ext uri="{FF2B5EF4-FFF2-40B4-BE49-F238E27FC236}">
              <a16:creationId xmlns:a16="http://schemas.microsoft.com/office/drawing/2014/main" id="{00000000-0008-0000-0700-000086020000}"/>
            </a:ext>
          </a:extLst>
        </xdr:cNvPr>
        <xdr:cNvSpPr/>
      </xdr:nvSpPr>
      <xdr:spPr>
        <a:xfrm>
          <a:off x="14541500" y="13512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86059</xdr:rowOff>
    </xdr:from>
    <xdr:ext cx="469744"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4357428" y="132877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40157</xdr:rowOff>
    </xdr:from>
    <xdr:to>
      <xdr:col>71</xdr:col>
      <xdr:colOff>177800</xdr:colOff>
      <xdr:row>79</xdr:row>
      <xdr:rowOff>44450</xdr:rowOff>
    </xdr:to>
    <xdr:cxnSp macro="">
      <xdr:nvCxnSpPr>
        <xdr:cNvPr id="648" name="直線コネクタ 647">
          <a:extLst>
            <a:ext uri="{FF2B5EF4-FFF2-40B4-BE49-F238E27FC236}">
              <a16:creationId xmlns:a16="http://schemas.microsoft.com/office/drawing/2014/main" id="{00000000-0008-0000-0700-000088020000}"/>
            </a:ext>
          </a:extLst>
        </xdr:cNvPr>
        <xdr:cNvCxnSpPr/>
      </xdr:nvCxnSpPr>
      <xdr:spPr>
        <a:xfrm flipV="1">
          <a:off x="12814300" y="13584707"/>
          <a:ext cx="889000" cy="42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146126</xdr:rowOff>
    </xdr:from>
    <xdr:to>
      <xdr:col>72</xdr:col>
      <xdr:colOff>38100</xdr:colOff>
      <xdr:row>79</xdr:row>
      <xdr:rowOff>76276</xdr:rowOff>
    </xdr:to>
    <xdr:sp macro="" textlink="">
      <xdr:nvSpPr>
        <xdr:cNvPr id="649" name="フローチャート: 判断 648">
          <a:extLst>
            <a:ext uri="{FF2B5EF4-FFF2-40B4-BE49-F238E27FC236}">
              <a16:creationId xmlns:a16="http://schemas.microsoft.com/office/drawing/2014/main" id="{00000000-0008-0000-0700-000089020000}"/>
            </a:ext>
          </a:extLst>
        </xdr:cNvPr>
        <xdr:cNvSpPr/>
      </xdr:nvSpPr>
      <xdr:spPr>
        <a:xfrm>
          <a:off x="13652500" y="13519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92803</xdr:rowOff>
    </xdr:from>
    <xdr:ext cx="469744"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3468428" y="132944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156426</xdr:rowOff>
    </xdr:from>
    <xdr:to>
      <xdr:col>67</xdr:col>
      <xdr:colOff>101600</xdr:colOff>
      <xdr:row>79</xdr:row>
      <xdr:rowOff>86576</xdr:rowOff>
    </xdr:to>
    <xdr:sp macro="" textlink="">
      <xdr:nvSpPr>
        <xdr:cNvPr id="651" name="フローチャート: 判断 650">
          <a:extLst>
            <a:ext uri="{FF2B5EF4-FFF2-40B4-BE49-F238E27FC236}">
              <a16:creationId xmlns:a16="http://schemas.microsoft.com/office/drawing/2014/main" id="{00000000-0008-0000-0700-00008B020000}"/>
            </a:ext>
          </a:extLst>
        </xdr:cNvPr>
        <xdr:cNvSpPr/>
      </xdr:nvSpPr>
      <xdr:spPr>
        <a:xfrm>
          <a:off x="12763500" y="13529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77</xdr:row>
      <xdr:rowOff>103103</xdr:rowOff>
    </xdr:from>
    <xdr:ext cx="378565"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2625017" y="133047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159843</xdr:rowOff>
    </xdr:from>
    <xdr:to>
      <xdr:col>85</xdr:col>
      <xdr:colOff>177800</xdr:colOff>
      <xdr:row>79</xdr:row>
      <xdr:rowOff>89993</xdr:rowOff>
    </xdr:to>
    <xdr:sp macro="" textlink="">
      <xdr:nvSpPr>
        <xdr:cNvPr id="658" name="楕円 657">
          <a:extLst>
            <a:ext uri="{FF2B5EF4-FFF2-40B4-BE49-F238E27FC236}">
              <a16:creationId xmlns:a16="http://schemas.microsoft.com/office/drawing/2014/main" id="{00000000-0008-0000-0700-000092020000}"/>
            </a:ext>
          </a:extLst>
        </xdr:cNvPr>
        <xdr:cNvSpPr/>
      </xdr:nvSpPr>
      <xdr:spPr>
        <a:xfrm>
          <a:off x="16268700" y="13532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115321</xdr:rowOff>
    </xdr:from>
    <xdr:ext cx="378565" cy="259045"/>
    <xdr:sp macro="" textlink="">
      <xdr:nvSpPr>
        <xdr:cNvPr id="659" name="災害復旧費該当値テキスト">
          <a:extLst>
            <a:ext uri="{FF2B5EF4-FFF2-40B4-BE49-F238E27FC236}">
              <a16:creationId xmlns:a16="http://schemas.microsoft.com/office/drawing/2014/main" id="{00000000-0008-0000-0700-000093020000}"/>
            </a:ext>
          </a:extLst>
        </xdr:cNvPr>
        <xdr:cNvSpPr txBox="1"/>
      </xdr:nvSpPr>
      <xdr:spPr>
        <a:xfrm>
          <a:off x="16370300" y="1348842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165100</xdr:rowOff>
    </xdr:from>
    <xdr:to>
      <xdr:col>81</xdr:col>
      <xdr:colOff>101600</xdr:colOff>
      <xdr:row>79</xdr:row>
      <xdr:rowOff>95250</xdr:rowOff>
    </xdr:to>
    <xdr:sp macro="" textlink="">
      <xdr:nvSpPr>
        <xdr:cNvPr id="660" name="楕円 659">
          <a:extLst>
            <a:ext uri="{FF2B5EF4-FFF2-40B4-BE49-F238E27FC236}">
              <a16:creationId xmlns:a16="http://schemas.microsoft.com/office/drawing/2014/main" id="{00000000-0008-0000-0700-000094020000}"/>
            </a:ext>
          </a:extLst>
        </xdr:cNvPr>
        <xdr:cNvSpPr/>
      </xdr:nvSpPr>
      <xdr:spPr>
        <a:xfrm>
          <a:off x="15430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86377</xdr:rowOff>
    </xdr:from>
    <xdr:ext cx="249299" cy="259045"/>
    <xdr:sp macro="" textlink="">
      <xdr:nvSpPr>
        <xdr:cNvPr id="661" name="テキスト ボックス 660">
          <a:extLst>
            <a:ext uri="{FF2B5EF4-FFF2-40B4-BE49-F238E27FC236}">
              <a16:creationId xmlns:a16="http://schemas.microsoft.com/office/drawing/2014/main" id="{00000000-0008-0000-0700-000095020000}"/>
            </a:ext>
          </a:extLst>
        </xdr:cNvPr>
        <xdr:cNvSpPr txBox="1"/>
      </xdr:nvSpPr>
      <xdr:spPr>
        <a:xfrm>
          <a:off x="15356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165100</xdr:rowOff>
    </xdr:from>
    <xdr:to>
      <xdr:col>76</xdr:col>
      <xdr:colOff>165100</xdr:colOff>
      <xdr:row>79</xdr:row>
      <xdr:rowOff>95250</xdr:rowOff>
    </xdr:to>
    <xdr:sp macro="" textlink="">
      <xdr:nvSpPr>
        <xdr:cNvPr id="662" name="楕円 661">
          <a:extLst>
            <a:ext uri="{FF2B5EF4-FFF2-40B4-BE49-F238E27FC236}">
              <a16:creationId xmlns:a16="http://schemas.microsoft.com/office/drawing/2014/main" id="{00000000-0008-0000-0700-000096020000}"/>
            </a:ext>
          </a:extLst>
        </xdr:cNvPr>
        <xdr:cNvSpPr/>
      </xdr:nvSpPr>
      <xdr:spPr>
        <a:xfrm>
          <a:off x="14541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86377</xdr:rowOff>
    </xdr:from>
    <xdr:ext cx="249299" cy="259045"/>
    <xdr:sp macro="" textlink="">
      <xdr:nvSpPr>
        <xdr:cNvPr id="663" name="テキスト ボックス 662">
          <a:extLst>
            <a:ext uri="{FF2B5EF4-FFF2-40B4-BE49-F238E27FC236}">
              <a16:creationId xmlns:a16="http://schemas.microsoft.com/office/drawing/2014/main" id="{00000000-0008-0000-0700-000097020000}"/>
            </a:ext>
          </a:extLst>
        </xdr:cNvPr>
        <xdr:cNvSpPr txBox="1"/>
      </xdr:nvSpPr>
      <xdr:spPr>
        <a:xfrm>
          <a:off x="14467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160807</xdr:rowOff>
    </xdr:from>
    <xdr:to>
      <xdr:col>72</xdr:col>
      <xdr:colOff>38100</xdr:colOff>
      <xdr:row>79</xdr:row>
      <xdr:rowOff>90957</xdr:rowOff>
    </xdr:to>
    <xdr:sp macro="" textlink="">
      <xdr:nvSpPr>
        <xdr:cNvPr id="664" name="楕円 663">
          <a:extLst>
            <a:ext uri="{FF2B5EF4-FFF2-40B4-BE49-F238E27FC236}">
              <a16:creationId xmlns:a16="http://schemas.microsoft.com/office/drawing/2014/main" id="{00000000-0008-0000-0700-000098020000}"/>
            </a:ext>
          </a:extLst>
        </xdr:cNvPr>
        <xdr:cNvSpPr/>
      </xdr:nvSpPr>
      <xdr:spPr>
        <a:xfrm>
          <a:off x="13652500" y="13533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79</xdr:row>
      <xdr:rowOff>82084</xdr:rowOff>
    </xdr:from>
    <xdr:ext cx="378565" cy="259045"/>
    <xdr:sp macro="" textlink="">
      <xdr:nvSpPr>
        <xdr:cNvPr id="665" name="テキスト ボックス 664">
          <a:extLst>
            <a:ext uri="{FF2B5EF4-FFF2-40B4-BE49-F238E27FC236}">
              <a16:creationId xmlns:a16="http://schemas.microsoft.com/office/drawing/2014/main" id="{00000000-0008-0000-0700-000099020000}"/>
            </a:ext>
          </a:extLst>
        </xdr:cNvPr>
        <xdr:cNvSpPr txBox="1"/>
      </xdr:nvSpPr>
      <xdr:spPr>
        <a:xfrm>
          <a:off x="13514017" y="1362663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165100</xdr:rowOff>
    </xdr:from>
    <xdr:to>
      <xdr:col>67</xdr:col>
      <xdr:colOff>101600</xdr:colOff>
      <xdr:row>79</xdr:row>
      <xdr:rowOff>95250</xdr:rowOff>
    </xdr:to>
    <xdr:sp macro="" textlink="">
      <xdr:nvSpPr>
        <xdr:cNvPr id="666" name="楕円 665">
          <a:extLst>
            <a:ext uri="{FF2B5EF4-FFF2-40B4-BE49-F238E27FC236}">
              <a16:creationId xmlns:a16="http://schemas.microsoft.com/office/drawing/2014/main" id="{00000000-0008-0000-0700-00009A020000}"/>
            </a:ext>
          </a:extLst>
        </xdr:cNvPr>
        <xdr:cNvSpPr/>
      </xdr:nvSpPr>
      <xdr:spPr>
        <a:xfrm>
          <a:off x="12763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86377</xdr:rowOff>
    </xdr:from>
    <xdr:ext cx="249299" cy="259045"/>
    <xdr:sp macro="" textlink="">
      <xdr:nvSpPr>
        <xdr:cNvPr id="667" name="テキスト ボックス 666">
          <a:extLst>
            <a:ext uri="{FF2B5EF4-FFF2-40B4-BE49-F238E27FC236}">
              <a16:creationId xmlns:a16="http://schemas.microsoft.com/office/drawing/2014/main" id="{00000000-0008-0000-0700-00009B020000}"/>
            </a:ext>
          </a:extLst>
        </xdr:cNvPr>
        <xdr:cNvSpPr txBox="1"/>
      </xdr:nvSpPr>
      <xdr:spPr>
        <a:xfrm>
          <a:off x="12689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2" name="正方形/長方形 671">
          <a:extLst>
            <a:ext uri="{FF2B5EF4-FFF2-40B4-BE49-F238E27FC236}">
              <a16:creationId xmlns:a16="http://schemas.microsoft.com/office/drawing/2014/main" id="{00000000-0008-0000-0700-0000A0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3" name="正方形/長方形 672">
          <a:extLst>
            <a:ext uri="{FF2B5EF4-FFF2-40B4-BE49-F238E27FC236}">
              <a16:creationId xmlns:a16="http://schemas.microsoft.com/office/drawing/2014/main" id="{00000000-0008-0000-0700-0000A1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4" name="正方形/長方形 673">
          <a:extLst>
            <a:ext uri="{FF2B5EF4-FFF2-40B4-BE49-F238E27FC236}">
              <a16:creationId xmlns:a16="http://schemas.microsoft.com/office/drawing/2014/main" id="{00000000-0008-0000-0700-0000A2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39,176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5" name="正方形/長方形 674">
          <a:extLst>
            <a:ext uri="{FF2B5EF4-FFF2-40B4-BE49-F238E27FC236}">
              <a16:creationId xmlns:a16="http://schemas.microsoft.com/office/drawing/2014/main" id="{00000000-0008-0000-0700-0000A3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81" name="テキスト ボックス 680">
          <a:extLst>
            <a:ext uri="{FF2B5EF4-FFF2-40B4-BE49-F238E27FC236}">
              <a16:creationId xmlns:a16="http://schemas.microsoft.com/office/drawing/2014/main" id="{00000000-0008-0000-0700-0000A9020000}"/>
            </a:ext>
          </a:extLst>
        </xdr:cNvPr>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83" name="テキスト ボックス 682">
          <a:extLst>
            <a:ext uri="{FF2B5EF4-FFF2-40B4-BE49-F238E27FC236}">
              <a16:creationId xmlns:a16="http://schemas.microsoft.com/office/drawing/2014/main" id="{00000000-0008-0000-0700-0000AB020000}"/>
            </a:ext>
          </a:extLst>
        </xdr:cNvPr>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85" name="テキスト ボックス 684">
          <a:extLst>
            <a:ext uri="{FF2B5EF4-FFF2-40B4-BE49-F238E27FC236}">
              <a16:creationId xmlns:a16="http://schemas.microsoft.com/office/drawing/2014/main" id="{00000000-0008-0000-0700-0000AD020000}"/>
            </a:ext>
          </a:extLst>
        </xdr:cNvPr>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21970</xdr:rowOff>
    </xdr:from>
    <xdr:ext cx="531299" cy="259045"/>
    <xdr:sp macro="" textlink="">
      <xdr:nvSpPr>
        <xdr:cNvPr id="687" name="テキスト ボックス 686">
          <a:extLst>
            <a:ext uri="{FF2B5EF4-FFF2-40B4-BE49-F238E27FC236}">
              <a16:creationId xmlns:a16="http://schemas.microsoft.com/office/drawing/2014/main" id="{00000000-0008-0000-0700-0000AF020000}"/>
            </a:ext>
          </a:extLst>
        </xdr:cNvPr>
        <xdr:cNvSpPr txBox="1"/>
      </xdr:nvSpPr>
      <xdr:spPr>
        <a:xfrm>
          <a:off x="11914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89" name="テキスト ボックス 688">
          <a:extLst>
            <a:ext uri="{FF2B5EF4-FFF2-40B4-BE49-F238E27FC236}">
              <a16:creationId xmlns:a16="http://schemas.microsoft.com/office/drawing/2014/main" id="{00000000-0008-0000-0700-0000B1020000}"/>
            </a:ext>
          </a:extLst>
        </xdr:cNvPr>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91" name="テキスト ボックス 690">
          <a:extLst>
            <a:ext uri="{FF2B5EF4-FFF2-40B4-BE49-F238E27FC236}">
              <a16:creationId xmlns:a16="http://schemas.microsoft.com/office/drawing/2014/main" id="{00000000-0008-0000-0700-0000B3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2" name="公債費グラフ枠">
          <a:extLst>
            <a:ext uri="{FF2B5EF4-FFF2-40B4-BE49-F238E27FC236}">
              <a16:creationId xmlns:a16="http://schemas.microsoft.com/office/drawing/2014/main" id="{00000000-0008-0000-0700-0000B4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89</xdr:row>
      <xdr:rowOff>151098</xdr:rowOff>
    </xdr:from>
    <xdr:to>
      <xdr:col>85</xdr:col>
      <xdr:colOff>126364</xdr:colOff>
      <xdr:row>98</xdr:row>
      <xdr:rowOff>136663</xdr:rowOff>
    </xdr:to>
    <xdr:cxnSp macro="">
      <xdr:nvCxnSpPr>
        <xdr:cNvPr id="693" name="直線コネクタ 692">
          <a:extLst>
            <a:ext uri="{FF2B5EF4-FFF2-40B4-BE49-F238E27FC236}">
              <a16:creationId xmlns:a16="http://schemas.microsoft.com/office/drawing/2014/main" id="{00000000-0008-0000-0700-0000B5020000}"/>
            </a:ext>
          </a:extLst>
        </xdr:cNvPr>
        <xdr:cNvCxnSpPr/>
      </xdr:nvCxnSpPr>
      <xdr:spPr>
        <a:xfrm flipV="1">
          <a:off x="16317595" y="15410148"/>
          <a:ext cx="1269" cy="15286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140490</xdr:rowOff>
    </xdr:from>
    <xdr:ext cx="469744" cy="259045"/>
    <xdr:sp macro="" textlink="">
      <xdr:nvSpPr>
        <xdr:cNvPr id="694" name="公債費最小値テキスト">
          <a:extLst>
            <a:ext uri="{FF2B5EF4-FFF2-40B4-BE49-F238E27FC236}">
              <a16:creationId xmlns:a16="http://schemas.microsoft.com/office/drawing/2014/main" id="{00000000-0008-0000-0700-0000B6020000}"/>
            </a:ext>
          </a:extLst>
        </xdr:cNvPr>
        <xdr:cNvSpPr txBox="1"/>
      </xdr:nvSpPr>
      <xdr:spPr>
        <a:xfrm>
          <a:off x="16370300" y="169425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136663</xdr:rowOff>
    </xdr:from>
    <xdr:to>
      <xdr:col>86</xdr:col>
      <xdr:colOff>25400</xdr:colOff>
      <xdr:row>98</xdr:row>
      <xdr:rowOff>136663</xdr:rowOff>
    </xdr:to>
    <xdr:cxnSp macro="">
      <xdr:nvCxnSpPr>
        <xdr:cNvPr id="695" name="直線コネクタ 694">
          <a:extLst>
            <a:ext uri="{FF2B5EF4-FFF2-40B4-BE49-F238E27FC236}">
              <a16:creationId xmlns:a16="http://schemas.microsoft.com/office/drawing/2014/main" id="{00000000-0008-0000-0700-0000B7020000}"/>
            </a:ext>
          </a:extLst>
        </xdr:cNvPr>
        <xdr:cNvCxnSpPr/>
      </xdr:nvCxnSpPr>
      <xdr:spPr>
        <a:xfrm>
          <a:off x="16230600" y="169387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97775</xdr:rowOff>
    </xdr:from>
    <xdr:ext cx="599010" cy="259045"/>
    <xdr:sp macro="" textlink="">
      <xdr:nvSpPr>
        <xdr:cNvPr id="696" name="公債費最大値テキスト">
          <a:extLst>
            <a:ext uri="{FF2B5EF4-FFF2-40B4-BE49-F238E27FC236}">
              <a16:creationId xmlns:a16="http://schemas.microsoft.com/office/drawing/2014/main" id="{00000000-0008-0000-0700-0000B8020000}"/>
            </a:ext>
          </a:extLst>
        </xdr:cNvPr>
        <xdr:cNvSpPr txBox="1"/>
      </xdr:nvSpPr>
      <xdr:spPr>
        <a:xfrm>
          <a:off x="16370300" y="151853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101,802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89</xdr:row>
      <xdr:rowOff>151098</xdr:rowOff>
    </xdr:from>
    <xdr:to>
      <xdr:col>86</xdr:col>
      <xdr:colOff>25400</xdr:colOff>
      <xdr:row>89</xdr:row>
      <xdr:rowOff>151098</xdr:rowOff>
    </xdr:to>
    <xdr:cxnSp macro="">
      <xdr:nvCxnSpPr>
        <xdr:cNvPr id="697" name="直線コネクタ 696">
          <a:extLst>
            <a:ext uri="{FF2B5EF4-FFF2-40B4-BE49-F238E27FC236}">
              <a16:creationId xmlns:a16="http://schemas.microsoft.com/office/drawing/2014/main" id="{00000000-0008-0000-0700-0000B9020000}"/>
            </a:ext>
          </a:extLst>
        </xdr:cNvPr>
        <xdr:cNvCxnSpPr/>
      </xdr:nvCxnSpPr>
      <xdr:spPr>
        <a:xfrm>
          <a:off x="16230600" y="154101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3111</xdr:rowOff>
    </xdr:from>
    <xdr:to>
      <xdr:col>85</xdr:col>
      <xdr:colOff>127000</xdr:colOff>
      <xdr:row>97</xdr:row>
      <xdr:rowOff>45256</xdr:rowOff>
    </xdr:to>
    <xdr:cxnSp macro="">
      <xdr:nvCxnSpPr>
        <xdr:cNvPr id="698" name="直線コネクタ 697">
          <a:extLst>
            <a:ext uri="{FF2B5EF4-FFF2-40B4-BE49-F238E27FC236}">
              <a16:creationId xmlns:a16="http://schemas.microsoft.com/office/drawing/2014/main" id="{00000000-0008-0000-0700-0000BA020000}"/>
            </a:ext>
          </a:extLst>
        </xdr:cNvPr>
        <xdr:cNvCxnSpPr/>
      </xdr:nvCxnSpPr>
      <xdr:spPr>
        <a:xfrm flipV="1">
          <a:off x="15481300" y="16633761"/>
          <a:ext cx="838200" cy="42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54252</xdr:rowOff>
    </xdr:from>
    <xdr:ext cx="534377" cy="259045"/>
    <xdr:sp macro="" textlink="">
      <xdr:nvSpPr>
        <xdr:cNvPr id="699" name="公債費平均値テキスト">
          <a:extLst>
            <a:ext uri="{FF2B5EF4-FFF2-40B4-BE49-F238E27FC236}">
              <a16:creationId xmlns:a16="http://schemas.microsoft.com/office/drawing/2014/main" id="{00000000-0008-0000-0700-0000BB020000}"/>
            </a:ext>
          </a:extLst>
        </xdr:cNvPr>
        <xdr:cNvSpPr txBox="1"/>
      </xdr:nvSpPr>
      <xdr:spPr>
        <a:xfrm>
          <a:off x="16370300" y="1634200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31375</xdr:rowOff>
    </xdr:from>
    <xdr:to>
      <xdr:col>85</xdr:col>
      <xdr:colOff>177800</xdr:colOff>
      <xdr:row>96</xdr:row>
      <xdr:rowOff>132975</xdr:rowOff>
    </xdr:to>
    <xdr:sp macro="" textlink="">
      <xdr:nvSpPr>
        <xdr:cNvPr id="700" name="フローチャート: 判断 699">
          <a:extLst>
            <a:ext uri="{FF2B5EF4-FFF2-40B4-BE49-F238E27FC236}">
              <a16:creationId xmlns:a16="http://schemas.microsoft.com/office/drawing/2014/main" id="{00000000-0008-0000-0700-0000BC020000}"/>
            </a:ext>
          </a:extLst>
        </xdr:cNvPr>
        <xdr:cNvSpPr/>
      </xdr:nvSpPr>
      <xdr:spPr>
        <a:xfrm>
          <a:off x="16268700" y="16490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45256</xdr:rowOff>
    </xdr:from>
    <xdr:to>
      <xdr:col>81</xdr:col>
      <xdr:colOff>50800</xdr:colOff>
      <xdr:row>97</xdr:row>
      <xdr:rowOff>51836</xdr:rowOff>
    </xdr:to>
    <xdr:cxnSp macro="">
      <xdr:nvCxnSpPr>
        <xdr:cNvPr id="701" name="直線コネクタ 700">
          <a:extLst>
            <a:ext uri="{FF2B5EF4-FFF2-40B4-BE49-F238E27FC236}">
              <a16:creationId xmlns:a16="http://schemas.microsoft.com/office/drawing/2014/main" id="{00000000-0008-0000-0700-0000BD020000}"/>
            </a:ext>
          </a:extLst>
        </xdr:cNvPr>
        <xdr:cNvCxnSpPr/>
      </xdr:nvCxnSpPr>
      <xdr:spPr>
        <a:xfrm flipV="1">
          <a:off x="14592300" y="16675906"/>
          <a:ext cx="889000" cy="6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52699</xdr:rowOff>
    </xdr:from>
    <xdr:to>
      <xdr:col>81</xdr:col>
      <xdr:colOff>101600</xdr:colOff>
      <xdr:row>96</xdr:row>
      <xdr:rowOff>154299</xdr:rowOff>
    </xdr:to>
    <xdr:sp macro="" textlink="">
      <xdr:nvSpPr>
        <xdr:cNvPr id="702" name="フローチャート: 判断 701">
          <a:extLst>
            <a:ext uri="{FF2B5EF4-FFF2-40B4-BE49-F238E27FC236}">
              <a16:creationId xmlns:a16="http://schemas.microsoft.com/office/drawing/2014/main" id="{00000000-0008-0000-0700-0000BE020000}"/>
            </a:ext>
          </a:extLst>
        </xdr:cNvPr>
        <xdr:cNvSpPr/>
      </xdr:nvSpPr>
      <xdr:spPr>
        <a:xfrm>
          <a:off x="15430500" y="16511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170826</xdr:rowOff>
    </xdr:from>
    <xdr:ext cx="534377"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5214111" y="162871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41304</xdr:rowOff>
    </xdr:from>
    <xdr:to>
      <xdr:col>76</xdr:col>
      <xdr:colOff>114300</xdr:colOff>
      <xdr:row>97</xdr:row>
      <xdr:rowOff>51836</xdr:rowOff>
    </xdr:to>
    <xdr:cxnSp macro="">
      <xdr:nvCxnSpPr>
        <xdr:cNvPr id="704" name="直線コネクタ 703">
          <a:extLst>
            <a:ext uri="{FF2B5EF4-FFF2-40B4-BE49-F238E27FC236}">
              <a16:creationId xmlns:a16="http://schemas.microsoft.com/office/drawing/2014/main" id="{00000000-0008-0000-0700-0000C0020000}"/>
            </a:ext>
          </a:extLst>
        </xdr:cNvPr>
        <xdr:cNvCxnSpPr/>
      </xdr:nvCxnSpPr>
      <xdr:spPr>
        <a:xfrm>
          <a:off x="13703300" y="16671954"/>
          <a:ext cx="889000" cy="10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45287</xdr:rowOff>
    </xdr:from>
    <xdr:to>
      <xdr:col>76</xdr:col>
      <xdr:colOff>165100</xdr:colOff>
      <xdr:row>96</xdr:row>
      <xdr:rowOff>146887</xdr:rowOff>
    </xdr:to>
    <xdr:sp macro="" textlink="">
      <xdr:nvSpPr>
        <xdr:cNvPr id="705" name="フローチャート: 判断 704">
          <a:extLst>
            <a:ext uri="{FF2B5EF4-FFF2-40B4-BE49-F238E27FC236}">
              <a16:creationId xmlns:a16="http://schemas.microsoft.com/office/drawing/2014/main" id="{00000000-0008-0000-0700-0000C1020000}"/>
            </a:ext>
          </a:extLst>
        </xdr:cNvPr>
        <xdr:cNvSpPr/>
      </xdr:nvSpPr>
      <xdr:spPr>
        <a:xfrm>
          <a:off x="14541500" y="16504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163414</xdr:rowOff>
    </xdr:from>
    <xdr:ext cx="534377"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4325111" y="16279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41304</xdr:rowOff>
    </xdr:from>
    <xdr:to>
      <xdr:col>71</xdr:col>
      <xdr:colOff>177800</xdr:colOff>
      <xdr:row>97</xdr:row>
      <xdr:rowOff>57910</xdr:rowOff>
    </xdr:to>
    <xdr:cxnSp macro="">
      <xdr:nvCxnSpPr>
        <xdr:cNvPr id="707" name="直線コネクタ 706">
          <a:extLst>
            <a:ext uri="{FF2B5EF4-FFF2-40B4-BE49-F238E27FC236}">
              <a16:creationId xmlns:a16="http://schemas.microsoft.com/office/drawing/2014/main" id="{00000000-0008-0000-0700-0000C3020000}"/>
            </a:ext>
          </a:extLst>
        </xdr:cNvPr>
        <xdr:cNvCxnSpPr/>
      </xdr:nvCxnSpPr>
      <xdr:spPr>
        <a:xfrm flipV="1">
          <a:off x="12814300" y="16671954"/>
          <a:ext cx="889000" cy="166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37759</xdr:rowOff>
    </xdr:from>
    <xdr:to>
      <xdr:col>72</xdr:col>
      <xdr:colOff>38100</xdr:colOff>
      <xdr:row>96</xdr:row>
      <xdr:rowOff>139359</xdr:rowOff>
    </xdr:to>
    <xdr:sp macro="" textlink="">
      <xdr:nvSpPr>
        <xdr:cNvPr id="708" name="フローチャート: 判断 707">
          <a:extLst>
            <a:ext uri="{FF2B5EF4-FFF2-40B4-BE49-F238E27FC236}">
              <a16:creationId xmlns:a16="http://schemas.microsoft.com/office/drawing/2014/main" id="{00000000-0008-0000-0700-0000C4020000}"/>
            </a:ext>
          </a:extLst>
        </xdr:cNvPr>
        <xdr:cNvSpPr/>
      </xdr:nvSpPr>
      <xdr:spPr>
        <a:xfrm>
          <a:off x="13652500" y="164969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155886</xdr:rowOff>
    </xdr:from>
    <xdr:ext cx="534377"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3436111" y="162721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41286</xdr:rowOff>
    </xdr:from>
    <xdr:to>
      <xdr:col>67</xdr:col>
      <xdr:colOff>101600</xdr:colOff>
      <xdr:row>96</xdr:row>
      <xdr:rowOff>142886</xdr:rowOff>
    </xdr:to>
    <xdr:sp macro="" textlink="">
      <xdr:nvSpPr>
        <xdr:cNvPr id="710" name="フローチャート: 判断 709">
          <a:extLst>
            <a:ext uri="{FF2B5EF4-FFF2-40B4-BE49-F238E27FC236}">
              <a16:creationId xmlns:a16="http://schemas.microsoft.com/office/drawing/2014/main" id="{00000000-0008-0000-0700-0000C6020000}"/>
            </a:ext>
          </a:extLst>
        </xdr:cNvPr>
        <xdr:cNvSpPr/>
      </xdr:nvSpPr>
      <xdr:spPr>
        <a:xfrm>
          <a:off x="12763500" y="16500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159413</xdr:rowOff>
    </xdr:from>
    <xdr:ext cx="534377"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2547111" y="162757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31,916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123761</xdr:rowOff>
    </xdr:from>
    <xdr:to>
      <xdr:col>85</xdr:col>
      <xdr:colOff>177800</xdr:colOff>
      <xdr:row>97</xdr:row>
      <xdr:rowOff>53911</xdr:rowOff>
    </xdr:to>
    <xdr:sp macro="" textlink="">
      <xdr:nvSpPr>
        <xdr:cNvPr id="717" name="楕円 716">
          <a:extLst>
            <a:ext uri="{FF2B5EF4-FFF2-40B4-BE49-F238E27FC236}">
              <a16:creationId xmlns:a16="http://schemas.microsoft.com/office/drawing/2014/main" id="{00000000-0008-0000-0700-0000CD020000}"/>
            </a:ext>
          </a:extLst>
        </xdr:cNvPr>
        <xdr:cNvSpPr/>
      </xdr:nvSpPr>
      <xdr:spPr>
        <a:xfrm>
          <a:off x="16268700" y="16582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102188</xdr:rowOff>
    </xdr:from>
    <xdr:ext cx="534377" cy="259045"/>
    <xdr:sp macro="" textlink="">
      <xdr:nvSpPr>
        <xdr:cNvPr id="718" name="公債費該当値テキスト">
          <a:extLst>
            <a:ext uri="{FF2B5EF4-FFF2-40B4-BE49-F238E27FC236}">
              <a16:creationId xmlns:a16="http://schemas.microsoft.com/office/drawing/2014/main" id="{00000000-0008-0000-0700-0000CE020000}"/>
            </a:ext>
          </a:extLst>
        </xdr:cNvPr>
        <xdr:cNvSpPr txBox="1"/>
      </xdr:nvSpPr>
      <xdr:spPr>
        <a:xfrm>
          <a:off x="16370300" y="165613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26,865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165906</xdr:rowOff>
    </xdr:from>
    <xdr:to>
      <xdr:col>81</xdr:col>
      <xdr:colOff>101600</xdr:colOff>
      <xdr:row>97</xdr:row>
      <xdr:rowOff>96056</xdr:rowOff>
    </xdr:to>
    <xdr:sp macro="" textlink="">
      <xdr:nvSpPr>
        <xdr:cNvPr id="719" name="楕円 718">
          <a:extLst>
            <a:ext uri="{FF2B5EF4-FFF2-40B4-BE49-F238E27FC236}">
              <a16:creationId xmlns:a16="http://schemas.microsoft.com/office/drawing/2014/main" id="{00000000-0008-0000-0700-0000CF020000}"/>
            </a:ext>
          </a:extLst>
        </xdr:cNvPr>
        <xdr:cNvSpPr/>
      </xdr:nvSpPr>
      <xdr:spPr>
        <a:xfrm>
          <a:off x="15430500" y="16625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87183</xdr:rowOff>
    </xdr:from>
    <xdr:ext cx="534377" cy="259045"/>
    <xdr:sp macro="" textlink="">
      <xdr:nvSpPr>
        <xdr:cNvPr id="720" name="テキスト ボックス 719">
          <a:extLst>
            <a:ext uri="{FF2B5EF4-FFF2-40B4-BE49-F238E27FC236}">
              <a16:creationId xmlns:a16="http://schemas.microsoft.com/office/drawing/2014/main" id="{00000000-0008-0000-0700-0000D0020000}"/>
            </a:ext>
          </a:extLst>
        </xdr:cNvPr>
        <xdr:cNvSpPr txBox="1"/>
      </xdr:nvSpPr>
      <xdr:spPr>
        <a:xfrm>
          <a:off x="15214111" y="167178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1036</xdr:rowOff>
    </xdr:from>
    <xdr:to>
      <xdr:col>76</xdr:col>
      <xdr:colOff>165100</xdr:colOff>
      <xdr:row>97</xdr:row>
      <xdr:rowOff>102636</xdr:rowOff>
    </xdr:to>
    <xdr:sp macro="" textlink="">
      <xdr:nvSpPr>
        <xdr:cNvPr id="721" name="楕円 720">
          <a:extLst>
            <a:ext uri="{FF2B5EF4-FFF2-40B4-BE49-F238E27FC236}">
              <a16:creationId xmlns:a16="http://schemas.microsoft.com/office/drawing/2014/main" id="{00000000-0008-0000-0700-0000D1020000}"/>
            </a:ext>
          </a:extLst>
        </xdr:cNvPr>
        <xdr:cNvSpPr/>
      </xdr:nvSpPr>
      <xdr:spPr>
        <a:xfrm>
          <a:off x="14541500" y="16631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93763</xdr:rowOff>
    </xdr:from>
    <xdr:ext cx="534377" cy="259045"/>
    <xdr:sp macro="" textlink="">
      <xdr:nvSpPr>
        <xdr:cNvPr id="722" name="テキスト ボックス 721">
          <a:extLst>
            <a:ext uri="{FF2B5EF4-FFF2-40B4-BE49-F238E27FC236}">
              <a16:creationId xmlns:a16="http://schemas.microsoft.com/office/drawing/2014/main" id="{00000000-0008-0000-0700-0000D2020000}"/>
            </a:ext>
          </a:extLst>
        </xdr:cNvPr>
        <xdr:cNvSpPr txBox="1"/>
      </xdr:nvSpPr>
      <xdr:spPr>
        <a:xfrm>
          <a:off x="14325111" y="167244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161954</xdr:rowOff>
    </xdr:from>
    <xdr:to>
      <xdr:col>72</xdr:col>
      <xdr:colOff>38100</xdr:colOff>
      <xdr:row>97</xdr:row>
      <xdr:rowOff>92104</xdr:rowOff>
    </xdr:to>
    <xdr:sp macro="" textlink="">
      <xdr:nvSpPr>
        <xdr:cNvPr id="723" name="楕円 722">
          <a:extLst>
            <a:ext uri="{FF2B5EF4-FFF2-40B4-BE49-F238E27FC236}">
              <a16:creationId xmlns:a16="http://schemas.microsoft.com/office/drawing/2014/main" id="{00000000-0008-0000-0700-0000D3020000}"/>
            </a:ext>
          </a:extLst>
        </xdr:cNvPr>
        <xdr:cNvSpPr/>
      </xdr:nvSpPr>
      <xdr:spPr>
        <a:xfrm>
          <a:off x="13652500" y="16621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83231</xdr:rowOff>
    </xdr:from>
    <xdr:ext cx="534377" cy="259045"/>
    <xdr:sp macro="" textlink="">
      <xdr:nvSpPr>
        <xdr:cNvPr id="724" name="テキスト ボックス 723">
          <a:extLst>
            <a:ext uri="{FF2B5EF4-FFF2-40B4-BE49-F238E27FC236}">
              <a16:creationId xmlns:a16="http://schemas.microsoft.com/office/drawing/2014/main" id="{00000000-0008-0000-0700-0000D4020000}"/>
            </a:ext>
          </a:extLst>
        </xdr:cNvPr>
        <xdr:cNvSpPr txBox="1"/>
      </xdr:nvSpPr>
      <xdr:spPr>
        <a:xfrm>
          <a:off x="13436111" y="167138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7110</xdr:rowOff>
    </xdr:from>
    <xdr:to>
      <xdr:col>67</xdr:col>
      <xdr:colOff>101600</xdr:colOff>
      <xdr:row>97</xdr:row>
      <xdr:rowOff>108710</xdr:rowOff>
    </xdr:to>
    <xdr:sp macro="" textlink="">
      <xdr:nvSpPr>
        <xdr:cNvPr id="725" name="楕円 724">
          <a:extLst>
            <a:ext uri="{FF2B5EF4-FFF2-40B4-BE49-F238E27FC236}">
              <a16:creationId xmlns:a16="http://schemas.microsoft.com/office/drawing/2014/main" id="{00000000-0008-0000-0700-0000D5020000}"/>
            </a:ext>
          </a:extLst>
        </xdr:cNvPr>
        <xdr:cNvSpPr/>
      </xdr:nvSpPr>
      <xdr:spPr>
        <a:xfrm>
          <a:off x="12763500" y="16637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99837</xdr:rowOff>
    </xdr:from>
    <xdr:ext cx="534377" cy="259045"/>
    <xdr:sp macro="" textlink="">
      <xdr:nvSpPr>
        <xdr:cNvPr id="726" name="テキスト ボックス 725">
          <a:extLst>
            <a:ext uri="{FF2B5EF4-FFF2-40B4-BE49-F238E27FC236}">
              <a16:creationId xmlns:a16="http://schemas.microsoft.com/office/drawing/2014/main" id="{00000000-0008-0000-0700-0000D6020000}"/>
            </a:ext>
          </a:extLst>
        </xdr:cNvPr>
        <xdr:cNvSpPr txBox="1"/>
      </xdr:nvSpPr>
      <xdr:spPr>
        <a:xfrm>
          <a:off x="12547111" y="167304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9" name="正方形/長方形 728">
          <a:extLst>
            <a:ext uri="{FF2B5EF4-FFF2-40B4-BE49-F238E27FC236}">
              <a16:creationId xmlns:a16="http://schemas.microsoft.com/office/drawing/2014/main" id="{00000000-0008-0000-0700-0000D9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30" name="正方形/長方形 729">
          <a:extLst>
            <a:ext uri="{FF2B5EF4-FFF2-40B4-BE49-F238E27FC236}">
              <a16:creationId xmlns:a16="http://schemas.microsoft.com/office/drawing/2014/main" id="{00000000-0008-0000-0700-0000DA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1" name="正方形/長方形 730">
          <a:extLst>
            <a:ext uri="{FF2B5EF4-FFF2-40B4-BE49-F238E27FC236}">
              <a16:creationId xmlns:a16="http://schemas.microsoft.com/office/drawing/2014/main" id="{00000000-0008-0000-0700-0000DB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2" name="正方形/長方形 731">
          <a:extLst>
            <a:ext uri="{FF2B5EF4-FFF2-40B4-BE49-F238E27FC236}">
              <a16:creationId xmlns:a16="http://schemas.microsoft.com/office/drawing/2014/main" id="{00000000-0008-0000-0700-0000DC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3" name="正方形/長方形 732">
          <a:extLst>
            <a:ext uri="{FF2B5EF4-FFF2-40B4-BE49-F238E27FC236}">
              <a16:creationId xmlns:a16="http://schemas.microsoft.com/office/drawing/2014/main" id="{00000000-0008-0000-0700-0000DD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4" name="正方形/長方形 733">
          <a:extLst>
            <a:ext uri="{FF2B5EF4-FFF2-40B4-BE49-F238E27FC236}">
              <a16:creationId xmlns:a16="http://schemas.microsoft.com/office/drawing/2014/main" id="{00000000-0008-0000-0700-0000DE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5" name="テキスト ボックス 734">
          <a:extLst>
            <a:ext uri="{FF2B5EF4-FFF2-40B4-BE49-F238E27FC236}">
              <a16:creationId xmlns:a16="http://schemas.microsoft.com/office/drawing/2014/main" id="{00000000-0008-0000-0700-0000DF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38" name="テキスト ボックス 737">
          <a:extLst>
            <a:ext uri="{FF2B5EF4-FFF2-40B4-BE49-F238E27FC236}">
              <a16:creationId xmlns:a16="http://schemas.microsoft.com/office/drawing/2014/main" id="{00000000-0008-0000-0700-0000E2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40" name="テキスト ボックス 739">
          <a:extLst>
            <a:ext uri="{FF2B5EF4-FFF2-40B4-BE49-F238E27FC236}">
              <a16:creationId xmlns:a16="http://schemas.microsoft.com/office/drawing/2014/main" id="{00000000-0008-0000-0700-0000E4020000}"/>
            </a:ext>
          </a:extLst>
        </xdr:cNvPr>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42" name="テキスト ボックス 741">
          <a:extLst>
            <a:ext uri="{FF2B5EF4-FFF2-40B4-BE49-F238E27FC236}">
              <a16:creationId xmlns:a16="http://schemas.microsoft.com/office/drawing/2014/main" id="{00000000-0008-0000-0700-0000E6020000}"/>
            </a:ext>
          </a:extLst>
        </xdr:cNvPr>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44" name="テキスト ボックス 743">
          <a:extLst>
            <a:ext uri="{FF2B5EF4-FFF2-40B4-BE49-F238E27FC236}">
              <a16:creationId xmlns:a16="http://schemas.microsoft.com/office/drawing/2014/main" id="{00000000-0008-0000-0700-0000E8020000}"/>
            </a:ext>
          </a:extLst>
        </xdr:cNvPr>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21970</xdr:rowOff>
    </xdr:from>
    <xdr:ext cx="467179" cy="259045"/>
    <xdr:sp macro="" textlink="">
      <xdr:nvSpPr>
        <xdr:cNvPr id="746" name="テキスト ボックス 745">
          <a:extLst>
            <a:ext uri="{FF2B5EF4-FFF2-40B4-BE49-F238E27FC236}">
              <a16:creationId xmlns:a16="http://schemas.microsoft.com/office/drawing/2014/main" id="{00000000-0008-0000-0700-0000EA020000}"/>
            </a:ext>
          </a:extLst>
        </xdr:cNvPr>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38299</xdr:rowOff>
    </xdr:from>
    <xdr:ext cx="467179" cy="259045"/>
    <xdr:sp macro="" textlink="">
      <xdr:nvSpPr>
        <xdr:cNvPr id="748" name="テキスト ボックス 747">
          <a:extLst>
            <a:ext uri="{FF2B5EF4-FFF2-40B4-BE49-F238E27FC236}">
              <a16:creationId xmlns:a16="http://schemas.microsoft.com/office/drawing/2014/main" id="{00000000-0008-0000-0700-0000EC020000}"/>
            </a:ext>
          </a:extLst>
        </xdr:cNvPr>
        <xdr:cNvSpPr txBox="1"/>
      </xdr:nvSpPr>
      <xdr:spPr>
        <a:xfrm>
          <a:off x="17820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50" name="テキスト ボックス 749">
          <a:extLst>
            <a:ext uri="{FF2B5EF4-FFF2-40B4-BE49-F238E27FC236}">
              <a16:creationId xmlns:a16="http://schemas.microsoft.com/office/drawing/2014/main" id="{00000000-0008-0000-0700-0000EE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51" name="諸支出金グラフ枠">
          <a:extLst>
            <a:ext uri="{FF2B5EF4-FFF2-40B4-BE49-F238E27FC236}">
              <a16:creationId xmlns:a16="http://schemas.microsoft.com/office/drawing/2014/main" id="{00000000-0008-0000-0700-0000EF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35</xdr:row>
      <xdr:rowOff>148844</xdr:rowOff>
    </xdr:from>
    <xdr:to>
      <xdr:col>116</xdr:col>
      <xdr:colOff>62864</xdr:colOff>
      <xdr:row>39</xdr:row>
      <xdr:rowOff>98878</xdr:rowOff>
    </xdr:to>
    <xdr:cxnSp macro="">
      <xdr:nvCxnSpPr>
        <xdr:cNvPr id="752" name="直線コネクタ 751">
          <a:extLst>
            <a:ext uri="{FF2B5EF4-FFF2-40B4-BE49-F238E27FC236}">
              <a16:creationId xmlns:a16="http://schemas.microsoft.com/office/drawing/2014/main" id="{00000000-0008-0000-0700-0000F0020000}"/>
            </a:ext>
          </a:extLst>
        </xdr:cNvPr>
        <xdr:cNvCxnSpPr/>
      </xdr:nvCxnSpPr>
      <xdr:spPr>
        <a:xfrm flipV="1">
          <a:off x="22159595" y="6149594"/>
          <a:ext cx="1269" cy="6358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134564</xdr:rowOff>
    </xdr:from>
    <xdr:ext cx="249299" cy="259045"/>
    <xdr:sp macro="" textlink="">
      <xdr:nvSpPr>
        <xdr:cNvPr id="753" name="諸支出金最小値テキスト">
          <a:extLst>
            <a:ext uri="{FF2B5EF4-FFF2-40B4-BE49-F238E27FC236}">
              <a16:creationId xmlns:a16="http://schemas.microsoft.com/office/drawing/2014/main" id="{00000000-0008-0000-0700-0000F1020000}"/>
            </a:ext>
          </a:extLst>
        </xdr:cNvPr>
        <xdr:cNvSpPr txBox="1"/>
      </xdr:nvSpPr>
      <xdr:spPr>
        <a:xfrm>
          <a:off x="22212300" y="682111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54" name="直線コネクタ 753">
          <a:extLst>
            <a:ext uri="{FF2B5EF4-FFF2-40B4-BE49-F238E27FC236}">
              <a16:creationId xmlns:a16="http://schemas.microsoft.com/office/drawing/2014/main" id="{00000000-0008-0000-0700-0000F2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34</xdr:row>
      <xdr:rowOff>95521</xdr:rowOff>
    </xdr:from>
    <xdr:ext cx="469744" cy="259045"/>
    <xdr:sp macro="" textlink="">
      <xdr:nvSpPr>
        <xdr:cNvPr id="755" name="諸支出金最大値テキスト">
          <a:extLst>
            <a:ext uri="{FF2B5EF4-FFF2-40B4-BE49-F238E27FC236}">
              <a16:creationId xmlns:a16="http://schemas.microsoft.com/office/drawing/2014/main" id="{00000000-0008-0000-0700-0000F3020000}"/>
            </a:ext>
          </a:extLst>
        </xdr:cNvPr>
        <xdr:cNvSpPr txBox="1"/>
      </xdr:nvSpPr>
      <xdr:spPr>
        <a:xfrm>
          <a:off x="22212300" y="59248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1,947</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35</xdr:row>
      <xdr:rowOff>148844</xdr:rowOff>
    </xdr:from>
    <xdr:to>
      <xdr:col>116</xdr:col>
      <xdr:colOff>152400</xdr:colOff>
      <xdr:row>35</xdr:row>
      <xdr:rowOff>148844</xdr:rowOff>
    </xdr:to>
    <xdr:cxnSp macro="">
      <xdr:nvCxnSpPr>
        <xdr:cNvPr id="756" name="直線コネクタ 755">
          <a:extLst>
            <a:ext uri="{FF2B5EF4-FFF2-40B4-BE49-F238E27FC236}">
              <a16:creationId xmlns:a16="http://schemas.microsoft.com/office/drawing/2014/main" id="{00000000-0008-0000-0700-0000F4020000}"/>
            </a:ext>
          </a:extLst>
        </xdr:cNvPr>
        <xdr:cNvCxnSpPr/>
      </xdr:nvCxnSpPr>
      <xdr:spPr>
        <a:xfrm>
          <a:off x="22072600" y="61495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57" name="直線コネクタ 756">
          <a:extLst>
            <a:ext uri="{FF2B5EF4-FFF2-40B4-BE49-F238E27FC236}">
              <a16:creationId xmlns:a16="http://schemas.microsoft.com/office/drawing/2014/main" id="{00000000-0008-0000-0700-0000F5020000}"/>
            </a:ext>
          </a:extLst>
        </xdr:cNvPr>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52015</xdr:rowOff>
    </xdr:from>
    <xdr:ext cx="313932" cy="259045"/>
    <xdr:sp macro="" textlink="">
      <xdr:nvSpPr>
        <xdr:cNvPr id="758" name="諸支出金平均値テキスト">
          <a:extLst>
            <a:ext uri="{FF2B5EF4-FFF2-40B4-BE49-F238E27FC236}">
              <a16:creationId xmlns:a16="http://schemas.microsoft.com/office/drawing/2014/main" id="{00000000-0008-0000-0700-0000F6020000}"/>
            </a:ext>
          </a:extLst>
        </xdr:cNvPr>
        <xdr:cNvSpPr txBox="1"/>
      </xdr:nvSpPr>
      <xdr:spPr>
        <a:xfrm>
          <a:off x="22212300" y="6567115"/>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29138</xdr:rowOff>
    </xdr:from>
    <xdr:to>
      <xdr:col>116</xdr:col>
      <xdr:colOff>114300</xdr:colOff>
      <xdr:row>39</xdr:row>
      <xdr:rowOff>130738</xdr:rowOff>
    </xdr:to>
    <xdr:sp macro="" textlink="">
      <xdr:nvSpPr>
        <xdr:cNvPr id="759" name="フローチャート: 判断 758">
          <a:extLst>
            <a:ext uri="{FF2B5EF4-FFF2-40B4-BE49-F238E27FC236}">
              <a16:creationId xmlns:a16="http://schemas.microsoft.com/office/drawing/2014/main" id="{00000000-0008-0000-0700-0000F7020000}"/>
            </a:ext>
          </a:extLst>
        </xdr:cNvPr>
        <xdr:cNvSpPr/>
      </xdr:nvSpPr>
      <xdr:spPr>
        <a:xfrm>
          <a:off x="22110700" y="6715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60" name="直線コネクタ 759">
          <a:extLst>
            <a:ext uri="{FF2B5EF4-FFF2-40B4-BE49-F238E27FC236}">
              <a16:creationId xmlns:a16="http://schemas.microsoft.com/office/drawing/2014/main" id="{00000000-0008-0000-0700-0000F8020000}"/>
            </a:ext>
          </a:extLst>
        </xdr:cNvPr>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39</xdr:row>
      <xdr:rowOff>35995</xdr:rowOff>
    </xdr:from>
    <xdr:to>
      <xdr:col>112</xdr:col>
      <xdr:colOff>38100</xdr:colOff>
      <xdr:row>39</xdr:row>
      <xdr:rowOff>137595</xdr:rowOff>
    </xdr:to>
    <xdr:sp macro="" textlink="">
      <xdr:nvSpPr>
        <xdr:cNvPr id="761" name="フローチャート: 判断 760">
          <a:extLst>
            <a:ext uri="{FF2B5EF4-FFF2-40B4-BE49-F238E27FC236}">
              <a16:creationId xmlns:a16="http://schemas.microsoft.com/office/drawing/2014/main" id="{00000000-0008-0000-0700-0000F9020000}"/>
            </a:ext>
          </a:extLst>
        </xdr:cNvPr>
        <xdr:cNvSpPr/>
      </xdr:nvSpPr>
      <xdr:spPr>
        <a:xfrm>
          <a:off x="21272500" y="6722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37</xdr:row>
      <xdr:rowOff>154122</xdr:rowOff>
    </xdr:from>
    <xdr:ext cx="313932"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21166333" y="649777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63" name="直線コネクタ 762">
          <a:extLst>
            <a:ext uri="{FF2B5EF4-FFF2-40B4-BE49-F238E27FC236}">
              <a16:creationId xmlns:a16="http://schemas.microsoft.com/office/drawing/2014/main" id="{00000000-0008-0000-0700-0000FB020000}"/>
            </a:ext>
          </a:extLst>
        </xdr:cNvPr>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21627</xdr:rowOff>
    </xdr:from>
    <xdr:to>
      <xdr:col>107</xdr:col>
      <xdr:colOff>101600</xdr:colOff>
      <xdr:row>39</xdr:row>
      <xdr:rowOff>123227</xdr:rowOff>
    </xdr:to>
    <xdr:sp macro="" textlink="">
      <xdr:nvSpPr>
        <xdr:cNvPr id="764" name="フローチャート: 判断 763">
          <a:extLst>
            <a:ext uri="{FF2B5EF4-FFF2-40B4-BE49-F238E27FC236}">
              <a16:creationId xmlns:a16="http://schemas.microsoft.com/office/drawing/2014/main" id="{00000000-0008-0000-0700-0000FC020000}"/>
            </a:ext>
          </a:extLst>
        </xdr:cNvPr>
        <xdr:cNvSpPr/>
      </xdr:nvSpPr>
      <xdr:spPr>
        <a:xfrm>
          <a:off x="20383500" y="67081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37</xdr:row>
      <xdr:rowOff>139754</xdr:rowOff>
    </xdr:from>
    <xdr:ext cx="313932"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20277333" y="648340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30</xdr:row>
      <xdr:rowOff>66222</xdr:rowOff>
    </xdr:from>
    <xdr:to>
      <xdr:col>102</xdr:col>
      <xdr:colOff>114300</xdr:colOff>
      <xdr:row>39</xdr:row>
      <xdr:rowOff>98878</xdr:rowOff>
    </xdr:to>
    <xdr:cxnSp macro="">
      <xdr:nvCxnSpPr>
        <xdr:cNvPr id="766" name="直線コネクタ 765">
          <a:extLst>
            <a:ext uri="{FF2B5EF4-FFF2-40B4-BE49-F238E27FC236}">
              <a16:creationId xmlns:a16="http://schemas.microsoft.com/office/drawing/2014/main" id="{00000000-0008-0000-0700-0000FE020000}"/>
            </a:ext>
          </a:extLst>
        </xdr:cNvPr>
        <xdr:cNvCxnSpPr/>
      </xdr:nvCxnSpPr>
      <xdr:spPr>
        <a:xfrm>
          <a:off x="18656300" y="5209722"/>
          <a:ext cx="889000" cy="15757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39588</xdr:rowOff>
    </xdr:from>
    <xdr:to>
      <xdr:col>102</xdr:col>
      <xdr:colOff>165100</xdr:colOff>
      <xdr:row>39</xdr:row>
      <xdr:rowOff>141188</xdr:rowOff>
    </xdr:to>
    <xdr:sp macro="" textlink="">
      <xdr:nvSpPr>
        <xdr:cNvPr id="767" name="フローチャート: 判断 766">
          <a:extLst>
            <a:ext uri="{FF2B5EF4-FFF2-40B4-BE49-F238E27FC236}">
              <a16:creationId xmlns:a16="http://schemas.microsoft.com/office/drawing/2014/main" id="{00000000-0008-0000-0700-0000FF020000}"/>
            </a:ext>
          </a:extLst>
        </xdr:cNvPr>
        <xdr:cNvSpPr/>
      </xdr:nvSpPr>
      <xdr:spPr>
        <a:xfrm>
          <a:off x="19494500" y="67261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37</xdr:row>
      <xdr:rowOff>157715</xdr:rowOff>
    </xdr:from>
    <xdr:ext cx="313932"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19388333" y="650136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31097</xdr:rowOff>
    </xdr:from>
    <xdr:to>
      <xdr:col>98</xdr:col>
      <xdr:colOff>38100</xdr:colOff>
      <xdr:row>39</xdr:row>
      <xdr:rowOff>132697</xdr:rowOff>
    </xdr:to>
    <xdr:sp macro="" textlink="">
      <xdr:nvSpPr>
        <xdr:cNvPr id="769" name="フローチャート: 判断 768">
          <a:extLst>
            <a:ext uri="{FF2B5EF4-FFF2-40B4-BE49-F238E27FC236}">
              <a16:creationId xmlns:a16="http://schemas.microsoft.com/office/drawing/2014/main" id="{00000000-0008-0000-0700-000001030000}"/>
            </a:ext>
          </a:extLst>
        </xdr:cNvPr>
        <xdr:cNvSpPr/>
      </xdr:nvSpPr>
      <xdr:spPr>
        <a:xfrm>
          <a:off x="18605500" y="67176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39</xdr:row>
      <xdr:rowOff>123824</xdr:rowOff>
    </xdr:from>
    <xdr:ext cx="313932"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18499333" y="681037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5" name="テキスト ボックス 774">
          <a:extLst>
            <a:ext uri="{FF2B5EF4-FFF2-40B4-BE49-F238E27FC236}">
              <a16:creationId xmlns:a16="http://schemas.microsoft.com/office/drawing/2014/main" id="{00000000-0008-0000-0700-000007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76" name="楕円 775">
          <a:extLst>
            <a:ext uri="{FF2B5EF4-FFF2-40B4-BE49-F238E27FC236}">
              <a16:creationId xmlns:a16="http://schemas.microsoft.com/office/drawing/2014/main" id="{00000000-0008-0000-0700-000008030000}"/>
            </a:ext>
          </a:extLst>
        </xdr:cNvPr>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39</xdr:row>
      <xdr:rowOff>7564</xdr:rowOff>
    </xdr:from>
    <xdr:ext cx="249299" cy="259045"/>
    <xdr:sp macro="" textlink="">
      <xdr:nvSpPr>
        <xdr:cNvPr id="777" name="諸支出金該当値テキスト">
          <a:extLst>
            <a:ext uri="{FF2B5EF4-FFF2-40B4-BE49-F238E27FC236}">
              <a16:creationId xmlns:a16="http://schemas.microsoft.com/office/drawing/2014/main" id="{00000000-0008-0000-0700-000009030000}"/>
            </a:ext>
          </a:extLst>
        </xdr:cNvPr>
        <xdr:cNvSpPr txBox="1"/>
      </xdr:nvSpPr>
      <xdr:spPr>
        <a:xfrm>
          <a:off x="22212300" y="669411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78" name="楕円 777">
          <a:extLst>
            <a:ext uri="{FF2B5EF4-FFF2-40B4-BE49-F238E27FC236}">
              <a16:creationId xmlns:a16="http://schemas.microsoft.com/office/drawing/2014/main" id="{00000000-0008-0000-0700-00000A030000}"/>
            </a:ext>
          </a:extLst>
        </xdr:cNvPr>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79" name="テキスト ボックス 778">
          <a:extLst>
            <a:ext uri="{FF2B5EF4-FFF2-40B4-BE49-F238E27FC236}">
              <a16:creationId xmlns:a16="http://schemas.microsoft.com/office/drawing/2014/main" id="{00000000-0008-0000-0700-00000B030000}"/>
            </a:ext>
          </a:extLst>
        </xdr:cNvPr>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80" name="楕円 779">
          <a:extLst>
            <a:ext uri="{FF2B5EF4-FFF2-40B4-BE49-F238E27FC236}">
              <a16:creationId xmlns:a16="http://schemas.microsoft.com/office/drawing/2014/main" id="{00000000-0008-0000-0700-00000C030000}"/>
            </a:ext>
          </a:extLst>
        </xdr:cNvPr>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81" name="テキスト ボックス 780">
          <a:extLst>
            <a:ext uri="{FF2B5EF4-FFF2-40B4-BE49-F238E27FC236}">
              <a16:creationId xmlns:a16="http://schemas.microsoft.com/office/drawing/2014/main" id="{00000000-0008-0000-0700-00000D030000}"/>
            </a:ext>
          </a:extLst>
        </xdr:cNvPr>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82" name="楕円 781">
          <a:extLst>
            <a:ext uri="{FF2B5EF4-FFF2-40B4-BE49-F238E27FC236}">
              <a16:creationId xmlns:a16="http://schemas.microsoft.com/office/drawing/2014/main" id="{00000000-0008-0000-0700-00000E030000}"/>
            </a:ext>
          </a:extLst>
        </xdr:cNvPr>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83" name="テキスト ボックス 782">
          <a:extLst>
            <a:ext uri="{FF2B5EF4-FFF2-40B4-BE49-F238E27FC236}">
              <a16:creationId xmlns:a16="http://schemas.microsoft.com/office/drawing/2014/main" id="{00000000-0008-0000-0700-00000F030000}"/>
            </a:ext>
          </a:extLst>
        </xdr:cNvPr>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30</xdr:row>
      <xdr:rowOff>15422</xdr:rowOff>
    </xdr:from>
    <xdr:to>
      <xdr:col>98</xdr:col>
      <xdr:colOff>38100</xdr:colOff>
      <xdr:row>30</xdr:row>
      <xdr:rowOff>117022</xdr:rowOff>
    </xdr:to>
    <xdr:sp macro="" textlink="">
      <xdr:nvSpPr>
        <xdr:cNvPr id="784" name="楕円 783">
          <a:extLst>
            <a:ext uri="{FF2B5EF4-FFF2-40B4-BE49-F238E27FC236}">
              <a16:creationId xmlns:a16="http://schemas.microsoft.com/office/drawing/2014/main" id="{00000000-0008-0000-0700-000010030000}"/>
            </a:ext>
          </a:extLst>
        </xdr:cNvPr>
        <xdr:cNvSpPr/>
      </xdr:nvSpPr>
      <xdr:spPr>
        <a:xfrm>
          <a:off x="18605500" y="51589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28</xdr:row>
      <xdr:rowOff>133549</xdr:rowOff>
    </xdr:from>
    <xdr:ext cx="469744" cy="259045"/>
    <xdr:sp macro="" textlink="">
      <xdr:nvSpPr>
        <xdr:cNvPr id="785" name="テキスト ボックス 784">
          <a:extLst>
            <a:ext uri="{FF2B5EF4-FFF2-40B4-BE49-F238E27FC236}">
              <a16:creationId xmlns:a16="http://schemas.microsoft.com/office/drawing/2014/main" id="{00000000-0008-0000-0700-000011030000}"/>
            </a:ext>
          </a:extLst>
        </xdr:cNvPr>
        <xdr:cNvSpPr txBox="1"/>
      </xdr:nvSpPr>
      <xdr:spPr>
        <a:xfrm>
          <a:off x="18421428" y="49341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6" name="正方形/長方形 785">
          <a:extLst>
            <a:ext uri="{FF2B5EF4-FFF2-40B4-BE49-F238E27FC236}">
              <a16:creationId xmlns:a16="http://schemas.microsoft.com/office/drawing/2014/main" id="{00000000-0008-0000-0700-000012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7" name="正方形/長方形 786">
          <a:extLst>
            <a:ext uri="{FF2B5EF4-FFF2-40B4-BE49-F238E27FC236}">
              <a16:creationId xmlns:a16="http://schemas.microsoft.com/office/drawing/2014/main" id="{00000000-0008-0000-0700-000013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8" name="正方形/長方形 787">
          <a:extLst>
            <a:ext uri="{FF2B5EF4-FFF2-40B4-BE49-F238E27FC236}">
              <a16:creationId xmlns:a16="http://schemas.microsoft.com/office/drawing/2014/main" id="{00000000-0008-0000-0700-000014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9" name="正方形/長方形 788">
          <a:extLst>
            <a:ext uri="{FF2B5EF4-FFF2-40B4-BE49-F238E27FC236}">
              <a16:creationId xmlns:a16="http://schemas.microsoft.com/office/drawing/2014/main" id="{00000000-0008-0000-0700-000015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90" name="正方形/長方形 789">
          <a:extLst>
            <a:ext uri="{FF2B5EF4-FFF2-40B4-BE49-F238E27FC236}">
              <a16:creationId xmlns:a16="http://schemas.microsoft.com/office/drawing/2014/main" id="{00000000-0008-0000-0700-000016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91" name="正方形/長方形 790">
          <a:extLst>
            <a:ext uri="{FF2B5EF4-FFF2-40B4-BE49-F238E27FC236}">
              <a16:creationId xmlns:a16="http://schemas.microsoft.com/office/drawing/2014/main" id="{00000000-0008-0000-0700-000017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92" name="正方形/長方形 791">
          <a:extLst>
            <a:ext uri="{FF2B5EF4-FFF2-40B4-BE49-F238E27FC236}">
              <a16:creationId xmlns:a16="http://schemas.microsoft.com/office/drawing/2014/main" id="{00000000-0008-0000-0700-000018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3" name="正方形/長方形 792">
          <a:extLst>
            <a:ext uri="{FF2B5EF4-FFF2-40B4-BE49-F238E27FC236}">
              <a16:creationId xmlns:a16="http://schemas.microsoft.com/office/drawing/2014/main" id="{00000000-0008-0000-0700-000019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4" name="テキスト ボックス 793">
          <a:extLst>
            <a:ext uri="{FF2B5EF4-FFF2-40B4-BE49-F238E27FC236}">
              <a16:creationId xmlns:a16="http://schemas.microsoft.com/office/drawing/2014/main" id="{00000000-0008-0000-0700-00001A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7" name="テキスト ボックス 796">
          <a:extLst>
            <a:ext uri="{FF2B5EF4-FFF2-40B4-BE49-F238E27FC236}">
              <a16:creationId xmlns:a16="http://schemas.microsoft.com/office/drawing/2014/main" id="{00000000-0008-0000-0700-00001D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9" name="テキスト ボックス 798">
          <a:extLst>
            <a:ext uri="{FF2B5EF4-FFF2-40B4-BE49-F238E27FC236}">
              <a16:creationId xmlns:a16="http://schemas.microsoft.com/office/drawing/2014/main" id="{00000000-0008-0000-0700-00001F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800" name="前年度繰上充用金グラフ枠">
          <a:extLst>
            <a:ext uri="{FF2B5EF4-FFF2-40B4-BE49-F238E27FC236}">
              <a16:creationId xmlns:a16="http://schemas.microsoft.com/office/drawing/2014/main" id="{00000000-0008-0000-0700-000020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801" name="直線コネクタ 800">
          <a:extLst>
            <a:ext uri="{FF2B5EF4-FFF2-40B4-BE49-F238E27FC236}">
              <a16:creationId xmlns:a16="http://schemas.microsoft.com/office/drawing/2014/main" id="{00000000-0008-0000-0700-000021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802" name="前年度繰上充用金最小値テキスト">
          <a:extLst>
            <a:ext uri="{FF2B5EF4-FFF2-40B4-BE49-F238E27FC236}">
              <a16:creationId xmlns:a16="http://schemas.microsoft.com/office/drawing/2014/main" id="{00000000-0008-0000-0700-000022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3" name="直線コネクタ 802">
          <a:extLst>
            <a:ext uri="{FF2B5EF4-FFF2-40B4-BE49-F238E27FC236}">
              <a16:creationId xmlns:a16="http://schemas.microsoft.com/office/drawing/2014/main" id="{00000000-0008-0000-0700-000023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804" name="前年度繰上充用金最大値テキスト">
          <a:extLst>
            <a:ext uri="{FF2B5EF4-FFF2-40B4-BE49-F238E27FC236}">
              <a16:creationId xmlns:a16="http://schemas.microsoft.com/office/drawing/2014/main" id="{00000000-0008-0000-0700-000024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5" name="直線コネクタ 804">
          <a:extLst>
            <a:ext uri="{FF2B5EF4-FFF2-40B4-BE49-F238E27FC236}">
              <a16:creationId xmlns:a16="http://schemas.microsoft.com/office/drawing/2014/main" id="{00000000-0008-0000-0700-000025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6" name="直線コネクタ 805">
          <a:extLst>
            <a:ext uri="{FF2B5EF4-FFF2-40B4-BE49-F238E27FC236}">
              <a16:creationId xmlns:a16="http://schemas.microsoft.com/office/drawing/2014/main" id="{00000000-0008-0000-0700-000026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7" name="前年度繰上充用金平均値テキスト">
          <a:extLst>
            <a:ext uri="{FF2B5EF4-FFF2-40B4-BE49-F238E27FC236}">
              <a16:creationId xmlns:a16="http://schemas.microsoft.com/office/drawing/2014/main" id="{00000000-0008-0000-0700-000027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8" name="フローチャート: 判断 807">
          <a:extLst>
            <a:ext uri="{FF2B5EF4-FFF2-40B4-BE49-F238E27FC236}">
              <a16:creationId xmlns:a16="http://schemas.microsoft.com/office/drawing/2014/main" id="{00000000-0008-0000-0700-000028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9" name="直線コネクタ 808">
          <a:extLst>
            <a:ext uri="{FF2B5EF4-FFF2-40B4-BE49-F238E27FC236}">
              <a16:creationId xmlns:a16="http://schemas.microsoft.com/office/drawing/2014/main" id="{00000000-0008-0000-0700-000029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10" name="フローチャート: 判断 809">
          <a:extLst>
            <a:ext uri="{FF2B5EF4-FFF2-40B4-BE49-F238E27FC236}">
              <a16:creationId xmlns:a16="http://schemas.microsoft.com/office/drawing/2014/main" id="{00000000-0008-0000-0700-00002A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12" name="直線コネクタ 811">
          <a:extLst>
            <a:ext uri="{FF2B5EF4-FFF2-40B4-BE49-F238E27FC236}">
              <a16:creationId xmlns:a16="http://schemas.microsoft.com/office/drawing/2014/main" id="{00000000-0008-0000-0700-00002C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13" name="フローチャート: 判断 812">
          <a:extLst>
            <a:ext uri="{FF2B5EF4-FFF2-40B4-BE49-F238E27FC236}">
              <a16:creationId xmlns:a16="http://schemas.microsoft.com/office/drawing/2014/main" id="{00000000-0008-0000-0700-00002D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15" name="直線コネクタ 814">
          <a:extLst>
            <a:ext uri="{FF2B5EF4-FFF2-40B4-BE49-F238E27FC236}">
              <a16:creationId xmlns:a16="http://schemas.microsoft.com/office/drawing/2014/main" id="{00000000-0008-0000-0700-00002F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6" name="フローチャート: 判断 815">
          <a:extLst>
            <a:ext uri="{FF2B5EF4-FFF2-40B4-BE49-F238E27FC236}">
              <a16:creationId xmlns:a16="http://schemas.microsoft.com/office/drawing/2014/main" id="{00000000-0008-0000-0700-000030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8" name="フローチャート: 判断 817">
          <a:extLst>
            <a:ext uri="{FF2B5EF4-FFF2-40B4-BE49-F238E27FC236}">
              <a16:creationId xmlns:a16="http://schemas.microsoft.com/office/drawing/2014/main" id="{00000000-0008-0000-0700-000032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2" name="テキスト ボックス 821">
          <a:extLst>
            <a:ext uri="{FF2B5EF4-FFF2-40B4-BE49-F238E27FC236}">
              <a16:creationId xmlns:a16="http://schemas.microsoft.com/office/drawing/2014/main" id="{00000000-0008-0000-0700-000036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25" name="楕円 824">
          <a:extLst>
            <a:ext uri="{FF2B5EF4-FFF2-40B4-BE49-F238E27FC236}">
              <a16:creationId xmlns:a16="http://schemas.microsoft.com/office/drawing/2014/main" id="{00000000-0008-0000-0700-000039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6" name="前年度繰上充用金該当値テキスト">
          <a:extLst>
            <a:ext uri="{FF2B5EF4-FFF2-40B4-BE49-F238E27FC236}">
              <a16:creationId xmlns:a16="http://schemas.microsoft.com/office/drawing/2014/main" id="{00000000-0008-0000-0700-00003A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7" name="楕円 826">
          <a:extLst>
            <a:ext uri="{FF2B5EF4-FFF2-40B4-BE49-F238E27FC236}">
              <a16:creationId xmlns:a16="http://schemas.microsoft.com/office/drawing/2014/main" id="{00000000-0008-0000-0700-00003B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8" name="テキスト ボックス 827">
          <a:extLst>
            <a:ext uri="{FF2B5EF4-FFF2-40B4-BE49-F238E27FC236}">
              <a16:creationId xmlns:a16="http://schemas.microsoft.com/office/drawing/2014/main" id="{00000000-0008-0000-0700-00003C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9" name="楕円 828">
          <a:extLst>
            <a:ext uri="{FF2B5EF4-FFF2-40B4-BE49-F238E27FC236}">
              <a16:creationId xmlns:a16="http://schemas.microsoft.com/office/drawing/2014/main" id="{00000000-0008-0000-0700-00003D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30" name="テキスト ボックス 829">
          <a:extLst>
            <a:ext uri="{FF2B5EF4-FFF2-40B4-BE49-F238E27FC236}">
              <a16:creationId xmlns:a16="http://schemas.microsoft.com/office/drawing/2014/main" id="{00000000-0008-0000-0700-00003E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31" name="楕円 830">
          <a:extLst>
            <a:ext uri="{FF2B5EF4-FFF2-40B4-BE49-F238E27FC236}">
              <a16:creationId xmlns:a16="http://schemas.microsoft.com/office/drawing/2014/main" id="{00000000-0008-0000-0700-00003F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32" name="テキスト ボックス 831">
          <a:extLst>
            <a:ext uri="{FF2B5EF4-FFF2-40B4-BE49-F238E27FC236}">
              <a16:creationId xmlns:a16="http://schemas.microsoft.com/office/drawing/2014/main" id="{00000000-0008-0000-0700-000040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33" name="楕円 832">
          <a:extLst>
            <a:ext uri="{FF2B5EF4-FFF2-40B4-BE49-F238E27FC236}">
              <a16:creationId xmlns:a16="http://schemas.microsoft.com/office/drawing/2014/main" id="{00000000-0008-0000-0700-000041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34" name="テキスト ボックス 833">
          <a:extLst>
            <a:ext uri="{FF2B5EF4-FFF2-40B4-BE49-F238E27FC236}">
              <a16:creationId xmlns:a16="http://schemas.microsoft.com/office/drawing/2014/main" id="{00000000-0008-0000-0700-000042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5" name="正方形/長方形 834">
          <a:extLst>
            <a:ext uri="{FF2B5EF4-FFF2-40B4-BE49-F238E27FC236}">
              <a16:creationId xmlns:a16="http://schemas.microsoft.com/office/drawing/2014/main" id="{00000000-0008-0000-0700-000043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6" name="正方形/長方形 835">
          <a:extLst>
            <a:ext uri="{FF2B5EF4-FFF2-40B4-BE49-F238E27FC236}">
              <a16:creationId xmlns:a16="http://schemas.microsoft.com/office/drawing/2014/main" id="{00000000-0008-0000-0700-000044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7" name="テキスト ボックス 836">
          <a:extLst>
            <a:ext uri="{FF2B5EF4-FFF2-40B4-BE49-F238E27FC236}">
              <a16:creationId xmlns:a16="http://schemas.microsoft.com/office/drawing/2014/main" id="{00000000-0008-0000-0700-000045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衛生費については、近年増加傾向にあり、類似団体平均を見ても上回る結果となった。これは、ごみ処理場の建替等で発生した費用や新型コロナウイルスワクチン接種事業に要した経費の増が原因である。</a:t>
          </a:r>
          <a:endParaRPr lang="ja-JP" altLang="ja-JP" sz="1400">
            <a:effectLst/>
          </a:endParaRPr>
        </a:p>
        <a:p>
          <a:r>
            <a:rPr kumimoji="1" lang="ja-JP" altLang="ja-JP" sz="1100">
              <a:solidFill>
                <a:schemeClr val="dk1"/>
              </a:solidFill>
              <a:effectLst/>
              <a:latin typeface="+mn-lt"/>
              <a:ea typeface="+mn-ea"/>
              <a:cs typeface="+mn-cs"/>
            </a:rPr>
            <a:t>　今後は、町単独事業が財政圧迫とならないよう事業の見直しを図る必要がある。</a:t>
          </a:r>
          <a:endParaRPr lang="ja-JP" altLang="ja-JP" sz="1400">
            <a:effectLst/>
          </a:endParaRPr>
        </a:p>
        <a:p>
          <a:r>
            <a:rPr kumimoji="1" lang="ja-JP" altLang="ja-JP" sz="1100">
              <a:solidFill>
                <a:schemeClr val="dk1"/>
              </a:solidFill>
              <a:effectLst/>
              <a:latin typeface="+mn-lt"/>
              <a:ea typeface="+mn-ea"/>
              <a:cs typeface="+mn-cs"/>
            </a:rPr>
            <a:t>　他の目的については、類似団体と比較しても遜色がないものの、今後も財政の健全化を取り組んでいく。</a:t>
          </a:r>
          <a:endParaRPr lang="ja-JP" altLang="ja-JP" sz="1400">
            <a:effectLst/>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岐阜県笠松町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財政調整基金残高は昨年度に比べると増額と</a:t>
          </a:r>
          <a:r>
            <a:rPr kumimoji="1" lang="ja-JP" altLang="en-US" sz="1100">
              <a:solidFill>
                <a:schemeClr val="dk1"/>
              </a:solidFill>
              <a:effectLst/>
              <a:latin typeface="+mn-lt"/>
              <a:ea typeface="+mn-ea"/>
              <a:cs typeface="+mn-cs"/>
            </a:rPr>
            <a:t>なり</a:t>
          </a:r>
          <a:r>
            <a:rPr kumimoji="1" lang="ja-JP" altLang="ja-JP" sz="1100">
              <a:solidFill>
                <a:schemeClr val="dk1"/>
              </a:solidFill>
              <a:effectLst/>
              <a:latin typeface="+mn-lt"/>
              <a:ea typeface="+mn-ea"/>
              <a:cs typeface="+mn-cs"/>
            </a:rPr>
            <a:t>、実質収支額</a:t>
          </a:r>
          <a:r>
            <a:rPr kumimoji="1" lang="ja-JP" altLang="en-US" sz="1100">
              <a:solidFill>
                <a:schemeClr val="dk1"/>
              </a:solidFill>
              <a:effectLst/>
              <a:latin typeface="+mn-lt"/>
              <a:ea typeface="+mn-ea"/>
              <a:cs typeface="+mn-cs"/>
            </a:rPr>
            <a:t>も</a:t>
          </a:r>
          <a:r>
            <a:rPr kumimoji="1" lang="en-US" altLang="ja-JP" sz="1100">
              <a:solidFill>
                <a:schemeClr val="dk1"/>
              </a:solidFill>
              <a:effectLst/>
              <a:latin typeface="+mn-lt"/>
              <a:ea typeface="+mn-ea"/>
              <a:cs typeface="+mn-cs"/>
            </a:rPr>
            <a:t>4.05</a:t>
          </a:r>
          <a:r>
            <a:rPr kumimoji="1" lang="ja-JP" altLang="ja-JP" sz="1100">
              <a:solidFill>
                <a:schemeClr val="dk1"/>
              </a:solidFill>
              <a:effectLst/>
              <a:latin typeface="+mn-lt"/>
              <a:ea typeface="+mn-ea"/>
              <a:cs typeface="+mn-cs"/>
            </a:rPr>
            <a:t>ポイント増加している。</a:t>
          </a:r>
          <a:r>
            <a:rPr kumimoji="1" lang="ja-JP" altLang="en-US" sz="1100">
              <a:solidFill>
                <a:schemeClr val="dk1"/>
              </a:solidFill>
              <a:effectLst/>
              <a:latin typeface="+mn-lt"/>
              <a:ea typeface="+mn-ea"/>
              <a:cs typeface="+mn-cs"/>
            </a:rPr>
            <a:t>しかしながら、</a:t>
          </a:r>
          <a:r>
            <a:rPr kumimoji="1" lang="ja-JP" altLang="ja-JP" sz="1100">
              <a:solidFill>
                <a:schemeClr val="dk1"/>
              </a:solidFill>
              <a:effectLst/>
              <a:latin typeface="+mn-lt"/>
              <a:ea typeface="+mn-ea"/>
              <a:cs typeface="+mn-cs"/>
            </a:rPr>
            <a:t>今後も道路新設改良事業等の投資事業が発生し、より財政的に厳しい状況が続くと思われるため、事務事業の見直しによる合理化・効率化に努める。</a:t>
          </a:r>
          <a:endParaRPr lang="ja-JP" altLang="ja-JP" sz="1400">
            <a:effectLst/>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岐阜県笠松町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各会計ともに黒字となっており、下水道事業会計においては、令和元年度から公営企業会計化したものであるが、引き続き、独立採算の原則に立ち返り、下水道使用料を見直すなど歳入の確保に努め、一般会計からの負担金を減少させ、町全体として財政基盤の強化に努める。</a:t>
          </a:r>
          <a:endParaRPr lang="ja-JP" altLang="ja-JP" sz="1400">
            <a:effectLst/>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8" name="凡例9">
          <a:extLst>
            <a:ext uri="{FF2B5EF4-FFF2-40B4-BE49-F238E27FC236}">
              <a16:creationId xmlns:a16="http://schemas.microsoft.com/office/drawing/2014/main" id="{00000000-0008-0000-0900-000012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9" name="凡例10">
          <a:extLst>
            <a:ext uri="{FF2B5EF4-FFF2-40B4-BE49-F238E27FC236}">
              <a16:creationId xmlns:a16="http://schemas.microsoft.com/office/drawing/2014/main" id="{00000000-0008-0000-0900-000013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DO56"/>
  <sheetViews>
    <sheetView showGridLines="0" tabSelected="1" workbookViewId="0"/>
  </sheetViews>
  <sheetFormatPr defaultColWidth="0" defaultRowHeight="10.8" zeroHeight="1" x14ac:dyDescent="0.2"/>
  <cols>
    <col min="1" max="11" width="2.109375" style="177" customWidth="1"/>
    <col min="12" max="12" width="2.21875" style="177" customWidth="1"/>
    <col min="13" max="17" width="2.33203125" style="177" customWidth="1"/>
    <col min="18" max="119" width="2.109375" style="177" customWidth="1"/>
    <col min="120" max="16384" width="0" style="177" hidden="1"/>
  </cols>
  <sheetData>
    <row r="1" spans="1:119" ht="33" customHeight="1" x14ac:dyDescent="0.2">
      <c r="B1" s="595" t="s">
        <v>80</v>
      </c>
      <c r="C1" s="595"/>
      <c r="D1" s="595"/>
      <c r="E1" s="595"/>
      <c r="F1" s="595"/>
      <c r="G1" s="595"/>
      <c r="H1" s="595"/>
      <c r="I1" s="595"/>
      <c r="J1" s="595"/>
      <c r="K1" s="595"/>
      <c r="L1" s="595"/>
      <c r="M1" s="595"/>
      <c r="N1" s="595"/>
      <c r="O1" s="595"/>
      <c r="P1" s="595"/>
      <c r="Q1" s="595"/>
      <c r="R1" s="595"/>
      <c r="S1" s="595"/>
      <c r="T1" s="595"/>
      <c r="U1" s="595"/>
      <c r="V1" s="595"/>
      <c r="W1" s="595"/>
      <c r="X1" s="595"/>
      <c r="Y1" s="595"/>
      <c r="Z1" s="595"/>
      <c r="AA1" s="595"/>
      <c r="AB1" s="595"/>
      <c r="AC1" s="595"/>
      <c r="AD1" s="595"/>
      <c r="AE1" s="595"/>
      <c r="AF1" s="595"/>
      <c r="AG1" s="595"/>
      <c r="AH1" s="595"/>
      <c r="AI1" s="595"/>
      <c r="AJ1" s="595"/>
      <c r="AK1" s="595"/>
      <c r="AL1" s="595"/>
      <c r="AM1" s="595"/>
      <c r="AN1" s="595"/>
      <c r="AO1" s="595"/>
      <c r="AP1" s="595"/>
      <c r="AQ1" s="595"/>
      <c r="AR1" s="595"/>
      <c r="AS1" s="595"/>
      <c r="AT1" s="595"/>
      <c r="AU1" s="595"/>
      <c r="AV1" s="595"/>
      <c r="AW1" s="595"/>
      <c r="AX1" s="595"/>
      <c r="AY1" s="595"/>
      <c r="AZ1" s="595"/>
      <c r="BA1" s="595"/>
      <c r="BB1" s="595"/>
      <c r="BC1" s="595"/>
      <c r="BD1" s="595"/>
      <c r="BE1" s="595"/>
      <c r="BF1" s="595"/>
      <c r="BG1" s="595"/>
      <c r="BH1" s="595"/>
      <c r="BI1" s="595"/>
      <c r="BJ1" s="595"/>
      <c r="BK1" s="595"/>
      <c r="BL1" s="595"/>
      <c r="BM1" s="595"/>
      <c r="BN1" s="595"/>
      <c r="BO1" s="595"/>
      <c r="BP1" s="595"/>
      <c r="BQ1" s="595"/>
      <c r="BR1" s="595"/>
      <c r="BS1" s="595"/>
      <c r="BT1" s="595"/>
      <c r="BU1" s="595"/>
      <c r="BV1" s="595"/>
      <c r="BW1" s="595"/>
      <c r="BX1" s="595"/>
      <c r="BY1" s="595"/>
      <c r="BZ1" s="595"/>
      <c r="CA1" s="595"/>
      <c r="CB1" s="595"/>
      <c r="CC1" s="595"/>
      <c r="CD1" s="595"/>
      <c r="CE1" s="595"/>
      <c r="CF1" s="595"/>
      <c r="CG1" s="595"/>
      <c r="CH1" s="595"/>
      <c r="CI1" s="595"/>
      <c r="CJ1" s="595"/>
      <c r="CK1" s="595"/>
      <c r="CL1" s="595"/>
      <c r="CM1" s="595"/>
      <c r="CN1" s="595"/>
      <c r="CO1" s="595"/>
      <c r="CP1" s="595"/>
      <c r="CQ1" s="595"/>
      <c r="CR1" s="595"/>
      <c r="CS1" s="595"/>
      <c r="CT1" s="595"/>
      <c r="CU1" s="595"/>
      <c r="CV1" s="595"/>
      <c r="CW1" s="595"/>
      <c r="CX1" s="595"/>
      <c r="CY1" s="595"/>
      <c r="CZ1" s="595"/>
      <c r="DA1" s="595"/>
      <c r="DB1" s="595"/>
      <c r="DC1" s="595"/>
      <c r="DD1" s="595"/>
      <c r="DE1" s="595"/>
      <c r="DF1" s="595"/>
      <c r="DG1" s="595"/>
      <c r="DH1" s="595"/>
      <c r="DI1" s="595"/>
      <c r="DJ1" s="178"/>
      <c r="DK1" s="178"/>
      <c r="DL1" s="178"/>
      <c r="DM1" s="178"/>
      <c r="DN1" s="178"/>
      <c r="DO1" s="178"/>
    </row>
    <row r="2" spans="1:119" ht="24" thickBot="1" x14ac:dyDescent="0.25">
      <c r="B2" s="179" t="s">
        <v>81</v>
      </c>
      <c r="C2" s="179"/>
      <c r="D2" s="180"/>
    </row>
    <row r="3" spans="1:119" ht="18.75" customHeight="1" thickBot="1" x14ac:dyDescent="0.25">
      <c r="A3" s="178"/>
      <c r="B3" s="596" t="s">
        <v>82</v>
      </c>
      <c r="C3" s="597"/>
      <c r="D3" s="597"/>
      <c r="E3" s="598"/>
      <c r="F3" s="598"/>
      <c r="G3" s="598"/>
      <c r="H3" s="598"/>
      <c r="I3" s="598"/>
      <c r="J3" s="598"/>
      <c r="K3" s="598"/>
      <c r="L3" s="598" t="s">
        <v>83</v>
      </c>
      <c r="M3" s="598"/>
      <c r="N3" s="598"/>
      <c r="O3" s="598"/>
      <c r="P3" s="598"/>
      <c r="Q3" s="598"/>
      <c r="R3" s="601"/>
      <c r="S3" s="601"/>
      <c r="T3" s="601"/>
      <c r="U3" s="601"/>
      <c r="V3" s="602"/>
      <c r="W3" s="492" t="s">
        <v>84</v>
      </c>
      <c r="X3" s="493"/>
      <c r="Y3" s="493"/>
      <c r="Z3" s="493"/>
      <c r="AA3" s="493"/>
      <c r="AB3" s="597"/>
      <c r="AC3" s="601" t="s">
        <v>85</v>
      </c>
      <c r="AD3" s="493"/>
      <c r="AE3" s="493"/>
      <c r="AF3" s="493"/>
      <c r="AG3" s="493"/>
      <c r="AH3" s="493"/>
      <c r="AI3" s="493"/>
      <c r="AJ3" s="493"/>
      <c r="AK3" s="493"/>
      <c r="AL3" s="563"/>
      <c r="AM3" s="492" t="s">
        <v>86</v>
      </c>
      <c r="AN3" s="493"/>
      <c r="AO3" s="493"/>
      <c r="AP3" s="493"/>
      <c r="AQ3" s="493"/>
      <c r="AR3" s="493"/>
      <c r="AS3" s="493"/>
      <c r="AT3" s="493"/>
      <c r="AU3" s="493"/>
      <c r="AV3" s="493"/>
      <c r="AW3" s="493"/>
      <c r="AX3" s="563"/>
      <c r="AY3" s="555" t="s">
        <v>1</v>
      </c>
      <c r="AZ3" s="556"/>
      <c r="BA3" s="556"/>
      <c r="BB3" s="556"/>
      <c r="BC3" s="556"/>
      <c r="BD3" s="556"/>
      <c r="BE3" s="556"/>
      <c r="BF3" s="556"/>
      <c r="BG3" s="556"/>
      <c r="BH3" s="556"/>
      <c r="BI3" s="556"/>
      <c r="BJ3" s="556"/>
      <c r="BK3" s="556"/>
      <c r="BL3" s="556"/>
      <c r="BM3" s="605"/>
      <c r="BN3" s="492" t="s">
        <v>87</v>
      </c>
      <c r="BO3" s="493"/>
      <c r="BP3" s="493"/>
      <c r="BQ3" s="493"/>
      <c r="BR3" s="493"/>
      <c r="BS3" s="493"/>
      <c r="BT3" s="493"/>
      <c r="BU3" s="563"/>
      <c r="BV3" s="492" t="s">
        <v>88</v>
      </c>
      <c r="BW3" s="493"/>
      <c r="BX3" s="493"/>
      <c r="BY3" s="493"/>
      <c r="BZ3" s="493"/>
      <c r="CA3" s="493"/>
      <c r="CB3" s="493"/>
      <c r="CC3" s="563"/>
      <c r="CD3" s="555" t="s">
        <v>1</v>
      </c>
      <c r="CE3" s="556"/>
      <c r="CF3" s="556"/>
      <c r="CG3" s="556"/>
      <c r="CH3" s="556"/>
      <c r="CI3" s="556"/>
      <c r="CJ3" s="556"/>
      <c r="CK3" s="556"/>
      <c r="CL3" s="556"/>
      <c r="CM3" s="556"/>
      <c r="CN3" s="556"/>
      <c r="CO3" s="556"/>
      <c r="CP3" s="556"/>
      <c r="CQ3" s="556"/>
      <c r="CR3" s="556"/>
      <c r="CS3" s="605"/>
      <c r="CT3" s="492" t="s">
        <v>89</v>
      </c>
      <c r="CU3" s="493"/>
      <c r="CV3" s="493"/>
      <c r="CW3" s="493"/>
      <c r="CX3" s="493"/>
      <c r="CY3" s="493"/>
      <c r="CZ3" s="493"/>
      <c r="DA3" s="563"/>
      <c r="DB3" s="492" t="s">
        <v>90</v>
      </c>
      <c r="DC3" s="493"/>
      <c r="DD3" s="493"/>
      <c r="DE3" s="493"/>
      <c r="DF3" s="493"/>
      <c r="DG3" s="493"/>
      <c r="DH3" s="493"/>
      <c r="DI3" s="563"/>
    </row>
    <row r="4" spans="1:119" ht="18.75" customHeight="1" x14ac:dyDescent="0.2">
      <c r="A4" s="178"/>
      <c r="B4" s="571"/>
      <c r="C4" s="572"/>
      <c r="D4" s="572"/>
      <c r="E4" s="573"/>
      <c r="F4" s="573"/>
      <c r="G4" s="573"/>
      <c r="H4" s="573"/>
      <c r="I4" s="573"/>
      <c r="J4" s="573"/>
      <c r="K4" s="573"/>
      <c r="L4" s="573"/>
      <c r="M4" s="573"/>
      <c r="N4" s="573"/>
      <c r="O4" s="573"/>
      <c r="P4" s="573"/>
      <c r="Q4" s="573"/>
      <c r="R4" s="577"/>
      <c r="S4" s="577"/>
      <c r="T4" s="577"/>
      <c r="U4" s="577"/>
      <c r="V4" s="578"/>
      <c r="W4" s="564"/>
      <c r="X4" s="374"/>
      <c r="Y4" s="374"/>
      <c r="Z4" s="374"/>
      <c r="AA4" s="374"/>
      <c r="AB4" s="572"/>
      <c r="AC4" s="577"/>
      <c r="AD4" s="374"/>
      <c r="AE4" s="374"/>
      <c r="AF4" s="374"/>
      <c r="AG4" s="374"/>
      <c r="AH4" s="374"/>
      <c r="AI4" s="374"/>
      <c r="AJ4" s="374"/>
      <c r="AK4" s="374"/>
      <c r="AL4" s="565"/>
      <c r="AM4" s="514"/>
      <c r="AN4" s="412"/>
      <c r="AO4" s="412"/>
      <c r="AP4" s="412"/>
      <c r="AQ4" s="412"/>
      <c r="AR4" s="412"/>
      <c r="AS4" s="412"/>
      <c r="AT4" s="412"/>
      <c r="AU4" s="412"/>
      <c r="AV4" s="412"/>
      <c r="AW4" s="412"/>
      <c r="AX4" s="604"/>
      <c r="AY4" s="449" t="s">
        <v>91</v>
      </c>
      <c r="AZ4" s="450"/>
      <c r="BA4" s="450"/>
      <c r="BB4" s="450"/>
      <c r="BC4" s="450"/>
      <c r="BD4" s="450"/>
      <c r="BE4" s="450"/>
      <c r="BF4" s="450"/>
      <c r="BG4" s="450"/>
      <c r="BH4" s="450"/>
      <c r="BI4" s="450"/>
      <c r="BJ4" s="450"/>
      <c r="BK4" s="450"/>
      <c r="BL4" s="450"/>
      <c r="BM4" s="451"/>
      <c r="BN4" s="452">
        <v>8820245</v>
      </c>
      <c r="BO4" s="453"/>
      <c r="BP4" s="453"/>
      <c r="BQ4" s="453"/>
      <c r="BR4" s="453"/>
      <c r="BS4" s="453"/>
      <c r="BT4" s="453"/>
      <c r="BU4" s="454"/>
      <c r="BV4" s="452">
        <v>9917471</v>
      </c>
      <c r="BW4" s="453"/>
      <c r="BX4" s="453"/>
      <c r="BY4" s="453"/>
      <c r="BZ4" s="453"/>
      <c r="CA4" s="453"/>
      <c r="CB4" s="453"/>
      <c r="CC4" s="454"/>
      <c r="CD4" s="589" t="s">
        <v>92</v>
      </c>
      <c r="CE4" s="590"/>
      <c r="CF4" s="590"/>
      <c r="CG4" s="590"/>
      <c r="CH4" s="590"/>
      <c r="CI4" s="590"/>
      <c r="CJ4" s="590"/>
      <c r="CK4" s="590"/>
      <c r="CL4" s="590"/>
      <c r="CM4" s="590"/>
      <c r="CN4" s="590"/>
      <c r="CO4" s="590"/>
      <c r="CP4" s="590"/>
      <c r="CQ4" s="590"/>
      <c r="CR4" s="590"/>
      <c r="CS4" s="591"/>
      <c r="CT4" s="592">
        <v>12.8</v>
      </c>
      <c r="CU4" s="593"/>
      <c r="CV4" s="593"/>
      <c r="CW4" s="593"/>
      <c r="CX4" s="593"/>
      <c r="CY4" s="593"/>
      <c r="CZ4" s="593"/>
      <c r="DA4" s="594"/>
      <c r="DB4" s="592">
        <v>8.8000000000000007</v>
      </c>
      <c r="DC4" s="593"/>
      <c r="DD4" s="593"/>
      <c r="DE4" s="593"/>
      <c r="DF4" s="593"/>
      <c r="DG4" s="593"/>
      <c r="DH4" s="593"/>
      <c r="DI4" s="594"/>
    </row>
    <row r="5" spans="1:119" ht="18.75" customHeight="1" x14ac:dyDescent="0.2">
      <c r="A5" s="178"/>
      <c r="B5" s="599"/>
      <c r="C5" s="413"/>
      <c r="D5" s="413"/>
      <c r="E5" s="600"/>
      <c r="F5" s="600"/>
      <c r="G5" s="600"/>
      <c r="H5" s="600"/>
      <c r="I5" s="600"/>
      <c r="J5" s="600"/>
      <c r="K5" s="600"/>
      <c r="L5" s="600"/>
      <c r="M5" s="600"/>
      <c r="N5" s="600"/>
      <c r="O5" s="600"/>
      <c r="P5" s="600"/>
      <c r="Q5" s="600"/>
      <c r="R5" s="411"/>
      <c r="S5" s="411"/>
      <c r="T5" s="411"/>
      <c r="U5" s="411"/>
      <c r="V5" s="603"/>
      <c r="W5" s="514"/>
      <c r="X5" s="412"/>
      <c r="Y5" s="412"/>
      <c r="Z5" s="412"/>
      <c r="AA5" s="412"/>
      <c r="AB5" s="413"/>
      <c r="AC5" s="411"/>
      <c r="AD5" s="412"/>
      <c r="AE5" s="412"/>
      <c r="AF5" s="412"/>
      <c r="AG5" s="412"/>
      <c r="AH5" s="412"/>
      <c r="AI5" s="412"/>
      <c r="AJ5" s="412"/>
      <c r="AK5" s="412"/>
      <c r="AL5" s="604"/>
      <c r="AM5" s="480" t="s">
        <v>93</v>
      </c>
      <c r="AN5" s="380"/>
      <c r="AO5" s="380"/>
      <c r="AP5" s="380"/>
      <c r="AQ5" s="380"/>
      <c r="AR5" s="380"/>
      <c r="AS5" s="380"/>
      <c r="AT5" s="381"/>
      <c r="AU5" s="481" t="s">
        <v>94</v>
      </c>
      <c r="AV5" s="482"/>
      <c r="AW5" s="482"/>
      <c r="AX5" s="482"/>
      <c r="AY5" s="437" t="s">
        <v>95</v>
      </c>
      <c r="AZ5" s="438"/>
      <c r="BA5" s="438"/>
      <c r="BB5" s="438"/>
      <c r="BC5" s="438"/>
      <c r="BD5" s="438"/>
      <c r="BE5" s="438"/>
      <c r="BF5" s="438"/>
      <c r="BG5" s="438"/>
      <c r="BH5" s="438"/>
      <c r="BI5" s="438"/>
      <c r="BJ5" s="438"/>
      <c r="BK5" s="438"/>
      <c r="BL5" s="438"/>
      <c r="BM5" s="439"/>
      <c r="BN5" s="423">
        <v>8161662</v>
      </c>
      <c r="BO5" s="424"/>
      <c r="BP5" s="424"/>
      <c r="BQ5" s="424"/>
      <c r="BR5" s="424"/>
      <c r="BS5" s="424"/>
      <c r="BT5" s="424"/>
      <c r="BU5" s="425"/>
      <c r="BV5" s="423">
        <v>9416288</v>
      </c>
      <c r="BW5" s="424"/>
      <c r="BX5" s="424"/>
      <c r="BY5" s="424"/>
      <c r="BZ5" s="424"/>
      <c r="CA5" s="424"/>
      <c r="CB5" s="424"/>
      <c r="CC5" s="425"/>
      <c r="CD5" s="463" t="s">
        <v>96</v>
      </c>
      <c r="CE5" s="383"/>
      <c r="CF5" s="383"/>
      <c r="CG5" s="383"/>
      <c r="CH5" s="383"/>
      <c r="CI5" s="383"/>
      <c r="CJ5" s="383"/>
      <c r="CK5" s="383"/>
      <c r="CL5" s="383"/>
      <c r="CM5" s="383"/>
      <c r="CN5" s="383"/>
      <c r="CO5" s="383"/>
      <c r="CP5" s="383"/>
      <c r="CQ5" s="383"/>
      <c r="CR5" s="383"/>
      <c r="CS5" s="464"/>
      <c r="CT5" s="420">
        <v>86.2</v>
      </c>
      <c r="CU5" s="421"/>
      <c r="CV5" s="421"/>
      <c r="CW5" s="421"/>
      <c r="CX5" s="421"/>
      <c r="CY5" s="421"/>
      <c r="CZ5" s="421"/>
      <c r="DA5" s="422"/>
      <c r="DB5" s="420">
        <v>89.5</v>
      </c>
      <c r="DC5" s="421"/>
      <c r="DD5" s="421"/>
      <c r="DE5" s="421"/>
      <c r="DF5" s="421"/>
      <c r="DG5" s="421"/>
      <c r="DH5" s="421"/>
      <c r="DI5" s="422"/>
    </row>
    <row r="6" spans="1:119" ht="18.75" customHeight="1" x14ac:dyDescent="0.2">
      <c r="A6" s="178"/>
      <c r="B6" s="569" t="s">
        <v>97</v>
      </c>
      <c r="C6" s="410"/>
      <c r="D6" s="410"/>
      <c r="E6" s="570"/>
      <c r="F6" s="570"/>
      <c r="G6" s="570"/>
      <c r="H6" s="570"/>
      <c r="I6" s="570"/>
      <c r="J6" s="570"/>
      <c r="K6" s="570"/>
      <c r="L6" s="570" t="s">
        <v>98</v>
      </c>
      <c r="M6" s="570"/>
      <c r="N6" s="570"/>
      <c r="O6" s="570"/>
      <c r="P6" s="570"/>
      <c r="Q6" s="570"/>
      <c r="R6" s="408"/>
      <c r="S6" s="408"/>
      <c r="T6" s="408"/>
      <c r="U6" s="408"/>
      <c r="V6" s="576"/>
      <c r="W6" s="513" t="s">
        <v>99</v>
      </c>
      <c r="X6" s="409"/>
      <c r="Y6" s="409"/>
      <c r="Z6" s="409"/>
      <c r="AA6" s="409"/>
      <c r="AB6" s="410"/>
      <c r="AC6" s="581" t="s">
        <v>100</v>
      </c>
      <c r="AD6" s="582"/>
      <c r="AE6" s="582"/>
      <c r="AF6" s="582"/>
      <c r="AG6" s="582"/>
      <c r="AH6" s="582"/>
      <c r="AI6" s="582"/>
      <c r="AJ6" s="582"/>
      <c r="AK6" s="582"/>
      <c r="AL6" s="583"/>
      <c r="AM6" s="480" t="s">
        <v>101</v>
      </c>
      <c r="AN6" s="380"/>
      <c r="AO6" s="380"/>
      <c r="AP6" s="380"/>
      <c r="AQ6" s="380"/>
      <c r="AR6" s="380"/>
      <c r="AS6" s="380"/>
      <c r="AT6" s="381"/>
      <c r="AU6" s="481" t="s">
        <v>94</v>
      </c>
      <c r="AV6" s="482"/>
      <c r="AW6" s="482"/>
      <c r="AX6" s="482"/>
      <c r="AY6" s="437" t="s">
        <v>102</v>
      </c>
      <c r="AZ6" s="438"/>
      <c r="BA6" s="438"/>
      <c r="BB6" s="438"/>
      <c r="BC6" s="438"/>
      <c r="BD6" s="438"/>
      <c r="BE6" s="438"/>
      <c r="BF6" s="438"/>
      <c r="BG6" s="438"/>
      <c r="BH6" s="438"/>
      <c r="BI6" s="438"/>
      <c r="BJ6" s="438"/>
      <c r="BK6" s="438"/>
      <c r="BL6" s="438"/>
      <c r="BM6" s="439"/>
      <c r="BN6" s="423">
        <v>658583</v>
      </c>
      <c r="BO6" s="424"/>
      <c r="BP6" s="424"/>
      <c r="BQ6" s="424"/>
      <c r="BR6" s="424"/>
      <c r="BS6" s="424"/>
      <c r="BT6" s="424"/>
      <c r="BU6" s="425"/>
      <c r="BV6" s="423">
        <v>501183</v>
      </c>
      <c r="BW6" s="424"/>
      <c r="BX6" s="424"/>
      <c r="BY6" s="424"/>
      <c r="BZ6" s="424"/>
      <c r="CA6" s="424"/>
      <c r="CB6" s="424"/>
      <c r="CC6" s="425"/>
      <c r="CD6" s="463" t="s">
        <v>103</v>
      </c>
      <c r="CE6" s="383"/>
      <c r="CF6" s="383"/>
      <c r="CG6" s="383"/>
      <c r="CH6" s="383"/>
      <c r="CI6" s="383"/>
      <c r="CJ6" s="383"/>
      <c r="CK6" s="383"/>
      <c r="CL6" s="383"/>
      <c r="CM6" s="383"/>
      <c r="CN6" s="383"/>
      <c r="CO6" s="383"/>
      <c r="CP6" s="383"/>
      <c r="CQ6" s="383"/>
      <c r="CR6" s="383"/>
      <c r="CS6" s="464"/>
      <c r="CT6" s="566">
        <v>93.2</v>
      </c>
      <c r="CU6" s="567"/>
      <c r="CV6" s="567"/>
      <c r="CW6" s="567"/>
      <c r="CX6" s="567"/>
      <c r="CY6" s="567"/>
      <c r="CZ6" s="567"/>
      <c r="DA6" s="568"/>
      <c r="DB6" s="566">
        <v>94.6</v>
      </c>
      <c r="DC6" s="567"/>
      <c r="DD6" s="567"/>
      <c r="DE6" s="567"/>
      <c r="DF6" s="567"/>
      <c r="DG6" s="567"/>
      <c r="DH6" s="567"/>
      <c r="DI6" s="568"/>
    </row>
    <row r="7" spans="1:119" ht="18.75" customHeight="1" x14ac:dyDescent="0.2">
      <c r="A7" s="178"/>
      <c r="B7" s="571"/>
      <c r="C7" s="572"/>
      <c r="D7" s="572"/>
      <c r="E7" s="573"/>
      <c r="F7" s="573"/>
      <c r="G7" s="573"/>
      <c r="H7" s="573"/>
      <c r="I7" s="573"/>
      <c r="J7" s="573"/>
      <c r="K7" s="573"/>
      <c r="L7" s="573"/>
      <c r="M7" s="573"/>
      <c r="N7" s="573"/>
      <c r="O7" s="573"/>
      <c r="P7" s="573"/>
      <c r="Q7" s="573"/>
      <c r="R7" s="577"/>
      <c r="S7" s="577"/>
      <c r="T7" s="577"/>
      <c r="U7" s="577"/>
      <c r="V7" s="578"/>
      <c r="W7" s="564"/>
      <c r="X7" s="374"/>
      <c r="Y7" s="374"/>
      <c r="Z7" s="374"/>
      <c r="AA7" s="374"/>
      <c r="AB7" s="572"/>
      <c r="AC7" s="584"/>
      <c r="AD7" s="375"/>
      <c r="AE7" s="375"/>
      <c r="AF7" s="375"/>
      <c r="AG7" s="375"/>
      <c r="AH7" s="375"/>
      <c r="AI7" s="375"/>
      <c r="AJ7" s="375"/>
      <c r="AK7" s="375"/>
      <c r="AL7" s="585"/>
      <c r="AM7" s="480" t="s">
        <v>104</v>
      </c>
      <c r="AN7" s="380"/>
      <c r="AO7" s="380"/>
      <c r="AP7" s="380"/>
      <c r="AQ7" s="380"/>
      <c r="AR7" s="380"/>
      <c r="AS7" s="380"/>
      <c r="AT7" s="381"/>
      <c r="AU7" s="481" t="s">
        <v>105</v>
      </c>
      <c r="AV7" s="482"/>
      <c r="AW7" s="482"/>
      <c r="AX7" s="482"/>
      <c r="AY7" s="437" t="s">
        <v>106</v>
      </c>
      <c r="AZ7" s="438"/>
      <c r="BA7" s="438"/>
      <c r="BB7" s="438"/>
      <c r="BC7" s="438"/>
      <c r="BD7" s="438"/>
      <c r="BE7" s="438"/>
      <c r="BF7" s="438"/>
      <c r="BG7" s="438"/>
      <c r="BH7" s="438"/>
      <c r="BI7" s="438"/>
      <c r="BJ7" s="438"/>
      <c r="BK7" s="438"/>
      <c r="BL7" s="438"/>
      <c r="BM7" s="439"/>
      <c r="BN7" s="423">
        <v>5482</v>
      </c>
      <c r="BO7" s="424"/>
      <c r="BP7" s="424"/>
      <c r="BQ7" s="424"/>
      <c r="BR7" s="424"/>
      <c r="BS7" s="424"/>
      <c r="BT7" s="424"/>
      <c r="BU7" s="425"/>
      <c r="BV7" s="423">
        <v>80505</v>
      </c>
      <c r="BW7" s="424"/>
      <c r="BX7" s="424"/>
      <c r="BY7" s="424"/>
      <c r="BZ7" s="424"/>
      <c r="CA7" s="424"/>
      <c r="CB7" s="424"/>
      <c r="CC7" s="425"/>
      <c r="CD7" s="463" t="s">
        <v>107</v>
      </c>
      <c r="CE7" s="383"/>
      <c r="CF7" s="383"/>
      <c r="CG7" s="383"/>
      <c r="CH7" s="383"/>
      <c r="CI7" s="383"/>
      <c r="CJ7" s="383"/>
      <c r="CK7" s="383"/>
      <c r="CL7" s="383"/>
      <c r="CM7" s="383"/>
      <c r="CN7" s="383"/>
      <c r="CO7" s="383"/>
      <c r="CP7" s="383"/>
      <c r="CQ7" s="383"/>
      <c r="CR7" s="383"/>
      <c r="CS7" s="464"/>
      <c r="CT7" s="423">
        <v>5095885</v>
      </c>
      <c r="CU7" s="424"/>
      <c r="CV7" s="424"/>
      <c r="CW7" s="424"/>
      <c r="CX7" s="424"/>
      <c r="CY7" s="424"/>
      <c r="CZ7" s="424"/>
      <c r="DA7" s="425"/>
      <c r="DB7" s="423">
        <v>4795482</v>
      </c>
      <c r="DC7" s="424"/>
      <c r="DD7" s="424"/>
      <c r="DE7" s="424"/>
      <c r="DF7" s="424"/>
      <c r="DG7" s="424"/>
      <c r="DH7" s="424"/>
      <c r="DI7" s="425"/>
    </row>
    <row r="8" spans="1:119" ht="18.75" customHeight="1" thickBot="1" x14ac:dyDescent="0.25">
      <c r="A8" s="178"/>
      <c r="B8" s="574"/>
      <c r="C8" s="519"/>
      <c r="D8" s="519"/>
      <c r="E8" s="575"/>
      <c r="F8" s="575"/>
      <c r="G8" s="575"/>
      <c r="H8" s="575"/>
      <c r="I8" s="575"/>
      <c r="J8" s="575"/>
      <c r="K8" s="575"/>
      <c r="L8" s="575"/>
      <c r="M8" s="575"/>
      <c r="N8" s="575"/>
      <c r="O8" s="575"/>
      <c r="P8" s="575"/>
      <c r="Q8" s="575"/>
      <c r="R8" s="579"/>
      <c r="S8" s="579"/>
      <c r="T8" s="579"/>
      <c r="U8" s="579"/>
      <c r="V8" s="580"/>
      <c r="W8" s="494"/>
      <c r="X8" s="495"/>
      <c r="Y8" s="495"/>
      <c r="Z8" s="495"/>
      <c r="AA8" s="495"/>
      <c r="AB8" s="519"/>
      <c r="AC8" s="586"/>
      <c r="AD8" s="587"/>
      <c r="AE8" s="587"/>
      <c r="AF8" s="587"/>
      <c r="AG8" s="587"/>
      <c r="AH8" s="587"/>
      <c r="AI8" s="587"/>
      <c r="AJ8" s="587"/>
      <c r="AK8" s="587"/>
      <c r="AL8" s="588"/>
      <c r="AM8" s="480" t="s">
        <v>108</v>
      </c>
      <c r="AN8" s="380"/>
      <c r="AO8" s="380"/>
      <c r="AP8" s="380"/>
      <c r="AQ8" s="380"/>
      <c r="AR8" s="380"/>
      <c r="AS8" s="380"/>
      <c r="AT8" s="381"/>
      <c r="AU8" s="481" t="s">
        <v>94</v>
      </c>
      <c r="AV8" s="482"/>
      <c r="AW8" s="482"/>
      <c r="AX8" s="482"/>
      <c r="AY8" s="437" t="s">
        <v>109</v>
      </c>
      <c r="AZ8" s="438"/>
      <c r="BA8" s="438"/>
      <c r="BB8" s="438"/>
      <c r="BC8" s="438"/>
      <c r="BD8" s="438"/>
      <c r="BE8" s="438"/>
      <c r="BF8" s="438"/>
      <c r="BG8" s="438"/>
      <c r="BH8" s="438"/>
      <c r="BI8" s="438"/>
      <c r="BJ8" s="438"/>
      <c r="BK8" s="438"/>
      <c r="BL8" s="438"/>
      <c r="BM8" s="439"/>
      <c r="BN8" s="423">
        <v>653101</v>
      </c>
      <c r="BO8" s="424"/>
      <c r="BP8" s="424"/>
      <c r="BQ8" s="424"/>
      <c r="BR8" s="424"/>
      <c r="BS8" s="424"/>
      <c r="BT8" s="424"/>
      <c r="BU8" s="425"/>
      <c r="BV8" s="423">
        <v>420678</v>
      </c>
      <c r="BW8" s="424"/>
      <c r="BX8" s="424"/>
      <c r="BY8" s="424"/>
      <c r="BZ8" s="424"/>
      <c r="CA8" s="424"/>
      <c r="CB8" s="424"/>
      <c r="CC8" s="425"/>
      <c r="CD8" s="463" t="s">
        <v>110</v>
      </c>
      <c r="CE8" s="383"/>
      <c r="CF8" s="383"/>
      <c r="CG8" s="383"/>
      <c r="CH8" s="383"/>
      <c r="CI8" s="383"/>
      <c r="CJ8" s="383"/>
      <c r="CK8" s="383"/>
      <c r="CL8" s="383"/>
      <c r="CM8" s="383"/>
      <c r="CN8" s="383"/>
      <c r="CO8" s="383"/>
      <c r="CP8" s="383"/>
      <c r="CQ8" s="383"/>
      <c r="CR8" s="383"/>
      <c r="CS8" s="464"/>
      <c r="CT8" s="526">
        <v>0.71</v>
      </c>
      <c r="CU8" s="527"/>
      <c r="CV8" s="527"/>
      <c r="CW8" s="527"/>
      <c r="CX8" s="527"/>
      <c r="CY8" s="527"/>
      <c r="CZ8" s="527"/>
      <c r="DA8" s="528"/>
      <c r="DB8" s="526">
        <v>0.72</v>
      </c>
      <c r="DC8" s="527"/>
      <c r="DD8" s="527"/>
      <c r="DE8" s="527"/>
      <c r="DF8" s="527"/>
      <c r="DG8" s="527"/>
      <c r="DH8" s="527"/>
      <c r="DI8" s="528"/>
    </row>
    <row r="9" spans="1:119" ht="18.75" customHeight="1" thickBot="1" x14ac:dyDescent="0.25">
      <c r="A9" s="178"/>
      <c r="B9" s="555" t="s">
        <v>111</v>
      </c>
      <c r="C9" s="556"/>
      <c r="D9" s="556"/>
      <c r="E9" s="556"/>
      <c r="F9" s="556"/>
      <c r="G9" s="556"/>
      <c r="H9" s="556"/>
      <c r="I9" s="556"/>
      <c r="J9" s="556"/>
      <c r="K9" s="474"/>
      <c r="L9" s="557" t="s">
        <v>112</v>
      </c>
      <c r="M9" s="558"/>
      <c r="N9" s="558"/>
      <c r="O9" s="558"/>
      <c r="P9" s="558"/>
      <c r="Q9" s="559"/>
      <c r="R9" s="560">
        <v>22208</v>
      </c>
      <c r="S9" s="561"/>
      <c r="T9" s="561"/>
      <c r="U9" s="561"/>
      <c r="V9" s="562"/>
      <c r="W9" s="492" t="s">
        <v>113</v>
      </c>
      <c r="X9" s="493"/>
      <c r="Y9" s="493"/>
      <c r="Z9" s="493"/>
      <c r="AA9" s="493"/>
      <c r="AB9" s="493"/>
      <c r="AC9" s="493"/>
      <c r="AD9" s="493"/>
      <c r="AE9" s="493"/>
      <c r="AF9" s="493"/>
      <c r="AG9" s="493"/>
      <c r="AH9" s="493"/>
      <c r="AI9" s="493"/>
      <c r="AJ9" s="493"/>
      <c r="AK9" s="493"/>
      <c r="AL9" s="563"/>
      <c r="AM9" s="480" t="s">
        <v>114</v>
      </c>
      <c r="AN9" s="380"/>
      <c r="AO9" s="380"/>
      <c r="AP9" s="380"/>
      <c r="AQ9" s="380"/>
      <c r="AR9" s="380"/>
      <c r="AS9" s="380"/>
      <c r="AT9" s="381"/>
      <c r="AU9" s="481" t="s">
        <v>115</v>
      </c>
      <c r="AV9" s="482"/>
      <c r="AW9" s="482"/>
      <c r="AX9" s="482"/>
      <c r="AY9" s="437" t="s">
        <v>116</v>
      </c>
      <c r="AZ9" s="438"/>
      <c r="BA9" s="438"/>
      <c r="BB9" s="438"/>
      <c r="BC9" s="438"/>
      <c r="BD9" s="438"/>
      <c r="BE9" s="438"/>
      <c r="BF9" s="438"/>
      <c r="BG9" s="438"/>
      <c r="BH9" s="438"/>
      <c r="BI9" s="438"/>
      <c r="BJ9" s="438"/>
      <c r="BK9" s="438"/>
      <c r="BL9" s="438"/>
      <c r="BM9" s="439"/>
      <c r="BN9" s="423">
        <v>232423</v>
      </c>
      <c r="BO9" s="424"/>
      <c r="BP9" s="424"/>
      <c r="BQ9" s="424"/>
      <c r="BR9" s="424"/>
      <c r="BS9" s="424"/>
      <c r="BT9" s="424"/>
      <c r="BU9" s="425"/>
      <c r="BV9" s="423">
        <v>81868</v>
      </c>
      <c r="BW9" s="424"/>
      <c r="BX9" s="424"/>
      <c r="BY9" s="424"/>
      <c r="BZ9" s="424"/>
      <c r="CA9" s="424"/>
      <c r="CB9" s="424"/>
      <c r="CC9" s="425"/>
      <c r="CD9" s="463" t="s">
        <v>117</v>
      </c>
      <c r="CE9" s="383"/>
      <c r="CF9" s="383"/>
      <c r="CG9" s="383"/>
      <c r="CH9" s="383"/>
      <c r="CI9" s="383"/>
      <c r="CJ9" s="383"/>
      <c r="CK9" s="383"/>
      <c r="CL9" s="383"/>
      <c r="CM9" s="383"/>
      <c r="CN9" s="383"/>
      <c r="CO9" s="383"/>
      <c r="CP9" s="383"/>
      <c r="CQ9" s="383"/>
      <c r="CR9" s="383"/>
      <c r="CS9" s="464"/>
      <c r="CT9" s="420">
        <v>9.6999999999999993</v>
      </c>
      <c r="CU9" s="421"/>
      <c r="CV9" s="421"/>
      <c r="CW9" s="421"/>
      <c r="CX9" s="421"/>
      <c r="CY9" s="421"/>
      <c r="CZ9" s="421"/>
      <c r="DA9" s="422"/>
      <c r="DB9" s="420">
        <v>9.4</v>
      </c>
      <c r="DC9" s="421"/>
      <c r="DD9" s="421"/>
      <c r="DE9" s="421"/>
      <c r="DF9" s="421"/>
      <c r="DG9" s="421"/>
      <c r="DH9" s="421"/>
      <c r="DI9" s="422"/>
    </row>
    <row r="10" spans="1:119" ht="18.75" customHeight="1" thickBot="1" x14ac:dyDescent="0.25">
      <c r="A10" s="178"/>
      <c r="B10" s="555"/>
      <c r="C10" s="556"/>
      <c r="D10" s="556"/>
      <c r="E10" s="556"/>
      <c r="F10" s="556"/>
      <c r="G10" s="556"/>
      <c r="H10" s="556"/>
      <c r="I10" s="556"/>
      <c r="J10" s="556"/>
      <c r="K10" s="474"/>
      <c r="L10" s="379" t="s">
        <v>118</v>
      </c>
      <c r="M10" s="380"/>
      <c r="N10" s="380"/>
      <c r="O10" s="380"/>
      <c r="P10" s="380"/>
      <c r="Q10" s="381"/>
      <c r="R10" s="376">
        <v>22750</v>
      </c>
      <c r="S10" s="377"/>
      <c r="T10" s="377"/>
      <c r="U10" s="377"/>
      <c r="V10" s="436"/>
      <c r="W10" s="564"/>
      <c r="X10" s="374"/>
      <c r="Y10" s="374"/>
      <c r="Z10" s="374"/>
      <c r="AA10" s="374"/>
      <c r="AB10" s="374"/>
      <c r="AC10" s="374"/>
      <c r="AD10" s="374"/>
      <c r="AE10" s="374"/>
      <c r="AF10" s="374"/>
      <c r="AG10" s="374"/>
      <c r="AH10" s="374"/>
      <c r="AI10" s="374"/>
      <c r="AJ10" s="374"/>
      <c r="AK10" s="374"/>
      <c r="AL10" s="565"/>
      <c r="AM10" s="480" t="s">
        <v>119</v>
      </c>
      <c r="AN10" s="380"/>
      <c r="AO10" s="380"/>
      <c r="AP10" s="380"/>
      <c r="AQ10" s="380"/>
      <c r="AR10" s="380"/>
      <c r="AS10" s="380"/>
      <c r="AT10" s="381"/>
      <c r="AU10" s="481" t="s">
        <v>94</v>
      </c>
      <c r="AV10" s="482"/>
      <c r="AW10" s="482"/>
      <c r="AX10" s="482"/>
      <c r="AY10" s="437" t="s">
        <v>120</v>
      </c>
      <c r="AZ10" s="438"/>
      <c r="BA10" s="438"/>
      <c r="BB10" s="438"/>
      <c r="BC10" s="438"/>
      <c r="BD10" s="438"/>
      <c r="BE10" s="438"/>
      <c r="BF10" s="438"/>
      <c r="BG10" s="438"/>
      <c r="BH10" s="438"/>
      <c r="BI10" s="438"/>
      <c r="BJ10" s="438"/>
      <c r="BK10" s="438"/>
      <c r="BL10" s="438"/>
      <c r="BM10" s="439"/>
      <c r="BN10" s="423">
        <v>98903</v>
      </c>
      <c r="BO10" s="424"/>
      <c r="BP10" s="424"/>
      <c r="BQ10" s="424"/>
      <c r="BR10" s="424"/>
      <c r="BS10" s="424"/>
      <c r="BT10" s="424"/>
      <c r="BU10" s="425"/>
      <c r="BV10" s="423">
        <v>176230</v>
      </c>
      <c r="BW10" s="424"/>
      <c r="BX10" s="424"/>
      <c r="BY10" s="424"/>
      <c r="BZ10" s="424"/>
      <c r="CA10" s="424"/>
      <c r="CB10" s="424"/>
      <c r="CC10" s="425"/>
      <c r="CD10" s="181" t="s">
        <v>121</v>
      </c>
      <c r="CE10" s="182"/>
      <c r="CF10" s="182"/>
      <c r="CG10" s="182"/>
      <c r="CH10" s="182"/>
      <c r="CI10" s="182"/>
      <c r="CJ10" s="182"/>
      <c r="CK10" s="182"/>
      <c r="CL10" s="182"/>
      <c r="CM10" s="182"/>
      <c r="CN10" s="182"/>
      <c r="CO10" s="182"/>
      <c r="CP10" s="182"/>
      <c r="CQ10" s="182"/>
      <c r="CR10" s="182"/>
      <c r="CS10" s="183"/>
      <c r="CT10" s="184"/>
      <c r="CU10" s="185"/>
      <c r="CV10" s="185"/>
      <c r="CW10" s="185"/>
      <c r="CX10" s="185"/>
      <c r="CY10" s="185"/>
      <c r="CZ10" s="185"/>
      <c r="DA10" s="186"/>
      <c r="DB10" s="184"/>
      <c r="DC10" s="185"/>
      <c r="DD10" s="185"/>
      <c r="DE10" s="185"/>
      <c r="DF10" s="185"/>
      <c r="DG10" s="185"/>
      <c r="DH10" s="185"/>
      <c r="DI10" s="186"/>
    </row>
    <row r="11" spans="1:119" ht="18.75" customHeight="1" thickBot="1" x14ac:dyDescent="0.25">
      <c r="A11" s="178"/>
      <c r="B11" s="555"/>
      <c r="C11" s="556"/>
      <c r="D11" s="556"/>
      <c r="E11" s="556"/>
      <c r="F11" s="556"/>
      <c r="G11" s="556"/>
      <c r="H11" s="556"/>
      <c r="I11" s="556"/>
      <c r="J11" s="556"/>
      <c r="K11" s="474"/>
      <c r="L11" s="384" t="s">
        <v>122</v>
      </c>
      <c r="M11" s="385"/>
      <c r="N11" s="385"/>
      <c r="O11" s="385"/>
      <c r="P11" s="385"/>
      <c r="Q11" s="386"/>
      <c r="R11" s="552" t="s">
        <v>123</v>
      </c>
      <c r="S11" s="553"/>
      <c r="T11" s="553"/>
      <c r="U11" s="553"/>
      <c r="V11" s="554"/>
      <c r="W11" s="564"/>
      <c r="X11" s="374"/>
      <c r="Y11" s="374"/>
      <c r="Z11" s="374"/>
      <c r="AA11" s="374"/>
      <c r="AB11" s="374"/>
      <c r="AC11" s="374"/>
      <c r="AD11" s="374"/>
      <c r="AE11" s="374"/>
      <c r="AF11" s="374"/>
      <c r="AG11" s="374"/>
      <c r="AH11" s="374"/>
      <c r="AI11" s="374"/>
      <c r="AJ11" s="374"/>
      <c r="AK11" s="374"/>
      <c r="AL11" s="565"/>
      <c r="AM11" s="480" t="s">
        <v>124</v>
      </c>
      <c r="AN11" s="380"/>
      <c r="AO11" s="380"/>
      <c r="AP11" s="380"/>
      <c r="AQ11" s="380"/>
      <c r="AR11" s="380"/>
      <c r="AS11" s="380"/>
      <c r="AT11" s="381"/>
      <c r="AU11" s="481" t="s">
        <v>94</v>
      </c>
      <c r="AV11" s="482"/>
      <c r="AW11" s="482"/>
      <c r="AX11" s="482"/>
      <c r="AY11" s="437" t="s">
        <v>125</v>
      </c>
      <c r="AZ11" s="438"/>
      <c r="BA11" s="438"/>
      <c r="BB11" s="438"/>
      <c r="BC11" s="438"/>
      <c r="BD11" s="438"/>
      <c r="BE11" s="438"/>
      <c r="BF11" s="438"/>
      <c r="BG11" s="438"/>
      <c r="BH11" s="438"/>
      <c r="BI11" s="438"/>
      <c r="BJ11" s="438"/>
      <c r="BK11" s="438"/>
      <c r="BL11" s="438"/>
      <c r="BM11" s="439"/>
      <c r="BN11" s="423">
        <v>0</v>
      </c>
      <c r="BO11" s="424"/>
      <c r="BP11" s="424"/>
      <c r="BQ11" s="424"/>
      <c r="BR11" s="424"/>
      <c r="BS11" s="424"/>
      <c r="BT11" s="424"/>
      <c r="BU11" s="425"/>
      <c r="BV11" s="423">
        <v>0</v>
      </c>
      <c r="BW11" s="424"/>
      <c r="BX11" s="424"/>
      <c r="BY11" s="424"/>
      <c r="BZ11" s="424"/>
      <c r="CA11" s="424"/>
      <c r="CB11" s="424"/>
      <c r="CC11" s="425"/>
      <c r="CD11" s="463" t="s">
        <v>126</v>
      </c>
      <c r="CE11" s="383"/>
      <c r="CF11" s="383"/>
      <c r="CG11" s="383"/>
      <c r="CH11" s="383"/>
      <c r="CI11" s="383"/>
      <c r="CJ11" s="383"/>
      <c r="CK11" s="383"/>
      <c r="CL11" s="383"/>
      <c r="CM11" s="383"/>
      <c r="CN11" s="383"/>
      <c r="CO11" s="383"/>
      <c r="CP11" s="383"/>
      <c r="CQ11" s="383"/>
      <c r="CR11" s="383"/>
      <c r="CS11" s="464"/>
      <c r="CT11" s="526" t="s">
        <v>127</v>
      </c>
      <c r="CU11" s="527"/>
      <c r="CV11" s="527"/>
      <c r="CW11" s="527"/>
      <c r="CX11" s="527"/>
      <c r="CY11" s="527"/>
      <c r="CZ11" s="527"/>
      <c r="DA11" s="528"/>
      <c r="DB11" s="526" t="s">
        <v>127</v>
      </c>
      <c r="DC11" s="527"/>
      <c r="DD11" s="527"/>
      <c r="DE11" s="527"/>
      <c r="DF11" s="527"/>
      <c r="DG11" s="527"/>
      <c r="DH11" s="527"/>
      <c r="DI11" s="528"/>
    </row>
    <row r="12" spans="1:119" ht="18.75" customHeight="1" x14ac:dyDescent="0.2">
      <c r="A12" s="178"/>
      <c r="B12" s="529" t="s">
        <v>128</v>
      </c>
      <c r="C12" s="530"/>
      <c r="D12" s="530"/>
      <c r="E12" s="530"/>
      <c r="F12" s="530"/>
      <c r="G12" s="530"/>
      <c r="H12" s="530"/>
      <c r="I12" s="530"/>
      <c r="J12" s="530"/>
      <c r="K12" s="531"/>
      <c r="L12" s="538" t="s">
        <v>129</v>
      </c>
      <c r="M12" s="539"/>
      <c r="N12" s="539"/>
      <c r="O12" s="539"/>
      <c r="P12" s="539"/>
      <c r="Q12" s="540"/>
      <c r="R12" s="541">
        <v>21985</v>
      </c>
      <c r="S12" s="542"/>
      <c r="T12" s="542"/>
      <c r="U12" s="542"/>
      <c r="V12" s="543"/>
      <c r="W12" s="544" t="s">
        <v>1</v>
      </c>
      <c r="X12" s="482"/>
      <c r="Y12" s="482"/>
      <c r="Z12" s="482"/>
      <c r="AA12" s="482"/>
      <c r="AB12" s="545"/>
      <c r="AC12" s="546" t="s">
        <v>130</v>
      </c>
      <c r="AD12" s="547"/>
      <c r="AE12" s="547"/>
      <c r="AF12" s="547"/>
      <c r="AG12" s="548"/>
      <c r="AH12" s="546" t="s">
        <v>131</v>
      </c>
      <c r="AI12" s="547"/>
      <c r="AJ12" s="547"/>
      <c r="AK12" s="547"/>
      <c r="AL12" s="549"/>
      <c r="AM12" s="480" t="s">
        <v>132</v>
      </c>
      <c r="AN12" s="380"/>
      <c r="AO12" s="380"/>
      <c r="AP12" s="380"/>
      <c r="AQ12" s="380"/>
      <c r="AR12" s="380"/>
      <c r="AS12" s="380"/>
      <c r="AT12" s="381"/>
      <c r="AU12" s="481" t="s">
        <v>94</v>
      </c>
      <c r="AV12" s="482"/>
      <c r="AW12" s="482"/>
      <c r="AX12" s="482"/>
      <c r="AY12" s="437" t="s">
        <v>133</v>
      </c>
      <c r="AZ12" s="438"/>
      <c r="BA12" s="438"/>
      <c r="BB12" s="438"/>
      <c r="BC12" s="438"/>
      <c r="BD12" s="438"/>
      <c r="BE12" s="438"/>
      <c r="BF12" s="438"/>
      <c r="BG12" s="438"/>
      <c r="BH12" s="438"/>
      <c r="BI12" s="438"/>
      <c r="BJ12" s="438"/>
      <c r="BK12" s="438"/>
      <c r="BL12" s="438"/>
      <c r="BM12" s="439"/>
      <c r="BN12" s="423">
        <v>19244</v>
      </c>
      <c r="BO12" s="424"/>
      <c r="BP12" s="424"/>
      <c r="BQ12" s="424"/>
      <c r="BR12" s="424"/>
      <c r="BS12" s="424"/>
      <c r="BT12" s="424"/>
      <c r="BU12" s="425"/>
      <c r="BV12" s="423">
        <v>263000</v>
      </c>
      <c r="BW12" s="424"/>
      <c r="BX12" s="424"/>
      <c r="BY12" s="424"/>
      <c r="BZ12" s="424"/>
      <c r="CA12" s="424"/>
      <c r="CB12" s="424"/>
      <c r="CC12" s="425"/>
      <c r="CD12" s="463" t="s">
        <v>134</v>
      </c>
      <c r="CE12" s="383"/>
      <c r="CF12" s="383"/>
      <c r="CG12" s="383"/>
      <c r="CH12" s="383"/>
      <c r="CI12" s="383"/>
      <c r="CJ12" s="383"/>
      <c r="CK12" s="383"/>
      <c r="CL12" s="383"/>
      <c r="CM12" s="383"/>
      <c r="CN12" s="383"/>
      <c r="CO12" s="383"/>
      <c r="CP12" s="383"/>
      <c r="CQ12" s="383"/>
      <c r="CR12" s="383"/>
      <c r="CS12" s="464"/>
      <c r="CT12" s="526" t="s">
        <v>127</v>
      </c>
      <c r="CU12" s="527"/>
      <c r="CV12" s="527"/>
      <c r="CW12" s="527"/>
      <c r="CX12" s="527"/>
      <c r="CY12" s="527"/>
      <c r="CZ12" s="527"/>
      <c r="DA12" s="528"/>
      <c r="DB12" s="526" t="s">
        <v>135</v>
      </c>
      <c r="DC12" s="527"/>
      <c r="DD12" s="527"/>
      <c r="DE12" s="527"/>
      <c r="DF12" s="527"/>
      <c r="DG12" s="527"/>
      <c r="DH12" s="527"/>
      <c r="DI12" s="528"/>
    </row>
    <row r="13" spans="1:119" ht="18.75" customHeight="1" x14ac:dyDescent="0.2">
      <c r="A13" s="178"/>
      <c r="B13" s="532"/>
      <c r="C13" s="533"/>
      <c r="D13" s="533"/>
      <c r="E13" s="533"/>
      <c r="F13" s="533"/>
      <c r="G13" s="533"/>
      <c r="H13" s="533"/>
      <c r="I13" s="533"/>
      <c r="J13" s="533"/>
      <c r="K13" s="534"/>
      <c r="L13" s="187"/>
      <c r="M13" s="507" t="s">
        <v>136</v>
      </c>
      <c r="N13" s="508"/>
      <c r="O13" s="508"/>
      <c r="P13" s="508"/>
      <c r="Q13" s="509"/>
      <c r="R13" s="510">
        <v>21618</v>
      </c>
      <c r="S13" s="511"/>
      <c r="T13" s="511"/>
      <c r="U13" s="511"/>
      <c r="V13" s="512"/>
      <c r="W13" s="513" t="s">
        <v>137</v>
      </c>
      <c r="X13" s="409"/>
      <c r="Y13" s="409"/>
      <c r="Z13" s="409"/>
      <c r="AA13" s="409"/>
      <c r="AB13" s="410"/>
      <c r="AC13" s="376">
        <v>94</v>
      </c>
      <c r="AD13" s="377"/>
      <c r="AE13" s="377"/>
      <c r="AF13" s="377"/>
      <c r="AG13" s="378"/>
      <c r="AH13" s="376">
        <v>112</v>
      </c>
      <c r="AI13" s="377"/>
      <c r="AJ13" s="377"/>
      <c r="AK13" s="377"/>
      <c r="AL13" s="436"/>
      <c r="AM13" s="480" t="s">
        <v>138</v>
      </c>
      <c r="AN13" s="380"/>
      <c r="AO13" s="380"/>
      <c r="AP13" s="380"/>
      <c r="AQ13" s="380"/>
      <c r="AR13" s="380"/>
      <c r="AS13" s="380"/>
      <c r="AT13" s="381"/>
      <c r="AU13" s="481" t="s">
        <v>115</v>
      </c>
      <c r="AV13" s="482"/>
      <c r="AW13" s="482"/>
      <c r="AX13" s="482"/>
      <c r="AY13" s="437" t="s">
        <v>139</v>
      </c>
      <c r="AZ13" s="438"/>
      <c r="BA13" s="438"/>
      <c r="BB13" s="438"/>
      <c r="BC13" s="438"/>
      <c r="BD13" s="438"/>
      <c r="BE13" s="438"/>
      <c r="BF13" s="438"/>
      <c r="BG13" s="438"/>
      <c r="BH13" s="438"/>
      <c r="BI13" s="438"/>
      <c r="BJ13" s="438"/>
      <c r="BK13" s="438"/>
      <c r="BL13" s="438"/>
      <c r="BM13" s="439"/>
      <c r="BN13" s="423">
        <v>312082</v>
      </c>
      <c r="BO13" s="424"/>
      <c r="BP13" s="424"/>
      <c r="BQ13" s="424"/>
      <c r="BR13" s="424"/>
      <c r="BS13" s="424"/>
      <c r="BT13" s="424"/>
      <c r="BU13" s="425"/>
      <c r="BV13" s="423">
        <v>-4902</v>
      </c>
      <c r="BW13" s="424"/>
      <c r="BX13" s="424"/>
      <c r="BY13" s="424"/>
      <c r="BZ13" s="424"/>
      <c r="CA13" s="424"/>
      <c r="CB13" s="424"/>
      <c r="CC13" s="425"/>
      <c r="CD13" s="463" t="s">
        <v>140</v>
      </c>
      <c r="CE13" s="383"/>
      <c r="CF13" s="383"/>
      <c r="CG13" s="383"/>
      <c r="CH13" s="383"/>
      <c r="CI13" s="383"/>
      <c r="CJ13" s="383"/>
      <c r="CK13" s="383"/>
      <c r="CL13" s="383"/>
      <c r="CM13" s="383"/>
      <c r="CN13" s="383"/>
      <c r="CO13" s="383"/>
      <c r="CP13" s="383"/>
      <c r="CQ13" s="383"/>
      <c r="CR13" s="383"/>
      <c r="CS13" s="464"/>
      <c r="CT13" s="420">
        <v>5.8</v>
      </c>
      <c r="CU13" s="421"/>
      <c r="CV13" s="421"/>
      <c r="CW13" s="421"/>
      <c r="CX13" s="421"/>
      <c r="CY13" s="421"/>
      <c r="CZ13" s="421"/>
      <c r="DA13" s="422"/>
      <c r="DB13" s="420">
        <v>6</v>
      </c>
      <c r="DC13" s="421"/>
      <c r="DD13" s="421"/>
      <c r="DE13" s="421"/>
      <c r="DF13" s="421"/>
      <c r="DG13" s="421"/>
      <c r="DH13" s="421"/>
      <c r="DI13" s="422"/>
    </row>
    <row r="14" spans="1:119" ht="18.75" customHeight="1" thickBot="1" x14ac:dyDescent="0.25">
      <c r="A14" s="178"/>
      <c r="B14" s="532"/>
      <c r="C14" s="533"/>
      <c r="D14" s="533"/>
      <c r="E14" s="533"/>
      <c r="F14" s="533"/>
      <c r="G14" s="533"/>
      <c r="H14" s="533"/>
      <c r="I14" s="533"/>
      <c r="J14" s="533"/>
      <c r="K14" s="534"/>
      <c r="L14" s="497" t="s">
        <v>141</v>
      </c>
      <c r="M14" s="550"/>
      <c r="N14" s="550"/>
      <c r="O14" s="550"/>
      <c r="P14" s="550"/>
      <c r="Q14" s="551"/>
      <c r="R14" s="510">
        <v>22096</v>
      </c>
      <c r="S14" s="511"/>
      <c r="T14" s="511"/>
      <c r="U14" s="511"/>
      <c r="V14" s="512"/>
      <c r="W14" s="514"/>
      <c r="X14" s="412"/>
      <c r="Y14" s="412"/>
      <c r="Z14" s="412"/>
      <c r="AA14" s="412"/>
      <c r="AB14" s="413"/>
      <c r="AC14" s="503">
        <v>0.9</v>
      </c>
      <c r="AD14" s="504"/>
      <c r="AE14" s="504"/>
      <c r="AF14" s="504"/>
      <c r="AG14" s="505"/>
      <c r="AH14" s="503">
        <v>1</v>
      </c>
      <c r="AI14" s="504"/>
      <c r="AJ14" s="504"/>
      <c r="AK14" s="504"/>
      <c r="AL14" s="506"/>
      <c r="AM14" s="480"/>
      <c r="AN14" s="380"/>
      <c r="AO14" s="380"/>
      <c r="AP14" s="380"/>
      <c r="AQ14" s="380"/>
      <c r="AR14" s="380"/>
      <c r="AS14" s="380"/>
      <c r="AT14" s="381"/>
      <c r="AU14" s="481"/>
      <c r="AV14" s="482"/>
      <c r="AW14" s="482"/>
      <c r="AX14" s="482"/>
      <c r="AY14" s="437"/>
      <c r="AZ14" s="438"/>
      <c r="BA14" s="438"/>
      <c r="BB14" s="438"/>
      <c r="BC14" s="438"/>
      <c r="BD14" s="438"/>
      <c r="BE14" s="438"/>
      <c r="BF14" s="438"/>
      <c r="BG14" s="438"/>
      <c r="BH14" s="438"/>
      <c r="BI14" s="438"/>
      <c r="BJ14" s="438"/>
      <c r="BK14" s="438"/>
      <c r="BL14" s="438"/>
      <c r="BM14" s="439"/>
      <c r="BN14" s="423"/>
      <c r="BO14" s="424"/>
      <c r="BP14" s="424"/>
      <c r="BQ14" s="424"/>
      <c r="BR14" s="424"/>
      <c r="BS14" s="424"/>
      <c r="BT14" s="424"/>
      <c r="BU14" s="425"/>
      <c r="BV14" s="423"/>
      <c r="BW14" s="424"/>
      <c r="BX14" s="424"/>
      <c r="BY14" s="424"/>
      <c r="BZ14" s="424"/>
      <c r="CA14" s="424"/>
      <c r="CB14" s="424"/>
      <c r="CC14" s="425"/>
      <c r="CD14" s="460" t="s">
        <v>142</v>
      </c>
      <c r="CE14" s="461"/>
      <c r="CF14" s="461"/>
      <c r="CG14" s="461"/>
      <c r="CH14" s="461"/>
      <c r="CI14" s="461"/>
      <c r="CJ14" s="461"/>
      <c r="CK14" s="461"/>
      <c r="CL14" s="461"/>
      <c r="CM14" s="461"/>
      <c r="CN14" s="461"/>
      <c r="CO14" s="461"/>
      <c r="CP14" s="461"/>
      <c r="CQ14" s="461"/>
      <c r="CR14" s="461"/>
      <c r="CS14" s="462"/>
      <c r="CT14" s="520">
        <v>54.1</v>
      </c>
      <c r="CU14" s="521"/>
      <c r="CV14" s="521"/>
      <c r="CW14" s="521"/>
      <c r="CX14" s="521"/>
      <c r="CY14" s="521"/>
      <c r="CZ14" s="521"/>
      <c r="DA14" s="522"/>
      <c r="DB14" s="520">
        <v>67.5</v>
      </c>
      <c r="DC14" s="521"/>
      <c r="DD14" s="521"/>
      <c r="DE14" s="521"/>
      <c r="DF14" s="521"/>
      <c r="DG14" s="521"/>
      <c r="DH14" s="521"/>
      <c r="DI14" s="522"/>
    </row>
    <row r="15" spans="1:119" ht="18.75" customHeight="1" x14ac:dyDescent="0.2">
      <c r="A15" s="178"/>
      <c r="B15" s="532"/>
      <c r="C15" s="533"/>
      <c r="D15" s="533"/>
      <c r="E15" s="533"/>
      <c r="F15" s="533"/>
      <c r="G15" s="533"/>
      <c r="H15" s="533"/>
      <c r="I15" s="533"/>
      <c r="J15" s="533"/>
      <c r="K15" s="534"/>
      <c r="L15" s="187"/>
      <c r="M15" s="507" t="s">
        <v>143</v>
      </c>
      <c r="N15" s="508"/>
      <c r="O15" s="508"/>
      <c r="P15" s="508"/>
      <c r="Q15" s="509"/>
      <c r="R15" s="510">
        <v>21703</v>
      </c>
      <c r="S15" s="511"/>
      <c r="T15" s="511"/>
      <c r="U15" s="511"/>
      <c r="V15" s="512"/>
      <c r="W15" s="513" t="s">
        <v>144</v>
      </c>
      <c r="X15" s="409"/>
      <c r="Y15" s="409"/>
      <c r="Z15" s="409"/>
      <c r="AA15" s="409"/>
      <c r="AB15" s="410"/>
      <c r="AC15" s="376">
        <v>2935</v>
      </c>
      <c r="AD15" s="377"/>
      <c r="AE15" s="377"/>
      <c r="AF15" s="377"/>
      <c r="AG15" s="378"/>
      <c r="AH15" s="376">
        <v>3163</v>
      </c>
      <c r="AI15" s="377"/>
      <c r="AJ15" s="377"/>
      <c r="AK15" s="377"/>
      <c r="AL15" s="436"/>
      <c r="AM15" s="480"/>
      <c r="AN15" s="380"/>
      <c r="AO15" s="380"/>
      <c r="AP15" s="380"/>
      <c r="AQ15" s="380"/>
      <c r="AR15" s="380"/>
      <c r="AS15" s="380"/>
      <c r="AT15" s="381"/>
      <c r="AU15" s="481"/>
      <c r="AV15" s="482"/>
      <c r="AW15" s="482"/>
      <c r="AX15" s="482"/>
      <c r="AY15" s="449" t="s">
        <v>145</v>
      </c>
      <c r="AZ15" s="450"/>
      <c r="BA15" s="450"/>
      <c r="BB15" s="450"/>
      <c r="BC15" s="450"/>
      <c r="BD15" s="450"/>
      <c r="BE15" s="450"/>
      <c r="BF15" s="450"/>
      <c r="BG15" s="450"/>
      <c r="BH15" s="450"/>
      <c r="BI15" s="450"/>
      <c r="BJ15" s="450"/>
      <c r="BK15" s="450"/>
      <c r="BL15" s="450"/>
      <c r="BM15" s="451"/>
      <c r="BN15" s="452">
        <v>2663811</v>
      </c>
      <c r="BO15" s="453"/>
      <c r="BP15" s="453"/>
      <c r="BQ15" s="453"/>
      <c r="BR15" s="453"/>
      <c r="BS15" s="453"/>
      <c r="BT15" s="453"/>
      <c r="BU15" s="454"/>
      <c r="BV15" s="452">
        <v>2748554</v>
      </c>
      <c r="BW15" s="453"/>
      <c r="BX15" s="453"/>
      <c r="BY15" s="453"/>
      <c r="BZ15" s="453"/>
      <c r="CA15" s="453"/>
      <c r="CB15" s="453"/>
      <c r="CC15" s="454"/>
      <c r="CD15" s="523" t="s">
        <v>146</v>
      </c>
      <c r="CE15" s="524"/>
      <c r="CF15" s="524"/>
      <c r="CG15" s="524"/>
      <c r="CH15" s="524"/>
      <c r="CI15" s="524"/>
      <c r="CJ15" s="524"/>
      <c r="CK15" s="524"/>
      <c r="CL15" s="524"/>
      <c r="CM15" s="524"/>
      <c r="CN15" s="524"/>
      <c r="CO15" s="524"/>
      <c r="CP15" s="524"/>
      <c r="CQ15" s="524"/>
      <c r="CR15" s="524"/>
      <c r="CS15" s="525"/>
      <c r="CT15" s="188"/>
      <c r="CU15" s="189"/>
      <c r="CV15" s="189"/>
      <c r="CW15" s="189"/>
      <c r="CX15" s="189"/>
      <c r="CY15" s="189"/>
      <c r="CZ15" s="189"/>
      <c r="DA15" s="190"/>
      <c r="DB15" s="188"/>
      <c r="DC15" s="189"/>
      <c r="DD15" s="189"/>
      <c r="DE15" s="189"/>
      <c r="DF15" s="189"/>
      <c r="DG15" s="189"/>
      <c r="DH15" s="189"/>
      <c r="DI15" s="190"/>
    </row>
    <row r="16" spans="1:119" ht="18.75" customHeight="1" x14ac:dyDescent="0.2">
      <c r="A16" s="178"/>
      <c r="B16" s="532"/>
      <c r="C16" s="533"/>
      <c r="D16" s="533"/>
      <c r="E16" s="533"/>
      <c r="F16" s="533"/>
      <c r="G16" s="533"/>
      <c r="H16" s="533"/>
      <c r="I16" s="533"/>
      <c r="J16" s="533"/>
      <c r="K16" s="534"/>
      <c r="L16" s="497" t="s">
        <v>147</v>
      </c>
      <c r="M16" s="498"/>
      <c r="N16" s="498"/>
      <c r="O16" s="498"/>
      <c r="P16" s="498"/>
      <c r="Q16" s="499"/>
      <c r="R16" s="500" t="s">
        <v>148</v>
      </c>
      <c r="S16" s="501"/>
      <c r="T16" s="501"/>
      <c r="U16" s="501"/>
      <c r="V16" s="502"/>
      <c r="W16" s="514"/>
      <c r="X16" s="412"/>
      <c r="Y16" s="412"/>
      <c r="Z16" s="412"/>
      <c r="AA16" s="412"/>
      <c r="AB16" s="413"/>
      <c r="AC16" s="503">
        <v>28.5</v>
      </c>
      <c r="AD16" s="504"/>
      <c r="AE16" s="504"/>
      <c r="AF16" s="504"/>
      <c r="AG16" s="505"/>
      <c r="AH16" s="503">
        <v>29.5</v>
      </c>
      <c r="AI16" s="504"/>
      <c r="AJ16" s="504"/>
      <c r="AK16" s="504"/>
      <c r="AL16" s="506"/>
      <c r="AM16" s="480"/>
      <c r="AN16" s="380"/>
      <c r="AO16" s="380"/>
      <c r="AP16" s="380"/>
      <c r="AQ16" s="380"/>
      <c r="AR16" s="380"/>
      <c r="AS16" s="380"/>
      <c r="AT16" s="381"/>
      <c r="AU16" s="481"/>
      <c r="AV16" s="482"/>
      <c r="AW16" s="482"/>
      <c r="AX16" s="482"/>
      <c r="AY16" s="437" t="s">
        <v>149</v>
      </c>
      <c r="AZ16" s="438"/>
      <c r="BA16" s="438"/>
      <c r="BB16" s="438"/>
      <c r="BC16" s="438"/>
      <c r="BD16" s="438"/>
      <c r="BE16" s="438"/>
      <c r="BF16" s="438"/>
      <c r="BG16" s="438"/>
      <c r="BH16" s="438"/>
      <c r="BI16" s="438"/>
      <c r="BJ16" s="438"/>
      <c r="BK16" s="438"/>
      <c r="BL16" s="438"/>
      <c r="BM16" s="439"/>
      <c r="BN16" s="423">
        <v>4001332</v>
      </c>
      <c r="BO16" s="424"/>
      <c r="BP16" s="424"/>
      <c r="BQ16" s="424"/>
      <c r="BR16" s="424"/>
      <c r="BS16" s="424"/>
      <c r="BT16" s="424"/>
      <c r="BU16" s="425"/>
      <c r="BV16" s="423">
        <v>3787725</v>
      </c>
      <c r="BW16" s="424"/>
      <c r="BX16" s="424"/>
      <c r="BY16" s="424"/>
      <c r="BZ16" s="424"/>
      <c r="CA16" s="424"/>
      <c r="CB16" s="424"/>
      <c r="CC16" s="425"/>
      <c r="CD16" s="191"/>
      <c r="CE16" s="455"/>
      <c r="CF16" s="455"/>
      <c r="CG16" s="455"/>
      <c r="CH16" s="455"/>
      <c r="CI16" s="455"/>
      <c r="CJ16" s="455"/>
      <c r="CK16" s="455"/>
      <c r="CL16" s="455"/>
      <c r="CM16" s="455"/>
      <c r="CN16" s="455"/>
      <c r="CO16" s="455"/>
      <c r="CP16" s="455"/>
      <c r="CQ16" s="455"/>
      <c r="CR16" s="455"/>
      <c r="CS16" s="456"/>
      <c r="CT16" s="420"/>
      <c r="CU16" s="421"/>
      <c r="CV16" s="421"/>
      <c r="CW16" s="421"/>
      <c r="CX16" s="421"/>
      <c r="CY16" s="421"/>
      <c r="CZ16" s="421"/>
      <c r="DA16" s="422"/>
      <c r="DB16" s="420"/>
      <c r="DC16" s="421"/>
      <c r="DD16" s="421"/>
      <c r="DE16" s="421"/>
      <c r="DF16" s="421"/>
      <c r="DG16" s="421"/>
      <c r="DH16" s="421"/>
      <c r="DI16" s="422"/>
    </row>
    <row r="17" spans="1:113" ht="18.75" customHeight="1" thickBot="1" x14ac:dyDescent="0.25">
      <c r="A17" s="178"/>
      <c r="B17" s="535"/>
      <c r="C17" s="536"/>
      <c r="D17" s="536"/>
      <c r="E17" s="536"/>
      <c r="F17" s="536"/>
      <c r="G17" s="536"/>
      <c r="H17" s="536"/>
      <c r="I17" s="536"/>
      <c r="J17" s="536"/>
      <c r="K17" s="537"/>
      <c r="L17" s="192"/>
      <c r="M17" s="516" t="s">
        <v>150</v>
      </c>
      <c r="N17" s="517"/>
      <c r="O17" s="517"/>
      <c r="P17" s="517"/>
      <c r="Q17" s="518"/>
      <c r="R17" s="500" t="s">
        <v>151</v>
      </c>
      <c r="S17" s="501"/>
      <c r="T17" s="501"/>
      <c r="U17" s="501"/>
      <c r="V17" s="502"/>
      <c r="W17" s="513" t="s">
        <v>152</v>
      </c>
      <c r="X17" s="409"/>
      <c r="Y17" s="409"/>
      <c r="Z17" s="409"/>
      <c r="AA17" s="409"/>
      <c r="AB17" s="410"/>
      <c r="AC17" s="376">
        <v>7254</v>
      </c>
      <c r="AD17" s="377"/>
      <c r="AE17" s="377"/>
      <c r="AF17" s="377"/>
      <c r="AG17" s="378"/>
      <c r="AH17" s="376">
        <v>7464</v>
      </c>
      <c r="AI17" s="377"/>
      <c r="AJ17" s="377"/>
      <c r="AK17" s="377"/>
      <c r="AL17" s="436"/>
      <c r="AM17" s="480"/>
      <c r="AN17" s="380"/>
      <c r="AO17" s="380"/>
      <c r="AP17" s="380"/>
      <c r="AQ17" s="380"/>
      <c r="AR17" s="380"/>
      <c r="AS17" s="380"/>
      <c r="AT17" s="381"/>
      <c r="AU17" s="481"/>
      <c r="AV17" s="482"/>
      <c r="AW17" s="482"/>
      <c r="AX17" s="482"/>
      <c r="AY17" s="437" t="s">
        <v>153</v>
      </c>
      <c r="AZ17" s="438"/>
      <c r="BA17" s="438"/>
      <c r="BB17" s="438"/>
      <c r="BC17" s="438"/>
      <c r="BD17" s="438"/>
      <c r="BE17" s="438"/>
      <c r="BF17" s="438"/>
      <c r="BG17" s="438"/>
      <c r="BH17" s="438"/>
      <c r="BI17" s="438"/>
      <c r="BJ17" s="438"/>
      <c r="BK17" s="438"/>
      <c r="BL17" s="438"/>
      <c r="BM17" s="439"/>
      <c r="BN17" s="423">
        <v>3367591</v>
      </c>
      <c r="BO17" s="424"/>
      <c r="BP17" s="424"/>
      <c r="BQ17" s="424"/>
      <c r="BR17" s="424"/>
      <c r="BS17" s="424"/>
      <c r="BT17" s="424"/>
      <c r="BU17" s="425"/>
      <c r="BV17" s="423">
        <v>3496691</v>
      </c>
      <c r="BW17" s="424"/>
      <c r="BX17" s="424"/>
      <c r="BY17" s="424"/>
      <c r="BZ17" s="424"/>
      <c r="CA17" s="424"/>
      <c r="CB17" s="424"/>
      <c r="CC17" s="425"/>
      <c r="CD17" s="191"/>
      <c r="CE17" s="455"/>
      <c r="CF17" s="455"/>
      <c r="CG17" s="455"/>
      <c r="CH17" s="455"/>
      <c r="CI17" s="455"/>
      <c r="CJ17" s="455"/>
      <c r="CK17" s="455"/>
      <c r="CL17" s="455"/>
      <c r="CM17" s="455"/>
      <c r="CN17" s="455"/>
      <c r="CO17" s="455"/>
      <c r="CP17" s="455"/>
      <c r="CQ17" s="455"/>
      <c r="CR17" s="455"/>
      <c r="CS17" s="456"/>
      <c r="CT17" s="420"/>
      <c r="CU17" s="421"/>
      <c r="CV17" s="421"/>
      <c r="CW17" s="421"/>
      <c r="CX17" s="421"/>
      <c r="CY17" s="421"/>
      <c r="CZ17" s="421"/>
      <c r="DA17" s="422"/>
      <c r="DB17" s="420"/>
      <c r="DC17" s="421"/>
      <c r="DD17" s="421"/>
      <c r="DE17" s="421"/>
      <c r="DF17" s="421"/>
      <c r="DG17" s="421"/>
      <c r="DH17" s="421"/>
      <c r="DI17" s="422"/>
    </row>
    <row r="18" spans="1:113" ht="18.75" customHeight="1" thickBot="1" x14ac:dyDescent="0.25">
      <c r="A18" s="178"/>
      <c r="B18" s="473" t="s">
        <v>154</v>
      </c>
      <c r="C18" s="474"/>
      <c r="D18" s="474"/>
      <c r="E18" s="475"/>
      <c r="F18" s="475"/>
      <c r="G18" s="475"/>
      <c r="H18" s="475"/>
      <c r="I18" s="475"/>
      <c r="J18" s="475"/>
      <c r="K18" s="475"/>
      <c r="L18" s="476">
        <v>10.3</v>
      </c>
      <c r="M18" s="476"/>
      <c r="N18" s="476"/>
      <c r="O18" s="476"/>
      <c r="P18" s="476"/>
      <c r="Q18" s="476"/>
      <c r="R18" s="477"/>
      <c r="S18" s="477"/>
      <c r="T18" s="477"/>
      <c r="U18" s="477"/>
      <c r="V18" s="478"/>
      <c r="W18" s="494"/>
      <c r="X18" s="495"/>
      <c r="Y18" s="495"/>
      <c r="Z18" s="495"/>
      <c r="AA18" s="495"/>
      <c r="AB18" s="519"/>
      <c r="AC18" s="393">
        <v>70.5</v>
      </c>
      <c r="AD18" s="394"/>
      <c r="AE18" s="394"/>
      <c r="AF18" s="394"/>
      <c r="AG18" s="479"/>
      <c r="AH18" s="393">
        <v>69.5</v>
      </c>
      <c r="AI18" s="394"/>
      <c r="AJ18" s="394"/>
      <c r="AK18" s="394"/>
      <c r="AL18" s="395"/>
      <c r="AM18" s="480"/>
      <c r="AN18" s="380"/>
      <c r="AO18" s="380"/>
      <c r="AP18" s="380"/>
      <c r="AQ18" s="380"/>
      <c r="AR18" s="380"/>
      <c r="AS18" s="380"/>
      <c r="AT18" s="381"/>
      <c r="AU18" s="481"/>
      <c r="AV18" s="482"/>
      <c r="AW18" s="482"/>
      <c r="AX18" s="482"/>
      <c r="AY18" s="437" t="s">
        <v>155</v>
      </c>
      <c r="AZ18" s="438"/>
      <c r="BA18" s="438"/>
      <c r="BB18" s="438"/>
      <c r="BC18" s="438"/>
      <c r="BD18" s="438"/>
      <c r="BE18" s="438"/>
      <c r="BF18" s="438"/>
      <c r="BG18" s="438"/>
      <c r="BH18" s="438"/>
      <c r="BI18" s="438"/>
      <c r="BJ18" s="438"/>
      <c r="BK18" s="438"/>
      <c r="BL18" s="438"/>
      <c r="BM18" s="439"/>
      <c r="BN18" s="423">
        <v>4512659</v>
      </c>
      <c r="BO18" s="424"/>
      <c r="BP18" s="424"/>
      <c r="BQ18" s="424"/>
      <c r="BR18" s="424"/>
      <c r="BS18" s="424"/>
      <c r="BT18" s="424"/>
      <c r="BU18" s="425"/>
      <c r="BV18" s="423">
        <v>4297309</v>
      </c>
      <c r="BW18" s="424"/>
      <c r="BX18" s="424"/>
      <c r="BY18" s="424"/>
      <c r="BZ18" s="424"/>
      <c r="CA18" s="424"/>
      <c r="CB18" s="424"/>
      <c r="CC18" s="425"/>
      <c r="CD18" s="191"/>
      <c r="CE18" s="455"/>
      <c r="CF18" s="455"/>
      <c r="CG18" s="455"/>
      <c r="CH18" s="455"/>
      <c r="CI18" s="455"/>
      <c r="CJ18" s="455"/>
      <c r="CK18" s="455"/>
      <c r="CL18" s="455"/>
      <c r="CM18" s="455"/>
      <c r="CN18" s="455"/>
      <c r="CO18" s="455"/>
      <c r="CP18" s="455"/>
      <c r="CQ18" s="455"/>
      <c r="CR18" s="455"/>
      <c r="CS18" s="456"/>
      <c r="CT18" s="420"/>
      <c r="CU18" s="421"/>
      <c r="CV18" s="421"/>
      <c r="CW18" s="421"/>
      <c r="CX18" s="421"/>
      <c r="CY18" s="421"/>
      <c r="CZ18" s="421"/>
      <c r="DA18" s="422"/>
      <c r="DB18" s="420"/>
      <c r="DC18" s="421"/>
      <c r="DD18" s="421"/>
      <c r="DE18" s="421"/>
      <c r="DF18" s="421"/>
      <c r="DG18" s="421"/>
      <c r="DH18" s="421"/>
      <c r="DI18" s="422"/>
    </row>
    <row r="19" spans="1:113" ht="18.75" customHeight="1" thickBot="1" x14ac:dyDescent="0.25">
      <c r="A19" s="178"/>
      <c r="B19" s="473" t="s">
        <v>156</v>
      </c>
      <c r="C19" s="474"/>
      <c r="D19" s="474"/>
      <c r="E19" s="475"/>
      <c r="F19" s="475"/>
      <c r="G19" s="475"/>
      <c r="H19" s="475"/>
      <c r="I19" s="475"/>
      <c r="J19" s="475"/>
      <c r="K19" s="475"/>
      <c r="L19" s="483">
        <v>2156</v>
      </c>
      <c r="M19" s="483"/>
      <c r="N19" s="483"/>
      <c r="O19" s="483"/>
      <c r="P19" s="483"/>
      <c r="Q19" s="483"/>
      <c r="R19" s="484"/>
      <c r="S19" s="484"/>
      <c r="T19" s="484"/>
      <c r="U19" s="484"/>
      <c r="V19" s="485"/>
      <c r="W19" s="492"/>
      <c r="X19" s="493"/>
      <c r="Y19" s="493"/>
      <c r="Z19" s="493"/>
      <c r="AA19" s="493"/>
      <c r="AB19" s="493"/>
      <c r="AC19" s="496"/>
      <c r="AD19" s="496"/>
      <c r="AE19" s="496"/>
      <c r="AF19" s="496"/>
      <c r="AG19" s="496"/>
      <c r="AH19" s="496"/>
      <c r="AI19" s="496"/>
      <c r="AJ19" s="496"/>
      <c r="AK19" s="496"/>
      <c r="AL19" s="515"/>
      <c r="AM19" s="480"/>
      <c r="AN19" s="380"/>
      <c r="AO19" s="380"/>
      <c r="AP19" s="380"/>
      <c r="AQ19" s="380"/>
      <c r="AR19" s="380"/>
      <c r="AS19" s="380"/>
      <c r="AT19" s="381"/>
      <c r="AU19" s="481"/>
      <c r="AV19" s="482"/>
      <c r="AW19" s="482"/>
      <c r="AX19" s="482"/>
      <c r="AY19" s="437" t="s">
        <v>157</v>
      </c>
      <c r="AZ19" s="438"/>
      <c r="BA19" s="438"/>
      <c r="BB19" s="438"/>
      <c r="BC19" s="438"/>
      <c r="BD19" s="438"/>
      <c r="BE19" s="438"/>
      <c r="BF19" s="438"/>
      <c r="BG19" s="438"/>
      <c r="BH19" s="438"/>
      <c r="BI19" s="438"/>
      <c r="BJ19" s="438"/>
      <c r="BK19" s="438"/>
      <c r="BL19" s="438"/>
      <c r="BM19" s="439"/>
      <c r="BN19" s="423">
        <v>6078533</v>
      </c>
      <c r="BO19" s="424"/>
      <c r="BP19" s="424"/>
      <c r="BQ19" s="424"/>
      <c r="BR19" s="424"/>
      <c r="BS19" s="424"/>
      <c r="BT19" s="424"/>
      <c r="BU19" s="425"/>
      <c r="BV19" s="423">
        <v>5727201</v>
      </c>
      <c r="BW19" s="424"/>
      <c r="BX19" s="424"/>
      <c r="BY19" s="424"/>
      <c r="BZ19" s="424"/>
      <c r="CA19" s="424"/>
      <c r="CB19" s="424"/>
      <c r="CC19" s="425"/>
      <c r="CD19" s="191"/>
      <c r="CE19" s="455"/>
      <c r="CF19" s="455"/>
      <c r="CG19" s="455"/>
      <c r="CH19" s="455"/>
      <c r="CI19" s="455"/>
      <c r="CJ19" s="455"/>
      <c r="CK19" s="455"/>
      <c r="CL19" s="455"/>
      <c r="CM19" s="455"/>
      <c r="CN19" s="455"/>
      <c r="CO19" s="455"/>
      <c r="CP19" s="455"/>
      <c r="CQ19" s="455"/>
      <c r="CR19" s="455"/>
      <c r="CS19" s="456"/>
      <c r="CT19" s="420"/>
      <c r="CU19" s="421"/>
      <c r="CV19" s="421"/>
      <c r="CW19" s="421"/>
      <c r="CX19" s="421"/>
      <c r="CY19" s="421"/>
      <c r="CZ19" s="421"/>
      <c r="DA19" s="422"/>
      <c r="DB19" s="420"/>
      <c r="DC19" s="421"/>
      <c r="DD19" s="421"/>
      <c r="DE19" s="421"/>
      <c r="DF19" s="421"/>
      <c r="DG19" s="421"/>
      <c r="DH19" s="421"/>
      <c r="DI19" s="422"/>
    </row>
    <row r="20" spans="1:113" ht="18.75" customHeight="1" thickBot="1" x14ac:dyDescent="0.25">
      <c r="A20" s="178"/>
      <c r="B20" s="473" t="s">
        <v>158</v>
      </c>
      <c r="C20" s="474"/>
      <c r="D20" s="474"/>
      <c r="E20" s="475"/>
      <c r="F20" s="475"/>
      <c r="G20" s="475"/>
      <c r="H20" s="475"/>
      <c r="I20" s="475"/>
      <c r="J20" s="475"/>
      <c r="K20" s="475"/>
      <c r="L20" s="483">
        <v>8595</v>
      </c>
      <c r="M20" s="483"/>
      <c r="N20" s="483"/>
      <c r="O20" s="483"/>
      <c r="P20" s="483"/>
      <c r="Q20" s="483"/>
      <c r="R20" s="484"/>
      <c r="S20" s="484"/>
      <c r="T20" s="484"/>
      <c r="U20" s="484"/>
      <c r="V20" s="485"/>
      <c r="W20" s="494"/>
      <c r="X20" s="495"/>
      <c r="Y20" s="495"/>
      <c r="Z20" s="495"/>
      <c r="AA20" s="495"/>
      <c r="AB20" s="495"/>
      <c r="AC20" s="486"/>
      <c r="AD20" s="486"/>
      <c r="AE20" s="486"/>
      <c r="AF20" s="486"/>
      <c r="AG20" s="486"/>
      <c r="AH20" s="486"/>
      <c r="AI20" s="486"/>
      <c r="AJ20" s="486"/>
      <c r="AK20" s="486"/>
      <c r="AL20" s="487"/>
      <c r="AM20" s="488"/>
      <c r="AN20" s="385"/>
      <c r="AO20" s="385"/>
      <c r="AP20" s="385"/>
      <c r="AQ20" s="385"/>
      <c r="AR20" s="385"/>
      <c r="AS20" s="385"/>
      <c r="AT20" s="386"/>
      <c r="AU20" s="489"/>
      <c r="AV20" s="490"/>
      <c r="AW20" s="490"/>
      <c r="AX20" s="491"/>
      <c r="AY20" s="437"/>
      <c r="AZ20" s="438"/>
      <c r="BA20" s="438"/>
      <c r="BB20" s="438"/>
      <c r="BC20" s="438"/>
      <c r="BD20" s="438"/>
      <c r="BE20" s="438"/>
      <c r="BF20" s="438"/>
      <c r="BG20" s="438"/>
      <c r="BH20" s="438"/>
      <c r="BI20" s="438"/>
      <c r="BJ20" s="438"/>
      <c r="BK20" s="438"/>
      <c r="BL20" s="438"/>
      <c r="BM20" s="439"/>
      <c r="BN20" s="423"/>
      <c r="BO20" s="424"/>
      <c r="BP20" s="424"/>
      <c r="BQ20" s="424"/>
      <c r="BR20" s="424"/>
      <c r="BS20" s="424"/>
      <c r="BT20" s="424"/>
      <c r="BU20" s="425"/>
      <c r="BV20" s="423"/>
      <c r="BW20" s="424"/>
      <c r="BX20" s="424"/>
      <c r="BY20" s="424"/>
      <c r="BZ20" s="424"/>
      <c r="CA20" s="424"/>
      <c r="CB20" s="424"/>
      <c r="CC20" s="425"/>
      <c r="CD20" s="191"/>
      <c r="CE20" s="455"/>
      <c r="CF20" s="455"/>
      <c r="CG20" s="455"/>
      <c r="CH20" s="455"/>
      <c r="CI20" s="455"/>
      <c r="CJ20" s="455"/>
      <c r="CK20" s="455"/>
      <c r="CL20" s="455"/>
      <c r="CM20" s="455"/>
      <c r="CN20" s="455"/>
      <c r="CO20" s="455"/>
      <c r="CP20" s="455"/>
      <c r="CQ20" s="455"/>
      <c r="CR20" s="455"/>
      <c r="CS20" s="456"/>
      <c r="CT20" s="420"/>
      <c r="CU20" s="421"/>
      <c r="CV20" s="421"/>
      <c r="CW20" s="421"/>
      <c r="CX20" s="421"/>
      <c r="CY20" s="421"/>
      <c r="CZ20" s="421"/>
      <c r="DA20" s="422"/>
      <c r="DB20" s="420"/>
      <c r="DC20" s="421"/>
      <c r="DD20" s="421"/>
      <c r="DE20" s="421"/>
      <c r="DF20" s="421"/>
      <c r="DG20" s="421"/>
      <c r="DH20" s="421"/>
      <c r="DI20" s="422"/>
    </row>
    <row r="21" spans="1:113" ht="18.75" customHeight="1" thickBot="1" x14ac:dyDescent="0.25">
      <c r="A21" s="178"/>
      <c r="B21" s="470" t="s">
        <v>600</v>
      </c>
      <c r="C21" s="471"/>
      <c r="D21" s="471"/>
      <c r="E21" s="471"/>
      <c r="F21" s="471"/>
      <c r="G21" s="471"/>
      <c r="H21" s="471"/>
      <c r="I21" s="471"/>
      <c r="J21" s="471"/>
      <c r="K21" s="471"/>
      <c r="L21" s="471"/>
      <c r="M21" s="471"/>
      <c r="N21" s="471"/>
      <c r="O21" s="471"/>
      <c r="P21" s="471"/>
      <c r="Q21" s="471"/>
      <c r="R21" s="471"/>
      <c r="S21" s="471"/>
      <c r="T21" s="471"/>
      <c r="U21" s="471"/>
      <c r="V21" s="471"/>
      <c r="W21" s="471"/>
      <c r="X21" s="471"/>
      <c r="Y21" s="471"/>
      <c r="Z21" s="471"/>
      <c r="AA21" s="471"/>
      <c r="AB21" s="471"/>
      <c r="AC21" s="471"/>
      <c r="AD21" s="471"/>
      <c r="AE21" s="471"/>
      <c r="AF21" s="471"/>
      <c r="AG21" s="471"/>
      <c r="AH21" s="471"/>
      <c r="AI21" s="471"/>
      <c r="AJ21" s="471"/>
      <c r="AK21" s="471"/>
      <c r="AL21" s="471"/>
      <c r="AM21" s="471"/>
      <c r="AN21" s="471"/>
      <c r="AO21" s="471"/>
      <c r="AP21" s="471"/>
      <c r="AQ21" s="471"/>
      <c r="AR21" s="471"/>
      <c r="AS21" s="471"/>
      <c r="AT21" s="471"/>
      <c r="AU21" s="471"/>
      <c r="AV21" s="471"/>
      <c r="AW21" s="471"/>
      <c r="AX21" s="472"/>
      <c r="AY21" s="396"/>
      <c r="AZ21" s="397"/>
      <c r="BA21" s="397"/>
      <c r="BB21" s="397"/>
      <c r="BC21" s="397"/>
      <c r="BD21" s="397"/>
      <c r="BE21" s="397"/>
      <c r="BF21" s="397"/>
      <c r="BG21" s="397"/>
      <c r="BH21" s="397"/>
      <c r="BI21" s="397"/>
      <c r="BJ21" s="397"/>
      <c r="BK21" s="397"/>
      <c r="BL21" s="397"/>
      <c r="BM21" s="398"/>
      <c r="BN21" s="457"/>
      <c r="BO21" s="458"/>
      <c r="BP21" s="458"/>
      <c r="BQ21" s="458"/>
      <c r="BR21" s="458"/>
      <c r="BS21" s="458"/>
      <c r="BT21" s="458"/>
      <c r="BU21" s="459"/>
      <c r="BV21" s="457"/>
      <c r="BW21" s="458"/>
      <c r="BX21" s="458"/>
      <c r="BY21" s="458"/>
      <c r="BZ21" s="458"/>
      <c r="CA21" s="458"/>
      <c r="CB21" s="458"/>
      <c r="CC21" s="459"/>
      <c r="CD21" s="191"/>
      <c r="CE21" s="455"/>
      <c r="CF21" s="455"/>
      <c r="CG21" s="455"/>
      <c r="CH21" s="455"/>
      <c r="CI21" s="455"/>
      <c r="CJ21" s="455"/>
      <c r="CK21" s="455"/>
      <c r="CL21" s="455"/>
      <c r="CM21" s="455"/>
      <c r="CN21" s="455"/>
      <c r="CO21" s="455"/>
      <c r="CP21" s="455"/>
      <c r="CQ21" s="455"/>
      <c r="CR21" s="455"/>
      <c r="CS21" s="456"/>
      <c r="CT21" s="420"/>
      <c r="CU21" s="421"/>
      <c r="CV21" s="421"/>
      <c r="CW21" s="421"/>
      <c r="CX21" s="421"/>
      <c r="CY21" s="421"/>
      <c r="CZ21" s="421"/>
      <c r="DA21" s="422"/>
      <c r="DB21" s="420"/>
      <c r="DC21" s="421"/>
      <c r="DD21" s="421"/>
      <c r="DE21" s="421"/>
      <c r="DF21" s="421"/>
      <c r="DG21" s="421"/>
      <c r="DH21" s="421"/>
      <c r="DI21" s="422"/>
    </row>
    <row r="22" spans="1:113" ht="18.75" customHeight="1" x14ac:dyDescent="0.2">
      <c r="A22" s="178"/>
      <c r="B22" s="399" t="s">
        <v>159</v>
      </c>
      <c r="C22" s="400"/>
      <c r="D22" s="401"/>
      <c r="E22" s="408" t="s">
        <v>1</v>
      </c>
      <c r="F22" s="409"/>
      <c r="G22" s="409"/>
      <c r="H22" s="409"/>
      <c r="I22" s="409"/>
      <c r="J22" s="409"/>
      <c r="K22" s="410"/>
      <c r="L22" s="408" t="s">
        <v>160</v>
      </c>
      <c r="M22" s="409"/>
      <c r="N22" s="409"/>
      <c r="O22" s="409"/>
      <c r="P22" s="410"/>
      <c r="Q22" s="414" t="s">
        <v>161</v>
      </c>
      <c r="R22" s="415"/>
      <c r="S22" s="415"/>
      <c r="T22" s="415"/>
      <c r="U22" s="415"/>
      <c r="V22" s="416"/>
      <c r="W22" s="465" t="s">
        <v>162</v>
      </c>
      <c r="X22" s="400"/>
      <c r="Y22" s="401"/>
      <c r="Z22" s="408" t="s">
        <v>1</v>
      </c>
      <c r="AA22" s="409"/>
      <c r="AB22" s="409"/>
      <c r="AC22" s="409"/>
      <c r="AD22" s="409"/>
      <c r="AE22" s="409"/>
      <c r="AF22" s="409"/>
      <c r="AG22" s="410"/>
      <c r="AH22" s="426" t="s">
        <v>163</v>
      </c>
      <c r="AI22" s="409"/>
      <c r="AJ22" s="409"/>
      <c r="AK22" s="409"/>
      <c r="AL22" s="410"/>
      <c r="AM22" s="426" t="s">
        <v>164</v>
      </c>
      <c r="AN22" s="427"/>
      <c r="AO22" s="427"/>
      <c r="AP22" s="427"/>
      <c r="AQ22" s="427"/>
      <c r="AR22" s="428"/>
      <c r="AS22" s="414" t="s">
        <v>161</v>
      </c>
      <c r="AT22" s="415"/>
      <c r="AU22" s="415"/>
      <c r="AV22" s="415"/>
      <c r="AW22" s="415"/>
      <c r="AX22" s="432"/>
      <c r="AY22" s="449" t="s">
        <v>165</v>
      </c>
      <c r="AZ22" s="450"/>
      <c r="BA22" s="450"/>
      <c r="BB22" s="450"/>
      <c r="BC22" s="450"/>
      <c r="BD22" s="450"/>
      <c r="BE22" s="450"/>
      <c r="BF22" s="450"/>
      <c r="BG22" s="450"/>
      <c r="BH22" s="450"/>
      <c r="BI22" s="450"/>
      <c r="BJ22" s="450"/>
      <c r="BK22" s="450"/>
      <c r="BL22" s="450"/>
      <c r="BM22" s="451"/>
      <c r="BN22" s="452">
        <v>6741838</v>
      </c>
      <c r="BO22" s="453"/>
      <c r="BP22" s="453"/>
      <c r="BQ22" s="453"/>
      <c r="BR22" s="453"/>
      <c r="BS22" s="453"/>
      <c r="BT22" s="453"/>
      <c r="BU22" s="454"/>
      <c r="BV22" s="452">
        <v>6774592</v>
      </c>
      <c r="BW22" s="453"/>
      <c r="BX22" s="453"/>
      <c r="BY22" s="453"/>
      <c r="BZ22" s="453"/>
      <c r="CA22" s="453"/>
      <c r="CB22" s="453"/>
      <c r="CC22" s="454"/>
      <c r="CD22" s="191"/>
      <c r="CE22" s="455"/>
      <c r="CF22" s="455"/>
      <c r="CG22" s="455"/>
      <c r="CH22" s="455"/>
      <c r="CI22" s="455"/>
      <c r="CJ22" s="455"/>
      <c r="CK22" s="455"/>
      <c r="CL22" s="455"/>
      <c r="CM22" s="455"/>
      <c r="CN22" s="455"/>
      <c r="CO22" s="455"/>
      <c r="CP22" s="455"/>
      <c r="CQ22" s="455"/>
      <c r="CR22" s="455"/>
      <c r="CS22" s="456"/>
      <c r="CT22" s="420"/>
      <c r="CU22" s="421"/>
      <c r="CV22" s="421"/>
      <c r="CW22" s="421"/>
      <c r="CX22" s="421"/>
      <c r="CY22" s="421"/>
      <c r="CZ22" s="421"/>
      <c r="DA22" s="422"/>
      <c r="DB22" s="420"/>
      <c r="DC22" s="421"/>
      <c r="DD22" s="421"/>
      <c r="DE22" s="421"/>
      <c r="DF22" s="421"/>
      <c r="DG22" s="421"/>
      <c r="DH22" s="421"/>
      <c r="DI22" s="422"/>
    </row>
    <row r="23" spans="1:113" ht="18.75" customHeight="1" x14ac:dyDescent="0.2">
      <c r="A23" s="178"/>
      <c r="B23" s="402"/>
      <c r="C23" s="403"/>
      <c r="D23" s="404"/>
      <c r="E23" s="411"/>
      <c r="F23" s="412"/>
      <c r="G23" s="412"/>
      <c r="H23" s="412"/>
      <c r="I23" s="412"/>
      <c r="J23" s="412"/>
      <c r="K23" s="413"/>
      <c r="L23" s="411"/>
      <c r="M23" s="412"/>
      <c r="N23" s="412"/>
      <c r="O23" s="412"/>
      <c r="P23" s="413"/>
      <c r="Q23" s="417"/>
      <c r="R23" s="418"/>
      <c r="S23" s="418"/>
      <c r="T23" s="418"/>
      <c r="U23" s="418"/>
      <c r="V23" s="419"/>
      <c r="W23" s="466"/>
      <c r="X23" s="403"/>
      <c r="Y23" s="404"/>
      <c r="Z23" s="411"/>
      <c r="AA23" s="412"/>
      <c r="AB23" s="412"/>
      <c r="AC23" s="412"/>
      <c r="AD23" s="412"/>
      <c r="AE23" s="412"/>
      <c r="AF23" s="412"/>
      <c r="AG23" s="413"/>
      <c r="AH23" s="411"/>
      <c r="AI23" s="412"/>
      <c r="AJ23" s="412"/>
      <c r="AK23" s="412"/>
      <c r="AL23" s="413"/>
      <c r="AM23" s="429"/>
      <c r="AN23" s="430"/>
      <c r="AO23" s="430"/>
      <c r="AP23" s="430"/>
      <c r="AQ23" s="430"/>
      <c r="AR23" s="431"/>
      <c r="AS23" s="417"/>
      <c r="AT23" s="418"/>
      <c r="AU23" s="418"/>
      <c r="AV23" s="418"/>
      <c r="AW23" s="418"/>
      <c r="AX23" s="433"/>
      <c r="AY23" s="437" t="s">
        <v>166</v>
      </c>
      <c r="AZ23" s="438"/>
      <c r="BA23" s="438"/>
      <c r="BB23" s="438"/>
      <c r="BC23" s="438"/>
      <c r="BD23" s="438"/>
      <c r="BE23" s="438"/>
      <c r="BF23" s="438"/>
      <c r="BG23" s="438"/>
      <c r="BH23" s="438"/>
      <c r="BI23" s="438"/>
      <c r="BJ23" s="438"/>
      <c r="BK23" s="438"/>
      <c r="BL23" s="438"/>
      <c r="BM23" s="439"/>
      <c r="BN23" s="423">
        <v>4196439</v>
      </c>
      <c r="BO23" s="424"/>
      <c r="BP23" s="424"/>
      <c r="BQ23" s="424"/>
      <c r="BR23" s="424"/>
      <c r="BS23" s="424"/>
      <c r="BT23" s="424"/>
      <c r="BU23" s="425"/>
      <c r="BV23" s="423">
        <v>3995692</v>
      </c>
      <c r="BW23" s="424"/>
      <c r="BX23" s="424"/>
      <c r="BY23" s="424"/>
      <c r="BZ23" s="424"/>
      <c r="CA23" s="424"/>
      <c r="CB23" s="424"/>
      <c r="CC23" s="425"/>
      <c r="CD23" s="191"/>
      <c r="CE23" s="455"/>
      <c r="CF23" s="455"/>
      <c r="CG23" s="455"/>
      <c r="CH23" s="455"/>
      <c r="CI23" s="455"/>
      <c r="CJ23" s="455"/>
      <c r="CK23" s="455"/>
      <c r="CL23" s="455"/>
      <c r="CM23" s="455"/>
      <c r="CN23" s="455"/>
      <c r="CO23" s="455"/>
      <c r="CP23" s="455"/>
      <c r="CQ23" s="455"/>
      <c r="CR23" s="455"/>
      <c r="CS23" s="456"/>
      <c r="CT23" s="420"/>
      <c r="CU23" s="421"/>
      <c r="CV23" s="421"/>
      <c r="CW23" s="421"/>
      <c r="CX23" s="421"/>
      <c r="CY23" s="421"/>
      <c r="CZ23" s="421"/>
      <c r="DA23" s="422"/>
      <c r="DB23" s="420"/>
      <c r="DC23" s="421"/>
      <c r="DD23" s="421"/>
      <c r="DE23" s="421"/>
      <c r="DF23" s="421"/>
      <c r="DG23" s="421"/>
      <c r="DH23" s="421"/>
      <c r="DI23" s="422"/>
    </row>
    <row r="24" spans="1:113" ht="18.75" customHeight="1" thickBot="1" x14ac:dyDescent="0.25">
      <c r="A24" s="178"/>
      <c r="B24" s="402"/>
      <c r="C24" s="403"/>
      <c r="D24" s="404"/>
      <c r="E24" s="379" t="s">
        <v>167</v>
      </c>
      <c r="F24" s="380"/>
      <c r="G24" s="380"/>
      <c r="H24" s="380"/>
      <c r="I24" s="380"/>
      <c r="J24" s="380"/>
      <c r="K24" s="381"/>
      <c r="L24" s="376">
        <v>1</v>
      </c>
      <c r="M24" s="377"/>
      <c r="N24" s="377"/>
      <c r="O24" s="377"/>
      <c r="P24" s="378"/>
      <c r="Q24" s="376">
        <v>7290</v>
      </c>
      <c r="R24" s="377"/>
      <c r="S24" s="377"/>
      <c r="T24" s="377"/>
      <c r="U24" s="377"/>
      <c r="V24" s="378"/>
      <c r="W24" s="466"/>
      <c r="X24" s="403"/>
      <c r="Y24" s="404"/>
      <c r="Z24" s="379" t="s">
        <v>168</v>
      </c>
      <c r="AA24" s="380"/>
      <c r="AB24" s="380"/>
      <c r="AC24" s="380"/>
      <c r="AD24" s="380"/>
      <c r="AE24" s="380"/>
      <c r="AF24" s="380"/>
      <c r="AG24" s="381"/>
      <c r="AH24" s="376">
        <v>111</v>
      </c>
      <c r="AI24" s="377"/>
      <c r="AJ24" s="377"/>
      <c r="AK24" s="377"/>
      <c r="AL24" s="378"/>
      <c r="AM24" s="376">
        <v>331113</v>
      </c>
      <c r="AN24" s="377"/>
      <c r="AO24" s="377"/>
      <c r="AP24" s="377"/>
      <c r="AQ24" s="377"/>
      <c r="AR24" s="378"/>
      <c r="AS24" s="376">
        <v>2983</v>
      </c>
      <c r="AT24" s="377"/>
      <c r="AU24" s="377"/>
      <c r="AV24" s="377"/>
      <c r="AW24" s="377"/>
      <c r="AX24" s="436"/>
      <c r="AY24" s="396" t="s">
        <v>169</v>
      </c>
      <c r="AZ24" s="397"/>
      <c r="BA24" s="397"/>
      <c r="BB24" s="397"/>
      <c r="BC24" s="397"/>
      <c r="BD24" s="397"/>
      <c r="BE24" s="397"/>
      <c r="BF24" s="397"/>
      <c r="BG24" s="397"/>
      <c r="BH24" s="397"/>
      <c r="BI24" s="397"/>
      <c r="BJ24" s="397"/>
      <c r="BK24" s="397"/>
      <c r="BL24" s="397"/>
      <c r="BM24" s="398"/>
      <c r="BN24" s="423">
        <v>2616252</v>
      </c>
      <c r="BO24" s="424"/>
      <c r="BP24" s="424"/>
      <c r="BQ24" s="424"/>
      <c r="BR24" s="424"/>
      <c r="BS24" s="424"/>
      <c r="BT24" s="424"/>
      <c r="BU24" s="425"/>
      <c r="BV24" s="423">
        <v>2686005</v>
      </c>
      <c r="BW24" s="424"/>
      <c r="BX24" s="424"/>
      <c r="BY24" s="424"/>
      <c r="BZ24" s="424"/>
      <c r="CA24" s="424"/>
      <c r="CB24" s="424"/>
      <c r="CC24" s="425"/>
      <c r="CD24" s="191"/>
      <c r="CE24" s="455"/>
      <c r="CF24" s="455"/>
      <c r="CG24" s="455"/>
      <c r="CH24" s="455"/>
      <c r="CI24" s="455"/>
      <c r="CJ24" s="455"/>
      <c r="CK24" s="455"/>
      <c r="CL24" s="455"/>
      <c r="CM24" s="455"/>
      <c r="CN24" s="455"/>
      <c r="CO24" s="455"/>
      <c r="CP24" s="455"/>
      <c r="CQ24" s="455"/>
      <c r="CR24" s="455"/>
      <c r="CS24" s="456"/>
      <c r="CT24" s="420"/>
      <c r="CU24" s="421"/>
      <c r="CV24" s="421"/>
      <c r="CW24" s="421"/>
      <c r="CX24" s="421"/>
      <c r="CY24" s="421"/>
      <c r="CZ24" s="421"/>
      <c r="DA24" s="422"/>
      <c r="DB24" s="420"/>
      <c r="DC24" s="421"/>
      <c r="DD24" s="421"/>
      <c r="DE24" s="421"/>
      <c r="DF24" s="421"/>
      <c r="DG24" s="421"/>
      <c r="DH24" s="421"/>
      <c r="DI24" s="422"/>
    </row>
    <row r="25" spans="1:113" ht="18.75" customHeight="1" x14ac:dyDescent="0.2">
      <c r="A25" s="178"/>
      <c r="B25" s="402"/>
      <c r="C25" s="403"/>
      <c r="D25" s="404"/>
      <c r="E25" s="379" t="s">
        <v>170</v>
      </c>
      <c r="F25" s="380"/>
      <c r="G25" s="380"/>
      <c r="H25" s="380"/>
      <c r="I25" s="380"/>
      <c r="J25" s="380"/>
      <c r="K25" s="381"/>
      <c r="L25" s="376">
        <v>1</v>
      </c>
      <c r="M25" s="377"/>
      <c r="N25" s="377"/>
      <c r="O25" s="377"/>
      <c r="P25" s="378"/>
      <c r="Q25" s="376">
        <v>6255</v>
      </c>
      <c r="R25" s="377"/>
      <c r="S25" s="377"/>
      <c r="T25" s="377"/>
      <c r="U25" s="377"/>
      <c r="V25" s="378"/>
      <c r="W25" s="466"/>
      <c r="X25" s="403"/>
      <c r="Y25" s="404"/>
      <c r="Z25" s="379" t="s">
        <v>171</v>
      </c>
      <c r="AA25" s="380"/>
      <c r="AB25" s="380"/>
      <c r="AC25" s="380"/>
      <c r="AD25" s="380"/>
      <c r="AE25" s="380"/>
      <c r="AF25" s="380"/>
      <c r="AG25" s="381"/>
      <c r="AH25" s="376" t="s">
        <v>172</v>
      </c>
      <c r="AI25" s="377"/>
      <c r="AJ25" s="377"/>
      <c r="AK25" s="377"/>
      <c r="AL25" s="378"/>
      <c r="AM25" s="376" t="s">
        <v>172</v>
      </c>
      <c r="AN25" s="377"/>
      <c r="AO25" s="377"/>
      <c r="AP25" s="377"/>
      <c r="AQ25" s="377"/>
      <c r="AR25" s="378"/>
      <c r="AS25" s="376" t="s">
        <v>173</v>
      </c>
      <c r="AT25" s="377"/>
      <c r="AU25" s="377"/>
      <c r="AV25" s="377"/>
      <c r="AW25" s="377"/>
      <c r="AX25" s="436"/>
      <c r="AY25" s="449" t="s">
        <v>174</v>
      </c>
      <c r="AZ25" s="450"/>
      <c r="BA25" s="450"/>
      <c r="BB25" s="450"/>
      <c r="BC25" s="450"/>
      <c r="BD25" s="450"/>
      <c r="BE25" s="450"/>
      <c r="BF25" s="450"/>
      <c r="BG25" s="450"/>
      <c r="BH25" s="450"/>
      <c r="BI25" s="450"/>
      <c r="BJ25" s="450"/>
      <c r="BK25" s="450"/>
      <c r="BL25" s="450"/>
      <c r="BM25" s="451"/>
      <c r="BN25" s="452" t="s">
        <v>172</v>
      </c>
      <c r="BO25" s="453"/>
      <c r="BP25" s="453"/>
      <c r="BQ25" s="453"/>
      <c r="BR25" s="453"/>
      <c r="BS25" s="453"/>
      <c r="BT25" s="453"/>
      <c r="BU25" s="454"/>
      <c r="BV25" s="452">
        <v>22720</v>
      </c>
      <c r="BW25" s="453"/>
      <c r="BX25" s="453"/>
      <c r="BY25" s="453"/>
      <c r="BZ25" s="453"/>
      <c r="CA25" s="453"/>
      <c r="CB25" s="453"/>
      <c r="CC25" s="454"/>
      <c r="CD25" s="191"/>
      <c r="CE25" s="455"/>
      <c r="CF25" s="455"/>
      <c r="CG25" s="455"/>
      <c r="CH25" s="455"/>
      <c r="CI25" s="455"/>
      <c r="CJ25" s="455"/>
      <c r="CK25" s="455"/>
      <c r="CL25" s="455"/>
      <c r="CM25" s="455"/>
      <c r="CN25" s="455"/>
      <c r="CO25" s="455"/>
      <c r="CP25" s="455"/>
      <c r="CQ25" s="455"/>
      <c r="CR25" s="455"/>
      <c r="CS25" s="456"/>
      <c r="CT25" s="420"/>
      <c r="CU25" s="421"/>
      <c r="CV25" s="421"/>
      <c r="CW25" s="421"/>
      <c r="CX25" s="421"/>
      <c r="CY25" s="421"/>
      <c r="CZ25" s="421"/>
      <c r="DA25" s="422"/>
      <c r="DB25" s="420"/>
      <c r="DC25" s="421"/>
      <c r="DD25" s="421"/>
      <c r="DE25" s="421"/>
      <c r="DF25" s="421"/>
      <c r="DG25" s="421"/>
      <c r="DH25" s="421"/>
      <c r="DI25" s="422"/>
    </row>
    <row r="26" spans="1:113" ht="18.75" customHeight="1" x14ac:dyDescent="0.2">
      <c r="A26" s="178"/>
      <c r="B26" s="402"/>
      <c r="C26" s="403"/>
      <c r="D26" s="404"/>
      <c r="E26" s="379" t="s">
        <v>175</v>
      </c>
      <c r="F26" s="380"/>
      <c r="G26" s="380"/>
      <c r="H26" s="380"/>
      <c r="I26" s="380"/>
      <c r="J26" s="380"/>
      <c r="K26" s="381"/>
      <c r="L26" s="376" t="s">
        <v>127</v>
      </c>
      <c r="M26" s="377"/>
      <c r="N26" s="377"/>
      <c r="O26" s="377"/>
      <c r="P26" s="378"/>
      <c r="Q26" s="376" t="s">
        <v>173</v>
      </c>
      <c r="R26" s="377"/>
      <c r="S26" s="377"/>
      <c r="T26" s="377"/>
      <c r="U26" s="377"/>
      <c r="V26" s="378"/>
      <c r="W26" s="466"/>
      <c r="X26" s="403"/>
      <c r="Y26" s="404"/>
      <c r="Z26" s="379" t="s">
        <v>176</v>
      </c>
      <c r="AA26" s="434"/>
      <c r="AB26" s="434"/>
      <c r="AC26" s="434"/>
      <c r="AD26" s="434"/>
      <c r="AE26" s="434"/>
      <c r="AF26" s="434"/>
      <c r="AG26" s="435"/>
      <c r="AH26" s="376" t="s">
        <v>172</v>
      </c>
      <c r="AI26" s="377"/>
      <c r="AJ26" s="377"/>
      <c r="AK26" s="377"/>
      <c r="AL26" s="378"/>
      <c r="AM26" s="376" t="s">
        <v>172</v>
      </c>
      <c r="AN26" s="377"/>
      <c r="AO26" s="377"/>
      <c r="AP26" s="377"/>
      <c r="AQ26" s="377"/>
      <c r="AR26" s="378"/>
      <c r="AS26" s="376" t="s">
        <v>172</v>
      </c>
      <c r="AT26" s="377"/>
      <c r="AU26" s="377"/>
      <c r="AV26" s="377"/>
      <c r="AW26" s="377"/>
      <c r="AX26" s="436"/>
      <c r="AY26" s="463" t="s">
        <v>177</v>
      </c>
      <c r="AZ26" s="383"/>
      <c r="BA26" s="383"/>
      <c r="BB26" s="383"/>
      <c r="BC26" s="383"/>
      <c r="BD26" s="383"/>
      <c r="BE26" s="383"/>
      <c r="BF26" s="383"/>
      <c r="BG26" s="383"/>
      <c r="BH26" s="383"/>
      <c r="BI26" s="383"/>
      <c r="BJ26" s="383"/>
      <c r="BK26" s="383"/>
      <c r="BL26" s="383"/>
      <c r="BM26" s="464"/>
      <c r="BN26" s="423" t="s">
        <v>172</v>
      </c>
      <c r="BO26" s="424"/>
      <c r="BP26" s="424"/>
      <c r="BQ26" s="424"/>
      <c r="BR26" s="424"/>
      <c r="BS26" s="424"/>
      <c r="BT26" s="424"/>
      <c r="BU26" s="425"/>
      <c r="BV26" s="423" t="s">
        <v>172</v>
      </c>
      <c r="BW26" s="424"/>
      <c r="BX26" s="424"/>
      <c r="BY26" s="424"/>
      <c r="BZ26" s="424"/>
      <c r="CA26" s="424"/>
      <c r="CB26" s="424"/>
      <c r="CC26" s="425"/>
      <c r="CD26" s="191"/>
      <c r="CE26" s="455"/>
      <c r="CF26" s="455"/>
      <c r="CG26" s="455"/>
      <c r="CH26" s="455"/>
      <c r="CI26" s="455"/>
      <c r="CJ26" s="455"/>
      <c r="CK26" s="455"/>
      <c r="CL26" s="455"/>
      <c r="CM26" s="455"/>
      <c r="CN26" s="455"/>
      <c r="CO26" s="455"/>
      <c r="CP26" s="455"/>
      <c r="CQ26" s="455"/>
      <c r="CR26" s="455"/>
      <c r="CS26" s="456"/>
      <c r="CT26" s="420"/>
      <c r="CU26" s="421"/>
      <c r="CV26" s="421"/>
      <c r="CW26" s="421"/>
      <c r="CX26" s="421"/>
      <c r="CY26" s="421"/>
      <c r="CZ26" s="421"/>
      <c r="DA26" s="422"/>
      <c r="DB26" s="420"/>
      <c r="DC26" s="421"/>
      <c r="DD26" s="421"/>
      <c r="DE26" s="421"/>
      <c r="DF26" s="421"/>
      <c r="DG26" s="421"/>
      <c r="DH26" s="421"/>
      <c r="DI26" s="422"/>
    </row>
    <row r="27" spans="1:113" ht="18.75" customHeight="1" thickBot="1" x14ac:dyDescent="0.25">
      <c r="A27" s="178"/>
      <c r="B27" s="402"/>
      <c r="C27" s="403"/>
      <c r="D27" s="404"/>
      <c r="E27" s="379" t="s">
        <v>178</v>
      </c>
      <c r="F27" s="380"/>
      <c r="G27" s="380"/>
      <c r="H27" s="380"/>
      <c r="I27" s="380"/>
      <c r="J27" s="380"/>
      <c r="K27" s="381"/>
      <c r="L27" s="376">
        <v>1</v>
      </c>
      <c r="M27" s="377"/>
      <c r="N27" s="377"/>
      <c r="O27" s="377"/>
      <c r="P27" s="378"/>
      <c r="Q27" s="376">
        <v>3000</v>
      </c>
      <c r="R27" s="377"/>
      <c r="S27" s="377"/>
      <c r="T27" s="377"/>
      <c r="U27" s="377"/>
      <c r="V27" s="378"/>
      <c r="W27" s="466"/>
      <c r="X27" s="403"/>
      <c r="Y27" s="404"/>
      <c r="Z27" s="379" t="s">
        <v>179</v>
      </c>
      <c r="AA27" s="380"/>
      <c r="AB27" s="380"/>
      <c r="AC27" s="380"/>
      <c r="AD27" s="380"/>
      <c r="AE27" s="380"/>
      <c r="AF27" s="380"/>
      <c r="AG27" s="381"/>
      <c r="AH27" s="376" t="s">
        <v>172</v>
      </c>
      <c r="AI27" s="377"/>
      <c r="AJ27" s="377"/>
      <c r="AK27" s="377"/>
      <c r="AL27" s="378"/>
      <c r="AM27" s="376" t="s">
        <v>127</v>
      </c>
      <c r="AN27" s="377"/>
      <c r="AO27" s="377"/>
      <c r="AP27" s="377"/>
      <c r="AQ27" s="377"/>
      <c r="AR27" s="378"/>
      <c r="AS27" s="376" t="s">
        <v>180</v>
      </c>
      <c r="AT27" s="377"/>
      <c r="AU27" s="377"/>
      <c r="AV27" s="377"/>
      <c r="AW27" s="377"/>
      <c r="AX27" s="436"/>
      <c r="AY27" s="460" t="s">
        <v>181</v>
      </c>
      <c r="AZ27" s="461"/>
      <c r="BA27" s="461"/>
      <c r="BB27" s="461"/>
      <c r="BC27" s="461"/>
      <c r="BD27" s="461"/>
      <c r="BE27" s="461"/>
      <c r="BF27" s="461"/>
      <c r="BG27" s="461"/>
      <c r="BH27" s="461"/>
      <c r="BI27" s="461"/>
      <c r="BJ27" s="461"/>
      <c r="BK27" s="461"/>
      <c r="BL27" s="461"/>
      <c r="BM27" s="462"/>
      <c r="BN27" s="457" t="s">
        <v>172</v>
      </c>
      <c r="BO27" s="458"/>
      <c r="BP27" s="458"/>
      <c r="BQ27" s="458"/>
      <c r="BR27" s="458"/>
      <c r="BS27" s="458"/>
      <c r="BT27" s="458"/>
      <c r="BU27" s="459"/>
      <c r="BV27" s="457" t="s">
        <v>180</v>
      </c>
      <c r="BW27" s="458"/>
      <c r="BX27" s="458"/>
      <c r="BY27" s="458"/>
      <c r="BZ27" s="458"/>
      <c r="CA27" s="458"/>
      <c r="CB27" s="458"/>
      <c r="CC27" s="459"/>
      <c r="CD27" s="193"/>
      <c r="CE27" s="455"/>
      <c r="CF27" s="455"/>
      <c r="CG27" s="455"/>
      <c r="CH27" s="455"/>
      <c r="CI27" s="455"/>
      <c r="CJ27" s="455"/>
      <c r="CK27" s="455"/>
      <c r="CL27" s="455"/>
      <c r="CM27" s="455"/>
      <c r="CN27" s="455"/>
      <c r="CO27" s="455"/>
      <c r="CP27" s="455"/>
      <c r="CQ27" s="455"/>
      <c r="CR27" s="455"/>
      <c r="CS27" s="456"/>
      <c r="CT27" s="420"/>
      <c r="CU27" s="421"/>
      <c r="CV27" s="421"/>
      <c r="CW27" s="421"/>
      <c r="CX27" s="421"/>
      <c r="CY27" s="421"/>
      <c r="CZ27" s="421"/>
      <c r="DA27" s="422"/>
      <c r="DB27" s="420"/>
      <c r="DC27" s="421"/>
      <c r="DD27" s="421"/>
      <c r="DE27" s="421"/>
      <c r="DF27" s="421"/>
      <c r="DG27" s="421"/>
      <c r="DH27" s="421"/>
      <c r="DI27" s="422"/>
    </row>
    <row r="28" spans="1:113" ht="18.75" customHeight="1" x14ac:dyDescent="0.2">
      <c r="A28" s="178"/>
      <c r="B28" s="402"/>
      <c r="C28" s="403"/>
      <c r="D28" s="404"/>
      <c r="E28" s="379" t="s">
        <v>182</v>
      </c>
      <c r="F28" s="380"/>
      <c r="G28" s="380"/>
      <c r="H28" s="380"/>
      <c r="I28" s="380"/>
      <c r="J28" s="380"/>
      <c r="K28" s="381"/>
      <c r="L28" s="376">
        <v>1</v>
      </c>
      <c r="M28" s="377"/>
      <c r="N28" s="377"/>
      <c r="O28" s="377"/>
      <c r="P28" s="378"/>
      <c r="Q28" s="376">
        <v>2600</v>
      </c>
      <c r="R28" s="377"/>
      <c r="S28" s="377"/>
      <c r="T28" s="377"/>
      <c r="U28" s="377"/>
      <c r="V28" s="378"/>
      <c r="W28" s="466"/>
      <c r="X28" s="403"/>
      <c r="Y28" s="404"/>
      <c r="Z28" s="379" t="s">
        <v>183</v>
      </c>
      <c r="AA28" s="380"/>
      <c r="AB28" s="380"/>
      <c r="AC28" s="380"/>
      <c r="AD28" s="380"/>
      <c r="AE28" s="380"/>
      <c r="AF28" s="380"/>
      <c r="AG28" s="381"/>
      <c r="AH28" s="376" t="s">
        <v>172</v>
      </c>
      <c r="AI28" s="377"/>
      <c r="AJ28" s="377"/>
      <c r="AK28" s="377"/>
      <c r="AL28" s="378"/>
      <c r="AM28" s="376" t="s">
        <v>127</v>
      </c>
      <c r="AN28" s="377"/>
      <c r="AO28" s="377"/>
      <c r="AP28" s="377"/>
      <c r="AQ28" s="377"/>
      <c r="AR28" s="378"/>
      <c r="AS28" s="376" t="s">
        <v>172</v>
      </c>
      <c r="AT28" s="377"/>
      <c r="AU28" s="377"/>
      <c r="AV28" s="377"/>
      <c r="AW28" s="377"/>
      <c r="AX28" s="436"/>
      <c r="AY28" s="440" t="s">
        <v>184</v>
      </c>
      <c r="AZ28" s="441"/>
      <c r="BA28" s="441"/>
      <c r="BB28" s="442"/>
      <c r="BC28" s="449" t="s">
        <v>48</v>
      </c>
      <c r="BD28" s="450"/>
      <c r="BE28" s="450"/>
      <c r="BF28" s="450"/>
      <c r="BG28" s="450"/>
      <c r="BH28" s="450"/>
      <c r="BI28" s="450"/>
      <c r="BJ28" s="450"/>
      <c r="BK28" s="450"/>
      <c r="BL28" s="450"/>
      <c r="BM28" s="451"/>
      <c r="BN28" s="452">
        <v>686077</v>
      </c>
      <c r="BO28" s="453"/>
      <c r="BP28" s="453"/>
      <c r="BQ28" s="453"/>
      <c r="BR28" s="453"/>
      <c r="BS28" s="453"/>
      <c r="BT28" s="453"/>
      <c r="BU28" s="454"/>
      <c r="BV28" s="452">
        <v>606418</v>
      </c>
      <c r="BW28" s="453"/>
      <c r="BX28" s="453"/>
      <c r="BY28" s="453"/>
      <c r="BZ28" s="453"/>
      <c r="CA28" s="453"/>
      <c r="CB28" s="453"/>
      <c r="CC28" s="454"/>
      <c r="CD28" s="191"/>
      <c r="CE28" s="455"/>
      <c r="CF28" s="455"/>
      <c r="CG28" s="455"/>
      <c r="CH28" s="455"/>
      <c r="CI28" s="455"/>
      <c r="CJ28" s="455"/>
      <c r="CK28" s="455"/>
      <c r="CL28" s="455"/>
      <c r="CM28" s="455"/>
      <c r="CN28" s="455"/>
      <c r="CO28" s="455"/>
      <c r="CP28" s="455"/>
      <c r="CQ28" s="455"/>
      <c r="CR28" s="455"/>
      <c r="CS28" s="456"/>
      <c r="CT28" s="420"/>
      <c r="CU28" s="421"/>
      <c r="CV28" s="421"/>
      <c r="CW28" s="421"/>
      <c r="CX28" s="421"/>
      <c r="CY28" s="421"/>
      <c r="CZ28" s="421"/>
      <c r="DA28" s="422"/>
      <c r="DB28" s="420"/>
      <c r="DC28" s="421"/>
      <c r="DD28" s="421"/>
      <c r="DE28" s="421"/>
      <c r="DF28" s="421"/>
      <c r="DG28" s="421"/>
      <c r="DH28" s="421"/>
      <c r="DI28" s="422"/>
    </row>
    <row r="29" spans="1:113" ht="18.75" customHeight="1" x14ac:dyDescent="0.2">
      <c r="A29" s="178"/>
      <c r="B29" s="402"/>
      <c r="C29" s="403"/>
      <c r="D29" s="404"/>
      <c r="E29" s="379" t="s">
        <v>185</v>
      </c>
      <c r="F29" s="380"/>
      <c r="G29" s="380"/>
      <c r="H29" s="380"/>
      <c r="I29" s="380"/>
      <c r="J29" s="380"/>
      <c r="K29" s="381"/>
      <c r="L29" s="376">
        <v>8</v>
      </c>
      <c r="M29" s="377"/>
      <c r="N29" s="377"/>
      <c r="O29" s="377"/>
      <c r="P29" s="378"/>
      <c r="Q29" s="376">
        <v>2400</v>
      </c>
      <c r="R29" s="377"/>
      <c r="S29" s="377"/>
      <c r="T29" s="377"/>
      <c r="U29" s="377"/>
      <c r="V29" s="378"/>
      <c r="W29" s="467"/>
      <c r="X29" s="468"/>
      <c r="Y29" s="469"/>
      <c r="Z29" s="379" t="s">
        <v>186</v>
      </c>
      <c r="AA29" s="380"/>
      <c r="AB29" s="380"/>
      <c r="AC29" s="380"/>
      <c r="AD29" s="380"/>
      <c r="AE29" s="380"/>
      <c r="AF29" s="380"/>
      <c r="AG29" s="381"/>
      <c r="AH29" s="376">
        <v>111</v>
      </c>
      <c r="AI29" s="377"/>
      <c r="AJ29" s="377"/>
      <c r="AK29" s="377"/>
      <c r="AL29" s="378"/>
      <c r="AM29" s="376">
        <v>331113</v>
      </c>
      <c r="AN29" s="377"/>
      <c r="AO29" s="377"/>
      <c r="AP29" s="377"/>
      <c r="AQ29" s="377"/>
      <c r="AR29" s="378"/>
      <c r="AS29" s="376">
        <v>2983</v>
      </c>
      <c r="AT29" s="377"/>
      <c r="AU29" s="377"/>
      <c r="AV29" s="377"/>
      <c r="AW29" s="377"/>
      <c r="AX29" s="436"/>
      <c r="AY29" s="443"/>
      <c r="AZ29" s="444"/>
      <c r="BA29" s="444"/>
      <c r="BB29" s="445"/>
      <c r="BC29" s="437" t="s">
        <v>187</v>
      </c>
      <c r="BD29" s="438"/>
      <c r="BE29" s="438"/>
      <c r="BF29" s="438"/>
      <c r="BG29" s="438"/>
      <c r="BH29" s="438"/>
      <c r="BI29" s="438"/>
      <c r="BJ29" s="438"/>
      <c r="BK29" s="438"/>
      <c r="BL29" s="438"/>
      <c r="BM29" s="439"/>
      <c r="BN29" s="423">
        <v>118215</v>
      </c>
      <c r="BO29" s="424"/>
      <c r="BP29" s="424"/>
      <c r="BQ29" s="424"/>
      <c r="BR29" s="424"/>
      <c r="BS29" s="424"/>
      <c r="BT29" s="424"/>
      <c r="BU29" s="425"/>
      <c r="BV29" s="423">
        <v>11129</v>
      </c>
      <c r="BW29" s="424"/>
      <c r="BX29" s="424"/>
      <c r="BY29" s="424"/>
      <c r="BZ29" s="424"/>
      <c r="CA29" s="424"/>
      <c r="CB29" s="424"/>
      <c r="CC29" s="425"/>
      <c r="CD29" s="193"/>
      <c r="CE29" s="455"/>
      <c r="CF29" s="455"/>
      <c r="CG29" s="455"/>
      <c r="CH29" s="455"/>
      <c r="CI29" s="455"/>
      <c r="CJ29" s="455"/>
      <c r="CK29" s="455"/>
      <c r="CL29" s="455"/>
      <c r="CM29" s="455"/>
      <c r="CN29" s="455"/>
      <c r="CO29" s="455"/>
      <c r="CP29" s="455"/>
      <c r="CQ29" s="455"/>
      <c r="CR29" s="455"/>
      <c r="CS29" s="456"/>
      <c r="CT29" s="420"/>
      <c r="CU29" s="421"/>
      <c r="CV29" s="421"/>
      <c r="CW29" s="421"/>
      <c r="CX29" s="421"/>
      <c r="CY29" s="421"/>
      <c r="CZ29" s="421"/>
      <c r="DA29" s="422"/>
      <c r="DB29" s="420"/>
      <c r="DC29" s="421"/>
      <c r="DD29" s="421"/>
      <c r="DE29" s="421"/>
      <c r="DF29" s="421"/>
      <c r="DG29" s="421"/>
      <c r="DH29" s="421"/>
      <c r="DI29" s="422"/>
    </row>
    <row r="30" spans="1:113" ht="18.75" customHeight="1" thickBot="1" x14ac:dyDescent="0.25">
      <c r="A30" s="178"/>
      <c r="B30" s="405"/>
      <c r="C30" s="406"/>
      <c r="D30" s="407"/>
      <c r="E30" s="384"/>
      <c r="F30" s="385"/>
      <c r="G30" s="385"/>
      <c r="H30" s="385"/>
      <c r="I30" s="385"/>
      <c r="J30" s="385"/>
      <c r="K30" s="386"/>
      <c r="L30" s="387"/>
      <c r="M30" s="388"/>
      <c r="N30" s="388"/>
      <c r="O30" s="388"/>
      <c r="P30" s="389"/>
      <c r="Q30" s="387"/>
      <c r="R30" s="388"/>
      <c r="S30" s="388"/>
      <c r="T30" s="388"/>
      <c r="U30" s="388"/>
      <c r="V30" s="389"/>
      <c r="W30" s="390" t="s">
        <v>188</v>
      </c>
      <c r="X30" s="391"/>
      <c r="Y30" s="391"/>
      <c r="Z30" s="391"/>
      <c r="AA30" s="391"/>
      <c r="AB30" s="391"/>
      <c r="AC30" s="391"/>
      <c r="AD30" s="391"/>
      <c r="AE30" s="391"/>
      <c r="AF30" s="391"/>
      <c r="AG30" s="392"/>
      <c r="AH30" s="393">
        <v>97</v>
      </c>
      <c r="AI30" s="394"/>
      <c r="AJ30" s="394"/>
      <c r="AK30" s="394"/>
      <c r="AL30" s="394"/>
      <c r="AM30" s="394"/>
      <c r="AN30" s="394"/>
      <c r="AO30" s="394"/>
      <c r="AP30" s="394"/>
      <c r="AQ30" s="394"/>
      <c r="AR30" s="394"/>
      <c r="AS30" s="394"/>
      <c r="AT30" s="394"/>
      <c r="AU30" s="394"/>
      <c r="AV30" s="394"/>
      <c r="AW30" s="394"/>
      <c r="AX30" s="395"/>
      <c r="AY30" s="446"/>
      <c r="AZ30" s="447"/>
      <c r="BA30" s="447"/>
      <c r="BB30" s="448"/>
      <c r="BC30" s="396" t="s">
        <v>50</v>
      </c>
      <c r="BD30" s="397"/>
      <c r="BE30" s="397"/>
      <c r="BF30" s="397"/>
      <c r="BG30" s="397"/>
      <c r="BH30" s="397"/>
      <c r="BI30" s="397"/>
      <c r="BJ30" s="397"/>
      <c r="BK30" s="397"/>
      <c r="BL30" s="397"/>
      <c r="BM30" s="398"/>
      <c r="BN30" s="457">
        <v>779240</v>
      </c>
      <c r="BO30" s="458"/>
      <c r="BP30" s="458"/>
      <c r="BQ30" s="458"/>
      <c r="BR30" s="458"/>
      <c r="BS30" s="458"/>
      <c r="BT30" s="458"/>
      <c r="BU30" s="459"/>
      <c r="BV30" s="457">
        <v>656233</v>
      </c>
      <c r="BW30" s="458"/>
      <c r="BX30" s="458"/>
      <c r="BY30" s="458"/>
      <c r="BZ30" s="458"/>
      <c r="CA30" s="458"/>
      <c r="CB30" s="458"/>
      <c r="CC30" s="459"/>
      <c r="CD30" s="194"/>
      <c r="CE30" s="195"/>
      <c r="CF30" s="195"/>
      <c r="CG30" s="195"/>
      <c r="CH30" s="195"/>
      <c r="CI30" s="195"/>
      <c r="CJ30" s="195"/>
      <c r="CK30" s="195"/>
      <c r="CL30" s="195"/>
      <c r="CM30" s="195"/>
      <c r="CN30" s="195"/>
      <c r="CO30" s="195"/>
      <c r="CP30" s="195"/>
      <c r="CQ30" s="195"/>
      <c r="CR30" s="195"/>
      <c r="CS30" s="196"/>
      <c r="CT30" s="197"/>
      <c r="CU30" s="198"/>
      <c r="CV30" s="198"/>
      <c r="CW30" s="198"/>
      <c r="CX30" s="198"/>
      <c r="CY30" s="198"/>
      <c r="CZ30" s="198"/>
      <c r="DA30" s="199"/>
      <c r="DB30" s="197"/>
      <c r="DC30" s="198"/>
      <c r="DD30" s="198"/>
      <c r="DE30" s="198"/>
      <c r="DF30" s="198"/>
      <c r="DG30" s="198"/>
      <c r="DH30" s="198"/>
      <c r="DI30" s="199"/>
    </row>
    <row r="31" spans="1:113" ht="13.5" customHeight="1" x14ac:dyDescent="0.2">
      <c r="A31" s="178"/>
      <c r="B31" s="200"/>
      <c r="DI31" s="201"/>
    </row>
    <row r="32" spans="1:113" ht="13.5" customHeight="1" x14ac:dyDescent="0.2">
      <c r="A32" s="178"/>
      <c r="B32" s="202"/>
      <c r="C32" s="382" t="s">
        <v>189</v>
      </c>
      <c r="D32" s="382"/>
      <c r="E32" s="382"/>
      <c r="F32" s="382"/>
      <c r="G32" s="382"/>
      <c r="H32" s="382"/>
      <c r="I32" s="382"/>
      <c r="J32" s="382"/>
      <c r="K32" s="382"/>
      <c r="L32" s="382"/>
      <c r="M32" s="382"/>
      <c r="N32" s="382"/>
      <c r="O32" s="382"/>
      <c r="P32" s="382"/>
      <c r="Q32" s="382"/>
      <c r="R32" s="382"/>
      <c r="S32" s="382"/>
      <c r="U32" s="383" t="s">
        <v>190</v>
      </c>
      <c r="V32" s="383"/>
      <c r="W32" s="383"/>
      <c r="X32" s="383"/>
      <c r="Y32" s="383"/>
      <c r="Z32" s="383"/>
      <c r="AA32" s="383"/>
      <c r="AB32" s="383"/>
      <c r="AC32" s="383"/>
      <c r="AD32" s="383"/>
      <c r="AE32" s="383"/>
      <c r="AF32" s="383"/>
      <c r="AG32" s="383"/>
      <c r="AH32" s="383"/>
      <c r="AI32" s="383"/>
      <c r="AJ32" s="383"/>
      <c r="AK32" s="383"/>
      <c r="AM32" s="383" t="s">
        <v>191</v>
      </c>
      <c r="AN32" s="383"/>
      <c r="AO32" s="383"/>
      <c r="AP32" s="383"/>
      <c r="AQ32" s="383"/>
      <c r="AR32" s="383"/>
      <c r="AS32" s="383"/>
      <c r="AT32" s="383"/>
      <c r="AU32" s="383"/>
      <c r="AV32" s="383"/>
      <c r="AW32" s="383"/>
      <c r="AX32" s="383"/>
      <c r="AY32" s="383"/>
      <c r="AZ32" s="383"/>
      <c r="BA32" s="383"/>
      <c r="BB32" s="383"/>
      <c r="BC32" s="383"/>
      <c r="BE32" s="383" t="s">
        <v>192</v>
      </c>
      <c r="BF32" s="383"/>
      <c r="BG32" s="383"/>
      <c r="BH32" s="383"/>
      <c r="BI32" s="383"/>
      <c r="BJ32" s="383"/>
      <c r="BK32" s="383"/>
      <c r="BL32" s="383"/>
      <c r="BM32" s="383"/>
      <c r="BN32" s="383"/>
      <c r="BO32" s="383"/>
      <c r="BP32" s="383"/>
      <c r="BQ32" s="383"/>
      <c r="BR32" s="383"/>
      <c r="BS32" s="383"/>
      <c r="BT32" s="383"/>
      <c r="BU32" s="383"/>
      <c r="BW32" s="383" t="s">
        <v>193</v>
      </c>
      <c r="BX32" s="383"/>
      <c r="BY32" s="383"/>
      <c r="BZ32" s="383"/>
      <c r="CA32" s="383"/>
      <c r="CB32" s="383"/>
      <c r="CC32" s="383"/>
      <c r="CD32" s="383"/>
      <c r="CE32" s="383"/>
      <c r="CF32" s="383"/>
      <c r="CG32" s="383"/>
      <c r="CH32" s="383"/>
      <c r="CI32" s="383"/>
      <c r="CJ32" s="383"/>
      <c r="CK32" s="383"/>
      <c r="CL32" s="383"/>
      <c r="CM32" s="383"/>
      <c r="CO32" s="383" t="s">
        <v>194</v>
      </c>
      <c r="CP32" s="383"/>
      <c r="CQ32" s="383"/>
      <c r="CR32" s="383"/>
      <c r="CS32" s="383"/>
      <c r="CT32" s="383"/>
      <c r="CU32" s="383"/>
      <c r="CV32" s="383"/>
      <c r="CW32" s="383"/>
      <c r="CX32" s="383"/>
      <c r="CY32" s="383"/>
      <c r="CZ32" s="383"/>
      <c r="DA32" s="383"/>
      <c r="DB32" s="383"/>
      <c r="DC32" s="383"/>
      <c r="DD32" s="383"/>
      <c r="DE32" s="383"/>
      <c r="DI32" s="201"/>
    </row>
    <row r="33" spans="1:113" ht="13.5" customHeight="1" x14ac:dyDescent="0.2">
      <c r="A33" s="178"/>
      <c r="B33" s="202"/>
      <c r="C33" s="375" t="s">
        <v>195</v>
      </c>
      <c r="D33" s="375"/>
      <c r="E33" s="374" t="s">
        <v>196</v>
      </c>
      <c r="F33" s="374"/>
      <c r="G33" s="374"/>
      <c r="H33" s="374"/>
      <c r="I33" s="374"/>
      <c r="J33" s="374"/>
      <c r="K33" s="374"/>
      <c r="L33" s="374"/>
      <c r="M33" s="374"/>
      <c r="N33" s="374"/>
      <c r="O33" s="374"/>
      <c r="P33" s="374"/>
      <c r="Q33" s="374"/>
      <c r="R33" s="374"/>
      <c r="S33" s="374"/>
      <c r="T33" s="203"/>
      <c r="U33" s="375" t="s">
        <v>195</v>
      </c>
      <c r="V33" s="375"/>
      <c r="W33" s="374" t="s">
        <v>197</v>
      </c>
      <c r="X33" s="374"/>
      <c r="Y33" s="374"/>
      <c r="Z33" s="374"/>
      <c r="AA33" s="374"/>
      <c r="AB33" s="374"/>
      <c r="AC33" s="374"/>
      <c r="AD33" s="374"/>
      <c r="AE33" s="374"/>
      <c r="AF33" s="374"/>
      <c r="AG33" s="374"/>
      <c r="AH33" s="374"/>
      <c r="AI33" s="374"/>
      <c r="AJ33" s="374"/>
      <c r="AK33" s="374"/>
      <c r="AL33" s="203"/>
      <c r="AM33" s="375" t="s">
        <v>195</v>
      </c>
      <c r="AN33" s="375"/>
      <c r="AO33" s="374" t="s">
        <v>197</v>
      </c>
      <c r="AP33" s="374"/>
      <c r="AQ33" s="374"/>
      <c r="AR33" s="374"/>
      <c r="AS33" s="374"/>
      <c r="AT33" s="374"/>
      <c r="AU33" s="374"/>
      <c r="AV33" s="374"/>
      <c r="AW33" s="374"/>
      <c r="AX33" s="374"/>
      <c r="AY33" s="374"/>
      <c r="AZ33" s="374"/>
      <c r="BA33" s="374"/>
      <c r="BB33" s="374"/>
      <c r="BC33" s="374"/>
      <c r="BD33" s="204"/>
      <c r="BE33" s="374" t="s">
        <v>198</v>
      </c>
      <c r="BF33" s="374"/>
      <c r="BG33" s="374" t="s">
        <v>199</v>
      </c>
      <c r="BH33" s="374"/>
      <c r="BI33" s="374"/>
      <c r="BJ33" s="374"/>
      <c r="BK33" s="374"/>
      <c r="BL33" s="374"/>
      <c r="BM33" s="374"/>
      <c r="BN33" s="374"/>
      <c r="BO33" s="374"/>
      <c r="BP33" s="374"/>
      <c r="BQ33" s="374"/>
      <c r="BR33" s="374"/>
      <c r="BS33" s="374"/>
      <c r="BT33" s="374"/>
      <c r="BU33" s="374"/>
      <c r="BV33" s="204"/>
      <c r="BW33" s="375" t="s">
        <v>198</v>
      </c>
      <c r="BX33" s="375"/>
      <c r="BY33" s="374" t="s">
        <v>200</v>
      </c>
      <c r="BZ33" s="374"/>
      <c r="CA33" s="374"/>
      <c r="CB33" s="374"/>
      <c r="CC33" s="374"/>
      <c r="CD33" s="374"/>
      <c r="CE33" s="374"/>
      <c r="CF33" s="374"/>
      <c r="CG33" s="374"/>
      <c r="CH33" s="374"/>
      <c r="CI33" s="374"/>
      <c r="CJ33" s="374"/>
      <c r="CK33" s="374"/>
      <c r="CL33" s="374"/>
      <c r="CM33" s="374"/>
      <c r="CN33" s="203"/>
      <c r="CO33" s="375" t="s">
        <v>201</v>
      </c>
      <c r="CP33" s="375"/>
      <c r="CQ33" s="374" t="s">
        <v>202</v>
      </c>
      <c r="CR33" s="374"/>
      <c r="CS33" s="374"/>
      <c r="CT33" s="374"/>
      <c r="CU33" s="374"/>
      <c r="CV33" s="374"/>
      <c r="CW33" s="374"/>
      <c r="CX33" s="374"/>
      <c r="CY33" s="374"/>
      <c r="CZ33" s="374"/>
      <c r="DA33" s="374"/>
      <c r="DB33" s="374"/>
      <c r="DC33" s="374"/>
      <c r="DD33" s="374"/>
      <c r="DE33" s="374"/>
      <c r="DF33" s="203"/>
      <c r="DG33" s="373" t="s">
        <v>203</v>
      </c>
      <c r="DH33" s="373"/>
      <c r="DI33" s="205"/>
    </row>
    <row r="34" spans="1:113" ht="32.25" customHeight="1" x14ac:dyDescent="0.2">
      <c r="A34" s="178"/>
      <c r="B34" s="202"/>
      <c r="C34" s="371">
        <f>IF(E34="","",1)</f>
        <v>1</v>
      </c>
      <c r="D34" s="371"/>
      <c r="E34" s="372" t="str">
        <f>IF('各会計、関係団体の財政状況及び健全化判断比率'!B7="","",'各会計、関係団体の財政状況及び健全化判断比率'!B7)</f>
        <v>一般会計</v>
      </c>
      <c r="F34" s="372"/>
      <c r="G34" s="372"/>
      <c r="H34" s="372"/>
      <c r="I34" s="372"/>
      <c r="J34" s="372"/>
      <c r="K34" s="372"/>
      <c r="L34" s="372"/>
      <c r="M34" s="372"/>
      <c r="N34" s="372"/>
      <c r="O34" s="372"/>
      <c r="P34" s="372"/>
      <c r="Q34" s="372"/>
      <c r="R34" s="372"/>
      <c r="S34" s="372"/>
      <c r="T34" s="178"/>
      <c r="U34" s="371">
        <f>IF(W34="","",MAX(C34:D43)+1)</f>
        <v>2</v>
      </c>
      <c r="V34" s="371"/>
      <c r="W34" s="372" t="str">
        <f>IF('各会計、関係団体の財政状況及び健全化判断比率'!B28="","",'各会計、関係団体の財政状況及び健全化判断比率'!B28)</f>
        <v>国民健康保険特別会計</v>
      </c>
      <c r="X34" s="372"/>
      <c r="Y34" s="372"/>
      <c r="Z34" s="372"/>
      <c r="AA34" s="372"/>
      <c r="AB34" s="372"/>
      <c r="AC34" s="372"/>
      <c r="AD34" s="372"/>
      <c r="AE34" s="372"/>
      <c r="AF34" s="372"/>
      <c r="AG34" s="372"/>
      <c r="AH34" s="372"/>
      <c r="AI34" s="372"/>
      <c r="AJ34" s="372"/>
      <c r="AK34" s="372"/>
      <c r="AL34" s="178"/>
      <c r="AM34" s="371">
        <f>IF(AO34="","",MAX(C34:D43,U34:V43)+1)</f>
        <v>5</v>
      </c>
      <c r="AN34" s="371"/>
      <c r="AO34" s="372" t="str">
        <f>IF('各会計、関係団体の財政状況及び健全化判断比率'!B31="","",'各会計、関係団体の財政状況及び健全化判断比率'!B31)</f>
        <v>水道事業会計</v>
      </c>
      <c r="AP34" s="372"/>
      <c r="AQ34" s="372"/>
      <c r="AR34" s="372"/>
      <c r="AS34" s="372"/>
      <c r="AT34" s="372"/>
      <c r="AU34" s="372"/>
      <c r="AV34" s="372"/>
      <c r="AW34" s="372"/>
      <c r="AX34" s="372"/>
      <c r="AY34" s="372"/>
      <c r="AZ34" s="372"/>
      <c r="BA34" s="372"/>
      <c r="BB34" s="372"/>
      <c r="BC34" s="372"/>
      <c r="BD34" s="178"/>
      <c r="BE34" s="371" t="str">
        <f>IF(BG34="","",MAX(C34:D43,U34:V43,AM34:AN43)+1)</f>
        <v/>
      </c>
      <c r="BF34" s="371"/>
      <c r="BG34" s="372"/>
      <c r="BH34" s="372"/>
      <c r="BI34" s="372"/>
      <c r="BJ34" s="372"/>
      <c r="BK34" s="372"/>
      <c r="BL34" s="372"/>
      <c r="BM34" s="372"/>
      <c r="BN34" s="372"/>
      <c r="BO34" s="372"/>
      <c r="BP34" s="372"/>
      <c r="BQ34" s="372"/>
      <c r="BR34" s="372"/>
      <c r="BS34" s="372"/>
      <c r="BT34" s="372"/>
      <c r="BU34" s="372"/>
      <c r="BV34" s="178"/>
      <c r="BW34" s="371">
        <f>IF(BY34="","",MAX(C34:D43,U34:V43,AM34:AN43,BE34:BF43)+1)</f>
        <v>7</v>
      </c>
      <c r="BX34" s="371"/>
      <c r="BY34" s="372" t="str">
        <f>IF('各会計、関係団体の財政状況及び健全化判断比率'!B68="","",'各会計、関係団体の財政状況及び健全化判断比率'!B68)</f>
        <v>岐阜羽島衛生施設組合</v>
      </c>
      <c r="BZ34" s="372"/>
      <c r="CA34" s="372"/>
      <c r="CB34" s="372"/>
      <c r="CC34" s="372"/>
      <c r="CD34" s="372"/>
      <c r="CE34" s="372"/>
      <c r="CF34" s="372"/>
      <c r="CG34" s="372"/>
      <c r="CH34" s="372"/>
      <c r="CI34" s="372"/>
      <c r="CJ34" s="372"/>
      <c r="CK34" s="372"/>
      <c r="CL34" s="372"/>
      <c r="CM34" s="372"/>
      <c r="CN34" s="178"/>
      <c r="CO34" s="371" t="str">
        <f>IF(CQ34="","",MAX(C34:D43,U34:V43,AM34:AN43,BE34:BF43,BW34:BX43)+1)</f>
        <v/>
      </c>
      <c r="CP34" s="371"/>
      <c r="CQ34" s="372" t="str">
        <f>IF('各会計、関係団体の財政状況及び健全化判断比率'!BS7="","",'各会計、関係団体の財政状況及び健全化判断比率'!BS7)</f>
        <v/>
      </c>
      <c r="CR34" s="372"/>
      <c r="CS34" s="372"/>
      <c r="CT34" s="372"/>
      <c r="CU34" s="372"/>
      <c r="CV34" s="372"/>
      <c r="CW34" s="372"/>
      <c r="CX34" s="372"/>
      <c r="CY34" s="372"/>
      <c r="CZ34" s="372"/>
      <c r="DA34" s="372"/>
      <c r="DB34" s="372"/>
      <c r="DC34" s="372"/>
      <c r="DD34" s="372"/>
      <c r="DE34" s="372"/>
      <c r="DG34" s="369" t="str">
        <f>IF('各会計、関係団体の財政状況及び健全化判断比率'!BR7="","",'各会計、関係団体の財政状況及び健全化判断比率'!BR7)</f>
        <v/>
      </c>
      <c r="DH34" s="369"/>
      <c r="DI34" s="205"/>
    </row>
    <row r="35" spans="1:113" ht="32.25" customHeight="1" x14ac:dyDescent="0.2">
      <c r="A35" s="178"/>
      <c r="B35" s="202"/>
      <c r="C35" s="371" t="str">
        <f>IF(E35="","",C34+1)</f>
        <v/>
      </c>
      <c r="D35" s="371"/>
      <c r="E35" s="372" t="str">
        <f>IF('各会計、関係団体の財政状況及び健全化判断比率'!B8="","",'各会計、関係団体の財政状況及び健全化判断比率'!B8)</f>
        <v/>
      </c>
      <c r="F35" s="372"/>
      <c r="G35" s="372"/>
      <c r="H35" s="372"/>
      <c r="I35" s="372"/>
      <c r="J35" s="372"/>
      <c r="K35" s="372"/>
      <c r="L35" s="372"/>
      <c r="M35" s="372"/>
      <c r="N35" s="372"/>
      <c r="O35" s="372"/>
      <c r="P35" s="372"/>
      <c r="Q35" s="372"/>
      <c r="R35" s="372"/>
      <c r="S35" s="372"/>
      <c r="T35" s="178"/>
      <c r="U35" s="371">
        <f>IF(W35="","",U34+1)</f>
        <v>3</v>
      </c>
      <c r="V35" s="371"/>
      <c r="W35" s="372" t="str">
        <f>IF('各会計、関係団体の財政状況及び健全化判断比率'!B29="","",'各会計、関係団体の財政状況及び健全化判断比率'!B29)</f>
        <v>後期高齢者医療特別会計</v>
      </c>
      <c r="X35" s="372"/>
      <c r="Y35" s="372"/>
      <c r="Z35" s="372"/>
      <c r="AA35" s="372"/>
      <c r="AB35" s="372"/>
      <c r="AC35" s="372"/>
      <c r="AD35" s="372"/>
      <c r="AE35" s="372"/>
      <c r="AF35" s="372"/>
      <c r="AG35" s="372"/>
      <c r="AH35" s="372"/>
      <c r="AI35" s="372"/>
      <c r="AJ35" s="372"/>
      <c r="AK35" s="372"/>
      <c r="AL35" s="178"/>
      <c r="AM35" s="371">
        <f t="shared" ref="AM35:AM43" si="0">IF(AO35="","",AM34+1)</f>
        <v>6</v>
      </c>
      <c r="AN35" s="371"/>
      <c r="AO35" s="372" t="str">
        <f>IF('各会計、関係団体の財政状況及び健全化判断比率'!B32="","",'各会計、関係団体の財政状況及び健全化判断比率'!B32)</f>
        <v>下水道事業会計</v>
      </c>
      <c r="AP35" s="372"/>
      <c r="AQ35" s="372"/>
      <c r="AR35" s="372"/>
      <c r="AS35" s="372"/>
      <c r="AT35" s="372"/>
      <c r="AU35" s="372"/>
      <c r="AV35" s="372"/>
      <c r="AW35" s="372"/>
      <c r="AX35" s="372"/>
      <c r="AY35" s="372"/>
      <c r="AZ35" s="372"/>
      <c r="BA35" s="372"/>
      <c r="BB35" s="372"/>
      <c r="BC35" s="372"/>
      <c r="BD35" s="178"/>
      <c r="BE35" s="371" t="str">
        <f t="shared" ref="BE35:BE43" si="1">IF(BG35="","",BE34+1)</f>
        <v/>
      </c>
      <c r="BF35" s="371"/>
      <c r="BG35" s="372"/>
      <c r="BH35" s="372"/>
      <c r="BI35" s="372"/>
      <c r="BJ35" s="372"/>
      <c r="BK35" s="372"/>
      <c r="BL35" s="372"/>
      <c r="BM35" s="372"/>
      <c r="BN35" s="372"/>
      <c r="BO35" s="372"/>
      <c r="BP35" s="372"/>
      <c r="BQ35" s="372"/>
      <c r="BR35" s="372"/>
      <c r="BS35" s="372"/>
      <c r="BT35" s="372"/>
      <c r="BU35" s="372"/>
      <c r="BV35" s="178"/>
      <c r="BW35" s="371">
        <f t="shared" ref="BW35:BW43" si="2">IF(BY35="","",BW34+1)</f>
        <v>8</v>
      </c>
      <c r="BX35" s="371"/>
      <c r="BY35" s="372" t="str">
        <f>IF('各会計、関係団体の財政状況及び健全化判断比率'!B69="","",'各会計、関係団体の財政状況及び健全化判断比率'!B69)</f>
        <v>木曽川右岸地帯水防事務組合</v>
      </c>
      <c r="BZ35" s="372"/>
      <c r="CA35" s="372"/>
      <c r="CB35" s="372"/>
      <c r="CC35" s="372"/>
      <c r="CD35" s="372"/>
      <c r="CE35" s="372"/>
      <c r="CF35" s="372"/>
      <c r="CG35" s="372"/>
      <c r="CH35" s="372"/>
      <c r="CI35" s="372"/>
      <c r="CJ35" s="372"/>
      <c r="CK35" s="372"/>
      <c r="CL35" s="372"/>
      <c r="CM35" s="372"/>
      <c r="CN35" s="178"/>
      <c r="CO35" s="371" t="str">
        <f t="shared" ref="CO35:CO43" si="3">IF(CQ35="","",CO34+1)</f>
        <v/>
      </c>
      <c r="CP35" s="371"/>
      <c r="CQ35" s="372" t="str">
        <f>IF('各会計、関係団体の財政状況及び健全化判断比率'!BS8="","",'各会計、関係団体の財政状況及び健全化判断比率'!BS8)</f>
        <v/>
      </c>
      <c r="CR35" s="372"/>
      <c r="CS35" s="372"/>
      <c r="CT35" s="372"/>
      <c r="CU35" s="372"/>
      <c r="CV35" s="372"/>
      <c r="CW35" s="372"/>
      <c r="CX35" s="372"/>
      <c r="CY35" s="372"/>
      <c r="CZ35" s="372"/>
      <c r="DA35" s="372"/>
      <c r="DB35" s="372"/>
      <c r="DC35" s="372"/>
      <c r="DD35" s="372"/>
      <c r="DE35" s="372"/>
      <c r="DG35" s="369" t="str">
        <f>IF('各会計、関係団体の財政状況及び健全化判断比率'!BR8="","",'各会計、関係団体の財政状況及び健全化判断比率'!BR8)</f>
        <v/>
      </c>
      <c r="DH35" s="369"/>
      <c r="DI35" s="205"/>
    </row>
    <row r="36" spans="1:113" ht="32.25" customHeight="1" x14ac:dyDescent="0.2">
      <c r="A36" s="178"/>
      <c r="B36" s="202"/>
      <c r="C36" s="371" t="str">
        <f>IF(E36="","",C35+1)</f>
        <v/>
      </c>
      <c r="D36" s="371"/>
      <c r="E36" s="372" t="str">
        <f>IF('各会計、関係団体の財政状況及び健全化判断比率'!B9="","",'各会計、関係団体の財政状況及び健全化判断比率'!B9)</f>
        <v/>
      </c>
      <c r="F36" s="372"/>
      <c r="G36" s="372"/>
      <c r="H36" s="372"/>
      <c r="I36" s="372"/>
      <c r="J36" s="372"/>
      <c r="K36" s="372"/>
      <c r="L36" s="372"/>
      <c r="M36" s="372"/>
      <c r="N36" s="372"/>
      <c r="O36" s="372"/>
      <c r="P36" s="372"/>
      <c r="Q36" s="372"/>
      <c r="R36" s="372"/>
      <c r="S36" s="372"/>
      <c r="T36" s="178"/>
      <c r="U36" s="371">
        <f t="shared" ref="U36:U43" si="4">IF(W36="","",U35+1)</f>
        <v>4</v>
      </c>
      <c r="V36" s="371"/>
      <c r="W36" s="372" t="str">
        <f>IF('各会計、関係団体の財政状況及び健全化判断比率'!B30="","",'各会計、関係団体の財政状況及び健全化判断比率'!B30)</f>
        <v>介護保険特別会計</v>
      </c>
      <c r="X36" s="372"/>
      <c r="Y36" s="372"/>
      <c r="Z36" s="372"/>
      <c r="AA36" s="372"/>
      <c r="AB36" s="372"/>
      <c r="AC36" s="372"/>
      <c r="AD36" s="372"/>
      <c r="AE36" s="372"/>
      <c r="AF36" s="372"/>
      <c r="AG36" s="372"/>
      <c r="AH36" s="372"/>
      <c r="AI36" s="372"/>
      <c r="AJ36" s="372"/>
      <c r="AK36" s="372"/>
      <c r="AL36" s="178"/>
      <c r="AM36" s="371" t="str">
        <f t="shared" si="0"/>
        <v/>
      </c>
      <c r="AN36" s="371"/>
      <c r="AO36" s="372"/>
      <c r="AP36" s="372"/>
      <c r="AQ36" s="372"/>
      <c r="AR36" s="372"/>
      <c r="AS36" s="372"/>
      <c r="AT36" s="372"/>
      <c r="AU36" s="372"/>
      <c r="AV36" s="372"/>
      <c r="AW36" s="372"/>
      <c r="AX36" s="372"/>
      <c r="AY36" s="372"/>
      <c r="AZ36" s="372"/>
      <c r="BA36" s="372"/>
      <c r="BB36" s="372"/>
      <c r="BC36" s="372"/>
      <c r="BD36" s="178"/>
      <c r="BE36" s="371" t="str">
        <f t="shared" si="1"/>
        <v/>
      </c>
      <c r="BF36" s="371"/>
      <c r="BG36" s="372"/>
      <c r="BH36" s="372"/>
      <c r="BI36" s="372"/>
      <c r="BJ36" s="372"/>
      <c r="BK36" s="372"/>
      <c r="BL36" s="372"/>
      <c r="BM36" s="372"/>
      <c r="BN36" s="372"/>
      <c r="BO36" s="372"/>
      <c r="BP36" s="372"/>
      <c r="BQ36" s="372"/>
      <c r="BR36" s="372"/>
      <c r="BS36" s="372"/>
      <c r="BT36" s="372"/>
      <c r="BU36" s="372"/>
      <c r="BV36" s="178"/>
      <c r="BW36" s="371">
        <f t="shared" si="2"/>
        <v>9</v>
      </c>
      <c r="BX36" s="371"/>
      <c r="BY36" s="372" t="str">
        <f>IF('各会計、関係団体の財政状況及び健全化判断比率'!B70="","",'各会計、関係団体の財政状況及び健全化判断比率'!B70)</f>
        <v>岐阜県市町村会館組合</v>
      </c>
      <c r="BZ36" s="372"/>
      <c r="CA36" s="372"/>
      <c r="CB36" s="372"/>
      <c r="CC36" s="372"/>
      <c r="CD36" s="372"/>
      <c r="CE36" s="372"/>
      <c r="CF36" s="372"/>
      <c r="CG36" s="372"/>
      <c r="CH36" s="372"/>
      <c r="CI36" s="372"/>
      <c r="CJ36" s="372"/>
      <c r="CK36" s="372"/>
      <c r="CL36" s="372"/>
      <c r="CM36" s="372"/>
      <c r="CN36" s="178"/>
      <c r="CO36" s="371" t="str">
        <f t="shared" si="3"/>
        <v/>
      </c>
      <c r="CP36" s="371"/>
      <c r="CQ36" s="372" t="str">
        <f>IF('各会計、関係団体の財政状況及び健全化判断比率'!BS9="","",'各会計、関係団体の財政状況及び健全化判断比率'!BS9)</f>
        <v/>
      </c>
      <c r="CR36" s="372"/>
      <c r="CS36" s="372"/>
      <c r="CT36" s="372"/>
      <c r="CU36" s="372"/>
      <c r="CV36" s="372"/>
      <c r="CW36" s="372"/>
      <c r="CX36" s="372"/>
      <c r="CY36" s="372"/>
      <c r="CZ36" s="372"/>
      <c r="DA36" s="372"/>
      <c r="DB36" s="372"/>
      <c r="DC36" s="372"/>
      <c r="DD36" s="372"/>
      <c r="DE36" s="372"/>
      <c r="DG36" s="369" t="str">
        <f>IF('各会計、関係団体の財政状況及び健全化判断比率'!BR9="","",'各会計、関係団体の財政状況及び健全化判断比率'!BR9)</f>
        <v/>
      </c>
      <c r="DH36" s="369"/>
      <c r="DI36" s="205"/>
    </row>
    <row r="37" spans="1:113" ht="32.25" customHeight="1" x14ac:dyDescent="0.2">
      <c r="A37" s="178"/>
      <c r="B37" s="202"/>
      <c r="C37" s="371" t="str">
        <f>IF(E37="","",C36+1)</f>
        <v/>
      </c>
      <c r="D37" s="371"/>
      <c r="E37" s="372" t="str">
        <f>IF('各会計、関係団体の財政状況及び健全化判断比率'!B10="","",'各会計、関係団体の財政状況及び健全化判断比率'!B10)</f>
        <v/>
      </c>
      <c r="F37" s="372"/>
      <c r="G37" s="372"/>
      <c r="H37" s="372"/>
      <c r="I37" s="372"/>
      <c r="J37" s="372"/>
      <c r="K37" s="372"/>
      <c r="L37" s="372"/>
      <c r="M37" s="372"/>
      <c r="N37" s="372"/>
      <c r="O37" s="372"/>
      <c r="P37" s="372"/>
      <c r="Q37" s="372"/>
      <c r="R37" s="372"/>
      <c r="S37" s="372"/>
      <c r="T37" s="178"/>
      <c r="U37" s="371" t="str">
        <f t="shared" si="4"/>
        <v/>
      </c>
      <c r="V37" s="371"/>
      <c r="W37" s="372"/>
      <c r="X37" s="372"/>
      <c r="Y37" s="372"/>
      <c r="Z37" s="372"/>
      <c r="AA37" s="372"/>
      <c r="AB37" s="372"/>
      <c r="AC37" s="372"/>
      <c r="AD37" s="372"/>
      <c r="AE37" s="372"/>
      <c r="AF37" s="372"/>
      <c r="AG37" s="372"/>
      <c r="AH37" s="372"/>
      <c r="AI37" s="372"/>
      <c r="AJ37" s="372"/>
      <c r="AK37" s="372"/>
      <c r="AL37" s="178"/>
      <c r="AM37" s="371" t="str">
        <f t="shared" si="0"/>
        <v/>
      </c>
      <c r="AN37" s="371"/>
      <c r="AO37" s="372"/>
      <c r="AP37" s="372"/>
      <c r="AQ37" s="372"/>
      <c r="AR37" s="372"/>
      <c r="AS37" s="372"/>
      <c r="AT37" s="372"/>
      <c r="AU37" s="372"/>
      <c r="AV37" s="372"/>
      <c r="AW37" s="372"/>
      <c r="AX37" s="372"/>
      <c r="AY37" s="372"/>
      <c r="AZ37" s="372"/>
      <c r="BA37" s="372"/>
      <c r="BB37" s="372"/>
      <c r="BC37" s="372"/>
      <c r="BD37" s="178"/>
      <c r="BE37" s="371" t="str">
        <f t="shared" si="1"/>
        <v/>
      </c>
      <c r="BF37" s="371"/>
      <c r="BG37" s="372"/>
      <c r="BH37" s="372"/>
      <c r="BI37" s="372"/>
      <c r="BJ37" s="372"/>
      <c r="BK37" s="372"/>
      <c r="BL37" s="372"/>
      <c r="BM37" s="372"/>
      <c r="BN37" s="372"/>
      <c r="BO37" s="372"/>
      <c r="BP37" s="372"/>
      <c r="BQ37" s="372"/>
      <c r="BR37" s="372"/>
      <c r="BS37" s="372"/>
      <c r="BT37" s="372"/>
      <c r="BU37" s="372"/>
      <c r="BV37" s="178"/>
      <c r="BW37" s="371">
        <f t="shared" si="2"/>
        <v>10</v>
      </c>
      <c r="BX37" s="371"/>
      <c r="BY37" s="372" t="str">
        <f>IF('各会計、関係団体の財政状況及び健全化判断比率'!B71="","",'各会計、関係団体の財政状況及び健全化判断比率'!B71)</f>
        <v>岐阜県市町村職員退職手当組合</v>
      </c>
      <c r="BZ37" s="372"/>
      <c r="CA37" s="372"/>
      <c r="CB37" s="372"/>
      <c r="CC37" s="372"/>
      <c r="CD37" s="372"/>
      <c r="CE37" s="372"/>
      <c r="CF37" s="372"/>
      <c r="CG37" s="372"/>
      <c r="CH37" s="372"/>
      <c r="CI37" s="372"/>
      <c r="CJ37" s="372"/>
      <c r="CK37" s="372"/>
      <c r="CL37" s="372"/>
      <c r="CM37" s="372"/>
      <c r="CN37" s="178"/>
      <c r="CO37" s="371" t="str">
        <f t="shared" si="3"/>
        <v/>
      </c>
      <c r="CP37" s="371"/>
      <c r="CQ37" s="372" t="str">
        <f>IF('各会計、関係団体の財政状況及び健全化判断比率'!BS10="","",'各会計、関係団体の財政状況及び健全化判断比率'!BS10)</f>
        <v/>
      </c>
      <c r="CR37" s="372"/>
      <c r="CS37" s="372"/>
      <c r="CT37" s="372"/>
      <c r="CU37" s="372"/>
      <c r="CV37" s="372"/>
      <c r="CW37" s="372"/>
      <c r="CX37" s="372"/>
      <c r="CY37" s="372"/>
      <c r="CZ37" s="372"/>
      <c r="DA37" s="372"/>
      <c r="DB37" s="372"/>
      <c r="DC37" s="372"/>
      <c r="DD37" s="372"/>
      <c r="DE37" s="372"/>
      <c r="DG37" s="369" t="str">
        <f>IF('各会計、関係団体の財政状況及び健全化判断比率'!BR10="","",'各会計、関係団体の財政状況及び健全化判断比率'!BR10)</f>
        <v/>
      </c>
      <c r="DH37" s="369"/>
      <c r="DI37" s="205"/>
    </row>
    <row r="38" spans="1:113" ht="32.25" customHeight="1" x14ac:dyDescent="0.2">
      <c r="A38" s="178"/>
      <c r="B38" s="202"/>
      <c r="C38" s="371" t="str">
        <f t="shared" ref="C38:C43" si="5">IF(E38="","",C37+1)</f>
        <v/>
      </c>
      <c r="D38" s="371"/>
      <c r="E38" s="372" t="str">
        <f>IF('各会計、関係団体の財政状況及び健全化判断比率'!B11="","",'各会計、関係団体の財政状況及び健全化判断比率'!B11)</f>
        <v/>
      </c>
      <c r="F38" s="372"/>
      <c r="G38" s="372"/>
      <c r="H38" s="372"/>
      <c r="I38" s="372"/>
      <c r="J38" s="372"/>
      <c r="K38" s="372"/>
      <c r="L38" s="372"/>
      <c r="M38" s="372"/>
      <c r="N38" s="372"/>
      <c r="O38" s="372"/>
      <c r="P38" s="372"/>
      <c r="Q38" s="372"/>
      <c r="R38" s="372"/>
      <c r="S38" s="372"/>
      <c r="T38" s="178"/>
      <c r="U38" s="371" t="str">
        <f t="shared" si="4"/>
        <v/>
      </c>
      <c r="V38" s="371"/>
      <c r="W38" s="372"/>
      <c r="X38" s="372"/>
      <c r="Y38" s="372"/>
      <c r="Z38" s="372"/>
      <c r="AA38" s="372"/>
      <c r="AB38" s="372"/>
      <c r="AC38" s="372"/>
      <c r="AD38" s="372"/>
      <c r="AE38" s="372"/>
      <c r="AF38" s="372"/>
      <c r="AG38" s="372"/>
      <c r="AH38" s="372"/>
      <c r="AI38" s="372"/>
      <c r="AJ38" s="372"/>
      <c r="AK38" s="372"/>
      <c r="AL38" s="178"/>
      <c r="AM38" s="371" t="str">
        <f t="shared" si="0"/>
        <v/>
      </c>
      <c r="AN38" s="371"/>
      <c r="AO38" s="372"/>
      <c r="AP38" s="372"/>
      <c r="AQ38" s="372"/>
      <c r="AR38" s="372"/>
      <c r="AS38" s="372"/>
      <c r="AT38" s="372"/>
      <c r="AU38" s="372"/>
      <c r="AV38" s="372"/>
      <c r="AW38" s="372"/>
      <c r="AX38" s="372"/>
      <c r="AY38" s="372"/>
      <c r="AZ38" s="372"/>
      <c r="BA38" s="372"/>
      <c r="BB38" s="372"/>
      <c r="BC38" s="372"/>
      <c r="BD38" s="178"/>
      <c r="BE38" s="371" t="str">
        <f t="shared" si="1"/>
        <v/>
      </c>
      <c r="BF38" s="371"/>
      <c r="BG38" s="372"/>
      <c r="BH38" s="372"/>
      <c r="BI38" s="372"/>
      <c r="BJ38" s="372"/>
      <c r="BK38" s="372"/>
      <c r="BL38" s="372"/>
      <c r="BM38" s="372"/>
      <c r="BN38" s="372"/>
      <c r="BO38" s="372"/>
      <c r="BP38" s="372"/>
      <c r="BQ38" s="372"/>
      <c r="BR38" s="372"/>
      <c r="BS38" s="372"/>
      <c r="BT38" s="372"/>
      <c r="BU38" s="372"/>
      <c r="BV38" s="178"/>
      <c r="BW38" s="371">
        <f t="shared" si="2"/>
        <v>11</v>
      </c>
      <c r="BX38" s="371"/>
      <c r="BY38" s="372" t="str">
        <f>IF('各会計、関係団体の財政状況及び健全化判断比率'!B72="","",'各会計、関係団体の財政状況及び健全化判断比率'!B72)</f>
        <v>岐阜地域児童発達支援センター組合</v>
      </c>
      <c r="BZ38" s="372"/>
      <c r="CA38" s="372"/>
      <c r="CB38" s="372"/>
      <c r="CC38" s="372"/>
      <c r="CD38" s="372"/>
      <c r="CE38" s="372"/>
      <c r="CF38" s="372"/>
      <c r="CG38" s="372"/>
      <c r="CH38" s="372"/>
      <c r="CI38" s="372"/>
      <c r="CJ38" s="372"/>
      <c r="CK38" s="372"/>
      <c r="CL38" s="372"/>
      <c r="CM38" s="372"/>
      <c r="CN38" s="178"/>
      <c r="CO38" s="371" t="str">
        <f t="shared" si="3"/>
        <v/>
      </c>
      <c r="CP38" s="371"/>
      <c r="CQ38" s="372" t="str">
        <f>IF('各会計、関係団体の財政状況及び健全化判断比率'!BS11="","",'各会計、関係団体の財政状況及び健全化判断比率'!BS11)</f>
        <v/>
      </c>
      <c r="CR38" s="372"/>
      <c r="CS38" s="372"/>
      <c r="CT38" s="372"/>
      <c r="CU38" s="372"/>
      <c r="CV38" s="372"/>
      <c r="CW38" s="372"/>
      <c r="CX38" s="372"/>
      <c r="CY38" s="372"/>
      <c r="CZ38" s="372"/>
      <c r="DA38" s="372"/>
      <c r="DB38" s="372"/>
      <c r="DC38" s="372"/>
      <c r="DD38" s="372"/>
      <c r="DE38" s="372"/>
      <c r="DG38" s="369" t="str">
        <f>IF('各会計、関係団体の財政状況及び健全化判断比率'!BR11="","",'各会計、関係団体の財政状況及び健全化判断比率'!BR11)</f>
        <v/>
      </c>
      <c r="DH38" s="369"/>
      <c r="DI38" s="205"/>
    </row>
    <row r="39" spans="1:113" ht="32.25" customHeight="1" x14ac:dyDescent="0.2">
      <c r="A39" s="178"/>
      <c r="B39" s="202"/>
      <c r="C39" s="371" t="str">
        <f t="shared" si="5"/>
        <v/>
      </c>
      <c r="D39" s="371"/>
      <c r="E39" s="372" t="str">
        <f>IF('各会計、関係団体の財政状況及び健全化判断比率'!B12="","",'各会計、関係団体の財政状況及び健全化判断比率'!B12)</f>
        <v/>
      </c>
      <c r="F39" s="372"/>
      <c r="G39" s="372"/>
      <c r="H39" s="372"/>
      <c r="I39" s="372"/>
      <c r="J39" s="372"/>
      <c r="K39" s="372"/>
      <c r="L39" s="372"/>
      <c r="M39" s="372"/>
      <c r="N39" s="372"/>
      <c r="O39" s="372"/>
      <c r="P39" s="372"/>
      <c r="Q39" s="372"/>
      <c r="R39" s="372"/>
      <c r="S39" s="372"/>
      <c r="T39" s="178"/>
      <c r="U39" s="371" t="str">
        <f t="shared" si="4"/>
        <v/>
      </c>
      <c r="V39" s="371"/>
      <c r="W39" s="372"/>
      <c r="X39" s="372"/>
      <c r="Y39" s="372"/>
      <c r="Z39" s="372"/>
      <c r="AA39" s="372"/>
      <c r="AB39" s="372"/>
      <c r="AC39" s="372"/>
      <c r="AD39" s="372"/>
      <c r="AE39" s="372"/>
      <c r="AF39" s="372"/>
      <c r="AG39" s="372"/>
      <c r="AH39" s="372"/>
      <c r="AI39" s="372"/>
      <c r="AJ39" s="372"/>
      <c r="AK39" s="372"/>
      <c r="AL39" s="178"/>
      <c r="AM39" s="371" t="str">
        <f t="shared" si="0"/>
        <v/>
      </c>
      <c r="AN39" s="371"/>
      <c r="AO39" s="372"/>
      <c r="AP39" s="372"/>
      <c r="AQ39" s="372"/>
      <c r="AR39" s="372"/>
      <c r="AS39" s="372"/>
      <c r="AT39" s="372"/>
      <c r="AU39" s="372"/>
      <c r="AV39" s="372"/>
      <c r="AW39" s="372"/>
      <c r="AX39" s="372"/>
      <c r="AY39" s="372"/>
      <c r="AZ39" s="372"/>
      <c r="BA39" s="372"/>
      <c r="BB39" s="372"/>
      <c r="BC39" s="372"/>
      <c r="BD39" s="178"/>
      <c r="BE39" s="371" t="str">
        <f t="shared" si="1"/>
        <v/>
      </c>
      <c r="BF39" s="371"/>
      <c r="BG39" s="372"/>
      <c r="BH39" s="372"/>
      <c r="BI39" s="372"/>
      <c r="BJ39" s="372"/>
      <c r="BK39" s="372"/>
      <c r="BL39" s="372"/>
      <c r="BM39" s="372"/>
      <c r="BN39" s="372"/>
      <c r="BO39" s="372"/>
      <c r="BP39" s="372"/>
      <c r="BQ39" s="372"/>
      <c r="BR39" s="372"/>
      <c r="BS39" s="372"/>
      <c r="BT39" s="372"/>
      <c r="BU39" s="372"/>
      <c r="BV39" s="178"/>
      <c r="BW39" s="371">
        <f t="shared" si="2"/>
        <v>12</v>
      </c>
      <c r="BX39" s="371"/>
      <c r="BY39" s="372" t="str">
        <f>IF('各会計、関係団体の財政状況及び健全化判断比率'!B73="","",'各会計、関係団体の財政状況及び健全化判断比率'!B73)</f>
        <v>羽島郡広域連合</v>
      </c>
      <c r="BZ39" s="372"/>
      <c r="CA39" s="372"/>
      <c r="CB39" s="372"/>
      <c r="CC39" s="372"/>
      <c r="CD39" s="372"/>
      <c r="CE39" s="372"/>
      <c r="CF39" s="372"/>
      <c r="CG39" s="372"/>
      <c r="CH39" s="372"/>
      <c r="CI39" s="372"/>
      <c r="CJ39" s="372"/>
      <c r="CK39" s="372"/>
      <c r="CL39" s="372"/>
      <c r="CM39" s="372"/>
      <c r="CN39" s="178"/>
      <c r="CO39" s="371" t="str">
        <f t="shared" si="3"/>
        <v/>
      </c>
      <c r="CP39" s="371"/>
      <c r="CQ39" s="372" t="str">
        <f>IF('各会計、関係団体の財政状況及び健全化判断比率'!BS12="","",'各会計、関係団体の財政状況及び健全化判断比率'!BS12)</f>
        <v/>
      </c>
      <c r="CR39" s="372"/>
      <c r="CS39" s="372"/>
      <c r="CT39" s="372"/>
      <c r="CU39" s="372"/>
      <c r="CV39" s="372"/>
      <c r="CW39" s="372"/>
      <c r="CX39" s="372"/>
      <c r="CY39" s="372"/>
      <c r="CZ39" s="372"/>
      <c r="DA39" s="372"/>
      <c r="DB39" s="372"/>
      <c r="DC39" s="372"/>
      <c r="DD39" s="372"/>
      <c r="DE39" s="372"/>
      <c r="DG39" s="369" t="str">
        <f>IF('各会計、関係団体の財政状況及び健全化判断比率'!BR12="","",'各会計、関係団体の財政状況及び健全化判断比率'!BR12)</f>
        <v/>
      </c>
      <c r="DH39" s="369"/>
      <c r="DI39" s="205"/>
    </row>
    <row r="40" spans="1:113" ht="32.25" customHeight="1" x14ac:dyDescent="0.2">
      <c r="A40" s="178"/>
      <c r="B40" s="202"/>
      <c r="C40" s="371" t="str">
        <f t="shared" si="5"/>
        <v/>
      </c>
      <c r="D40" s="371"/>
      <c r="E40" s="372" t="str">
        <f>IF('各会計、関係団体の財政状況及び健全化判断比率'!B13="","",'各会計、関係団体の財政状況及び健全化判断比率'!B13)</f>
        <v/>
      </c>
      <c r="F40" s="372"/>
      <c r="G40" s="372"/>
      <c r="H40" s="372"/>
      <c r="I40" s="372"/>
      <c r="J40" s="372"/>
      <c r="K40" s="372"/>
      <c r="L40" s="372"/>
      <c r="M40" s="372"/>
      <c r="N40" s="372"/>
      <c r="O40" s="372"/>
      <c r="P40" s="372"/>
      <c r="Q40" s="372"/>
      <c r="R40" s="372"/>
      <c r="S40" s="372"/>
      <c r="T40" s="178"/>
      <c r="U40" s="371" t="str">
        <f t="shared" si="4"/>
        <v/>
      </c>
      <c r="V40" s="371"/>
      <c r="W40" s="372"/>
      <c r="X40" s="372"/>
      <c r="Y40" s="372"/>
      <c r="Z40" s="372"/>
      <c r="AA40" s="372"/>
      <c r="AB40" s="372"/>
      <c r="AC40" s="372"/>
      <c r="AD40" s="372"/>
      <c r="AE40" s="372"/>
      <c r="AF40" s="372"/>
      <c r="AG40" s="372"/>
      <c r="AH40" s="372"/>
      <c r="AI40" s="372"/>
      <c r="AJ40" s="372"/>
      <c r="AK40" s="372"/>
      <c r="AL40" s="178"/>
      <c r="AM40" s="371" t="str">
        <f t="shared" si="0"/>
        <v/>
      </c>
      <c r="AN40" s="371"/>
      <c r="AO40" s="372"/>
      <c r="AP40" s="372"/>
      <c r="AQ40" s="372"/>
      <c r="AR40" s="372"/>
      <c r="AS40" s="372"/>
      <c r="AT40" s="372"/>
      <c r="AU40" s="372"/>
      <c r="AV40" s="372"/>
      <c r="AW40" s="372"/>
      <c r="AX40" s="372"/>
      <c r="AY40" s="372"/>
      <c r="AZ40" s="372"/>
      <c r="BA40" s="372"/>
      <c r="BB40" s="372"/>
      <c r="BC40" s="372"/>
      <c r="BD40" s="178"/>
      <c r="BE40" s="371" t="str">
        <f t="shared" si="1"/>
        <v/>
      </c>
      <c r="BF40" s="371"/>
      <c r="BG40" s="372"/>
      <c r="BH40" s="372"/>
      <c r="BI40" s="372"/>
      <c r="BJ40" s="372"/>
      <c r="BK40" s="372"/>
      <c r="BL40" s="372"/>
      <c r="BM40" s="372"/>
      <c r="BN40" s="372"/>
      <c r="BO40" s="372"/>
      <c r="BP40" s="372"/>
      <c r="BQ40" s="372"/>
      <c r="BR40" s="372"/>
      <c r="BS40" s="372"/>
      <c r="BT40" s="372"/>
      <c r="BU40" s="372"/>
      <c r="BV40" s="178"/>
      <c r="BW40" s="371">
        <f t="shared" si="2"/>
        <v>13</v>
      </c>
      <c r="BX40" s="371"/>
      <c r="BY40" s="372" t="str">
        <f>IF('各会計、関係団体の財政状況及び健全化判断比率'!B74="","",'各会計、関係団体の財政状況及び健全化判断比率'!B74)</f>
        <v>岐阜県後期高齢者医療広域連合（一般会計分）</v>
      </c>
      <c r="BZ40" s="372"/>
      <c r="CA40" s="372"/>
      <c r="CB40" s="372"/>
      <c r="CC40" s="372"/>
      <c r="CD40" s="372"/>
      <c r="CE40" s="372"/>
      <c r="CF40" s="372"/>
      <c r="CG40" s="372"/>
      <c r="CH40" s="372"/>
      <c r="CI40" s="372"/>
      <c r="CJ40" s="372"/>
      <c r="CK40" s="372"/>
      <c r="CL40" s="372"/>
      <c r="CM40" s="372"/>
      <c r="CN40" s="178"/>
      <c r="CO40" s="371" t="str">
        <f t="shared" si="3"/>
        <v/>
      </c>
      <c r="CP40" s="371"/>
      <c r="CQ40" s="372" t="str">
        <f>IF('各会計、関係団体の財政状況及び健全化判断比率'!BS13="","",'各会計、関係団体の財政状況及び健全化判断比率'!BS13)</f>
        <v/>
      </c>
      <c r="CR40" s="372"/>
      <c r="CS40" s="372"/>
      <c r="CT40" s="372"/>
      <c r="CU40" s="372"/>
      <c r="CV40" s="372"/>
      <c r="CW40" s="372"/>
      <c r="CX40" s="372"/>
      <c r="CY40" s="372"/>
      <c r="CZ40" s="372"/>
      <c r="DA40" s="372"/>
      <c r="DB40" s="372"/>
      <c r="DC40" s="372"/>
      <c r="DD40" s="372"/>
      <c r="DE40" s="372"/>
      <c r="DG40" s="369" t="str">
        <f>IF('各会計、関係団体の財政状況及び健全化判断比率'!BR13="","",'各会計、関係団体の財政状況及び健全化判断比率'!BR13)</f>
        <v/>
      </c>
      <c r="DH40" s="369"/>
      <c r="DI40" s="205"/>
    </row>
    <row r="41" spans="1:113" ht="32.25" customHeight="1" x14ac:dyDescent="0.2">
      <c r="A41" s="178"/>
      <c r="B41" s="202"/>
      <c r="C41" s="371" t="str">
        <f t="shared" si="5"/>
        <v/>
      </c>
      <c r="D41" s="371"/>
      <c r="E41" s="372" t="str">
        <f>IF('各会計、関係団体の財政状況及び健全化判断比率'!B14="","",'各会計、関係団体の財政状況及び健全化判断比率'!B14)</f>
        <v/>
      </c>
      <c r="F41" s="372"/>
      <c r="G41" s="372"/>
      <c r="H41" s="372"/>
      <c r="I41" s="372"/>
      <c r="J41" s="372"/>
      <c r="K41" s="372"/>
      <c r="L41" s="372"/>
      <c r="M41" s="372"/>
      <c r="N41" s="372"/>
      <c r="O41" s="372"/>
      <c r="P41" s="372"/>
      <c r="Q41" s="372"/>
      <c r="R41" s="372"/>
      <c r="S41" s="372"/>
      <c r="T41" s="178"/>
      <c r="U41" s="371" t="str">
        <f t="shared" si="4"/>
        <v/>
      </c>
      <c r="V41" s="371"/>
      <c r="W41" s="372"/>
      <c r="X41" s="372"/>
      <c r="Y41" s="372"/>
      <c r="Z41" s="372"/>
      <c r="AA41" s="372"/>
      <c r="AB41" s="372"/>
      <c r="AC41" s="372"/>
      <c r="AD41" s="372"/>
      <c r="AE41" s="372"/>
      <c r="AF41" s="372"/>
      <c r="AG41" s="372"/>
      <c r="AH41" s="372"/>
      <c r="AI41" s="372"/>
      <c r="AJ41" s="372"/>
      <c r="AK41" s="372"/>
      <c r="AL41" s="178"/>
      <c r="AM41" s="371" t="str">
        <f t="shared" si="0"/>
        <v/>
      </c>
      <c r="AN41" s="371"/>
      <c r="AO41" s="372"/>
      <c r="AP41" s="372"/>
      <c r="AQ41" s="372"/>
      <c r="AR41" s="372"/>
      <c r="AS41" s="372"/>
      <c r="AT41" s="372"/>
      <c r="AU41" s="372"/>
      <c r="AV41" s="372"/>
      <c r="AW41" s="372"/>
      <c r="AX41" s="372"/>
      <c r="AY41" s="372"/>
      <c r="AZ41" s="372"/>
      <c r="BA41" s="372"/>
      <c r="BB41" s="372"/>
      <c r="BC41" s="372"/>
      <c r="BD41" s="178"/>
      <c r="BE41" s="371" t="str">
        <f t="shared" si="1"/>
        <v/>
      </c>
      <c r="BF41" s="371"/>
      <c r="BG41" s="372"/>
      <c r="BH41" s="372"/>
      <c r="BI41" s="372"/>
      <c r="BJ41" s="372"/>
      <c r="BK41" s="372"/>
      <c r="BL41" s="372"/>
      <c r="BM41" s="372"/>
      <c r="BN41" s="372"/>
      <c r="BO41" s="372"/>
      <c r="BP41" s="372"/>
      <c r="BQ41" s="372"/>
      <c r="BR41" s="372"/>
      <c r="BS41" s="372"/>
      <c r="BT41" s="372"/>
      <c r="BU41" s="372"/>
      <c r="BV41" s="178"/>
      <c r="BW41" s="371">
        <f t="shared" si="2"/>
        <v>14</v>
      </c>
      <c r="BX41" s="371"/>
      <c r="BY41" s="372" t="str">
        <f>IF('各会計、関係団体の財政状況及び健全化判断比率'!B75="","",'各会計、関係団体の財政状況及び健全化判断比率'!B75)</f>
        <v>岐阜県後期高齢者医療広域連合（特別会計分）</v>
      </c>
      <c r="BZ41" s="372"/>
      <c r="CA41" s="372"/>
      <c r="CB41" s="372"/>
      <c r="CC41" s="372"/>
      <c r="CD41" s="372"/>
      <c r="CE41" s="372"/>
      <c r="CF41" s="372"/>
      <c r="CG41" s="372"/>
      <c r="CH41" s="372"/>
      <c r="CI41" s="372"/>
      <c r="CJ41" s="372"/>
      <c r="CK41" s="372"/>
      <c r="CL41" s="372"/>
      <c r="CM41" s="372"/>
      <c r="CN41" s="178"/>
      <c r="CO41" s="371" t="str">
        <f t="shared" si="3"/>
        <v/>
      </c>
      <c r="CP41" s="371"/>
      <c r="CQ41" s="372" t="str">
        <f>IF('各会計、関係団体の財政状況及び健全化判断比率'!BS14="","",'各会計、関係団体の財政状況及び健全化判断比率'!BS14)</f>
        <v/>
      </c>
      <c r="CR41" s="372"/>
      <c r="CS41" s="372"/>
      <c r="CT41" s="372"/>
      <c r="CU41" s="372"/>
      <c r="CV41" s="372"/>
      <c r="CW41" s="372"/>
      <c r="CX41" s="372"/>
      <c r="CY41" s="372"/>
      <c r="CZ41" s="372"/>
      <c r="DA41" s="372"/>
      <c r="DB41" s="372"/>
      <c r="DC41" s="372"/>
      <c r="DD41" s="372"/>
      <c r="DE41" s="372"/>
      <c r="DG41" s="369" t="str">
        <f>IF('各会計、関係団体の財政状況及び健全化判断比率'!BR14="","",'各会計、関係団体の財政状況及び健全化判断比率'!BR14)</f>
        <v/>
      </c>
      <c r="DH41" s="369"/>
      <c r="DI41" s="205"/>
    </row>
    <row r="42" spans="1:113" ht="32.25" customHeight="1" x14ac:dyDescent="0.2">
      <c r="B42" s="202"/>
      <c r="C42" s="371" t="str">
        <f t="shared" si="5"/>
        <v/>
      </c>
      <c r="D42" s="371"/>
      <c r="E42" s="372" t="str">
        <f>IF('各会計、関係団体の財政状況及び健全化判断比率'!B15="","",'各会計、関係団体の財政状況及び健全化判断比率'!B15)</f>
        <v/>
      </c>
      <c r="F42" s="372"/>
      <c r="G42" s="372"/>
      <c r="H42" s="372"/>
      <c r="I42" s="372"/>
      <c r="J42" s="372"/>
      <c r="K42" s="372"/>
      <c r="L42" s="372"/>
      <c r="M42" s="372"/>
      <c r="N42" s="372"/>
      <c r="O42" s="372"/>
      <c r="P42" s="372"/>
      <c r="Q42" s="372"/>
      <c r="R42" s="372"/>
      <c r="S42" s="372"/>
      <c r="T42" s="178"/>
      <c r="U42" s="371" t="str">
        <f t="shared" si="4"/>
        <v/>
      </c>
      <c r="V42" s="371"/>
      <c r="W42" s="372"/>
      <c r="X42" s="372"/>
      <c r="Y42" s="372"/>
      <c r="Z42" s="372"/>
      <c r="AA42" s="372"/>
      <c r="AB42" s="372"/>
      <c r="AC42" s="372"/>
      <c r="AD42" s="372"/>
      <c r="AE42" s="372"/>
      <c r="AF42" s="372"/>
      <c r="AG42" s="372"/>
      <c r="AH42" s="372"/>
      <c r="AI42" s="372"/>
      <c r="AJ42" s="372"/>
      <c r="AK42" s="372"/>
      <c r="AL42" s="178"/>
      <c r="AM42" s="371" t="str">
        <f t="shared" si="0"/>
        <v/>
      </c>
      <c r="AN42" s="371"/>
      <c r="AO42" s="372"/>
      <c r="AP42" s="372"/>
      <c r="AQ42" s="372"/>
      <c r="AR42" s="372"/>
      <c r="AS42" s="372"/>
      <c r="AT42" s="372"/>
      <c r="AU42" s="372"/>
      <c r="AV42" s="372"/>
      <c r="AW42" s="372"/>
      <c r="AX42" s="372"/>
      <c r="AY42" s="372"/>
      <c r="AZ42" s="372"/>
      <c r="BA42" s="372"/>
      <c r="BB42" s="372"/>
      <c r="BC42" s="372"/>
      <c r="BD42" s="178"/>
      <c r="BE42" s="371" t="str">
        <f t="shared" si="1"/>
        <v/>
      </c>
      <c r="BF42" s="371"/>
      <c r="BG42" s="372"/>
      <c r="BH42" s="372"/>
      <c r="BI42" s="372"/>
      <c r="BJ42" s="372"/>
      <c r="BK42" s="372"/>
      <c r="BL42" s="372"/>
      <c r="BM42" s="372"/>
      <c r="BN42" s="372"/>
      <c r="BO42" s="372"/>
      <c r="BP42" s="372"/>
      <c r="BQ42" s="372"/>
      <c r="BR42" s="372"/>
      <c r="BS42" s="372"/>
      <c r="BT42" s="372"/>
      <c r="BU42" s="372"/>
      <c r="BV42" s="178"/>
      <c r="BW42" s="371">
        <f t="shared" si="2"/>
        <v>15</v>
      </c>
      <c r="BX42" s="371"/>
      <c r="BY42" s="372" t="str">
        <f>IF('各会計、関係団体の財政状況及び健全化判断比率'!B76="","",'各会計、関係団体の財政状況及び健全化判断比率'!B76)</f>
        <v>岐阜県地方競馬組合</v>
      </c>
      <c r="BZ42" s="372"/>
      <c r="CA42" s="372"/>
      <c r="CB42" s="372"/>
      <c r="CC42" s="372"/>
      <c r="CD42" s="372"/>
      <c r="CE42" s="372"/>
      <c r="CF42" s="372"/>
      <c r="CG42" s="372"/>
      <c r="CH42" s="372"/>
      <c r="CI42" s="372"/>
      <c r="CJ42" s="372"/>
      <c r="CK42" s="372"/>
      <c r="CL42" s="372"/>
      <c r="CM42" s="372"/>
      <c r="CN42" s="178"/>
      <c r="CO42" s="371" t="str">
        <f t="shared" si="3"/>
        <v/>
      </c>
      <c r="CP42" s="371"/>
      <c r="CQ42" s="372" t="str">
        <f>IF('各会計、関係団体の財政状況及び健全化判断比率'!BS15="","",'各会計、関係団体の財政状況及び健全化判断比率'!BS15)</f>
        <v/>
      </c>
      <c r="CR42" s="372"/>
      <c r="CS42" s="372"/>
      <c r="CT42" s="372"/>
      <c r="CU42" s="372"/>
      <c r="CV42" s="372"/>
      <c r="CW42" s="372"/>
      <c r="CX42" s="372"/>
      <c r="CY42" s="372"/>
      <c r="CZ42" s="372"/>
      <c r="DA42" s="372"/>
      <c r="DB42" s="372"/>
      <c r="DC42" s="372"/>
      <c r="DD42" s="372"/>
      <c r="DE42" s="372"/>
      <c r="DG42" s="369" t="str">
        <f>IF('各会計、関係団体の財政状況及び健全化判断比率'!BR15="","",'各会計、関係団体の財政状況及び健全化判断比率'!BR15)</f>
        <v/>
      </c>
      <c r="DH42" s="369"/>
      <c r="DI42" s="205"/>
    </row>
    <row r="43" spans="1:113" ht="32.25" customHeight="1" x14ac:dyDescent="0.2">
      <c r="B43" s="202"/>
      <c r="C43" s="371" t="str">
        <f t="shared" si="5"/>
        <v/>
      </c>
      <c r="D43" s="371"/>
      <c r="E43" s="372" t="str">
        <f>IF('各会計、関係団体の財政状況及び健全化判断比率'!B16="","",'各会計、関係団体の財政状況及び健全化判断比率'!B16)</f>
        <v/>
      </c>
      <c r="F43" s="372"/>
      <c r="G43" s="372"/>
      <c r="H43" s="372"/>
      <c r="I43" s="372"/>
      <c r="J43" s="372"/>
      <c r="K43" s="372"/>
      <c r="L43" s="372"/>
      <c r="M43" s="372"/>
      <c r="N43" s="372"/>
      <c r="O43" s="372"/>
      <c r="P43" s="372"/>
      <c r="Q43" s="372"/>
      <c r="R43" s="372"/>
      <c r="S43" s="372"/>
      <c r="T43" s="178"/>
      <c r="U43" s="371" t="str">
        <f t="shared" si="4"/>
        <v/>
      </c>
      <c r="V43" s="371"/>
      <c r="W43" s="372"/>
      <c r="X43" s="372"/>
      <c r="Y43" s="372"/>
      <c r="Z43" s="372"/>
      <c r="AA43" s="372"/>
      <c r="AB43" s="372"/>
      <c r="AC43" s="372"/>
      <c r="AD43" s="372"/>
      <c r="AE43" s="372"/>
      <c r="AF43" s="372"/>
      <c r="AG43" s="372"/>
      <c r="AH43" s="372"/>
      <c r="AI43" s="372"/>
      <c r="AJ43" s="372"/>
      <c r="AK43" s="372"/>
      <c r="AL43" s="178"/>
      <c r="AM43" s="371" t="str">
        <f t="shared" si="0"/>
        <v/>
      </c>
      <c r="AN43" s="371"/>
      <c r="AO43" s="372"/>
      <c r="AP43" s="372"/>
      <c r="AQ43" s="372"/>
      <c r="AR43" s="372"/>
      <c r="AS43" s="372"/>
      <c r="AT43" s="372"/>
      <c r="AU43" s="372"/>
      <c r="AV43" s="372"/>
      <c r="AW43" s="372"/>
      <c r="AX43" s="372"/>
      <c r="AY43" s="372"/>
      <c r="AZ43" s="372"/>
      <c r="BA43" s="372"/>
      <c r="BB43" s="372"/>
      <c r="BC43" s="372"/>
      <c r="BD43" s="178"/>
      <c r="BE43" s="371" t="str">
        <f t="shared" si="1"/>
        <v/>
      </c>
      <c r="BF43" s="371"/>
      <c r="BG43" s="372"/>
      <c r="BH43" s="372"/>
      <c r="BI43" s="372"/>
      <c r="BJ43" s="372"/>
      <c r="BK43" s="372"/>
      <c r="BL43" s="372"/>
      <c r="BM43" s="372"/>
      <c r="BN43" s="372"/>
      <c r="BO43" s="372"/>
      <c r="BP43" s="372"/>
      <c r="BQ43" s="372"/>
      <c r="BR43" s="372"/>
      <c r="BS43" s="372"/>
      <c r="BT43" s="372"/>
      <c r="BU43" s="372"/>
      <c r="BV43" s="178"/>
      <c r="BW43" s="371" t="str">
        <f t="shared" si="2"/>
        <v/>
      </c>
      <c r="BX43" s="371"/>
      <c r="BY43" s="372" t="str">
        <f>IF('各会計、関係団体の財政状況及び健全化判断比率'!B77="","",'各会計、関係団体の財政状況及び健全化判断比率'!B77)</f>
        <v/>
      </c>
      <c r="BZ43" s="372"/>
      <c r="CA43" s="372"/>
      <c r="CB43" s="372"/>
      <c r="CC43" s="372"/>
      <c r="CD43" s="372"/>
      <c r="CE43" s="372"/>
      <c r="CF43" s="372"/>
      <c r="CG43" s="372"/>
      <c r="CH43" s="372"/>
      <c r="CI43" s="372"/>
      <c r="CJ43" s="372"/>
      <c r="CK43" s="372"/>
      <c r="CL43" s="372"/>
      <c r="CM43" s="372"/>
      <c r="CN43" s="178"/>
      <c r="CO43" s="371" t="str">
        <f t="shared" si="3"/>
        <v/>
      </c>
      <c r="CP43" s="371"/>
      <c r="CQ43" s="372" t="str">
        <f>IF('各会計、関係団体の財政状況及び健全化判断比率'!BS16="","",'各会計、関係団体の財政状況及び健全化判断比率'!BS16)</f>
        <v/>
      </c>
      <c r="CR43" s="372"/>
      <c r="CS43" s="372"/>
      <c r="CT43" s="372"/>
      <c r="CU43" s="372"/>
      <c r="CV43" s="372"/>
      <c r="CW43" s="372"/>
      <c r="CX43" s="372"/>
      <c r="CY43" s="372"/>
      <c r="CZ43" s="372"/>
      <c r="DA43" s="372"/>
      <c r="DB43" s="372"/>
      <c r="DC43" s="372"/>
      <c r="DD43" s="372"/>
      <c r="DE43" s="372"/>
      <c r="DG43" s="369" t="str">
        <f>IF('各会計、関係団体の財政状況及び健全化判断比率'!BR16="","",'各会計、関係団体の財政状況及び健全化判断比率'!BR16)</f>
        <v/>
      </c>
      <c r="DH43" s="369"/>
      <c r="DI43" s="205"/>
    </row>
    <row r="44" spans="1:113" ht="13.5" customHeight="1" thickBot="1" x14ac:dyDescent="0.25">
      <c r="B44" s="206"/>
      <c r="C44" s="207"/>
      <c r="D44" s="207"/>
      <c r="E44" s="207"/>
      <c r="F44" s="207"/>
      <c r="G44" s="207"/>
      <c r="H44" s="207"/>
      <c r="I44" s="207"/>
      <c r="J44" s="207"/>
      <c r="K44" s="207"/>
      <c r="L44" s="207"/>
      <c r="M44" s="207"/>
      <c r="N44" s="207"/>
      <c r="O44" s="207"/>
      <c r="P44" s="207"/>
      <c r="Q44" s="207"/>
      <c r="R44" s="207"/>
      <c r="S44" s="207"/>
      <c r="T44" s="207"/>
      <c r="U44" s="207"/>
      <c r="V44" s="207"/>
      <c r="W44" s="207"/>
      <c r="X44" s="207"/>
      <c r="Y44" s="207"/>
      <c r="Z44" s="207"/>
      <c r="AA44" s="207"/>
      <c r="AB44" s="207"/>
      <c r="AC44" s="207"/>
      <c r="AD44" s="207"/>
      <c r="AE44" s="207"/>
      <c r="AF44" s="207"/>
      <c r="AG44" s="207"/>
      <c r="AH44" s="207"/>
      <c r="AI44" s="207"/>
      <c r="AJ44" s="207"/>
      <c r="AK44" s="207"/>
      <c r="AL44" s="207"/>
      <c r="AM44" s="207"/>
      <c r="AN44" s="207"/>
      <c r="AO44" s="207"/>
      <c r="AP44" s="207"/>
      <c r="AQ44" s="207"/>
      <c r="AR44" s="207"/>
      <c r="AS44" s="207"/>
      <c r="AT44" s="207"/>
      <c r="AU44" s="207"/>
      <c r="AV44" s="207"/>
      <c r="AW44" s="207"/>
      <c r="AX44" s="207"/>
      <c r="AY44" s="207"/>
      <c r="AZ44" s="207"/>
      <c r="BA44" s="207"/>
      <c r="BB44" s="207"/>
      <c r="BC44" s="207"/>
      <c r="BD44" s="207"/>
      <c r="BE44" s="207"/>
      <c r="BF44" s="207"/>
      <c r="BG44" s="207"/>
      <c r="BH44" s="207"/>
      <c r="BI44" s="207"/>
      <c r="BJ44" s="207"/>
      <c r="BK44" s="207"/>
      <c r="BL44" s="207"/>
      <c r="BM44" s="207"/>
      <c r="BN44" s="207"/>
      <c r="BO44" s="207"/>
      <c r="BP44" s="207"/>
      <c r="BQ44" s="207"/>
      <c r="BR44" s="207"/>
      <c r="BS44" s="207"/>
      <c r="BT44" s="207"/>
      <c r="BU44" s="207"/>
      <c r="BV44" s="207"/>
      <c r="BW44" s="207"/>
      <c r="BX44" s="207"/>
      <c r="BY44" s="207"/>
      <c r="BZ44" s="207"/>
      <c r="CA44" s="207"/>
      <c r="CB44" s="207"/>
      <c r="CC44" s="207"/>
      <c r="CD44" s="207"/>
      <c r="CE44" s="207"/>
      <c r="CF44" s="207"/>
      <c r="CG44" s="207"/>
      <c r="CH44" s="207"/>
      <c r="CI44" s="207"/>
      <c r="CJ44" s="207"/>
      <c r="CK44" s="207"/>
      <c r="CL44" s="207"/>
      <c r="CM44" s="207"/>
      <c r="CN44" s="207"/>
      <c r="CO44" s="207"/>
      <c r="CP44" s="207"/>
      <c r="CQ44" s="207"/>
      <c r="CR44" s="207"/>
      <c r="CS44" s="207"/>
      <c r="CT44" s="207"/>
      <c r="CU44" s="207"/>
      <c r="CV44" s="207"/>
      <c r="CW44" s="207"/>
      <c r="CX44" s="207"/>
      <c r="CY44" s="207"/>
      <c r="CZ44" s="207"/>
      <c r="DA44" s="207"/>
      <c r="DB44" s="207"/>
      <c r="DC44" s="207"/>
      <c r="DD44" s="207"/>
      <c r="DE44" s="207"/>
      <c r="DF44" s="207"/>
      <c r="DG44" s="207"/>
      <c r="DH44" s="207"/>
      <c r="DI44" s="208"/>
    </row>
    <row r="45" spans="1:113" x14ac:dyDescent="0.2"/>
    <row r="46" spans="1:113" x14ac:dyDescent="0.2">
      <c r="B46" s="177" t="s">
        <v>204</v>
      </c>
      <c r="E46" s="368" t="s">
        <v>205</v>
      </c>
      <c r="F46" s="368"/>
      <c r="G46" s="368"/>
      <c r="H46" s="368"/>
      <c r="I46" s="368"/>
      <c r="J46" s="368"/>
      <c r="K46" s="368"/>
      <c r="L46" s="368"/>
      <c r="M46" s="368"/>
      <c r="N46" s="368"/>
      <c r="O46" s="368"/>
      <c r="P46" s="368"/>
      <c r="Q46" s="368"/>
      <c r="R46" s="368"/>
      <c r="S46" s="368"/>
      <c r="T46" s="368"/>
      <c r="U46" s="368"/>
      <c r="V46" s="368"/>
      <c r="W46" s="368"/>
      <c r="X46" s="368"/>
      <c r="Y46" s="368"/>
      <c r="Z46" s="368"/>
      <c r="AA46" s="368"/>
      <c r="AB46" s="368"/>
      <c r="AC46" s="368"/>
      <c r="AD46" s="368"/>
      <c r="AE46" s="368"/>
      <c r="AF46" s="368"/>
      <c r="AG46" s="368"/>
      <c r="AH46" s="368"/>
      <c r="AI46" s="368"/>
      <c r="AJ46" s="368"/>
      <c r="AK46" s="368"/>
      <c r="AL46" s="368"/>
      <c r="AM46" s="368"/>
      <c r="AN46" s="368"/>
      <c r="AO46" s="368"/>
      <c r="AP46" s="368"/>
      <c r="AQ46" s="368"/>
      <c r="AR46" s="368"/>
      <c r="AS46" s="368"/>
      <c r="AT46" s="368"/>
      <c r="AU46" s="368"/>
      <c r="AV46" s="368"/>
      <c r="AW46" s="368"/>
      <c r="AX46" s="368"/>
      <c r="AY46" s="368"/>
      <c r="AZ46" s="368"/>
      <c r="BA46" s="368"/>
      <c r="BB46" s="368"/>
      <c r="BC46" s="368"/>
      <c r="BD46" s="368"/>
      <c r="BE46" s="368"/>
      <c r="BF46" s="368"/>
      <c r="BG46" s="368"/>
      <c r="BH46" s="368"/>
      <c r="BI46" s="368"/>
      <c r="BJ46" s="368"/>
      <c r="BK46" s="368"/>
      <c r="BL46" s="368"/>
      <c r="BM46" s="368"/>
      <c r="BN46" s="368"/>
      <c r="BO46" s="368"/>
      <c r="BP46" s="368"/>
      <c r="BQ46" s="368"/>
      <c r="BR46" s="368"/>
      <c r="BS46" s="368"/>
      <c r="BT46" s="368"/>
      <c r="BU46" s="368"/>
      <c r="BV46" s="368"/>
      <c r="BW46" s="368"/>
      <c r="BX46" s="368"/>
      <c r="BY46" s="368"/>
      <c r="BZ46" s="368"/>
      <c r="CA46" s="368"/>
      <c r="CB46" s="368"/>
      <c r="CC46" s="368"/>
      <c r="CD46" s="368"/>
      <c r="CE46" s="368"/>
      <c r="CF46" s="368"/>
      <c r="CG46" s="368"/>
      <c r="CH46" s="368"/>
      <c r="CI46" s="368"/>
      <c r="CJ46" s="368"/>
      <c r="CK46" s="368"/>
      <c r="CL46" s="368"/>
      <c r="CM46" s="368"/>
      <c r="CN46" s="368"/>
      <c r="CO46" s="368"/>
      <c r="CP46" s="368"/>
      <c r="CQ46" s="368"/>
      <c r="CR46" s="368"/>
      <c r="CS46" s="368"/>
      <c r="CT46" s="368"/>
      <c r="CU46" s="368"/>
      <c r="CV46" s="368"/>
      <c r="CW46" s="368"/>
      <c r="CX46" s="368"/>
      <c r="CY46" s="368"/>
      <c r="CZ46" s="368"/>
      <c r="DA46" s="368"/>
      <c r="DB46" s="368"/>
      <c r="DC46" s="368"/>
      <c r="DD46" s="368"/>
      <c r="DE46" s="368"/>
      <c r="DF46" s="368"/>
      <c r="DG46" s="368"/>
      <c r="DH46" s="368"/>
      <c r="DI46" s="368"/>
    </row>
    <row r="47" spans="1:113" x14ac:dyDescent="0.2">
      <c r="E47" s="368" t="s">
        <v>206</v>
      </c>
      <c r="F47" s="368"/>
      <c r="G47" s="368"/>
      <c r="H47" s="368"/>
      <c r="I47" s="368"/>
      <c r="J47" s="368"/>
      <c r="K47" s="368"/>
      <c r="L47" s="368"/>
      <c r="M47" s="368"/>
      <c r="N47" s="368"/>
      <c r="O47" s="368"/>
      <c r="P47" s="368"/>
      <c r="Q47" s="368"/>
      <c r="R47" s="368"/>
      <c r="S47" s="368"/>
      <c r="T47" s="368"/>
      <c r="U47" s="368"/>
      <c r="V47" s="368"/>
      <c r="W47" s="368"/>
      <c r="X47" s="368"/>
      <c r="Y47" s="368"/>
      <c r="Z47" s="368"/>
      <c r="AA47" s="368"/>
      <c r="AB47" s="368"/>
      <c r="AC47" s="368"/>
      <c r="AD47" s="368"/>
      <c r="AE47" s="368"/>
      <c r="AF47" s="368"/>
      <c r="AG47" s="368"/>
      <c r="AH47" s="368"/>
      <c r="AI47" s="368"/>
      <c r="AJ47" s="368"/>
      <c r="AK47" s="368"/>
      <c r="AL47" s="368"/>
      <c r="AM47" s="368"/>
      <c r="AN47" s="368"/>
      <c r="AO47" s="368"/>
      <c r="AP47" s="368"/>
      <c r="AQ47" s="368"/>
      <c r="AR47" s="368"/>
      <c r="AS47" s="368"/>
      <c r="AT47" s="368"/>
      <c r="AU47" s="368"/>
      <c r="AV47" s="368"/>
      <c r="AW47" s="368"/>
      <c r="AX47" s="368"/>
      <c r="AY47" s="368"/>
      <c r="AZ47" s="368"/>
      <c r="BA47" s="368"/>
      <c r="BB47" s="368"/>
      <c r="BC47" s="368"/>
      <c r="BD47" s="368"/>
      <c r="BE47" s="368"/>
      <c r="BF47" s="368"/>
      <c r="BG47" s="368"/>
      <c r="BH47" s="368"/>
      <c r="BI47" s="368"/>
      <c r="BJ47" s="368"/>
      <c r="BK47" s="368"/>
      <c r="BL47" s="368"/>
      <c r="BM47" s="368"/>
      <c r="BN47" s="368"/>
      <c r="BO47" s="368"/>
      <c r="BP47" s="368"/>
      <c r="BQ47" s="368"/>
      <c r="BR47" s="368"/>
      <c r="BS47" s="368"/>
      <c r="BT47" s="368"/>
      <c r="BU47" s="368"/>
      <c r="BV47" s="368"/>
      <c r="BW47" s="368"/>
      <c r="BX47" s="368"/>
      <c r="BY47" s="368"/>
      <c r="BZ47" s="368"/>
      <c r="CA47" s="368"/>
      <c r="CB47" s="368"/>
      <c r="CC47" s="368"/>
      <c r="CD47" s="368"/>
      <c r="CE47" s="368"/>
      <c r="CF47" s="368"/>
      <c r="CG47" s="368"/>
      <c r="CH47" s="368"/>
      <c r="CI47" s="368"/>
      <c r="CJ47" s="368"/>
      <c r="CK47" s="368"/>
      <c r="CL47" s="368"/>
      <c r="CM47" s="368"/>
      <c r="CN47" s="368"/>
      <c r="CO47" s="368"/>
      <c r="CP47" s="368"/>
      <c r="CQ47" s="368"/>
      <c r="CR47" s="368"/>
      <c r="CS47" s="368"/>
      <c r="CT47" s="368"/>
      <c r="CU47" s="368"/>
      <c r="CV47" s="368"/>
      <c r="CW47" s="368"/>
      <c r="CX47" s="368"/>
      <c r="CY47" s="368"/>
      <c r="CZ47" s="368"/>
      <c r="DA47" s="368"/>
      <c r="DB47" s="368"/>
      <c r="DC47" s="368"/>
      <c r="DD47" s="368"/>
      <c r="DE47" s="368"/>
      <c r="DF47" s="368"/>
      <c r="DG47" s="368"/>
      <c r="DH47" s="368"/>
      <c r="DI47" s="368"/>
    </row>
    <row r="48" spans="1:113" x14ac:dyDescent="0.2">
      <c r="E48" s="368" t="s">
        <v>207</v>
      </c>
      <c r="F48" s="368"/>
      <c r="G48" s="368"/>
      <c r="H48" s="368"/>
      <c r="I48" s="368"/>
      <c r="J48" s="368"/>
      <c r="K48" s="368"/>
      <c r="L48" s="368"/>
      <c r="M48" s="368"/>
      <c r="N48" s="368"/>
      <c r="O48" s="368"/>
      <c r="P48" s="368"/>
      <c r="Q48" s="368"/>
      <c r="R48" s="368"/>
      <c r="S48" s="368"/>
      <c r="T48" s="368"/>
      <c r="U48" s="368"/>
      <c r="V48" s="368"/>
      <c r="W48" s="368"/>
      <c r="X48" s="368"/>
      <c r="Y48" s="368"/>
      <c r="Z48" s="368"/>
      <c r="AA48" s="368"/>
      <c r="AB48" s="368"/>
      <c r="AC48" s="368"/>
      <c r="AD48" s="368"/>
      <c r="AE48" s="368"/>
      <c r="AF48" s="368"/>
      <c r="AG48" s="368"/>
      <c r="AH48" s="368"/>
      <c r="AI48" s="368"/>
      <c r="AJ48" s="368"/>
      <c r="AK48" s="368"/>
      <c r="AL48" s="368"/>
      <c r="AM48" s="368"/>
      <c r="AN48" s="368"/>
      <c r="AO48" s="368"/>
      <c r="AP48" s="368"/>
      <c r="AQ48" s="368"/>
      <c r="AR48" s="368"/>
      <c r="AS48" s="368"/>
      <c r="AT48" s="368"/>
      <c r="AU48" s="368"/>
      <c r="AV48" s="368"/>
      <c r="AW48" s="368"/>
      <c r="AX48" s="368"/>
      <c r="AY48" s="368"/>
      <c r="AZ48" s="368"/>
      <c r="BA48" s="368"/>
      <c r="BB48" s="368"/>
      <c r="BC48" s="368"/>
      <c r="BD48" s="368"/>
      <c r="BE48" s="368"/>
      <c r="BF48" s="368"/>
      <c r="BG48" s="368"/>
      <c r="BH48" s="368"/>
      <c r="BI48" s="368"/>
      <c r="BJ48" s="368"/>
      <c r="BK48" s="368"/>
      <c r="BL48" s="368"/>
      <c r="BM48" s="368"/>
      <c r="BN48" s="368"/>
      <c r="BO48" s="368"/>
      <c r="BP48" s="368"/>
      <c r="BQ48" s="368"/>
      <c r="BR48" s="368"/>
      <c r="BS48" s="368"/>
      <c r="BT48" s="368"/>
      <c r="BU48" s="368"/>
      <c r="BV48" s="368"/>
      <c r="BW48" s="368"/>
      <c r="BX48" s="368"/>
      <c r="BY48" s="368"/>
      <c r="BZ48" s="368"/>
      <c r="CA48" s="368"/>
      <c r="CB48" s="368"/>
      <c r="CC48" s="368"/>
      <c r="CD48" s="368"/>
      <c r="CE48" s="368"/>
      <c r="CF48" s="368"/>
      <c r="CG48" s="368"/>
      <c r="CH48" s="368"/>
      <c r="CI48" s="368"/>
      <c r="CJ48" s="368"/>
      <c r="CK48" s="368"/>
      <c r="CL48" s="368"/>
      <c r="CM48" s="368"/>
      <c r="CN48" s="368"/>
      <c r="CO48" s="368"/>
      <c r="CP48" s="368"/>
      <c r="CQ48" s="368"/>
      <c r="CR48" s="368"/>
      <c r="CS48" s="368"/>
      <c r="CT48" s="368"/>
      <c r="CU48" s="368"/>
      <c r="CV48" s="368"/>
      <c r="CW48" s="368"/>
      <c r="CX48" s="368"/>
      <c r="CY48" s="368"/>
      <c r="CZ48" s="368"/>
      <c r="DA48" s="368"/>
      <c r="DB48" s="368"/>
      <c r="DC48" s="368"/>
      <c r="DD48" s="368"/>
      <c r="DE48" s="368"/>
      <c r="DF48" s="368"/>
      <c r="DG48" s="368"/>
      <c r="DH48" s="368"/>
      <c r="DI48" s="368"/>
    </row>
    <row r="49" spans="5:113" x14ac:dyDescent="0.2">
      <c r="E49" s="370" t="s">
        <v>208</v>
      </c>
      <c r="F49" s="370"/>
      <c r="G49" s="370"/>
      <c r="H49" s="370"/>
      <c r="I49" s="370"/>
      <c r="J49" s="370"/>
      <c r="K49" s="370"/>
      <c r="L49" s="370"/>
      <c r="M49" s="370"/>
      <c r="N49" s="370"/>
      <c r="O49" s="370"/>
      <c r="P49" s="370"/>
      <c r="Q49" s="370"/>
      <c r="R49" s="370"/>
      <c r="S49" s="370"/>
      <c r="T49" s="370"/>
      <c r="U49" s="370"/>
      <c r="V49" s="370"/>
      <c r="W49" s="370"/>
      <c r="X49" s="370"/>
      <c r="Y49" s="370"/>
      <c r="Z49" s="370"/>
      <c r="AA49" s="370"/>
      <c r="AB49" s="370"/>
      <c r="AC49" s="370"/>
      <c r="AD49" s="370"/>
      <c r="AE49" s="370"/>
      <c r="AF49" s="370"/>
      <c r="AG49" s="370"/>
      <c r="AH49" s="370"/>
      <c r="AI49" s="370"/>
      <c r="AJ49" s="370"/>
      <c r="AK49" s="370"/>
      <c r="AL49" s="370"/>
      <c r="AM49" s="370"/>
      <c r="AN49" s="370"/>
      <c r="AO49" s="370"/>
      <c r="AP49" s="370"/>
      <c r="AQ49" s="370"/>
      <c r="AR49" s="370"/>
      <c r="AS49" s="370"/>
      <c r="AT49" s="370"/>
      <c r="AU49" s="370"/>
      <c r="AV49" s="370"/>
      <c r="AW49" s="370"/>
      <c r="AX49" s="370"/>
      <c r="AY49" s="370"/>
      <c r="AZ49" s="370"/>
      <c r="BA49" s="370"/>
      <c r="BB49" s="370"/>
      <c r="BC49" s="370"/>
      <c r="BD49" s="370"/>
      <c r="BE49" s="370"/>
      <c r="BF49" s="370"/>
      <c r="BG49" s="370"/>
      <c r="BH49" s="370"/>
      <c r="BI49" s="370"/>
      <c r="BJ49" s="370"/>
      <c r="BK49" s="370"/>
      <c r="BL49" s="370"/>
      <c r="BM49" s="370"/>
      <c r="BN49" s="370"/>
      <c r="BO49" s="370"/>
      <c r="BP49" s="370"/>
      <c r="BQ49" s="370"/>
      <c r="BR49" s="370"/>
      <c r="BS49" s="370"/>
      <c r="BT49" s="370"/>
      <c r="BU49" s="370"/>
      <c r="BV49" s="370"/>
      <c r="BW49" s="370"/>
      <c r="BX49" s="370"/>
      <c r="BY49" s="370"/>
      <c r="BZ49" s="370"/>
      <c r="CA49" s="370"/>
      <c r="CB49" s="370"/>
      <c r="CC49" s="370"/>
      <c r="CD49" s="370"/>
      <c r="CE49" s="370"/>
      <c r="CF49" s="370"/>
      <c r="CG49" s="370"/>
      <c r="CH49" s="370"/>
      <c r="CI49" s="370"/>
      <c r="CJ49" s="370"/>
      <c r="CK49" s="370"/>
      <c r="CL49" s="370"/>
      <c r="CM49" s="370"/>
      <c r="CN49" s="370"/>
      <c r="CO49" s="370"/>
      <c r="CP49" s="370"/>
      <c r="CQ49" s="370"/>
      <c r="CR49" s="370"/>
      <c r="CS49" s="370"/>
      <c r="CT49" s="370"/>
      <c r="CU49" s="370"/>
      <c r="CV49" s="370"/>
      <c r="CW49" s="370"/>
      <c r="CX49" s="370"/>
      <c r="CY49" s="370"/>
      <c r="CZ49" s="370"/>
      <c r="DA49" s="370"/>
      <c r="DB49" s="370"/>
      <c r="DC49" s="370"/>
      <c r="DD49" s="370"/>
      <c r="DE49" s="370"/>
      <c r="DF49" s="370"/>
      <c r="DG49" s="370"/>
      <c r="DH49" s="370"/>
      <c r="DI49" s="370"/>
    </row>
    <row r="50" spans="5:113" x14ac:dyDescent="0.2">
      <c r="E50" s="368" t="s">
        <v>209</v>
      </c>
      <c r="F50" s="368"/>
      <c r="G50" s="368"/>
      <c r="H50" s="368"/>
      <c r="I50" s="368"/>
      <c r="J50" s="368"/>
      <c r="K50" s="368"/>
      <c r="L50" s="368"/>
      <c r="M50" s="368"/>
      <c r="N50" s="368"/>
      <c r="O50" s="368"/>
      <c r="P50" s="368"/>
      <c r="Q50" s="368"/>
      <c r="R50" s="368"/>
      <c r="S50" s="368"/>
      <c r="T50" s="368"/>
      <c r="U50" s="368"/>
      <c r="V50" s="368"/>
      <c r="W50" s="368"/>
      <c r="X50" s="368"/>
      <c r="Y50" s="368"/>
      <c r="Z50" s="368"/>
      <c r="AA50" s="368"/>
      <c r="AB50" s="368"/>
      <c r="AC50" s="368"/>
      <c r="AD50" s="368"/>
      <c r="AE50" s="368"/>
      <c r="AF50" s="368"/>
      <c r="AG50" s="368"/>
      <c r="AH50" s="368"/>
      <c r="AI50" s="368"/>
      <c r="AJ50" s="368"/>
      <c r="AK50" s="368"/>
      <c r="AL50" s="368"/>
      <c r="AM50" s="368"/>
      <c r="AN50" s="368"/>
      <c r="AO50" s="368"/>
      <c r="AP50" s="368"/>
      <c r="AQ50" s="368"/>
      <c r="AR50" s="368"/>
      <c r="AS50" s="368"/>
      <c r="AT50" s="368"/>
      <c r="AU50" s="368"/>
      <c r="AV50" s="368"/>
      <c r="AW50" s="368"/>
      <c r="AX50" s="368"/>
      <c r="AY50" s="368"/>
      <c r="AZ50" s="368"/>
      <c r="BA50" s="368"/>
      <c r="BB50" s="368"/>
      <c r="BC50" s="368"/>
      <c r="BD50" s="368"/>
      <c r="BE50" s="368"/>
      <c r="BF50" s="368"/>
      <c r="BG50" s="368"/>
      <c r="BH50" s="368"/>
      <c r="BI50" s="368"/>
      <c r="BJ50" s="368"/>
      <c r="BK50" s="368"/>
      <c r="BL50" s="368"/>
      <c r="BM50" s="368"/>
      <c r="BN50" s="368"/>
      <c r="BO50" s="368"/>
      <c r="BP50" s="368"/>
      <c r="BQ50" s="368"/>
      <c r="BR50" s="368"/>
      <c r="BS50" s="368"/>
      <c r="BT50" s="368"/>
      <c r="BU50" s="368"/>
      <c r="BV50" s="368"/>
      <c r="BW50" s="368"/>
      <c r="BX50" s="368"/>
      <c r="BY50" s="368"/>
      <c r="BZ50" s="368"/>
      <c r="CA50" s="368"/>
      <c r="CB50" s="368"/>
      <c r="CC50" s="368"/>
      <c r="CD50" s="368"/>
      <c r="CE50" s="368"/>
      <c r="CF50" s="368"/>
      <c r="CG50" s="368"/>
      <c r="CH50" s="368"/>
      <c r="CI50" s="368"/>
      <c r="CJ50" s="368"/>
      <c r="CK50" s="368"/>
      <c r="CL50" s="368"/>
      <c r="CM50" s="368"/>
      <c r="CN50" s="368"/>
      <c r="CO50" s="368"/>
      <c r="CP50" s="368"/>
      <c r="CQ50" s="368"/>
      <c r="CR50" s="368"/>
      <c r="CS50" s="368"/>
      <c r="CT50" s="368"/>
      <c r="CU50" s="368"/>
      <c r="CV50" s="368"/>
      <c r="CW50" s="368"/>
      <c r="CX50" s="368"/>
      <c r="CY50" s="368"/>
      <c r="CZ50" s="368"/>
      <c r="DA50" s="368"/>
      <c r="DB50" s="368"/>
      <c r="DC50" s="368"/>
      <c r="DD50" s="368"/>
      <c r="DE50" s="368"/>
      <c r="DF50" s="368"/>
      <c r="DG50" s="368"/>
      <c r="DH50" s="368"/>
      <c r="DI50" s="368"/>
    </row>
    <row r="51" spans="5:113" x14ac:dyDescent="0.2">
      <c r="E51" s="368" t="s">
        <v>210</v>
      </c>
      <c r="F51" s="368"/>
      <c r="G51" s="368"/>
      <c r="H51" s="368"/>
      <c r="I51" s="368"/>
      <c r="J51" s="368"/>
      <c r="K51" s="368"/>
      <c r="L51" s="368"/>
      <c r="M51" s="368"/>
      <c r="N51" s="368"/>
      <c r="O51" s="368"/>
      <c r="P51" s="368"/>
      <c r="Q51" s="368"/>
      <c r="R51" s="368"/>
      <c r="S51" s="368"/>
      <c r="T51" s="368"/>
      <c r="U51" s="368"/>
      <c r="V51" s="368"/>
      <c r="W51" s="368"/>
      <c r="X51" s="368"/>
      <c r="Y51" s="368"/>
      <c r="Z51" s="368"/>
      <c r="AA51" s="368"/>
      <c r="AB51" s="368"/>
      <c r="AC51" s="368"/>
      <c r="AD51" s="368"/>
      <c r="AE51" s="368"/>
      <c r="AF51" s="368"/>
      <c r="AG51" s="368"/>
      <c r="AH51" s="368"/>
      <c r="AI51" s="368"/>
      <c r="AJ51" s="368"/>
      <c r="AK51" s="368"/>
      <c r="AL51" s="368"/>
      <c r="AM51" s="368"/>
      <c r="AN51" s="368"/>
      <c r="AO51" s="368"/>
      <c r="AP51" s="368"/>
      <c r="AQ51" s="368"/>
      <c r="AR51" s="368"/>
      <c r="AS51" s="368"/>
      <c r="AT51" s="368"/>
      <c r="AU51" s="368"/>
      <c r="AV51" s="368"/>
      <c r="AW51" s="368"/>
      <c r="AX51" s="368"/>
      <c r="AY51" s="368"/>
      <c r="AZ51" s="368"/>
      <c r="BA51" s="368"/>
      <c r="BB51" s="368"/>
      <c r="BC51" s="368"/>
      <c r="BD51" s="368"/>
      <c r="BE51" s="368"/>
      <c r="BF51" s="368"/>
      <c r="BG51" s="368"/>
      <c r="BH51" s="368"/>
      <c r="BI51" s="368"/>
      <c r="BJ51" s="368"/>
      <c r="BK51" s="368"/>
      <c r="BL51" s="368"/>
      <c r="BM51" s="368"/>
      <c r="BN51" s="368"/>
      <c r="BO51" s="368"/>
      <c r="BP51" s="368"/>
      <c r="BQ51" s="368"/>
      <c r="BR51" s="368"/>
      <c r="BS51" s="368"/>
      <c r="BT51" s="368"/>
      <c r="BU51" s="368"/>
      <c r="BV51" s="368"/>
      <c r="BW51" s="368"/>
      <c r="BX51" s="368"/>
      <c r="BY51" s="368"/>
      <c r="BZ51" s="368"/>
      <c r="CA51" s="368"/>
      <c r="CB51" s="368"/>
      <c r="CC51" s="368"/>
      <c r="CD51" s="368"/>
      <c r="CE51" s="368"/>
      <c r="CF51" s="368"/>
      <c r="CG51" s="368"/>
      <c r="CH51" s="368"/>
      <c r="CI51" s="368"/>
      <c r="CJ51" s="368"/>
      <c r="CK51" s="368"/>
      <c r="CL51" s="368"/>
      <c r="CM51" s="368"/>
      <c r="CN51" s="368"/>
      <c r="CO51" s="368"/>
      <c r="CP51" s="368"/>
      <c r="CQ51" s="368"/>
      <c r="CR51" s="368"/>
      <c r="CS51" s="368"/>
      <c r="CT51" s="368"/>
      <c r="CU51" s="368"/>
      <c r="CV51" s="368"/>
      <c r="CW51" s="368"/>
      <c r="CX51" s="368"/>
      <c r="CY51" s="368"/>
      <c r="CZ51" s="368"/>
      <c r="DA51" s="368"/>
      <c r="DB51" s="368"/>
      <c r="DC51" s="368"/>
      <c r="DD51" s="368"/>
      <c r="DE51" s="368"/>
      <c r="DF51" s="368"/>
      <c r="DG51" s="368"/>
      <c r="DH51" s="368"/>
      <c r="DI51" s="368"/>
    </row>
    <row r="52" spans="5:113" x14ac:dyDescent="0.2">
      <c r="E52" s="368" t="s">
        <v>211</v>
      </c>
      <c r="F52" s="368"/>
      <c r="G52" s="368"/>
      <c r="H52" s="368"/>
      <c r="I52" s="368"/>
      <c r="J52" s="368"/>
      <c r="K52" s="368"/>
      <c r="L52" s="368"/>
      <c r="M52" s="368"/>
      <c r="N52" s="368"/>
      <c r="O52" s="368"/>
      <c r="P52" s="368"/>
      <c r="Q52" s="368"/>
      <c r="R52" s="368"/>
      <c r="S52" s="368"/>
      <c r="T52" s="368"/>
      <c r="U52" s="368"/>
      <c r="V52" s="368"/>
      <c r="W52" s="368"/>
      <c r="X52" s="368"/>
      <c r="Y52" s="368"/>
      <c r="Z52" s="368"/>
      <c r="AA52" s="368"/>
      <c r="AB52" s="368"/>
      <c r="AC52" s="368"/>
      <c r="AD52" s="368"/>
      <c r="AE52" s="368"/>
      <c r="AF52" s="368"/>
      <c r="AG52" s="368"/>
      <c r="AH52" s="368"/>
      <c r="AI52" s="368"/>
      <c r="AJ52" s="368"/>
      <c r="AK52" s="368"/>
      <c r="AL52" s="368"/>
      <c r="AM52" s="368"/>
      <c r="AN52" s="368"/>
      <c r="AO52" s="368"/>
      <c r="AP52" s="368"/>
      <c r="AQ52" s="368"/>
      <c r="AR52" s="368"/>
      <c r="AS52" s="368"/>
      <c r="AT52" s="368"/>
      <c r="AU52" s="368"/>
      <c r="AV52" s="368"/>
      <c r="AW52" s="368"/>
      <c r="AX52" s="368"/>
      <c r="AY52" s="368"/>
      <c r="AZ52" s="368"/>
      <c r="BA52" s="368"/>
      <c r="BB52" s="368"/>
      <c r="BC52" s="368"/>
      <c r="BD52" s="368"/>
      <c r="BE52" s="368"/>
      <c r="BF52" s="368"/>
      <c r="BG52" s="368"/>
      <c r="BH52" s="368"/>
      <c r="BI52" s="368"/>
      <c r="BJ52" s="368"/>
      <c r="BK52" s="368"/>
      <c r="BL52" s="368"/>
      <c r="BM52" s="368"/>
      <c r="BN52" s="368"/>
      <c r="BO52" s="368"/>
      <c r="BP52" s="368"/>
      <c r="BQ52" s="368"/>
      <c r="BR52" s="368"/>
      <c r="BS52" s="368"/>
      <c r="BT52" s="368"/>
      <c r="BU52" s="368"/>
      <c r="BV52" s="368"/>
      <c r="BW52" s="368"/>
      <c r="BX52" s="368"/>
      <c r="BY52" s="368"/>
      <c r="BZ52" s="368"/>
      <c r="CA52" s="368"/>
      <c r="CB52" s="368"/>
      <c r="CC52" s="368"/>
      <c r="CD52" s="368"/>
      <c r="CE52" s="368"/>
      <c r="CF52" s="368"/>
      <c r="CG52" s="368"/>
      <c r="CH52" s="368"/>
      <c r="CI52" s="368"/>
      <c r="CJ52" s="368"/>
      <c r="CK52" s="368"/>
      <c r="CL52" s="368"/>
      <c r="CM52" s="368"/>
      <c r="CN52" s="368"/>
      <c r="CO52" s="368"/>
      <c r="CP52" s="368"/>
      <c r="CQ52" s="368"/>
      <c r="CR52" s="368"/>
      <c r="CS52" s="368"/>
      <c r="CT52" s="368"/>
      <c r="CU52" s="368"/>
      <c r="CV52" s="368"/>
      <c r="CW52" s="368"/>
      <c r="CX52" s="368"/>
      <c r="CY52" s="368"/>
      <c r="CZ52" s="368"/>
      <c r="DA52" s="368"/>
      <c r="DB52" s="368"/>
      <c r="DC52" s="368"/>
      <c r="DD52" s="368"/>
      <c r="DE52" s="368"/>
      <c r="DF52" s="368"/>
      <c r="DG52" s="368"/>
      <c r="DH52" s="368"/>
      <c r="DI52" s="368"/>
    </row>
    <row r="53" spans="5:113" x14ac:dyDescent="0.2">
      <c r="E53" s="367" t="s">
        <v>601</v>
      </c>
    </row>
    <row r="54" spans="5:113" x14ac:dyDescent="0.2"/>
    <row r="55" spans="5:113" x14ac:dyDescent="0.2"/>
    <row r="56" spans="5:113" x14ac:dyDescent="0.2"/>
  </sheetData>
  <sheetProtection password="C5BB" sheet="1" objects="1" scenarios="1"/>
  <mergeCells count="445">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SheetLayoutView="100" workbookViewId="0"/>
  </sheetViews>
  <sheetFormatPr defaultColWidth="0" defaultRowHeight="13.5" customHeight="1" zeroHeight="1" x14ac:dyDescent="0.2"/>
  <cols>
    <col min="1" max="1" width="6.6640625" style="23" customWidth="1"/>
    <col min="2" max="2" width="11" style="23" customWidth="1"/>
    <col min="3" max="3" width="17" style="23" customWidth="1"/>
    <col min="4" max="5" width="16.66406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562</v>
      </c>
      <c r="G33" s="29" t="s">
        <v>563</v>
      </c>
      <c r="H33" s="29" t="s">
        <v>564</v>
      </c>
      <c r="I33" s="29" t="s">
        <v>565</v>
      </c>
      <c r="J33" s="30" t="s">
        <v>566</v>
      </c>
      <c r="K33" s="22"/>
      <c r="L33" s="22"/>
      <c r="M33" s="22"/>
      <c r="N33" s="22"/>
      <c r="O33" s="22"/>
      <c r="P33" s="22"/>
    </row>
    <row r="34" spans="1:16" ht="39" customHeight="1" x14ac:dyDescent="0.2">
      <c r="A34" s="22"/>
      <c r="B34" s="31"/>
      <c r="C34" s="1181" t="s">
        <v>569</v>
      </c>
      <c r="D34" s="1181"/>
      <c r="E34" s="1182"/>
      <c r="F34" s="32">
        <v>8.35</v>
      </c>
      <c r="G34" s="33">
        <v>10</v>
      </c>
      <c r="H34" s="33">
        <v>7.31</v>
      </c>
      <c r="I34" s="33">
        <v>8.77</v>
      </c>
      <c r="J34" s="34">
        <v>12.81</v>
      </c>
      <c r="K34" s="22"/>
      <c r="L34" s="22"/>
      <c r="M34" s="22"/>
      <c r="N34" s="22"/>
      <c r="O34" s="22"/>
      <c r="P34" s="22"/>
    </row>
    <row r="35" spans="1:16" ht="39" customHeight="1" x14ac:dyDescent="0.2">
      <c r="A35" s="22"/>
      <c r="B35" s="35"/>
      <c r="C35" s="1175" t="s">
        <v>570</v>
      </c>
      <c r="D35" s="1176"/>
      <c r="E35" s="1177"/>
      <c r="F35" s="36">
        <v>9.23</v>
      </c>
      <c r="G35" s="37">
        <v>3.86</v>
      </c>
      <c r="H35" s="37">
        <v>16.78</v>
      </c>
      <c r="I35" s="37">
        <v>10</v>
      </c>
      <c r="J35" s="38">
        <v>6.38</v>
      </c>
      <c r="K35" s="22"/>
      <c r="L35" s="22"/>
      <c r="M35" s="22"/>
      <c r="N35" s="22"/>
      <c r="O35" s="22"/>
      <c r="P35" s="22"/>
    </row>
    <row r="36" spans="1:16" ht="39" customHeight="1" x14ac:dyDescent="0.2">
      <c r="A36" s="22"/>
      <c r="B36" s="35"/>
      <c r="C36" s="1175" t="s">
        <v>571</v>
      </c>
      <c r="D36" s="1176"/>
      <c r="E36" s="1177"/>
      <c r="F36" s="36" t="s">
        <v>520</v>
      </c>
      <c r="G36" s="37" t="s">
        <v>520</v>
      </c>
      <c r="H36" s="37">
        <v>0.39</v>
      </c>
      <c r="I36" s="37">
        <v>1.5</v>
      </c>
      <c r="J36" s="38">
        <v>1.69</v>
      </c>
      <c r="K36" s="22"/>
      <c r="L36" s="22"/>
      <c r="M36" s="22"/>
      <c r="N36" s="22"/>
      <c r="O36" s="22"/>
      <c r="P36" s="22"/>
    </row>
    <row r="37" spans="1:16" ht="39" customHeight="1" x14ac:dyDescent="0.2">
      <c r="A37" s="22"/>
      <c r="B37" s="35"/>
      <c r="C37" s="1175" t="s">
        <v>572</v>
      </c>
      <c r="D37" s="1176"/>
      <c r="E37" s="1177"/>
      <c r="F37" s="36">
        <v>1.32</v>
      </c>
      <c r="G37" s="37">
        <v>1.54</v>
      </c>
      <c r="H37" s="37">
        <v>1.8</v>
      </c>
      <c r="I37" s="37">
        <v>1.71</v>
      </c>
      <c r="J37" s="38">
        <v>0.91</v>
      </c>
      <c r="K37" s="22"/>
      <c r="L37" s="22"/>
      <c r="M37" s="22"/>
      <c r="N37" s="22"/>
      <c r="O37" s="22"/>
      <c r="P37" s="22"/>
    </row>
    <row r="38" spans="1:16" ht="39" customHeight="1" x14ac:dyDescent="0.2">
      <c r="A38" s="22"/>
      <c r="B38" s="35"/>
      <c r="C38" s="1175" t="s">
        <v>573</v>
      </c>
      <c r="D38" s="1176"/>
      <c r="E38" s="1177"/>
      <c r="F38" s="36">
        <v>5.75</v>
      </c>
      <c r="G38" s="37">
        <v>2.1800000000000002</v>
      </c>
      <c r="H38" s="37">
        <v>0.77</v>
      </c>
      <c r="I38" s="37">
        <v>0.75</v>
      </c>
      <c r="J38" s="38">
        <v>0.89</v>
      </c>
      <c r="K38" s="22"/>
      <c r="L38" s="22"/>
      <c r="M38" s="22"/>
      <c r="N38" s="22"/>
      <c r="O38" s="22"/>
      <c r="P38" s="22"/>
    </row>
    <row r="39" spans="1:16" ht="39" customHeight="1" x14ac:dyDescent="0.2">
      <c r="A39" s="22"/>
      <c r="B39" s="35"/>
      <c r="C39" s="1175" t="s">
        <v>574</v>
      </c>
      <c r="D39" s="1176"/>
      <c r="E39" s="1177"/>
      <c r="F39" s="36">
        <v>0.01</v>
      </c>
      <c r="G39" s="37">
        <v>0</v>
      </c>
      <c r="H39" s="37">
        <v>0.08</v>
      </c>
      <c r="I39" s="37">
        <v>0.13</v>
      </c>
      <c r="J39" s="38">
        <v>0.14000000000000001</v>
      </c>
      <c r="K39" s="22"/>
      <c r="L39" s="22"/>
      <c r="M39" s="22"/>
      <c r="N39" s="22"/>
      <c r="O39" s="22"/>
      <c r="P39" s="22"/>
    </row>
    <row r="40" spans="1:16" ht="39" customHeight="1" x14ac:dyDescent="0.2">
      <c r="A40" s="22"/>
      <c r="B40" s="35"/>
      <c r="C40" s="1175"/>
      <c r="D40" s="1176"/>
      <c r="E40" s="1177"/>
      <c r="F40" s="36"/>
      <c r="G40" s="37"/>
      <c r="H40" s="37"/>
      <c r="I40" s="37"/>
      <c r="J40" s="38"/>
      <c r="K40" s="22"/>
      <c r="L40" s="22"/>
      <c r="M40" s="22"/>
      <c r="N40" s="22"/>
      <c r="O40" s="22"/>
      <c r="P40" s="22"/>
    </row>
    <row r="41" spans="1:16" ht="39" customHeight="1" x14ac:dyDescent="0.2">
      <c r="A41" s="22"/>
      <c r="B41" s="35"/>
      <c r="C41" s="1175"/>
      <c r="D41" s="1176"/>
      <c r="E41" s="1177"/>
      <c r="F41" s="36"/>
      <c r="G41" s="37"/>
      <c r="H41" s="37"/>
      <c r="I41" s="37"/>
      <c r="J41" s="38"/>
      <c r="K41" s="22"/>
      <c r="L41" s="22"/>
      <c r="M41" s="22"/>
      <c r="N41" s="22"/>
      <c r="O41" s="22"/>
      <c r="P41" s="22"/>
    </row>
    <row r="42" spans="1:16" ht="39" customHeight="1" x14ac:dyDescent="0.2">
      <c r="A42" s="22"/>
      <c r="B42" s="39"/>
      <c r="C42" s="1175" t="s">
        <v>575</v>
      </c>
      <c r="D42" s="1176"/>
      <c r="E42" s="1177"/>
      <c r="F42" s="36" t="s">
        <v>520</v>
      </c>
      <c r="G42" s="37" t="s">
        <v>520</v>
      </c>
      <c r="H42" s="37" t="s">
        <v>520</v>
      </c>
      <c r="I42" s="37" t="s">
        <v>520</v>
      </c>
      <c r="J42" s="38" t="s">
        <v>520</v>
      </c>
      <c r="K42" s="22"/>
      <c r="L42" s="22"/>
      <c r="M42" s="22"/>
      <c r="N42" s="22"/>
      <c r="O42" s="22"/>
      <c r="P42" s="22"/>
    </row>
    <row r="43" spans="1:16" ht="39" customHeight="1" thickBot="1" x14ac:dyDescent="0.25">
      <c r="A43" s="22"/>
      <c r="B43" s="40"/>
      <c r="C43" s="1178" t="s">
        <v>576</v>
      </c>
      <c r="D43" s="1179"/>
      <c r="E43" s="1180"/>
      <c r="F43" s="41">
        <v>0.33</v>
      </c>
      <c r="G43" s="42">
        <v>0.59</v>
      </c>
      <c r="H43" s="42" t="s">
        <v>520</v>
      </c>
      <c r="I43" s="42" t="s">
        <v>520</v>
      </c>
      <c r="J43" s="43" t="s">
        <v>520</v>
      </c>
      <c r="K43" s="22"/>
      <c r="L43" s="22"/>
      <c r="M43" s="22"/>
      <c r="N43" s="22"/>
      <c r="O43" s="22"/>
      <c r="P43" s="22"/>
    </row>
    <row r="44" spans="1:16" ht="39" customHeight="1" x14ac:dyDescent="0.2">
      <c r="A44" s="22"/>
      <c r="B44" s="44" t="s">
        <v>8</v>
      </c>
      <c r="C44" s="45"/>
      <c r="D44" s="46"/>
      <c r="E44" s="46"/>
      <c r="F44" s="47"/>
      <c r="G44" s="47"/>
      <c r="H44" s="47"/>
      <c r="I44" s="47"/>
      <c r="J44" s="47"/>
      <c r="K44" s="22"/>
      <c r="L44" s="22"/>
      <c r="M44" s="22"/>
      <c r="N44" s="22"/>
      <c r="O44" s="22"/>
      <c r="P44" s="22"/>
    </row>
    <row r="45" spans="1:16" ht="16.2" x14ac:dyDescent="0.2">
      <c r="A45" s="22"/>
      <c r="B45" s="22"/>
      <c r="C45" s="22"/>
      <c r="D45" s="22"/>
      <c r="E45" s="22"/>
      <c r="F45" s="22"/>
      <c r="G45" s="22"/>
      <c r="H45" s="22"/>
      <c r="I45" s="22"/>
      <c r="J45" s="22"/>
      <c r="K45" s="22"/>
      <c r="L45" s="22"/>
      <c r="M45" s="22"/>
      <c r="N45" s="22"/>
      <c r="O45" s="22"/>
      <c r="P45" s="22"/>
    </row>
  </sheetData>
  <sheetProtection algorithmName="SHA-512" hashValue="JsyaYpy221bJPrJTHQGo4X3jlkBx21VOpuXhuE1GhLz7JaMCY/0HfDhwLmxE8PAxezS1H8Lt1XrvTNuRqRDijg==" saltValue="NhNSibAnl16SZZnHYC5z5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zoomScaleSheetLayoutView="55" workbookViewId="0"/>
  </sheetViews>
  <sheetFormatPr defaultColWidth="0" defaultRowHeight="12.6" customHeight="1" zeroHeight="1" x14ac:dyDescent="0.2"/>
  <cols>
    <col min="1" max="1" width="6.6640625" style="49" customWidth="1"/>
    <col min="2" max="3" width="10.88671875" style="49" customWidth="1"/>
    <col min="4" max="4" width="10" style="49" customWidth="1"/>
    <col min="5" max="10" width="11" style="49" customWidth="1"/>
    <col min="11" max="15" width="13.109375" style="49" customWidth="1"/>
    <col min="16" max="21" width="11.44140625" style="49" customWidth="1"/>
    <col min="22" max="16384" width="0" style="49" hidden="1"/>
  </cols>
  <sheetData>
    <row r="1" spans="1:21" ht="13.5" customHeight="1" x14ac:dyDescent="0.2">
      <c r="A1" s="48"/>
      <c r="B1" s="48"/>
      <c r="C1" s="48"/>
      <c r="D1" s="48"/>
      <c r="E1" s="48"/>
      <c r="F1" s="48"/>
      <c r="G1" s="48"/>
      <c r="H1" s="48"/>
      <c r="I1" s="48"/>
      <c r="J1" s="48"/>
      <c r="K1" s="48"/>
      <c r="L1" s="48"/>
      <c r="M1" s="48"/>
      <c r="N1" s="48"/>
      <c r="O1" s="48"/>
      <c r="P1" s="48"/>
      <c r="Q1" s="48"/>
      <c r="R1" s="48"/>
      <c r="S1" s="48"/>
      <c r="T1" s="48"/>
      <c r="U1" s="48"/>
    </row>
    <row r="2" spans="1:21" ht="13.5" customHeight="1" x14ac:dyDescent="0.2">
      <c r="A2" s="48"/>
      <c r="B2" s="48"/>
      <c r="C2" s="48"/>
      <c r="D2" s="48"/>
      <c r="E2" s="48"/>
      <c r="F2" s="48"/>
      <c r="G2" s="48"/>
      <c r="H2" s="48"/>
      <c r="I2" s="48"/>
      <c r="J2" s="48"/>
      <c r="K2" s="48"/>
      <c r="L2" s="48"/>
      <c r="M2" s="48"/>
      <c r="N2" s="48"/>
      <c r="O2" s="48"/>
      <c r="P2" s="48"/>
      <c r="Q2" s="48"/>
      <c r="R2" s="48"/>
      <c r="S2" s="48"/>
      <c r="T2" s="48"/>
      <c r="U2" s="48"/>
    </row>
    <row r="3" spans="1:21" ht="13.5" customHeight="1" x14ac:dyDescent="0.2">
      <c r="A3" s="48"/>
      <c r="B3" s="48"/>
      <c r="C3" s="48"/>
      <c r="D3" s="48"/>
      <c r="E3" s="48"/>
      <c r="F3" s="48"/>
      <c r="G3" s="48"/>
      <c r="H3" s="48"/>
      <c r="I3" s="48"/>
      <c r="J3" s="48"/>
      <c r="K3" s="48"/>
      <c r="L3" s="48"/>
      <c r="M3" s="48"/>
      <c r="N3" s="48"/>
      <c r="O3" s="48"/>
      <c r="P3" s="48"/>
      <c r="Q3" s="48"/>
      <c r="R3" s="48"/>
      <c r="S3" s="48"/>
      <c r="T3" s="48"/>
      <c r="U3" s="48"/>
    </row>
    <row r="4" spans="1:21" ht="13.5" customHeight="1" x14ac:dyDescent="0.2">
      <c r="A4" s="48"/>
      <c r="B4" s="48"/>
      <c r="C4" s="48"/>
      <c r="D4" s="48"/>
      <c r="E4" s="48"/>
      <c r="F4" s="48"/>
      <c r="G4" s="48"/>
      <c r="H4" s="48"/>
      <c r="I4" s="48"/>
      <c r="J4" s="48"/>
      <c r="K4" s="48"/>
      <c r="L4" s="48"/>
      <c r="M4" s="48"/>
      <c r="N4" s="48"/>
      <c r="O4" s="48"/>
      <c r="P4" s="48"/>
      <c r="Q4" s="48"/>
      <c r="R4" s="48"/>
      <c r="S4" s="48"/>
      <c r="T4" s="48"/>
      <c r="U4" s="48"/>
    </row>
    <row r="5" spans="1:21" ht="13.5" customHeight="1" x14ac:dyDescent="0.2">
      <c r="A5" s="48"/>
      <c r="B5" s="48"/>
      <c r="C5" s="48"/>
      <c r="D5" s="48"/>
      <c r="E5" s="48"/>
      <c r="F5" s="48"/>
      <c r="G5" s="48"/>
      <c r="H5" s="48"/>
      <c r="I5" s="48"/>
      <c r="J5" s="48"/>
      <c r="K5" s="48"/>
      <c r="L5" s="48"/>
      <c r="M5" s="48"/>
      <c r="N5" s="48"/>
      <c r="O5" s="48"/>
      <c r="P5" s="48"/>
      <c r="Q5" s="48"/>
      <c r="R5" s="48"/>
      <c r="S5" s="48"/>
      <c r="T5" s="48"/>
      <c r="U5" s="48"/>
    </row>
    <row r="6" spans="1:21" ht="13.5" customHeight="1" x14ac:dyDescent="0.2">
      <c r="A6" s="48"/>
      <c r="B6" s="48"/>
      <c r="C6" s="48"/>
      <c r="D6" s="48"/>
      <c r="E6" s="48"/>
      <c r="F6" s="48"/>
      <c r="G6" s="48"/>
      <c r="H6" s="48"/>
      <c r="I6" s="48"/>
      <c r="J6" s="48"/>
      <c r="K6" s="48"/>
      <c r="L6" s="48"/>
      <c r="M6" s="48"/>
      <c r="N6" s="48"/>
      <c r="O6" s="48"/>
      <c r="P6" s="48"/>
      <c r="Q6" s="48"/>
      <c r="R6" s="48"/>
      <c r="S6" s="48"/>
      <c r="T6" s="48"/>
      <c r="U6" s="48"/>
    </row>
    <row r="7" spans="1:21" ht="13.5" customHeight="1" x14ac:dyDescent="0.2">
      <c r="A7" s="48"/>
      <c r="B7" s="48"/>
      <c r="C7" s="48"/>
      <c r="D7" s="48"/>
      <c r="E7" s="48"/>
      <c r="F7" s="48"/>
      <c r="G7" s="48"/>
      <c r="H7" s="48"/>
      <c r="I7" s="48"/>
      <c r="J7" s="48"/>
      <c r="K7" s="48"/>
      <c r="L7" s="48"/>
      <c r="M7" s="48"/>
      <c r="N7" s="48"/>
      <c r="O7" s="48"/>
      <c r="P7" s="48"/>
      <c r="Q7" s="48"/>
      <c r="R7" s="48"/>
      <c r="S7" s="48"/>
      <c r="T7" s="48"/>
      <c r="U7" s="48"/>
    </row>
    <row r="8" spans="1:21" ht="13.5" customHeight="1" x14ac:dyDescent="0.2">
      <c r="A8" s="48"/>
      <c r="B8" s="48"/>
      <c r="C8" s="48"/>
      <c r="D8" s="48"/>
      <c r="E8" s="48"/>
      <c r="F8" s="48"/>
      <c r="G8" s="48"/>
      <c r="H8" s="48"/>
      <c r="I8" s="48"/>
      <c r="J8" s="48"/>
      <c r="K8" s="48"/>
      <c r="L8" s="48"/>
      <c r="M8" s="48"/>
      <c r="N8" s="48"/>
      <c r="O8" s="48"/>
      <c r="P8" s="48"/>
      <c r="Q8" s="48"/>
      <c r="R8" s="48"/>
      <c r="S8" s="48"/>
      <c r="T8" s="48"/>
      <c r="U8" s="48"/>
    </row>
    <row r="9" spans="1:21" ht="13.5" customHeight="1" x14ac:dyDescent="0.2">
      <c r="A9" s="48"/>
      <c r="B9" s="48"/>
      <c r="C9" s="48"/>
      <c r="D9" s="48"/>
      <c r="E9" s="48"/>
      <c r="F9" s="48"/>
      <c r="G9" s="48"/>
      <c r="H9" s="48"/>
      <c r="I9" s="48"/>
      <c r="J9" s="48"/>
      <c r="K9" s="48"/>
      <c r="L9" s="48"/>
      <c r="M9" s="48"/>
      <c r="N9" s="48"/>
      <c r="O9" s="48"/>
      <c r="P9" s="48"/>
      <c r="Q9" s="48"/>
      <c r="R9" s="48"/>
      <c r="S9" s="48"/>
      <c r="T9" s="48"/>
      <c r="U9" s="48"/>
    </row>
    <row r="10" spans="1:21" ht="13.5" customHeight="1" x14ac:dyDescent="0.2">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2">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2">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2">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2">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2">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2">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2">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2">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2">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2">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2">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2">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2">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2">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2">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2">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2">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2">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2">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2">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2">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2">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2">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2">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2">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2">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2">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2">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2">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2">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2">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2">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5">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5">
      <c r="A44" s="48"/>
      <c r="B44" s="51" t="s">
        <v>10</v>
      </c>
      <c r="C44" s="52"/>
      <c r="D44" s="52"/>
      <c r="E44" s="53"/>
      <c r="F44" s="53"/>
      <c r="G44" s="53"/>
      <c r="H44" s="53"/>
      <c r="I44" s="53"/>
      <c r="J44" s="54" t="s">
        <v>2</v>
      </c>
      <c r="K44" s="55" t="s">
        <v>562</v>
      </c>
      <c r="L44" s="56" t="s">
        <v>563</v>
      </c>
      <c r="M44" s="56" t="s">
        <v>564</v>
      </c>
      <c r="N44" s="56" t="s">
        <v>565</v>
      </c>
      <c r="O44" s="57" t="s">
        <v>566</v>
      </c>
      <c r="P44" s="48"/>
      <c r="Q44" s="48"/>
      <c r="R44" s="48"/>
      <c r="S44" s="48"/>
      <c r="T44" s="48"/>
      <c r="U44" s="48"/>
    </row>
    <row r="45" spans="1:21" ht="30.75" customHeight="1" x14ac:dyDescent="0.2">
      <c r="A45" s="48"/>
      <c r="B45" s="1201" t="s">
        <v>11</v>
      </c>
      <c r="C45" s="1202"/>
      <c r="D45" s="58"/>
      <c r="E45" s="1207" t="s">
        <v>12</v>
      </c>
      <c r="F45" s="1207"/>
      <c r="G45" s="1207"/>
      <c r="H45" s="1207"/>
      <c r="I45" s="1207"/>
      <c r="J45" s="1208"/>
      <c r="K45" s="59">
        <v>525</v>
      </c>
      <c r="L45" s="60">
        <v>546</v>
      </c>
      <c r="M45" s="60">
        <v>531</v>
      </c>
      <c r="N45" s="60">
        <v>537</v>
      </c>
      <c r="O45" s="61">
        <v>591</v>
      </c>
      <c r="P45" s="48"/>
      <c r="Q45" s="48"/>
      <c r="R45" s="48"/>
      <c r="S45" s="48"/>
      <c r="T45" s="48"/>
      <c r="U45" s="48"/>
    </row>
    <row r="46" spans="1:21" ht="30.75" customHeight="1" x14ac:dyDescent="0.2">
      <c r="A46" s="48"/>
      <c r="B46" s="1203"/>
      <c r="C46" s="1204"/>
      <c r="D46" s="62"/>
      <c r="E46" s="1185" t="s">
        <v>13</v>
      </c>
      <c r="F46" s="1185"/>
      <c r="G46" s="1185"/>
      <c r="H46" s="1185"/>
      <c r="I46" s="1185"/>
      <c r="J46" s="1186"/>
      <c r="K46" s="63" t="s">
        <v>520</v>
      </c>
      <c r="L46" s="64" t="s">
        <v>520</v>
      </c>
      <c r="M46" s="64" t="s">
        <v>520</v>
      </c>
      <c r="N46" s="64" t="s">
        <v>520</v>
      </c>
      <c r="O46" s="65" t="s">
        <v>520</v>
      </c>
      <c r="P46" s="48"/>
      <c r="Q46" s="48"/>
      <c r="R46" s="48"/>
      <c r="S46" s="48"/>
      <c r="T46" s="48"/>
      <c r="U46" s="48"/>
    </row>
    <row r="47" spans="1:21" ht="30.75" customHeight="1" x14ac:dyDescent="0.2">
      <c r="A47" s="48"/>
      <c r="B47" s="1203"/>
      <c r="C47" s="1204"/>
      <c r="D47" s="62"/>
      <c r="E47" s="1185" t="s">
        <v>14</v>
      </c>
      <c r="F47" s="1185"/>
      <c r="G47" s="1185"/>
      <c r="H47" s="1185"/>
      <c r="I47" s="1185"/>
      <c r="J47" s="1186"/>
      <c r="K47" s="63" t="s">
        <v>520</v>
      </c>
      <c r="L47" s="64" t="s">
        <v>520</v>
      </c>
      <c r="M47" s="64" t="s">
        <v>520</v>
      </c>
      <c r="N47" s="64" t="s">
        <v>520</v>
      </c>
      <c r="O47" s="65" t="s">
        <v>520</v>
      </c>
      <c r="P47" s="48"/>
      <c r="Q47" s="48"/>
      <c r="R47" s="48"/>
      <c r="S47" s="48"/>
      <c r="T47" s="48"/>
      <c r="U47" s="48"/>
    </row>
    <row r="48" spans="1:21" ht="30.75" customHeight="1" x14ac:dyDescent="0.2">
      <c r="A48" s="48"/>
      <c r="B48" s="1203"/>
      <c r="C48" s="1204"/>
      <c r="D48" s="62"/>
      <c r="E48" s="1185" t="s">
        <v>15</v>
      </c>
      <c r="F48" s="1185"/>
      <c r="G48" s="1185"/>
      <c r="H48" s="1185"/>
      <c r="I48" s="1185"/>
      <c r="J48" s="1186"/>
      <c r="K48" s="63">
        <v>301</v>
      </c>
      <c r="L48" s="64">
        <v>294</v>
      </c>
      <c r="M48" s="64">
        <v>269</v>
      </c>
      <c r="N48" s="64">
        <v>235</v>
      </c>
      <c r="O48" s="65">
        <v>244</v>
      </c>
      <c r="P48" s="48"/>
      <c r="Q48" s="48"/>
      <c r="R48" s="48"/>
      <c r="S48" s="48"/>
      <c r="T48" s="48"/>
      <c r="U48" s="48"/>
    </row>
    <row r="49" spans="1:21" ht="30.75" customHeight="1" x14ac:dyDescent="0.2">
      <c r="A49" s="48"/>
      <c r="B49" s="1203"/>
      <c r="C49" s="1204"/>
      <c r="D49" s="62"/>
      <c r="E49" s="1185" t="s">
        <v>16</v>
      </c>
      <c r="F49" s="1185"/>
      <c r="G49" s="1185"/>
      <c r="H49" s="1185"/>
      <c r="I49" s="1185"/>
      <c r="J49" s="1186"/>
      <c r="K49" s="63">
        <v>24</v>
      </c>
      <c r="L49" s="64">
        <v>28</v>
      </c>
      <c r="M49" s="64">
        <v>26</v>
      </c>
      <c r="N49" s="64">
        <v>33</v>
      </c>
      <c r="O49" s="65">
        <v>38</v>
      </c>
      <c r="P49" s="48"/>
      <c r="Q49" s="48"/>
      <c r="R49" s="48"/>
      <c r="S49" s="48"/>
      <c r="T49" s="48"/>
      <c r="U49" s="48"/>
    </row>
    <row r="50" spans="1:21" ht="30.75" customHeight="1" x14ac:dyDescent="0.2">
      <c r="A50" s="48"/>
      <c r="B50" s="1203"/>
      <c r="C50" s="1204"/>
      <c r="D50" s="62"/>
      <c r="E50" s="1185" t="s">
        <v>17</v>
      </c>
      <c r="F50" s="1185"/>
      <c r="G50" s="1185"/>
      <c r="H50" s="1185"/>
      <c r="I50" s="1185"/>
      <c r="J50" s="1186"/>
      <c r="K50" s="63" t="s">
        <v>520</v>
      </c>
      <c r="L50" s="64" t="s">
        <v>520</v>
      </c>
      <c r="M50" s="64" t="s">
        <v>520</v>
      </c>
      <c r="N50" s="64" t="s">
        <v>520</v>
      </c>
      <c r="O50" s="65" t="s">
        <v>520</v>
      </c>
      <c r="P50" s="48"/>
      <c r="Q50" s="48"/>
      <c r="R50" s="48"/>
      <c r="S50" s="48"/>
      <c r="T50" s="48"/>
      <c r="U50" s="48"/>
    </row>
    <row r="51" spans="1:21" ht="30.75" customHeight="1" x14ac:dyDescent="0.2">
      <c r="A51" s="48"/>
      <c r="B51" s="1205"/>
      <c r="C51" s="1206"/>
      <c r="D51" s="66"/>
      <c r="E51" s="1185" t="s">
        <v>18</v>
      </c>
      <c r="F51" s="1185"/>
      <c r="G51" s="1185"/>
      <c r="H51" s="1185"/>
      <c r="I51" s="1185"/>
      <c r="J51" s="1186"/>
      <c r="K51" s="63" t="s">
        <v>520</v>
      </c>
      <c r="L51" s="64" t="s">
        <v>520</v>
      </c>
      <c r="M51" s="64" t="s">
        <v>520</v>
      </c>
      <c r="N51" s="64" t="s">
        <v>520</v>
      </c>
      <c r="O51" s="65" t="s">
        <v>520</v>
      </c>
      <c r="P51" s="48"/>
      <c r="Q51" s="48"/>
      <c r="R51" s="48"/>
      <c r="S51" s="48"/>
      <c r="T51" s="48"/>
      <c r="U51" s="48"/>
    </row>
    <row r="52" spans="1:21" ht="30.75" customHeight="1" x14ac:dyDescent="0.2">
      <c r="A52" s="48"/>
      <c r="B52" s="1183" t="s">
        <v>19</v>
      </c>
      <c r="C52" s="1184"/>
      <c r="D52" s="66"/>
      <c r="E52" s="1185" t="s">
        <v>20</v>
      </c>
      <c r="F52" s="1185"/>
      <c r="G52" s="1185"/>
      <c r="H52" s="1185"/>
      <c r="I52" s="1185"/>
      <c r="J52" s="1186"/>
      <c r="K52" s="63">
        <v>591</v>
      </c>
      <c r="L52" s="64">
        <v>596</v>
      </c>
      <c r="M52" s="64">
        <v>577</v>
      </c>
      <c r="N52" s="64">
        <v>587</v>
      </c>
      <c r="O52" s="65">
        <v>598</v>
      </c>
      <c r="P52" s="48"/>
      <c r="Q52" s="48"/>
      <c r="R52" s="48"/>
      <c r="S52" s="48"/>
      <c r="T52" s="48"/>
      <c r="U52" s="48"/>
    </row>
    <row r="53" spans="1:21" ht="30.75" customHeight="1" thickBot="1" x14ac:dyDescent="0.25">
      <c r="A53" s="48"/>
      <c r="B53" s="1187" t="s">
        <v>21</v>
      </c>
      <c r="C53" s="1188"/>
      <c r="D53" s="67"/>
      <c r="E53" s="1189" t="s">
        <v>22</v>
      </c>
      <c r="F53" s="1189"/>
      <c r="G53" s="1189"/>
      <c r="H53" s="1189"/>
      <c r="I53" s="1189"/>
      <c r="J53" s="1190"/>
      <c r="K53" s="68">
        <v>259</v>
      </c>
      <c r="L53" s="69">
        <v>272</v>
      </c>
      <c r="M53" s="69">
        <v>249</v>
      </c>
      <c r="N53" s="69">
        <v>218</v>
      </c>
      <c r="O53" s="70">
        <v>275</v>
      </c>
      <c r="P53" s="48"/>
      <c r="Q53" s="48"/>
      <c r="R53" s="48"/>
      <c r="S53" s="48"/>
      <c r="T53" s="48"/>
      <c r="U53" s="48"/>
    </row>
    <row r="54" spans="1:21" ht="24" customHeight="1" x14ac:dyDescent="0.2">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x14ac:dyDescent="0.25">
      <c r="A55" s="48"/>
      <c r="B55" s="72" t="s">
        <v>24</v>
      </c>
      <c r="C55" s="73"/>
      <c r="D55" s="73"/>
      <c r="E55" s="73"/>
      <c r="F55" s="73"/>
      <c r="G55" s="73"/>
      <c r="H55" s="73"/>
      <c r="I55" s="73"/>
      <c r="J55" s="73"/>
      <c r="K55" s="74"/>
      <c r="L55" s="74"/>
      <c r="M55" s="74"/>
      <c r="N55" s="74"/>
      <c r="O55" s="75" t="s">
        <v>577</v>
      </c>
      <c r="P55" s="48"/>
      <c r="Q55" s="48"/>
      <c r="R55" s="48"/>
      <c r="S55" s="48"/>
      <c r="T55" s="48"/>
      <c r="U55" s="48"/>
    </row>
    <row r="56" spans="1:21" ht="31.5" customHeight="1" thickBot="1" x14ac:dyDescent="0.25">
      <c r="A56" s="48"/>
      <c r="B56" s="76"/>
      <c r="C56" s="77"/>
      <c r="D56" s="77"/>
      <c r="E56" s="78"/>
      <c r="F56" s="78"/>
      <c r="G56" s="78"/>
      <c r="H56" s="78"/>
      <c r="I56" s="78"/>
      <c r="J56" s="79" t="s">
        <v>2</v>
      </c>
      <c r="K56" s="80" t="s">
        <v>578</v>
      </c>
      <c r="L56" s="81" t="s">
        <v>579</v>
      </c>
      <c r="M56" s="81" t="s">
        <v>580</v>
      </c>
      <c r="N56" s="81" t="s">
        <v>581</v>
      </c>
      <c r="O56" s="82" t="s">
        <v>582</v>
      </c>
      <c r="P56" s="48"/>
      <c r="Q56" s="48"/>
      <c r="R56" s="48"/>
      <c r="S56" s="48"/>
      <c r="T56" s="48"/>
      <c r="U56" s="48"/>
    </row>
    <row r="57" spans="1:21" ht="31.5" customHeight="1" x14ac:dyDescent="0.2">
      <c r="B57" s="1191" t="s">
        <v>25</v>
      </c>
      <c r="C57" s="1192"/>
      <c r="D57" s="1195" t="s">
        <v>26</v>
      </c>
      <c r="E57" s="1196"/>
      <c r="F57" s="1196"/>
      <c r="G57" s="1196"/>
      <c r="H57" s="1196"/>
      <c r="I57" s="1196"/>
      <c r="J57" s="1197"/>
      <c r="K57" s="83" t="s">
        <v>585</v>
      </c>
      <c r="L57" s="84" t="s">
        <v>585</v>
      </c>
      <c r="M57" s="84" t="s">
        <v>585</v>
      </c>
      <c r="N57" s="84" t="s">
        <v>585</v>
      </c>
      <c r="O57" s="85" t="s">
        <v>585</v>
      </c>
    </row>
    <row r="58" spans="1:21" ht="31.5" customHeight="1" thickBot="1" x14ac:dyDescent="0.25">
      <c r="B58" s="1193"/>
      <c r="C58" s="1194"/>
      <c r="D58" s="1198" t="s">
        <v>27</v>
      </c>
      <c r="E58" s="1199"/>
      <c r="F58" s="1199"/>
      <c r="G58" s="1199"/>
      <c r="H58" s="1199"/>
      <c r="I58" s="1199"/>
      <c r="J58" s="1200"/>
      <c r="K58" s="86" t="s">
        <v>585</v>
      </c>
      <c r="L58" s="87" t="s">
        <v>585</v>
      </c>
      <c r="M58" s="87" t="s">
        <v>585</v>
      </c>
      <c r="N58" s="87" t="s">
        <v>585</v>
      </c>
      <c r="O58" s="88" t="s">
        <v>585</v>
      </c>
    </row>
    <row r="59" spans="1:21" ht="24" customHeight="1" x14ac:dyDescent="0.2">
      <c r="B59" s="89"/>
      <c r="C59" s="89"/>
      <c r="D59" s="90" t="s">
        <v>28</v>
      </c>
      <c r="E59" s="91"/>
      <c r="F59" s="91"/>
      <c r="G59" s="91"/>
      <c r="H59" s="91"/>
      <c r="I59" s="91"/>
      <c r="J59" s="91"/>
      <c r="K59" s="91"/>
      <c r="L59" s="91"/>
      <c r="M59" s="91"/>
      <c r="N59" s="91"/>
      <c r="O59" s="91"/>
    </row>
    <row r="60" spans="1:21" ht="24" customHeight="1" x14ac:dyDescent="0.2">
      <c r="B60" s="92"/>
      <c r="C60" s="92"/>
      <c r="D60" s="90" t="s">
        <v>29</v>
      </c>
      <c r="E60" s="91"/>
      <c r="F60" s="91"/>
      <c r="G60" s="91"/>
      <c r="H60" s="91"/>
      <c r="I60" s="91"/>
      <c r="J60" s="91"/>
      <c r="K60" s="91"/>
      <c r="L60" s="91"/>
      <c r="M60" s="91"/>
      <c r="N60" s="91"/>
      <c r="O60" s="91"/>
    </row>
    <row r="61" spans="1:21" ht="24" customHeight="1" x14ac:dyDescent="0.2">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2">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NftCmAMwGL/NG/Q0RPh4jHhCcdsgzqKNBmvwRlYAy0pnezf9YNKQOidAtA3IjXDaRr6OSLRMXcnecL7Kp9xFXw==" saltValue="0d8NSayNS+Csd7ghSoLLMw==" spinCount="100000" sheet="1" objects="1" scenarios="1"/>
  <mergeCells count="15">
    <mergeCell ref="B45:C51"/>
    <mergeCell ref="E45:J45"/>
    <mergeCell ref="E46:J46"/>
    <mergeCell ref="E47:J47"/>
    <mergeCell ref="E48:J48"/>
    <mergeCell ref="E49:J49"/>
    <mergeCell ref="E50:J50"/>
    <mergeCell ref="E51:J51"/>
    <mergeCell ref="B52:C52"/>
    <mergeCell ref="E52:J52"/>
    <mergeCell ref="B53:C53"/>
    <mergeCell ref="E53:J53"/>
    <mergeCell ref="B57:C58"/>
    <mergeCell ref="D57:J57"/>
    <mergeCell ref="D58:J58"/>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55"/>
  <sheetViews>
    <sheetView showGridLines="0" zoomScaleSheetLayoutView="100" workbookViewId="0"/>
  </sheetViews>
  <sheetFormatPr defaultColWidth="0" defaultRowHeight="13.5" customHeight="1" zeroHeight="1" x14ac:dyDescent="0.2"/>
  <cols>
    <col min="1" max="1" width="6.6640625" style="93" customWidth="1"/>
    <col min="2" max="3" width="12.6640625" style="93" customWidth="1"/>
    <col min="4" max="4" width="11.6640625" style="93" customWidth="1"/>
    <col min="5" max="8" width="10.33203125" style="93" customWidth="1"/>
    <col min="9" max="13" width="16.33203125" style="93" customWidth="1"/>
    <col min="14" max="19" width="12.6640625" style="93" customWidth="1"/>
    <col min="20" max="16384" width="0" style="93"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4" t="s">
        <v>9</v>
      </c>
    </row>
    <row r="40" spans="2:13" ht="27.75" customHeight="1" thickBot="1" x14ac:dyDescent="0.25">
      <c r="B40" s="95" t="s">
        <v>10</v>
      </c>
      <c r="C40" s="96"/>
      <c r="D40" s="96"/>
      <c r="E40" s="97"/>
      <c r="F40" s="97"/>
      <c r="G40" s="97"/>
      <c r="H40" s="98" t="s">
        <v>2</v>
      </c>
      <c r="I40" s="99" t="s">
        <v>562</v>
      </c>
      <c r="J40" s="100" t="s">
        <v>563</v>
      </c>
      <c r="K40" s="100" t="s">
        <v>564</v>
      </c>
      <c r="L40" s="100" t="s">
        <v>565</v>
      </c>
      <c r="M40" s="101" t="s">
        <v>566</v>
      </c>
    </row>
    <row r="41" spans="2:13" ht="27.75" customHeight="1" x14ac:dyDescent="0.2">
      <c r="B41" s="1221" t="s">
        <v>30</v>
      </c>
      <c r="C41" s="1222"/>
      <c r="D41" s="102"/>
      <c r="E41" s="1223" t="s">
        <v>31</v>
      </c>
      <c r="F41" s="1223"/>
      <c r="G41" s="1223"/>
      <c r="H41" s="1224"/>
      <c r="I41" s="358">
        <v>7079</v>
      </c>
      <c r="J41" s="359">
        <v>7056</v>
      </c>
      <c r="K41" s="359">
        <v>6946</v>
      </c>
      <c r="L41" s="359">
        <v>6775</v>
      </c>
      <c r="M41" s="360">
        <v>6742</v>
      </c>
    </row>
    <row r="42" spans="2:13" ht="27.75" customHeight="1" x14ac:dyDescent="0.2">
      <c r="B42" s="1211"/>
      <c r="C42" s="1212"/>
      <c r="D42" s="103"/>
      <c r="E42" s="1215" t="s">
        <v>32</v>
      </c>
      <c r="F42" s="1215"/>
      <c r="G42" s="1215"/>
      <c r="H42" s="1216"/>
      <c r="I42" s="361" t="s">
        <v>520</v>
      </c>
      <c r="J42" s="362" t="s">
        <v>520</v>
      </c>
      <c r="K42" s="362" t="s">
        <v>520</v>
      </c>
      <c r="L42" s="362" t="s">
        <v>520</v>
      </c>
      <c r="M42" s="363" t="s">
        <v>520</v>
      </c>
    </row>
    <row r="43" spans="2:13" ht="27.75" customHeight="1" x14ac:dyDescent="0.2">
      <c r="B43" s="1211"/>
      <c r="C43" s="1212"/>
      <c r="D43" s="103"/>
      <c r="E43" s="1215" t="s">
        <v>33</v>
      </c>
      <c r="F43" s="1215"/>
      <c r="G43" s="1215"/>
      <c r="H43" s="1216"/>
      <c r="I43" s="361">
        <v>4577</v>
      </c>
      <c r="J43" s="362">
        <v>4195</v>
      </c>
      <c r="K43" s="362">
        <v>4170</v>
      </c>
      <c r="L43" s="362">
        <v>3499</v>
      </c>
      <c r="M43" s="363">
        <v>3260</v>
      </c>
    </row>
    <row r="44" spans="2:13" ht="27.75" customHeight="1" x14ac:dyDescent="0.2">
      <c r="B44" s="1211"/>
      <c r="C44" s="1212"/>
      <c r="D44" s="103"/>
      <c r="E44" s="1215" t="s">
        <v>34</v>
      </c>
      <c r="F44" s="1215"/>
      <c r="G44" s="1215"/>
      <c r="H44" s="1216"/>
      <c r="I44" s="361">
        <v>138</v>
      </c>
      <c r="J44" s="362">
        <v>134</v>
      </c>
      <c r="K44" s="362">
        <v>205</v>
      </c>
      <c r="L44" s="362">
        <v>417</v>
      </c>
      <c r="M44" s="363">
        <v>426</v>
      </c>
    </row>
    <row r="45" spans="2:13" ht="27.75" customHeight="1" x14ac:dyDescent="0.2">
      <c r="B45" s="1211"/>
      <c r="C45" s="1212"/>
      <c r="D45" s="103"/>
      <c r="E45" s="1215" t="s">
        <v>35</v>
      </c>
      <c r="F45" s="1215"/>
      <c r="G45" s="1215"/>
      <c r="H45" s="1216"/>
      <c r="I45" s="361">
        <v>1202</v>
      </c>
      <c r="J45" s="362">
        <v>1171</v>
      </c>
      <c r="K45" s="362">
        <v>1156</v>
      </c>
      <c r="L45" s="362">
        <v>1147</v>
      </c>
      <c r="M45" s="363">
        <v>1126</v>
      </c>
    </row>
    <row r="46" spans="2:13" ht="27.75" customHeight="1" x14ac:dyDescent="0.2">
      <c r="B46" s="1211"/>
      <c r="C46" s="1212"/>
      <c r="D46" s="104"/>
      <c r="E46" s="1215" t="s">
        <v>36</v>
      </c>
      <c r="F46" s="1215"/>
      <c r="G46" s="1215"/>
      <c r="H46" s="1216"/>
      <c r="I46" s="361" t="s">
        <v>520</v>
      </c>
      <c r="J46" s="362" t="s">
        <v>520</v>
      </c>
      <c r="K46" s="362" t="s">
        <v>520</v>
      </c>
      <c r="L46" s="362" t="s">
        <v>520</v>
      </c>
      <c r="M46" s="363" t="s">
        <v>520</v>
      </c>
    </row>
    <row r="47" spans="2:13" ht="27.75" customHeight="1" x14ac:dyDescent="0.2">
      <c r="B47" s="1211"/>
      <c r="C47" s="1212"/>
      <c r="D47" s="105"/>
      <c r="E47" s="1225" t="s">
        <v>37</v>
      </c>
      <c r="F47" s="1226"/>
      <c r="G47" s="1226"/>
      <c r="H47" s="1227"/>
      <c r="I47" s="361" t="s">
        <v>520</v>
      </c>
      <c r="J47" s="362" t="s">
        <v>520</v>
      </c>
      <c r="K47" s="362" t="s">
        <v>520</v>
      </c>
      <c r="L47" s="362" t="s">
        <v>520</v>
      </c>
      <c r="M47" s="363" t="s">
        <v>520</v>
      </c>
    </row>
    <row r="48" spans="2:13" ht="27.75" customHeight="1" x14ac:dyDescent="0.2">
      <c r="B48" s="1211"/>
      <c r="C48" s="1212"/>
      <c r="D48" s="103"/>
      <c r="E48" s="1215" t="s">
        <v>38</v>
      </c>
      <c r="F48" s="1215"/>
      <c r="G48" s="1215"/>
      <c r="H48" s="1216"/>
      <c r="I48" s="361" t="s">
        <v>520</v>
      </c>
      <c r="J48" s="362" t="s">
        <v>520</v>
      </c>
      <c r="K48" s="362" t="s">
        <v>520</v>
      </c>
      <c r="L48" s="362" t="s">
        <v>520</v>
      </c>
      <c r="M48" s="363" t="s">
        <v>520</v>
      </c>
    </row>
    <row r="49" spans="2:13" ht="27.75" customHeight="1" x14ac:dyDescent="0.2">
      <c r="B49" s="1213"/>
      <c r="C49" s="1214"/>
      <c r="D49" s="103"/>
      <c r="E49" s="1215" t="s">
        <v>39</v>
      </c>
      <c r="F49" s="1215"/>
      <c r="G49" s="1215"/>
      <c r="H49" s="1216"/>
      <c r="I49" s="361" t="s">
        <v>520</v>
      </c>
      <c r="J49" s="362" t="s">
        <v>520</v>
      </c>
      <c r="K49" s="362" t="s">
        <v>520</v>
      </c>
      <c r="L49" s="362" t="s">
        <v>520</v>
      </c>
      <c r="M49" s="363" t="s">
        <v>520</v>
      </c>
    </row>
    <row r="50" spans="2:13" ht="27.75" customHeight="1" x14ac:dyDescent="0.2">
      <c r="B50" s="1209" t="s">
        <v>40</v>
      </c>
      <c r="C50" s="1210"/>
      <c r="D50" s="106"/>
      <c r="E50" s="1215" t="s">
        <v>41</v>
      </c>
      <c r="F50" s="1215"/>
      <c r="G50" s="1215"/>
      <c r="H50" s="1216"/>
      <c r="I50" s="361">
        <v>1260</v>
      </c>
      <c r="J50" s="362">
        <v>1914</v>
      </c>
      <c r="K50" s="362">
        <v>1914</v>
      </c>
      <c r="L50" s="362">
        <v>1916</v>
      </c>
      <c r="M50" s="363">
        <v>2230</v>
      </c>
    </row>
    <row r="51" spans="2:13" ht="27.75" customHeight="1" x14ac:dyDescent="0.2">
      <c r="B51" s="1211"/>
      <c r="C51" s="1212"/>
      <c r="D51" s="103"/>
      <c r="E51" s="1215" t="s">
        <v>42</v>
      </c>
      <c r="F51" s="1215"/>
      <c r="G51" s="1215"/>
      <c r="H51" s="1216"/>
      <c r="I51" s="361" t="s">
        <v>520</v>
      </c>
      <c r="J51" s="362" t="s">
        <v>520</v>
      </c>
      <c r="K51" s="362" t="s">
        <v>520</v>
      </c>
      <c r="L51" s="362" t="s">
        <v>520</v>
      </c>
      <c r="M51" s="363" t="s">
        <v>520</v>
      </c>
    </row>
    <row r="52" spans="2:13" ht="27.75" customHeight="1" x14ac:dyDescent="0.2">
      <c r="B52" s="1213"/>
      <c r="C52" s="1214"/>
      <c r="D52" s="103"/>
      <c r="E52" s="1215" t="s">
        <v>43</v>
      </c>
      <c r="F52" s="1215"/>
      <c r="G52" s="1215"/>
      <c r="H52" s="1216"/>
      <c r="I52" s="361">
        <v>7524</v>
      </c>
      <c r="J52" s="362">
        <v>7364</v>
      </c>
      <c r="K52" s="362">
        <v>7257</v>
      </c>
      <c r="L52" s="362">
        <v>7079</v>
      </c>
      <c r="M52" s="363">
        <v>6886</v>
      </c>
    </row>
    <row r="53" spans="2:13" ht="27.75" customHeight="1" thickBot="1" x14ac:dyDescent="0.25">
      <c r="B53" s="1217" t="s">
        <v>44</v>
      </c>
      <c r="C53" s="1218"/>
      <c r="D53" s="107"/>
      <c r="E53" s="1219" t="s">
        <v>45</v>
      </c>
      <c r="F53" s="1219"/>
      <c r="G53" s="1219"/>
      <c r="H53" s="1220"/>
      <c r="I53" s="364">
        <v>4212</v>
      </c>
      <c r="J53" s="365">
        <v>3278</v>
      </c>
      <c r="K53" s="365">
        <v>3307</v>
      </c>
      <c r="L53" s="365">
        <v>2842</v>
      </c>
      <c r="M53" s="366">
        <v>2438</v>
      </c>
    </row>
    <row r="54" spans="2:13" ht="27.75" customHeight="1" x14ac:dyDescent="0.2">
      <c r="B54" s="108" t="s">
        <v>46</v>
      </c>
      <c r="C54" s="109"/>
      <c r="D54" s="109"/>
      <c r="E54" s="110"/>
      <c r="F54" s="110"/>
      <c r="G54" s="110"/>
      <c r="H54" s="110"/>
      <c r="I54" s="111"/>
      <c r="J54" s="111"/>
      <c r="K54" s="111"/>
      <c r="L54" s="111"/>
      <c r="M54" s="111"/>
    </row>
    <row r="55" spans="2:13" ht="13.2" x14ac:dyDescent="0.2"/>
  </sheetData>
  <sheetProtection algorithmName="SHA-512" hashValue="OBHvME5zI7ntsffBuzfEoKxBtWjOSZeJblVhYiaLh22KIQqxxL2CrBru6TGAHQ94ihjltzcq0TygmsgyRRlAig==" saltValue="uw/WMXErp+2bKkUcjnIVAQ=="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9">
    <pageSetUpPr fitToPage="1"/>
  </sheetPr>
  <dimension ref="B1:W64"/>
  <sheetViews>
    <sheetView showGridLines="0" zoomScale="55" zoomScaleNormal="55" zoomScaleSheetLayoutView="100" workbookViewId="0"/>
  </sheetViews>
  <sheetFormatPr defaultColWidth="0" defaultRowHeight="13.5" customHeight="1" zeroHeight="1" x14ac:dyDescent="0.2"/>
  <cols>
    <col min="1" max="1" width="8.21875" style="1" customWidth="1"/>
    <col min="2" max="2" width="16.33203125" style="1" customWidth="1"/>
    <col min="3" max="5" width="26.21875" style="1" customWidth="1"/>
    <col min="6" max="8" width="24.21875" style="1" customWidth="1"/>
    <col min="9" max="14" width="26" style="1" customWidth="1"/>
    <col min="15" max="15" width="6.109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
      <c r="B53" s="2"/>
      <c r="C53" s="2"/>
      <c r="D53" s="2"/>
      <c r="E53" s="2"/>
      <c r="F53" s="2"/>
      <c r="G53" s="2"/>
      <c r="H53" s="112" t="s">
        <v>47</v>
      </c>
    </row>
    <row r="54" spans="2:8" ht="29.25" customHeight="1" thickBot="1" x14ac:dyDescent="0.3">
      <c r="B54" s="113" t="s">
        <v>1</v>
      </c>
      <c r="C54" s="114"/>
      <c r="D54" s="114"/>
      <c r="E54" s="115" t="s">
        <v>2</v>
      </c>
      <c r="F54" s="116" t="s">
        <v>564</v>
      </c>
      <c r="G54" s="116" t="s">
        <v>565</v>
      </c>
      <c r="H54" s="117" t="s">
        <v>566</v>
      </c>
    </row>
    <row r="55" spans="2:8" ht="52.5" customHeight="1" x14ac:dyDescent="0.2">
      <c r="B55" s="118"/>
      <c r="C55" s="1236" t="s">
        <v>48</v>
      </c>
      <c r="D55" s="1236"/>
      <c r="E55" s="1237"/>
      <c r="F55" s="119">
        <v>693</v>
      </c>
      <c r="G55" s="119">
        <v>606</v>
      </c>
      <c r="H55" s="120">
        <v>686</v>
      </c>
    </row>
    <row r="56" spans="2:8" ht="52.5" customHeight="1" x14ac:dyDescent="0.2">
      <c r="B56" s="121"/>
      <c r="C56" s="1238" t="s">
        <v>49</v>
      </c>
      <c r="D56" s="1238"/>
      <c r="E56" s="1239"/>
      <c r="F56" s="122">
        <v>11</v>
      </c>
      <c r="G56" s="122">
        <v>11</v>
      </c>
      <c r="H56" s="123">
        <v>118</v>
      </c>
    </row>
    <row r="57" spans="2:8" ht="53.25" customHeight="1" x14ac:dyDescent="0.2">
      <c r="B57" s="121"/>
      <c r="C57" s="1240" t="s">
        <v>50</v>
      </c>
      <c r="D57" s="1240"/>
      <c r="E57" s="1241"/>
      <c r="F57" s="124">
        <v>585</v>
      </c>
      <c r="G57" s="124">
        <v>656</v>
      </c>
      <c r="H57" s="125">
        <v>779</v>
      </c>
    </row>
    <row r="58" spans="2:8" ht="45.75" customHeight="1" x14ac:dyDescent="0.2">
      <c r="B58" s="126"/>
      <c r="C58" s="1228" t="s">
        <v>595</v>
      </c>
      <c r="D58" s="1229"/>
      <c r="E58" s="1230"/>
      <c r="F58" s="127">
        <v>302</v>
      </c>
      <c r="G58" s="127">
        <v>302</v>
      </c>
      <c r="H58" s="128">
        <v>302</v>
      </c>
    </row>
    <row r="59" spans="2:8" ht="45.75" customHeight="1" x14ac:dyDescent="0.2">
      <c r="B59" s="126"/>
      <c r="C59" s="1228" t="s">
        <v>596</v>
      </c>
      <c r="D59" s="1229"/>
      <c r="E59" s="1230"/>
      <c r="F59" s="127">
        <v>69</v>
      </c>
      <c r="G59" s="127">
        <v>130</v>
      </c>
      <c r="H59" s="128">
        <v>234</v>
      </c>
    </row>
    <row r="60" spans="2:8" ht="45.75" customHeight="1" x14ac:dyDescent="0.2">
      <c r="B60" s="126"/>
      <c r="C60" s="1228" t="s">
        <v>597</v>
      </c>
      <c r="D60" s="1229"/>
      <c r="E60" s="1230"/>
      <c r="F60" s="127">
        <v>78</v>
      </c>
      <c r="G60" s="127">
        <v>78</v>
      </c>
      <c r="H60" s="128">
        <v>78</v>
      </c>
    </row>
    <row r="61" spans="2:8" ht="45.75" customHeight="1" x14ac:dyDescent="0.2">
      <c r="B61" s="126"/>
      <c r="C61" s="1228" t="s">
        <v>599</v>
      </c>
      <c r="D61" s="1229"/>
      <c r="E61" s="1230"/>
      <c r="F61" s="127">
        <v>27</v>
      </c>
      <c r="G61" s="127">
        <v>27</v>
      </c>
      <c r="H61" s="128">
        <v>51</v>
      </c>
    </row>
    <row r="62" spans="2:8" ht="45.75" customHeight="1" thickBot="1" x14ac:dyDescent="0.25">
      <c r="B62" s="129"/>
      <c r="C62" s="1231" t="s">
        <v>598</v>
      </c>
      <c r="D62" s="1232"/>
      <c r="E62" s="1233"/>
      <c r="F62" s="130">
        <v>41</v>
      </c>
      <c r="G62" s="130">
        <v>41</v>
      </c>
      <c r="H62" s="131">
        <v>41</v>
      </c>
    </row>
    <row r="63" spans="2:8" ht="52.5" customHeight="1" thickBot="1" x14ac:dyDescent="0.25">
      <c r="B63" s="132"/>
      <c r="C63" s="1234" t="s">
        <v>51</v>
      </c>
      <c r="D63" s="1234"/>
      <c r="E63" s="1235"/>
      <c r="F63" s="133">
        <v>1290</v>
      </c>
      <c r="G63" s="133">
        <v>1274</v>
      </c>
      <c r="H63" s="134">
        <v>1584</v>
      </c>
    </row>
    <row r="64" spans="2:8" ht="13.2" x14ac:dyDescent="0.2"/>
  </sheetData>
  <sheetProtection algorithmName="SHA-512" hashValue="YP3Jjo7VFkR02SjvkFFx3c8XejHk7XKorv7ooorruC+sMwRBRUYFZ6c90jxNqfSLToHdTbFpGmVuBYQPBaXz0Q==" saltValue="iCVFbj9LyF8DjaBPvThZ1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E85"/>
  <sheetViews>
    <sheetView showGridLines="0" topLeftCell="O32" zoomScale="85" zoomScaleNormal="85" zoomScaleSheetLayoutView="55" workbookViewId="0">
      <selection activeCell="AN65" sqref="AN65:DC69"/>
    </sheetView>
  </sheetViews>
  <sheetFormatPr defaultColWidth="0" defaultRowHeight="0" customHeight="1" zeroHeight="1" x14ac:dyDescent="0.2"/>
  <cols>
    <col min="1" max="1" width="6.33203125" style="1242" customWidth="1"/>
    <col min="2" max="107" width="2.44140625" style="1242" customWidth="1"/>
    <col min="108" max="108" width="6.109375" style="1244" customWidth="1"/>
    <col min="109" max="109" width="5.88671875" style="1243" customWidth="1"/>
    <col min="110" max="16384" width="8.6640625" style="1242" hidden="1"/>
  </cols>
  <sheetData>
    <row r="1" spans="1:109" ht="42.75" customHeight="1" x14ac:dyDescent="0.2">
      <c r="A1" s="1299"/>
      <c r="B1" s="1298"/>
      <c r="DD1" s="1242"/>
      <c r="DE1" s="1242"/>
    </row>
    <row r="2" spans="1:109" ht="25.5" customHeight="1" x14ac:dyDescent="0.2">
      <c r="A2" s="1297"/>
      <c r="C2" s="1297"/>
      <c r="O2" s="1297"/>
      <c r="P2" s="1297"/>
      <c r="Q2" s="1297"/>
      <c r="R2" s="1297"/>
      <c r="S2" s="1297"/>
      <c r="T2" s="1297"/>
      <c r="U2" s="1297"/>
      <c r="V2" s="1297"/>
      <c r="W2" s="1297"/>
      <c r="X2" s="1297"/>
      <c r="Y2" s="1297"/>
      <c r="Z2" s="1297"/>
      <c r="AA2" s="1297"/>
      <c r="AB2" s="1297"/>
      <c r="AC2" s="1297"/>
      <c r="AD2" s="1297"/>
      <c r="AE2" s="1297"/>
      <c r="AF2" s="1297"/>
      <c r="AG2" s="1297"/>
      <c r="AH2" s="1297"/>
      <c r="AI2" s="1297"/>
      <c r="AU2" s="1297"/>
      <c r="BG2" s="1297"/>
      <c r="BS2" s="1297"/>
      <c r="CE2" s="1297"/>
      <c r="CQ2" s="1297"/>
      <c r="DD2" s="1242"/>
      <c r="DE2" s="1242"/>
    </row>
    <row r="3" spans="1:109" ht="25.5" customHeight="1" x14ac:dyDescent="0.2">
      <c r="A3" s="1297"/>
      <c r="C3" s="1297"/>
      <c r="O3" s="1297"/>
      <c r="P3" s="1297"/>
      <c r="Q3" s="1297"/>
      <c r="R3" s="1297"/>
      <c r="S3" s="1297"/>
      <c r="T3" s="1297"/>
      <c r="U3" s="1297"/>
      <c r="V3" s="1297"/>
      <c r="W3" s="1297"/>
      <c r="X3" s="1297"/>
      <c r="Y3" s="1297"/>
      <c r="Z3" s="1297"/>
      <c r="AA3" s="1297"/>
      <c r="AB3" s="1297"/>
      <c r="AC3" s="1297"/>
      <c r="AD3" s="1297"/>
      <c r="AE3" s="1297"/>
      <c r="AF3" s="1297"/>
      <c r="AG3" s="1297"/>
      <c r="AH3" s="1297"/>
      <c r="AI3" s="1297"/>
      <c r="AU3" s="1297"/>
      <c r="BG3" s="1297"/>
      <c r="BS3" s="1297"/>
      <c r="CE3" s="1297"/>
      <c r="CQ3" s="1297"/>
      <c r="DD3" s="1242"/>
      <c r="DE3" s="1242"/>
    </row>
    <row r="4" spans="1:109" s="262" customFormat="1" ht="13.2" x14ac:dyDescent="0.2">
      <c r="A4" s="1297"/>
      <c r="B4" s="1297"/>
      <c r="C4" s="1297"/>
      <c r="D4" s="1297"/>
      <c r="E4" s="1297"/>
      <c r="F4" s="1297"/>
      <c r="G4" s="1297"/>
      <c r="H4" s="1297"/>
      <c r="I4" s="1297"/>
      <c r="J4" s="1297"/>
      <c r="K4" s="1297"/>
      <c r="L4" s="1297"/>
      <c r="M4" s="1297"/>
      <c r="N4" s="1297"/>
      <c r="O4" s="1297"/>
      <c r="P4" s="1297"/>
      <c r="Q4" s="1297"/>
      <c r="R4" s="1297"/>
      <c r="S4" s="1297"/>
      <c r="T4" s="1297"/>
      <c r="U4" s="1297"/>
      <c r="V4" s="1297"/>
      <c r="W4" s="1297"/>
      <c r="X4" s="1297"/>
      <c r="Y4" s="1297"/>
      <c r="Z4" s="1297"/>
      <c r="AA4" s="1297"/>
      <c r="AB4" s="1297"/>
      <c r="AC4" s="1297"/>
      <c r="AD4" s="1297"/>
      <c r="AE4" s="1297"/>
      <c r="AF4" s="1297"/>
      <c r="AG4" s="1297"/>
      <c r="AH4" s="1297"/>
      <c r="AI4" s="1297"/>
      <c r="AJ4" s="1297"/>
      <c r="AK4" s="1297"/>
      <c r="AL4" s="1297"/>
      <c r="AM4" s="1297"/>
      <c r="AN4" s="1297"/>
      <c r="AO4" s="1297"/>
      <c r="AP4" s="1297"/>
      <c r="AQ4" s="1297"/>
      <c r="AR4" s="1297"/>
      <c r="AS4" s="1297"/>
      <c r="AT4" s="1297"/>
      <c r="AU4" s="1297"/>
      <c r="AV4" s="1297"/>
      <c r="AW4" s="1297"/>
      <c r="AX4" s="1297"/>
      <c r="AY4" s="1297"/>
      <c r="AZ4" s="1297"/>
      <c r="BA4" s="1297"/>
      <c r="BB4" s="1297"/>
      <c r="BC4" s="1297"/>
      <c r="BD4" s="1297"/>
      <c r="BE4" s="1297"/>
      <c r="BF4" s="1297"/>
      <c r="BG4" s="1297"/>
      <c r="BH4" s="1297"/>
      <c r="BI4" s="1297"/>
      <c r="BJ4" s="1297"/>
      <c r="BK4" s="1297"/>
      <c r="BL4" s="1297"/>
      <c r="BM4" s="1297"/>
      <c r="BN4" s="1297"/>
      <c r="BO4" s="1297"/>
      <c r="BP4" s="1297"/>
      <c r="BQ4" s="1297"/>
      <c r="BR4" s="1297"/>
      <c r="BS4" s="1297"/>
      <c r="BT4" s="1297"/>
      <c r="BU4" s="1297"/>
      <c r="BV4" s="1297"/>
      <c r="BW4" s="1297"/>
      <c r="BX4" s="1297"/>
      <c r="BY4" s="1297"/>
      <c r="BZ4" s="1297"/>
      <c r="CA4" s="1297"/>
      <c r="CB4" s="1297"/>
      <c r="CC4" s="1297"/>
      <c r="CD4" s="1297"/>
      <c r="CE4" s="1297"/>
      <c r="CF4" s="1297"/>
      <c r="CG4" s="1297"/>
      <c r="CH4" s="1297"/>
      <c r="CI4" s="1297"/>
      <c r="CJ4" s="1297"/>
      <c r="CK4" s="1297"/>
      <c r="CL4" s="1297"/>
      <c r="CM4" s="1297"/>
      <c r="CN4" s="1297"/>
      <c r="CO4" s="1297"/>
      <c r="CP4" s="1297"/>
      <c r="CQ4" s="1297"/>
      <c r="CR4" s="1297"/>
      <c r="CS4" s="1297"/>
      <c r="CT4" s="1297"/>
      <c r="CU4" s="1297"/>
      <c r="CV4" s="1297"/>
      <c r="CW4" s="1297"/>
      <c r="CX4" s="1297"/>
      <c r="CY4" s="1297"/>
      <c r="CZ4" s="1297"/>
      <c r="DA4" s="1297"/>
      <c r="DB4" s="1297"/>
      <c r="DC4" s="1297"/>
      <c r="DD4" s="1297"/>
      <c r="DE4" s="1297"/>
    </row>
    <row r="5" spans="1:109" s="262" customFormat="1" ht="13.2" x14ac:dyDescent="0.2">
      <c r="A5" s="1297"/>
      <c r="B5" s="1297"/>
      <c r="C5" s="1297"/>
      <c r="D5" s="1297"/>
      <c r="E5" s="1297"/>
      <c r="F5" s="1297"/>
      <c r="G5" s="1297"/>
      <c r="H5" s="1297"/>
      <c r="I5" s="1297"/>
      <c r="J5" s="1297"/>
      <c r="K5" s="1297"/>
      <c r="L5" s="1297"/>
      <c r="M5" s="1297"/>
      <c r="N5" s="1297"/>
      <c r="O5" s="1297"/>
      <c r="P5" s="1297"/>
      <c r="Q5" s="1297"/>
      <c r="R5" s="1297"/>
      <c r="S5" s="1297"/>
      <c r="T5" s="1297"/>
      <c r="U5" s="1297"/>
      <c r="V5" s="1297"/>
      <c r="W5" s="1297"/>
      <c r="X5" s="1297"/>
      <c r="Y5" s="1297"/>
      <c r="Z5" s="1297"/>
      <c r="AA5" s="1297"/>
      <c r="AB5" s="1297"/>
      <c r="AC5" s="1297"/>
      <c r="AD5" s="1297"/>
      <c r="AE5" s="1297"/>
      <c r="AF5" s="1297"/>
      <c r="AG5" s="1297"/>
      <c r="AH5" s="1297"/>
      <c r="AI5" s="1297"/>
      <c r="AJ5" s="1297"/>
      <c r="AK5" s="1297"/>
      <c r="AL5" s="1297"/>
      <c r="AM5" s="1297"/>
      <c r="AN5" s="1297"/>
      <c r="AO5" s="1297"/>
      <c r="AP5" s="1297"/>
      <c r="AQ5" s="1297"/>
      <c r="AR5" s="1297"/>
      <c r="AS5" s="1297"/>
      <c r="AT5" s="1297"/>
      <c r="AU5" s="1297"/>
      <c r="AV5" s="1297"/>
      <c r="AW5" s="1297"/>
      <c r="AX5" s="1297"/>
      <c r="AY5" s="1297"/>
      <c r="AZ5" s="1297"/>
      <c r="BA5" s="1297"/>
      <c r="BB5" s="1297"/>
      <c r="BC5" s="1297"/>
      <c r="BD5" s="1297"/>
      <c r="BE5" s="1297"/>
      <c r="BF5" s="1297"/>
      <c r="BG5" s="1297"/>
      <c r="BH5" s="1297"/>
      <c r="BI5" s="1297"/>
      <c r="BJ5" s="1297"/>
      <c r="BK5" s="1297"/>
      <c r="BL5" s="1297"/>
      <c r="BM5" s="1297"/>
      <c r="BN5" s="1297"/>
      <c r="BO5" s="1297"/>
      <c r="BP5" s="1297"/>
      <c r="BQ5" s="1297"/>
      <c r="BR5" s="1297"/>
      <c r="BS5" s="1297"/>
      <c r="BT5" s="1297"/>
      <c r="BU5" s="1297"/>
      <c r="BV5" s="1297"/>
      <c r="BW5" s="1297"/>
      <c r="BX5" s="1297"/>
      <c r="BY5" s="1297"/>
      <c r="BZ5" s="1297"/>
      <c r="CA5" s="1297"/>
      <c r="CB5" s="1297"/>
      <c r="CC5" s="1297"/>
      <c r="CD5" s="1297"/>
      <c r="CE5" s="1297"/>
      <c r="CF5" s="1297"/>
      <c r="CG5" s="1297"/>
      <c r="CH5" s="1297"/>
      <c r="CI5" s="1297"/>
      <c r="CJ5" s="1297"/>
      <c r="CK5" s="1297"/>
      <c r="CL5" s="1297"/>
      <c r="CM5" s="1297"/>
      <c r="CN5" s="1297"/>
      <c r="CO5" s="1297"/>
      <c r="CP5" s="1297"/>
      <c r="CQ5" s="1297"/>
      <c r="CR5" s="1297"/>
      <c r="CS5" s="1297"/>
      <c r="CT5" s="1297"/>
      <c r="CU5" s="1297"/>
      <c r="CV5" s="1297"/>
      <c r="CW5" s="1297"/>
      <c r="CX5" s="1297"/>
      <c r="CY5" s="1297"/>
      <c r="CZ5" s="1297"/>
      <c r="DA5" s="1297"/>
      <c r="DB5" s="1297"/>
      <c r="DC5" s="1297"/>
      <c r="DD5" s="1297"/>
      <c r="DE5" s="1297"/>
    </row>
    <row r="6" spans="1:109" s="262" customFormat="1" ht="13.2" x14ac:dyDescent="0.2">
      <c r="A6" s="1297"/>
      <c r="B6" s="1297"/>
      <c r="C6" s="1297"/>
      <c r="D6" s="1297"/>
      <c r="E6" s="1297"/>
      <c r="F6" s="1297"/>
      <c r="G6" s="1297"/>
      <c r="H6" s="1297"/>
      <c r="I6" s="1297"/>
      <c r="J6" s="1297"/>
      <c r="K6" s="1297"/>
      <c r="L6" s="1297"/>
      <c r="M6" s="1297"/>
      <c r="N6" s="1297"/>
      <c r="O6" s="1297"/>
      <c r="P6" s="1297"/>
      <c r="Q6" s="1297"/>
      <c r="R6" s="1297"/>
      <c r="S6" s="1297"/>
      <c r="T6" s="1297"/>
      <c r="U6" s="1297"/>
      <c r="V6" s="1297"/>
      <c r="W6" s="1297"/>
      <c r="X6" s="1297"/>
      <c r="Y6" s="1297"/>
      <c r="Z6" s="1297"/>
      <c r="AA6" s="1297"/>
      <c r="AB6" s="1297"/>
      <c r="AC6" s="1297"/>
      <c r="AD6" s="1297"/>
      <c r="AE6" s="1297"/>
      <c r="AF6" s="1297"/>
      <c r="AG6" s="1297"/>
      <c r="AH6" s="1297"/>
      <c r="AI6" s="1297"/>
      <c r="AJ6" s="1297"/>
      <c r="AK6" s="1297"/>
      <c r="AL6" s="1297"/>
      <c r="AM6" s="1297"/>
      <c r="AN6" s="1297"/>
      <c r="AO6" s="1297"/>
      <c r="AP6" s="1297"/>
      <c r="AQ6" s="1297"/>
      <c r="AR6" s="1297"/>
      <c r="AS6" s="1297"/>
      <c r="AT6" s="1297"/>
      <c r="AU6" s="1297"/>
      <c r="AV6" s="1297"/>
      <c r="AW6" s="1297"/>
      <c r="AX6" s="1297"/>
      <c r="AY6" s="1297"/>
      <c r="AZ6" s="1297"/>
      <c r="BA6" s="1297"/>
      <c r="BB6" s="1297"/>
      <c r="BC6" s="1297"/>
      <c r="BD6" s="1297"/>
      <c r="BE6" s="1297"/>
      <c r="BF6" s="1297"/>
      <c r="BG6" s="1297"/>
      <c r="BH6" s="1297"/>
      <c r="BI6" s="1297"/>
      <c r="BJ6" s="1297"/>
      <c r="BK6" s="1297"/>
      <c r="BL6" s="1297"/>
      <c r="BM6" s="1297"/>
      <c r="BN6" s="1297"/>
      <c r="BO6" s="1297"/>
      <c r="BP6" s="1297"/>
      <c r="BQ6" s="1297"/>
      <c r="BR6" s="1297"/>
      <c r="BS6" s="1297"/>
      <c r="BT6" s="1297"/>
      <c r="BU6" s="1297"/>
      <c r="BV6" s="1297"/>
      <c r="BW6" s="1297"/>
      <c r="BX6" s="1297"/>
      <c r="BY6" s="1297"/>
      <c r="BZ6" s="1297"/>
      <c r="CA6" s="1297"/>
      <c r="CB6" s="1297"/>
      <c r="CC6" s="1297"/>
      <c r="CD6" s="1297"/>
      <c r="CE6" s="1297"/>
      <c r="CF6" s="1297"/>
      <c r="CG6" s="1297"/>
      <c r="CH6" s="1297"/>
      <c r="CI6" s="1297"/>
      <c r="CJ6" s="1297"/>
      <c r="CK6" s="1297"/>
      <c r="CL6" s="1297"/>
      <c r="CM6" s="1297"/>
      <c r="CN6" s="1297"/>
      <c r="CO6" s="1297"/>
      <c r="CP6" s="1297"/>
      <c r="CQ6" s="1297"/>
      <c r="CR6" s="1297"/>
      <c r="CS6" s="1297"/>
      <c r="CT6" s="1297"/>
      <c r="CU6" s="1297"/>
      <c r="CV6" s="1297"/>
      <c r="CW6" s="1297"/>
      <c r="CX6" s="1297"/>
      <c r="CY6" s="1297"/>
      <c r="CZ6" s="1297"/>
      <c r="DA6" s="1297"/>
      <c r="DB6" s="1297"/>
      <c r="DC6" s="1297"/>
      <c r="DD6" s="1297"/>
      <c r="DE6" s="1297"/>
    </row>
    <row r="7" spans="1:109" s="262" customFormat="1" ht="13.2" x14ac:dyDescent="0.2">
      <c r="A7" s="1297"/>
      <c r="B7" s="1297"/>
      <c r="C7" s="1297"/>
      <c r="D7" s="1297"/>
      <c r="E7" s="1297"/>
      <c r="F7" s="1297"/>
      <c r="G7" s="1297"/>
      <c r="H7" s="1297"/>
      <c r="I7" s="1297"/>
      <c r="J7" s="1297"/>
      <c r="K7" s="1297"/>
      <c r="L7" s="1297"/>
      <c r="M7" s="1297"/>
      <c r="N7" s="1297"/>
      <c r="O7" s="1297"/>
      <c r="P7" s="1297"/>
      <c r="Q7" s="1297"/>
      <c r="R7" s="1297"/>
      <c r="S7" s="1297"/>
      <c r="T7" s="1297"/>
      <c r="U7" s="1297"/>
      <c r="V7" s="1297"/>
      <c r="W7" s="1297"/>
      <c r="X7" s="1297"/>
      <c r="Y7" s="1297"/>
      <c r="Z7" s="1297"/>
      <c r="AA7" s="1297"/>
      <c r="AB7" s="1297"/>
      <c r="AC7" s="1297"/>
      <c r="AD7" s="1297"/>
      <c r="AE7" s="1297"/>
      <c r="AF7" s="1297"/>
      <c r="AG7" s="1297"/>
      <c r="AH7" s="1297"/>
      <c r="AI7" s="1297"/>
      <c r="AJ7" s="1297"/>
      <c r="AK7" s="1297"/>
      <c r="AL7" s="1297"/>
      <c r="AM7" s="1297"/>
      <c r="AN7" s="1297"/>
      <c r="AO7" s="1297"/>
      <c r="AP7" s="1297"/>
      <c r="AQ7" s="1297"/>
      <c r="AR7" s="1297"/>
      <c r="AS7" s="1297"/>
      <c r="AT7" s="1297"/>
      <c r="AU7" s="1297"/>
      <c r="AV7" s="1297"/>
      <c r="AW7" s="1297"/>
      <c r="AX7" s="1297"/>
      <c r="AY7" s="1297"/>
      <c r="AZ7" s="1297"/>
      <c r="BA7" s="1297"/>
      <c r="BB7" s="1297"/>
      <c r="BC7" s="1297"/>
      <c r="BD7" s="1297"/>
      <c r="BE7" s="1297"/>
      <c r="BF7" s="1297"/>
      <c r="BG7" s="1297"/>
      <c r="BH7" s="1297"/>
      <c r="BI7" s="1297"/>
      <c r="BJ7" s="1297"/>
      <c r="BK7" s="1297"/>
      <c r="BL7" s="1297"/>
      <c r="BM7" s="1297"/>
      <c r="BN7" s="1297"/>
      <c r="BO7" s="1297"/>
      <c r="BP7" s="1297"/>
      <c r="BQ7" s="1297"/>
      <c r="BR7" s="1297"/>
      <c r="BS7" s="1297"/>
      <c r="BT7" s="1297"/>
      <c r="BU7" s="1297"/>
      <c r="BV7" s="1297"/>
      <c r="BW7" s="1297"/>
      <c r="BX7" s="1297"/>
      <c r="BY7" s="1297"/>
      <c r="BZ7" s="1297"/>
      <c r="CA7" s="1297"/>
      <c r="CB7" s="1297"/>
      <c r="CC7" s="1297"/>
      <c r="CD7" s="1297"/>
      <c r="CE7" s="1297"/>
      <c r="CF7" s="1297"/>
      <c r="CG7" s="1297"/>
      <c r="CH7" s="1297"/>
      <c r="CI7" s="1297"/>
      <c r="CJ7" s="1297"/>
      <c r="CK7" s="1297"/>
      <c r="CL7" s="1297"/>
      <c r="CM7" s="1297"/>
      <c r="CN7" s="1297"/>
      <c r="CO7" s="1297"/>
      <c r="CP7" s="1297"/>
      <c r="CQ7" s="1297"/>
      <c r="CR7" s="1297"/>
      <c r="CS7" s="1297"/>
      <c r="CT7" s="1297"/>
      <c r="CU7" s="1297"/>
      <c r="CV7" s="1297"/>
      <c r="CW7" s="1297"/>
      <c r="CX7" s="1297"/>
      <c r="CY7" s="1297"/>
      <c r="CZ7" s="1297"/>
      <c r="DA7" s="1297"/>
      <c r="DB7" s="1297"/>
      <c r="DC7" s="1297"/>
      <c r="DD7" s="1297"/>
      <c r="DE7" s="1297"/>
    </row>
    <row r="8" spans="1:109" s="262" customFormat="1" ht="13.2" x14ac:dyDescent="0.2">
      <c r="A8" s="1297"/>
      <c r="B8" s="1297"/>
      <c r="C8" s="1297"/>
      <c r="D8" s="1297"/>
      <c r="E8" s="1297"/>
      <c r="F8" s="1297"/>
      <c r="G8" s="1297"/>
      <c r="H8" s="1297"/>
      <c r="I8" s="1297"/>
      <c r="J8" s="1297"/>
      <c r="K8" s="1297"/>
      <c r="L8" s="1297"/>
      <c r="M8" s="1297"/>
      <c r="N8" s="1297"/>
      <c r="O8" s="1297"/>
      <c r="P8" s="1297"/>
      <c r="Q8" s="1297"/>
      <c r="R8" s="1297"/>
      <c r="S8" s="1297"/>
      <c r="T8" s="1297"/>
      <c r="U8" s="1297"/>
      <c r="V8" s="1297"/>
      <c r="W8" s="1297"/>
      <c r="X8" s="1297"/>
      <c r="Y8" s="1297"/>
      <c r="Z8" s="1297"/>
      <c r="AA8" s="1297"/>
      <c r="AB8" s="1297"/>
      <c r="AC8" s="1297"/>
      <c r="AD8" s="1297"/>
      <c r="AE8" s="1297"/>
      <c r="AF8" s="1297"/>
      <c r="AG8" s="1297"/>
      <c r="AH8" s="1297"/>
      <c r="AI8" s="1297"/>
      <c r="AJ8" s="1297"/>
      <c r="AK8" s="1297"/>
      <c r="AL8" s="1297"/>
      <c r="AM8" s="1297"/>
      <c r="AN8" s="1297"/>
      <c r="AO8" s="1297"/>
      <c r="AP8" s="1297"/>
      <c r="AQ8" s="1297"/>
      <c r="AR8" s="1297"/>
      <c r="AS8" s="1297"/>
      <c r="AT8" s="1297"/>
      <c r="AU8" s="1297"/>
      <c r="AV8" s="1297"/>
      <c r="AW8" s="1297"/>
      <c r="AX8" s="1297"/>
      <c r="AY8" s="1297"/>
      <c r="AZ8" s="1297"/>
      <c r="BA8" s="1297"/>
      <c r="BB8" s="1297"/>
      <c r="BC8" s="1297"/>
      <c r="BD8" s="1297"/>
      <c r="BE8" s="1297"/>
      <c r="BF8" s="1297"/>
      <c r="BG8" s="1297"/>
      <c r="BH8" s="1297"/>
      <c r="BI8" s="1297"/>
      <c r="BJ8" s="1297"/>
      <c r="BK8" s="1297"/>
      <c r="BL8" s="1297"/>
      <c r="BM8" s="1297"/>
      <c r="BN8" s="1297"/>
      <c r="BO8" s="1297"/>
      <c r="BP8" s="1297"/>
      <c r="BQ8" s="1297"/>
      <c r="BR8" s="1297"/>
      <c r="BS8" s="1297"/>
      <c r="BT8" s="1297"/>
      <c r="BU8" s="1297"/>
      <c r="BV8" s="1297"/>
      <c r="BW8" s="1297"/>
      <c r="BX8" s="1297"/>
      <c r="BY8" s="1297"/>
      <c r="BZ8" s="1297"/>
      <c r="CA8" s="1297"/>
      <c r="CB8" s="1297"/>
      <c r="CC8" s="1297"/>
      <c r="CD8" s="1297"/>
      <c r="CE8" s="1297"/>
      <c r="CF8" s="1297"/>
      <c r="CG8" s="1297"/>
      <c r="CH8" s="1297"/>
      <c r="CI8" s="1297"/>
      <c r="CJ8" s="1297"/>
      <c r="CK8" s="1297"/>
      <c r="CL8" s="1297"/>
      <c r="CM8" s="1297"/>
      <c r="CN8" s="1297"/>
      <c r="CO8" s="1297"/>
      <c r="CP8" s="1297"/>
      <c r="CQ8" s="1297"/>
      <c r="CR8" s="1297"/>
      <c r="CS8" s="1297"/>
      <c r="CT8" s="1297"/>
      <c r="CU8" s="1297"/>
      <c r="CV8" s="1297"/>
      <c r="CW8" s="1297"/>
      <c r="CX8" s="1297"/>
      <c r="CY8" s="1297"/>
      <c r="CZ8" s="1297"/>
      <c r="DA8" s="1297"/>
      <c r="DB8" s="1297"/>
      <c r="DC8" s="1297"/>
      <c r="DD8" s="1297"/>
      <c r="DE8" s="1297"/>
    </row>
    <row r="9" spans="1:109" s="262" customFormat="1" ht="13.2" x14ac:dyDescent="0.2">
      <c r="A9" s="1297"/>
      <c r="B9" s="1297"/>
      <c r="C9" s="1297"/>
      <c r="D9" s="1297"/>
      <c r="E9" s="1297"/>
      <c r="F9" s="1297"/>
      <c r="G9" s="1297"/>
      <c r="H9" s="1297"/>
      <c r="I9" s="1297"/>
      <c r="J9" s="1297"/>
      <c r="K9" s="1297"/>
      <c r="L9" s="1297"/>
      <c r="M9" s="1297"/>
      <c r="N9" s="1297"/>
      <c r="O9" s="1297"/>
      <c r="P9" s="1297"/>
      <c r="Q9" s="1297"/>
      <c r="R9" s="1297"/>
      <c r="S9" s="1297"/>
      <c r="T9" s="1297"/>
      <c r="U9" s="1297"/>
      <c r="V9" s="1297"/>
      <c r="W9" s="1297"/>
      <c r="X9" s="1297"/>
      <c r="Y9" s="1297"/>
      <c r="Z9" s="1297"/>
      <c r="AA9" s="1297"/>
      <c r="AB9" s="1297"/>
      <c r="AC9" s="1297"/>
      <c r="AD9" s="1297"/>
      <c r="AE9" s="1297"/>
      <c r="AF9" s="1297"/>
      <c r="AG9" s="1297"/>
      <c r="AH9" s="1297"/>
      <c r="AI9" s="1297"/>
      <c r="AJ9" s="1297"/>
      <c r="AK9" s="1297"/>
      <c r="AL9" s="1297"/>
      <c r="AM9" s="1297"/>
      <c r="AN9" s="1297"/>
      <c r="AO9" s="1297"/>
      <c r="AP9" s="1297"/>
      <c r="AQ9" s="1297"/>
      <c r="AR9" s="1297"/>
      <c r="AS9" s="1297"/>
      <c r="AT9" s="1297"/>
      <c r="AU9" s="1297"/>
      <c r="AV9" s="1297"/>
      <c r="AW9" s="1297"/>
      <c r="AX9" s="1297"/>
      <c r="AY9" s="1297"/>
      <c r="AZ9" s="1297"/>
      <c r="BA9" s="1297"/>
      <c r="BB9" s="1297"/>
      <c r="BC9" s="1297"/>
      <c r="BD9" s="1297"/>
      <c r="BE9" s="1297"/>
      <c r="BF9" s="1297"/>
      <c r="BG9" s="1297"/>
      <c r="BH9" s="1297"/>
      <c r="BI9" s="1297"/>
      <c r="BJ9" s="1297"/>
      <c r="BK9" s="1297"/>
      <c r="BL9" s="1297"/>
      <c r="BM9" s="1297"/>
      <c r="BN9" s="1297"/>
      <c r="BO9" s="1297"/>
      <c r="BP9" s="1297"/>
      <c r="BQ9" s="1297"/>
      <c r="BR9" s="1297"/>
      <c r="BS9" s="1297"/>
      <c r="BT9" s="1297"/>
      <c r="BU9" s="1297"/>
      <c r="BV9" s="1297"/>
      <c r="BW9" s="1297"/>
      <c r="BX9" s="1297"/>
      <c r="BY9" s="1297"/>
      <c r="BZ9" s="1297"/>
      <c r="CA9" s="1297"/>
      <c r="CB9" s="1297"/>
      <c r="CC9" s="1297"/>
      <c r="CD9" s="1297"/>
      <c r="CE9" s="1297"/>
      <c r="CF9" s="1297"/>
      <c r="CG9" s="1297"/>
      <c r="CH9" s="1297"/>
      <c r="CI9" s="1297"/>
      <c r="CJ9" s="1297"/>
      <c r="CK9" s="1297"/>
      <c r="CL9" s="1297"/>
      <c r="CM9" s="1297"/>
      <c r="CN9" s="1297"/>
      <c r="CO9" s="1297"/>
      <c r="CP9" s="1297"/>
      <c r="CQ9" s="1297"/>
      <c r="CR9" s="1297"/>
      <c r="CS9" s="1297"/>
      <c r="CT9" s="1297"/>
      <c r="CU9" s="1297"/>
      <c r="CV9" s="1297"/>
      <c r="CW9" s="1297"/>
      <c r="CX9" s="1297"/>
      <c r="CY9" s="1297"/>
      <c r="CZ9" s="1297"/>
      <c r="DA9" s="1297"/>
      <c r="DB9" s="1297"/>
      <c r="DC9" s="1297"/>
      <c r="DD9" s="1297"/>
      <c r="DE9" s="1297"/>
    </row>
    <row r="10" spans="1:109" s="262" customFormat="1" ht="13.2" x14ac:dyDescent="0.2">
      <c r="A10" s="1297"/>
      <c r="B10" s="1297"/>
      <c r="C10" s="1297"/>
      <c r="D10" s="1297"/>
      <c r="E10" s="1297"/>
      <c r="F10" s="1297"/>
      <c r="G10" s="1297"/>
      <c r="H10" s="1297"/>
      <c r="I10" s="1297"/>
      <c r="J10" s="1297"/>
      <c r="K10" s="1297"/>
      <c r="L10" s="1297"/>
      <c r="M10" s="1297"/>
      <c r="N10" s="1297"/>
      <c r="O10" s="1297"/>
      <c r="P10" s="1297"/>
      <c r="Q10" s="1297"/>
      <c r="R10" s="1297"/>
      <c r="S10" s="1297"/>
      <c r="T10" s="1297"/>
      <c r="U10" s="1297"/>
      <c r="V10" s="1297"/>
      <c r="W10" s="1297"/>
      <c r="X10" s="1297"/>
      <c r="Y10" s="1297"/>
      <c r="Z10" s="1297"/>
      <c r="AA10" s="1297"/>
      <c r="AB10" s="1297"/>
      <c r="AC10" s="1297"/>
      <c r="AD10" s="1297"/>
      <c r="AE10" s="1297"/>
      <c r="AF10" s="1297"/>
      <c r="AG10" s="1297"/>
      <c r="AH10" s="1297"/>
      <c r="AI10" s="1297"/>
      <c r="AJ10" s="1297"/>
      <c r="AK10" s="1297"/>
      <c r="AL10" s="1297"/>
      <c r="AM10" s="1297"/>
      <c r="AN10" s="1297"/>
      <c r="AO10" s="1297"/>
      <c r="AP10" s="1297"/>
      <c r="AQ10" s="1297"/>
      <c r="AR10" s="1297"/>
      <c r="AS10" s="1297"/>
      <c r="AT10" s="1297"/>
      <c r="AU10" s="1297"/>
      <c r="AV10" s="1297"/>
      <c r="AW10" s="1297"/>
      <c r="AX10" s="1297"/>
      <c r="AY10" s="1297"/>
      <c r="AZ10" s="1297"/>
      <c r="BA10" s="1297"/>
      <c r="BB10" s="1297"/>
      <c r="BC10" s="1297"/>
      <c r="BD10" s="1297"/>
      <c r="BE10" s="1297"/>
      <c r="BF10" s="1297"/>
      <c r="BG10" s="1297"/>
      <c r="BH10" s="1297"/>
      <c r="BI10" s="1297"/>
      <c r="BJ10" s="1297"/>
      <c r="BK10" s="1297"/>
      <c r="BL10" s="1297"/>
      <c r="BM10" s="1297"/>
      <c r="BN10" s="1297"/>
      <c r="BO10" s="1297"/>
      <c r="BP10" s="1297"/>
      <c r="BQ10" s="1297"/>
      <c r="BR10" s="1297"/>
      <c r="BS10" s="1297"/>
      <c r="BT10" s="1297"/>
      <c r="BU10" s="1297"/>
      <c r="BV10" s="1297"/>
      <c r="BW10" s="1297"/>
      <c r="BX10" s="1297"/>
      <c r="BY10" s="1297"/>
      <c r="BZ10" s="1297"/>
      <c r="CA10" s="1297"/>
      <c r="CB10" s="1297"/>
      <c r="CC10" s="1297"/>
      <c r="CD10" s="1297"/>
      <c r="CE10" s="1297"/>
      <c r="CF10" s="1297"/>
      <c r="CG10" s="1297"/>
      <c r="CH10" s="1297"/>
      <c r="CI10" s="1297"/>
      <c r="CJ10" s="1297"/>
      <c r="CK10" s="1297"/>
      <c r="CL10" s="1297"/>
      <c r="CM10" s="1297"/>
      <c r="CN10" s="1297"/>
      <c r="CO10" s="1297"/>
      <c r="CP10" s="1297"/>
      <c r="CQ10" s="1297"/>
      <c r="CR10" s="1297"/>
      <c r="CS10" s="1297"/>
      <c r="CT10" s="1297"/>
      <c r="CU10" s="1297"/>
      <c r="CV10" s="1297"/>
      <c r="CW10" s="1297"/>
      <c r="CX10" s="1297"/>
      <c r="CY10" s="1297"/>
      <c r="CZ10" s="1297"/>
      <c r="DA10" s="1297"/>
      <c r="DB10" s="1297"/>
      <c r="DC10" s="1297"/>
      <c r="DD10" s="1297"/>
      <c r="DE10" s="1297"/>
    </row>
    <row r="11" spans="1:109" s="262" customFormat="1" ht="13.2" x14ac:dyDescent="0.2">
      <c r="A11" s="1297"/>
      <c r="B11" s="1297"/>
      <c r="C11" s="1297"/>
      <c r="D11" s="1297"/>
      <c r="E11" s="1297"/>
      <c r="F11" s="1297"/>
      <c r="G11" s="1297"/>
      <c r="H11" s="1297"/>
      <c r="I11" s="1297"/>
      <c r="J11" s="1297"/>
      <c r="K11" s="1297"/>
      <c r="L11" s="1297"/>
      <c r="M11" s="1297"/>
      <c r="N11" s="1297"/>
      <c r="O11" s="1297"/>
      <c r="P11" s="1297"/>
      <c r="Q11" s="1297"/>
      <c r="R11" s="1297"/>
      <c r="S11" s="1297"/>
      <c r="T11" s="1297"/>
      <c r="U11" s="1297"/>
      <c r="V11" s="1297"/>
      <c r="W11" s="1297"/>
      <c r="X11" s="1297"/>
      <c r="Y11" s="1297"/>
      <c r="Z11" s="1297"/>
      <c r="AA11" s="1297"/>
      <c r="AB11" s="1297"/>
      <c r="AC11" s="1297"/>
      <c r="AD11" s="1297"/>
      <c r="AE11" s="1297"/>
      <c r="AF11" s="1297"/>
      <c r="AG11" s="1297"/>
      <c r="AH11" s="1297"/>
      <c r="AI11" s="1297"/>
      <c r="AJ11" s="1297"/>
      <c r="AK11" s="1297"/>
      <c r="AL11" s="1297"/>
      <c r="AM11" s="1297"/>
      <c r="AN11" s="1297"/>
      <c r="AO11" s="1297"/>
      <c r="AP11" s="1297"/>
      <c r="AQ11" s="1297"/>
      <c r="AR11" s="1297"/>
      <c r="AS11" s="1297"/>
      <c r="AT11" s="1297"/>
      <c r="AU11" s="1297"/>
      <c r="AV11" s="1297"/>
      <c r="AW11" s="1297"/>
      <c r="AX11" s="1297"/>
      <c r="AY11" s="1297"/>
      <c r="AZ11" s="1297"/>
      <c r="BA11" s="1297"/>
      <c r="BB11" s="1297"/>
      <c r="BC11" s="1297"/>
      <c r="BD11" s="1297"/>
      <c r="BE11" s="1297"/>
      <c r="BF11" s="1297"/>
      <c r="BG11" s="1297"/>
      <c r="BH11" s="1297"/>
      <c r="BI11" s="1297"/>
      <c r="BJ11" s="1297"/>
      <c r="BK11" s="1297"/>
      <c r="BL11" s="1297"/>
      <c r="BM11" s="1297"/>
      <c r="BN11" s="1297"/>
      <c r="BO11" s="1297"/>
      <c r="BP11" s="1297"/>
      <c r="BQ11" s="1297"/>
      <c r="BR11" s="1297"/>
      <c r="BS11" s="1297"/>
      <c r="BT11" s="1297"/>
      <c r="BU11" s="1297"/>
      <c r="BV11" s="1297"/>
      <c r="BW11" s="1297"/>
      <c r="BX11" s="1297"/>
      <c r="BY11" s="1297"/>
      <c r="BZ11" s="1297"/>
      <c r="CA11" s="1297"/>
      <c r="CB11" s="1297"/>
      <c r="CC11" s="1297"/>
      <c r="CD11" s="1297"/>
      <c r="CE11" s="1297"/>
      <c r="CF11" s="1297"/>
      <c r="CG11" s="1297"/>
      <c r="CH11" s="1297"/>
      <c r="CI11" s="1297"/>
      <c r="CJ11" s="1297"/>
      <c r="CK11" s="1297"/>
      <c r="CL11" s="1297"/>
      <c r="CM11" s="1297"/>
      <c r="CN11" s="1297"/>
      <c r="CO11" s="1297"/>
      <c r="CP11" s="1297"/>
      <c r="CQ11" s="1297"/>
      <c r="CR11" s="1297"/>
      <c r="CS11" s="1297"/>
      <c r="CT11" s="1297"/>
      <c r="CU11" s="1297"/>
      <c r="CV11" s="1297"/>
      <c r="CW11" s="1297"/>
      <c r="CX11" s="1297"/>
      <c r="CY11" s="1297"/>
      <c r="CZ11" s="1297"/>
      <c r="DA11" s="1297"/>
      <c r="DB11" s="1297"/>
      <c r="DC11" s="1297"/>
      <c r="DD11" s="1297"/>
      <c r="DE11" s="1297"/>
    </row>
    <row r="12" spans="1:109" s="262" customFormat="1" ht="13.2" x14ac:dyDescent="0.2">
      <c r="A12" s="1297"/>
      <c r="B12" s="1297"/>
      <c r="C12" s="1297"/>
      <c r="D12" s="1297"/>
      <c r="E12" s="1297"/>
      <c r="F12" s="1297"/>
      <c r="G12" s="1297"/>
      <c r="H12" s="1297"/>
      <c r="I12" s="1297"/>
      <c r="J12" s="1297"/>
      <c r="K12" s="1297"/>
      <c r="L12" s="1297"/>
      <c r="M12" s="1297"/>
      <c r="N12" s="1297"/>
      <c r="O12" s="1297"/>
      <c r="P12" s="1297"/>
      <c r="Q12" s="1297"/>
      <c r="R12" s="1297"/>
      <c r="S12" s="1297"/>
      <c r="T12" s="1297"/>
      <c r="U12" s="1297"/>
      <c r="V12" s="1297"/>
      <c r="W12" s="1297"/>
      <c r="X12" s="1297"/>
      <c r="Y12" s="1297"/>
      <c r="Z12" s="1297"/>
      <c r="AA12" s="1297"/>
      <c r="AB12" s="1297"/>
      <c r="AC12" s="1297"/>
      <c r="AD12" s="1297"/>
      <c r="AE12" s="1297"/>
      <c r="AF12" s="1297"/>
      <c r="AG12" s="1297"/>
      <c r="AH12" s="1297"/>
      <c r="AI12" s="1297"/>
      <c r="AJ12" s="1297"/>
      <c r="AK12" s="1297"/>
      <c r="AL12" s="1297"/>
      <c r="AM12" s="1297"/>
      <c r="AN12" s="1297"/>
      <c r="AO12" s="1297"/>
      <c r="AP12" s="1297"/>
      <c r="AQ12" s="1297"/>
      <c r="AR12" s="1297"/>
      <c r="AS12" s="1297"/>
      <c r="AT12" s="1297"/>
      <c r="AU12" s="1297"/>
      <c r="AV12" s="1297"/>
      <c r="AW12" s="1297"/>
      <c r="AX12" s="1297"/>
      <c r="AY12" s="1297"/>
      <c r="AZ12" s="1297"/>
      <c r="BA12" s="1297"/>
      <c r="BB12" s="1297"/>
      <c r="BC12" s="1297"/>
      <c r="BD12" s="1297"/>
      <c r="BE12" s="1297"/>
      <c r="BF12" s="1297"/>
      <c r="BG12" s="1297"/>
      <c r="BH12" s="1297"/>
      <c r="BI12" s="1297"/>
      <c r="BJ12" s="1297"/>
      <c r="BK12" s="1297"/>
      <c r="BL12" s="1297"/>
      <c r="BM12" s="1297"/>
      <c r="BN12" s="1297"/>
      <c r="BO12" s="1297"/>
      <c r="BP12" s="1297"/>
      <c r="BQ12" s="1297"/>
      <c r="BR12" s="1297"/>
      <c r="BS12" s="1297"/>
      <c r="BT12" s="1297"/>
      <c r="BU12" s="1297"/>
      <c r="BV12" s="1297"/>
      <c r="BW12" s="1297"/>
      <c r="BX12" s="1297"/>
      <c r="BY12" s="1297"/>
      <c r="BZ12" s="1297"/>
      <c r="CA12" s="1297"/>
      <c r="CB12" s="1297"/>
      <c r="CC12" s="1297"/>
      <c r="CD12" s="1297"/>
      <c r="CE12" s="1297"/>
      <c r="CF12" s="1297"/>
      <c r="CG12" s="1297"/>
      <c r="CH12" s="1297"/>
      <c r="CI12" s="1297"/>
      <c r="CJ12" s="1297"/>
      <c r="CK12" s="1297"/>
      <c r="CL12" s="1297"/>
      <c r="CM12" s="1297"/>
      <c r="CN12" s="1297"/>
      <c r="CO12" s="1297"/>
      <c r="CP12" s="1297"/>
      <c r="CQ12" s="1297"/>
      <c r="CR12" s="1297"/>
      <c r="CS12" s="1297"/>
      <c r="CT12" s="1297"/>
      <c r="CU12" s="1297"/>
      <c r="CV12" s="1297"/>
      <c r="CW12" s="1297"/>
      <c r="CX12" s="1297"/>
      <c r="CY12" s="1297"/>
      <c r="CZ12" s="1297"/>
      <c r="DA12" s="1297"/>
      <c r="DB12" s="1297"/>
      <c r="DC12" s="1297"/>
      <c r="DD12" s="1297"/>
      <c r="DE12" s="1297"/>
    </row>
    <row r="13" spans="1:109" s="262" customFormat="1" ht="13.2" x14ac:dyDescent="0.2">
      <c r="A13" s="1297"/>
      <c r="B13" s="1297"/>
      <c r="C13" s="1297"/>
      <c r="D13" s="1297"/>
      <c r="E13" s="1297"/>
      <c r="F13" s="1297"/>
      <c r="G13" s="1297"/>
      <c r="H13" s="1297"/>
      <c r="I13" s="1297"/>
      <c r="J13" s="1297"/>
      <c r="K13" s="1297"/>
      <c r="L13" s="1297"/>
      <c r="M13" s="1297"/>
      <c r="N13" s="1297"/>
      <c r="O13" s="1297"/>
      <c r="P13" s="1297"/>
      <c r="Q13" s="1297"/>
      <c r="R13" s="1297"/>
      <c r="S13" s="1297"/>
      <c r="T13" s="1297"/>
      <c r="U13" s="1297"/>
      <c r="V13" s="1297"/>
      <c r="W13" s="1297"/>
      <c r="X13" s="1297"/>
      <c r="Y13" s="1297"/>
      <c r="Z13" s="1297"/>
      <c r="AA13" s="1297"/>
      <c r="AB13" s="1297"/>
      <c r="AC13" s="1297"/>
      <c r="AD13" s="1297"/>
      <c r="AE13" s="1297"/>
      <c r="AF13" s="1297"/>
      <c r="AG13" s="1297"/>
      <c r="AH13" s="1297"/>
      <c r="AI13" s="1297"/>
      <c r="AJ13" s="1297"/>
      <c r="AK13" s="1297"/>
      <c r="AL13" s="1297"/>
      <c r="AM13" s="1297"/>
      <c r="AN13" s="1297"/>
      <c r="AO13" s="1297"/>
      <c r="AP13" s="1297"/>
      <c r="AQ13" s="1297"/>
      <c r="AR13" s="1297"/>
      <c r="AS13" s="1297"/>
      <c r="AT13" s="1297"/>
      <c r="AU13" s="1297"/>
      <c r="AV13" s="1297"/>
      <c r="AW13" s="1297"/>
      <c r="AX13" s="1297"/>
      <c r="AY13" s="1297"/>
      <c r="AZ13" s="1297"/>
      <c r="BA13" s="1297"/>
      <c r="BB13" s="1297"/>
      <c r="BC13" s="1297"/>
      <c r="BD13" s="1297"/>
      <c r="BE13" s="1297"/>
      <c r="BF13" s="1297"/>
      <c r="BG13" s="1297"/>
      <c r="BH13" s="1297"/>
      <c r="BI13" s="1297"/>
      <c r="BJ13" s="1297"/>
      <c r="BK13" s="1297"/>
      <c r="BL13" s="1297"/>
      <c r="BM13" s="1297"/>
      <c r="BN13" s="1297"/>
      <c r="BO13" s="1297"/>
      <c r="BP13" s="1297"/>
      <c r="BQ13" s="1297"/>
      <c r="BR13" s="1297"/>
      <c r="BS13" s="1297"/>
      <c r="BT13" s="1297"/>
      <c r="BU13" s="1297"/>
      <c r="BV13" s="1297"/>
      <c r="BW13" s="1297"/>
      <c r="BX13" s="1297"/>
      <c r="BY13" s="1297"/>
      <c r="BZ13" s="1297"/>
      <c r="CA13" s="1297"/>
      <c r="CB13" s="1297"/>
      <c r="CC13" s="1297"/>
      <c r="CD13" s="1297"/>
      <c r="CE13" s="1297"/>
      <c r="CF13" s="1297"/>
      <c r="CG13" s="1297"/>
      <c r="CH13" s="1297"/>
      <c r="CI13" s="1297"/>
      <c r="CJ13" s="1297"/>
      <c r="CK13" s="1297"/>
      <c r="CL13" s="1297"/>
      <c r="CM13" s="1297"/>
      <c r="CN13" s="1297"/>
      <c r="CO13" s="1297"/>
      <c r="CP13" s="1297"/>
      <c r="CQ13" s="1297"/>
      <c r="CR13" s="1297"/>
      <c r="CS13" s="1297"/>
      <c r="CT13" s="1297"/>
      <c r="CU13" s="1297"/>
      <c r="CV13" s="1297"/>
      <c r="CW13" s="1297"/>
      <c r="CX13" s="1297"/>
      <c r="CY13" s="1297"/>
      <c r="CZ13" s="1297"/>
      <c r="DA13" s="1297"/>
      <c r="DB13" s="1297"/>
      <c r="DC13" s="1297"/>
      <c r="DD13" s="1297"/>
      <c r="DE13" s="1297"/>
    </row>
    <row r="14" spans="1:109" s="262" customFormat="1" ht="13.2" x14ac:dyDescent="0.2">
      <c r="A14" s="1297"/>
      <c r="B14" s="1297"/>
      <c r="C14" s="1297"/>
      <c r="D14" s="1297"/>
      <c r="E14" s="1297"/>
      <c r="F14" s="1297"/>
      <c r="G14" s="1297"/>
      <c r="H14" s="1297"/>
      <c r="I14" s="1297"/>
      <c r="J14" s="1297"/>
      <c r="K14" s="1297"/>
      <c r="L14" s="1297"/>
      <c r="M14" s="1297"/>
      <c r="N14" s="1297"/>
      <c r="O14" s="1297"/>
      <c r="P14" s="1297"/>
      <c r="Q14" s="1297"/>
      <c r="R14" s="1297"/>
      <c r="S14" s="1297"/>
      <c r="T14" s="1297"/>
      <c r="U14" s="1297"/>
      <c r="V14" s="1297"/>
      <c r="W14" s="1297"/>
      <c r="X14" s="1297"/>
      <c r="Y14" s="1297"/>
      <c r="Z14" s="1297"/>
      <c r="AA14" s="1297"/>
      <c r="AB14" s="1297"/>
      <c r="AC14" s="1297"/>
      <c r="AD14" s="1297"/>
      <c r="AE14" s="1297"/>
      <c r="AF14" s="1297"/>
      <c r="AG14" s="1297"/>
      <c r="AH14" s="1297"/>
      <c r="AI14" s="1297"/>
      <c r="AJ14" s="1297"/>
      <c r="AK14" s="1297"/>
      <c r="AL14" s="1297"/>
      <c r="AM14" s="1297"/>
      <c r="AN14" s="1297"/>
      <c r="AO14" s="1297"/>
      <c r="AP14" s="1297"/>
      <c r="AQ14" s="1297"/>
      <c r="AR14" s="1297"/>
      <c r="AS14" s="1297"/>
      <c r="AT14" s="1297"/>
      <c r="AU14" s="1297"/>
      <c r="AV14" s="1297"/>
      <c r="AW14" s="1297"/>
      <c r="AX14" s="1297"/>
      <c r="AY14" s="1297"/>
      <c r="AZ14" s="1297"/>
      <c r="BA14" s="1297"/>
      <c r="BB14" s="1297"/>
      <c r="BC14" s="1297"/>
      <c r="BD14" s="1297"/>
      <c r="BE14" s="1297"/>
      <c r="BF14" s="1297"/>
      <c r="BG14" s="1297"/>
      <c r="BH14" s="1297"/>
      <c r="BI14" s="1297"/>
      <c r="BJ14" s="1297"/>
      <c r="BK14" s="1297"/>
      <c r="BL14" s="1297"/>
      <c r="BM14" s="1297"/>
      <c r="BN14" s="1297"/>
      <c r="BO14" s="1297"/>
      <c r="BP14" s="1297"/>
      <c r="BQ14" s="1297"/>
      <c r="BR14" s="1297"/>
      <c r="BS14" s="1297"/>
      <c r="BT14" s="1297"/>
      <c r="BU14" s="1297"/>
      <c r="BV14" s="1297"/>
      <c r="BW14" s="1297"/>
      <c r="BX14" s="1297"/>
      <c r="BY14" s="1297"/>
      <c r="BZ14" s="1297"/>
      <c r="CA14" s="1297"/>
      <c r="CB14" s="1297"/>
      <c r="CC14" s="1297"/>
      <c r="CD14" s="1297"/>
      <c r="CE14" s="1297"/>
      <c r="CF14" s="1297"/>
      <c r="CG14" s="1297"/>
      <c r="CH14" s="1297"/>
      <c r="CI14" s="1297"/>
      <c r="CJ14" s="1297"/>
      <c r="CK14" s="1297"/>
      <c r="CL14" s="1297"/>
      <c r="CM14" s="1297"/>
      <c r="CN14" s="1297"/>
      <c r="CO14" s="1297"/>
      <c r="CP14" s="1297"/>
      <c r="CQ14" s="1297"/>
      <c r="CR14" s="1297"/>
      <c r="CS14" s="1297"/>
      <c r="CT14" s="1297"/>
      <c r="CU14" s="1297"/>
      <c r="CV14" s="1297"/>
      <c r="CW14" s="1297"/>
      <c r="CX14" s="1297"/>
      <c r="CY14" s="1297"/>
      <c r="CZ14" s="1297"/>
      <c r="DA14" s="1297"/>
      <c r="DB14" s="1297"/>
      <c r="DC14" s="1297"/>
      <c r="DD14" s="1297"/>
      <c r="DE14" s="1297"/>
    </row>
    <row r="15" spans="1:109" s="262" customFormat="1" ht="13.2" x14ac:dyDescent="0.2">
      <c r="A15" s="1242"/>
      <c r="B15" s="1297"/>
      <c r="C15" s="1297"/>
      <c r="D15" s="1297"/>
      <c r="E15" s="1297"/>
      <c r="F15" s="1297"/>
      <c r="G15" s="1297"/>
      <c r="H15" s="1297"/>
      <c r="I15" s="1297"/>
      <c r="J15" s="1297"/>
      <c r="K15" s="1297"/>
      <c r="L15" s="1297"/>
      <c r="M15" s="1297"/>
      <c r="N15" s="1297"/>
      <c r="O15" s="1297"/>
      <c r="P15" s="1297"/>
      <c r="Q15" s="1297"/>
      <c r="R15" s="1297"/>
      <c r="S15" s="1297"/>
      <c r="T15" s="1297"/>
      <c r="U15" s="1297"/>
      <c r="V15" s="1297"/>
      <c r="W15" s="1297"/>
      <c r="X15" s="1297"/>
      <c r="Y15" s="1297"/>
      <c r="Z15" s="1297"/>
      <c r="AA15" s="1297"/>
      <c r="AB15" s="1297"/>
      <c r="AC15" s="1297"/>
      <c r="AD15" s="1297"/>
      <c r="AE15" s="1297"/>
      <c r="AF15" s="1297"/>
      <c r="AG15" s="1297"/>
      <c r="AH15" s="1297"/>
      <c r="AI15" s="1297"/>
      <c r="AJ15" s="1297"/>
      <c r="AK15" s="1297"/>
      <c r="AL15" s="1297"/>
      <c r="AM15" s="1297"/>
      <c r="AN15" s="1297"/>
      <c r="AO15" s="1297"/>
      <c r="AP15" s="1297"/>
      <c r="AQ15" s="1297"/>
      <c r="AR15" s="1297"/>
      <c r="AS15" s="1297"/>
      <c r="AT15" s="1297"/>
      <c r="AU15" s="1297"/>
      <c r="AV15" s="1297"/>
      <c r="AW15" s="1297"/>
      <c r="AX15" s="1297"/>
      <c r="AY15" s="1297"/>
      <c r="AZ15" s="1297"/>
      <c r="BA15" s="1297"/>
      <c r="BB15" s="1297"/>
      <c r="BC15" s="1297"/>
      <c r="BD15" s="1297"/>
      <c r="BE15" s="1297"/>
      <c r="BF15" s="1297"/>
      <c r="BG15" s="1297"/>
      <c r="BH15" s="1297"/>
      <c r="BI15" s="1297"/>
      <c r="BJ15" s="1297"/>
      <c r="BK15" s="1297"/>
      <c r="BL15" s="1297"/>
      <c r="BM15" s="1297"/>
      <c r="BN15" s="1297"/>
      <c r="BO15" s="1297"/>
      <c r="BP15" s="1297"/>
      <c r="BQ15" s="1297"/>
      <c r="BR15" s="1297"/>
      <c r="BS15" s="1297"/>
      <c r="BT15" s="1297"/>
      <c r="BU15" s="1297"/>
      <c r="BV15" s="1297"/>
      <c r="BW15" s="1297"/>
      <c r="BX15" s="1297"/>
      <c r="BY15" s="1297"/>
      <c r="BZ15" s="1297"/>
      <c r="CA15" s="1297"/>
      <c r="CB15" s="1297"/>
      <c r="CC15" s="1297"/>
      <c r="CD15" s="1297"/>
      <c r="CE15" s="1297"/>
      <c r="CF15" s="1297"/>
      <c r="CG15" s="1297"/>
      <c r="CH15" s="1297"/>
      <c r="CI15" s="1297"/>
      <c r="CJ15" s="1297"/>
      <c r="CK15" s="1297"/>
      <c r="CL15" s="1297"/>
      <c r="CM15" s="1297"/>
      <c r="CN15" s="1297"/>
      <c r="CO15" s="1297"/>
      <c r="CP15" s="1297"/>
      <c r="CQ15" s="1297"/>
      <c r="CR15" s="1297"/>
      <c r="CS15" s="1297"/>
      <c r="CT15" s="1297"/>
      <c r="CU15" s="1297"/>
      <c r="CV15" s="1297"/>
      <c r="CW15" s="1297"/>
      <c r="CX15" s="1297"/>
      <c r="CY15" s="1297"/>
      <c r="CZ15" s="1297"/>
      <c r="DA15" s="1297"/>
      <c r="DB15" s="1297"/>
      <c r="DC15" s="1297"/>
      <c r="DD15" s="1297"/>
      <c r="DE15" s="1297"/>
    </row>
    <row r="16" spans="1:109" s="262" customFormat="1" ht="13.2" x14ac:dyDescent="0.2">
      <c r="A16" s="1242"/>
      <c r="B16" s="1297"/>
      <c r="C16" s="1297"/>
      <c r="D16" s="1297"/>
      <c r="E16" s="1297"/>
      <c r="F16" s="1297"/>
      <c r="G16" s="1297"/>
      <c r="H16" s="1297"/>
      <c r="I16" s="1297"/>
      <c r="J16" s="1297"/>
      <c r="K16" s="1297"/>
      <c r="L16" s="1297"/>
      <c r="M16" s="1297"/>
      <c r="N16" s="1297"/>
      <c r="O16" s="1297"/>
      <c r="P16" s="1297"/>
      <c r="Q16" s="1297"/>
      <c r="R16" s="1297"/>
      <c r="S16" s="1297"/>
      <c r="T16" s="1297"/>
      <c r="U16" s="1297"/>
      <c r="V16" s="1297"/>
      <c r="W16" s="1297"/>
      <c r="X16" s="1297"/>
      <c r="Y16" s="1297"/>
      <c r="Z16" s="1297"/>
      <c r="AA16" s="1297"/>
      <c r="AB16" s="1297"/>
      <c r="AC16" s="1297"/>
      <c r="AD16" s="1297"/>
      <c r="AE16" s="1297"/>
      <c r="AF16" s="1297"/>
      <c r="AG16" s="1297"/>
      <c r="AH16" s="1297"/>
      <c r="AI16" s="1297"/>
      <c r="AJ16" s="1297"/>
      <c r="AK16" s="1297"/>
      <c r="AL16" s="1297"/>
      <c r="AM16" s="1297"/>
      <c r="AN16" s="1297"/>
      <c r="AO16" s="1297"/>
      <c r="AP16" s="1297"/>
      <c r="AQ16" s="1297"/>
      <c r="AR16" s="1297"/>
      <c r="AS16" s="1297"/>
      <c r="AT16" s="1297"/>
      <c r="AU16" s="1297"/>
      <c r="AV16" s="1297"/>
      <c r="AW16" s="1297"/>
      <c r="AX16" s="1297"/>
      <c r="AY16" s="1297"/>
      <c r="AZ16" s="1297"/>
      <c r="BA16" s="1297"/>
      <c r="BB16" s="1297"/>
      <c r="BC16" s="1297"/>
      <c r="BD16" s="1297"/>
      <c r="BE16" s="1297"/>
      <c r="BF16" s="1297"/>
      <c r="BG16" s="1297"/>
      <c r="BH16" s="1297"/>
      <c r="BI16" s="1297"/>
      <c r="BJ16" s="1297"/>
      <c r="BK16" s="1297"/>
      <c r="BL16" s="1297"/>
      <c r="BM16" s="1297"/>
      <c r="BN16" s="1297"/>
      <c r="BO16" s="1297"/>
      <c r="BP16" s="1297"/>
      <c r="BQ16" s="1297"/>
      <c r="BR16" s="1297"/>
      <c r="BS16" s="1297"/>
      <c r="BT16" s="1297"/>
      <c r="BU16" s="1297"/>
      <c r="BV16" s="1297"/>
      <c r="BW16" s="1297"/>
      <c r="BX16" s="1297"/>
      <c r="BY16" s="1297"/>
      <c r="BZ16" s="1297"/>
      <c r="CA16" s="1297"/>
      <c r="CB16" s="1297"/>
      <c r="CC16" s="1297"/>
      <c r="CD16" s="1297"/>
      <c r="CE16" s="1297"/>
      <c r="CF16" s="1297"/>
      <c r="CG16" s="1297"/>
      <c r="CH16" s="1297"/>
      <c r="CI16" s="1297"/>
      <c r="CJ16" s="1297"/>
      <c r="CK16" s="1297"/>
      <c r="CL16" s="1297"/>
      <c r="CM16" s="1297"/>
      <c r="CN16" s="1297"/>
      <c r="CO16" s="1297"/>
      <c r="CP16" s="1297"/>
      <c r="CQ16" s="1297"/>
      <c r="CR16" s="1297"/>
      <c r="CS16" s="1297"/>
      <c r="CT16" s="1297"/>
      <c r="CU16" s="1297"/>
      <c r="CV16" s="1297"/>
      <c r="CW16" s="1297"/>
      <c r="CX16" s="1297"/>
      <c r="CY16" s="1297"/>
      <c r="CZ16" s="1297"/>
      <c r="DA16" s="1297"/>
      <c r="DB16" s="1297"/>
      <c r="DC16" s="1297"/>
      <c r="DD16" s="1297"/>
      <c r="DE16" s="1297"/>
    </row>
    <row r="17" spans="1:109" s="262" customFormat="1" ht="13.2" x14ac:dyDescent="0.2">
      <c r="A17" s="1242"/>
      <c r="B17" s="1297"/>
      <c r="C17" s="1297"/>
      <c r="D17" s="1297"/>
      <c r="E17" s="1297"/>
      <c r="F17" s="1297"/>
      <c r="G17" s="1297"/>
      <c r="H17" s="1297"/>
      <c r="I17" s="1297"/>
      <c r="J17" s="1297"/>
      <c r="K17" s="1297"/>
      <c r="L17" s="1297"/>
      <c r="M17" s="1297"/>
      <c r="N17" s="1297"/>
      <c r="O17" s="1297"/>
      <c r="P17" s="1297"/>
      <c r="Q17" s="1297"/>
      <c r="R17" s="1297"/>
      <c r="S17" s="1297"/>
      <c r="T17" s="1297"/>
      <c r="U17" s="1297"/>
      <c r="V17" s="1297"/>
      <c r="W17" s="1297"/>
      <c r="X17" s="1297"/>
      <c r="Y17" s="1297"/>
      <c r="Z17" s="1297"/>
      <c r="AA17" s="1297"/>
      <c r="AB17" s="1297"/>
      <c r="AC17" s="1297"/>
      <c r="AD17" s="1297"/>
      <c r="AE17" s="1297"/>
      <c r="AF17" s="1297"/>
      <c r="AG17" s="1297"/>
      <c r="AH17" s="1297"/>
      <c r="AI17" s="1297"/>
      <c r="AJ17" s="1297"/>
      <c r="AK17" s="1297"/>
      <c r="AL17" s="1297"/>
      <c r="AM17" s="1297"/>
      <c r="AN17" s="1297"/>
      <c r="AO17" s="1297"/>
      <c r="AP17" s="1297"/>
      <c r="AQ17" s="1297"/>
      <c r="AR17" s="1297"/>
      <c r="AS17" s="1297"/>
      <c r="AT17" s="1297"/>
      <c r="AU17" s="1297"/>
      <c r="AV17" s="1297"/>
      <c r="AW17" s="1297"/>
      <c r="AX17" s="1297"/>
      <c r="AY17" s="1297"/>
      <c r="AZ17" s="1297"/>
      <c r="BA17" s="1297"/>
      <c r="BB17" s="1297"/>
      <c r="BC17" s="1297"/>
      <c r="BD17" s="1297"/>
      <c r="BE17" s="1297"/>
      <c r="BF17" s="1297"/>
      <c r="BG17" s="1297"/>
      <c r="BH17" s="1297"/>
      <c r="BI17" s="1297"/>
      <c r="BJ17" s="1297"/>
      <c r="BK17" s="1297"/>
      <c r="BL17" s="1297"/>
      <c r="BM17" s="1297"/>
      <c r="BN17" s="1297"/>
      <c r="BO17" s="1297"/>
      <c r="BP17" s="1297"/>
      <c r="BQ17" s="1297"/>
      <c r="BR17" s="1297"/>
      <c r="BS17" s="1297"/>
      <c r="BT17" s="1297"/>
      <c r="BU17" s="1297"/>
      <c r="BV17" s="1297"/>
      <c r="BW17" s="1297"/>
      <c r="BX17" s="1297"/>
      <c r="BY17" s="1297"/>
      <c r="BZ17" s="1297"/>
      <c r="CA17" s="1297"/>
      <c r="CB17" s="1297"/>
      <c r="CC17" s="1297"/>
      <c r="CD17" s="1297"/>
      <c r="CE17" s="1297"/>
      <c r="CF17" s="1297"/>
      <c r="CG17" s="1297"/>
      <c r="CH17" s="1297"/>
      <c r="CI17" s="1297"/>
      <c r="CJ17" s="1297"/>
      <c r="CK17" s="1297"/>
      <c r="CL17" s="1297"/>
      <c r="CM17" s="1297"/>
      <c r="CN17" s="1297"/>
      <c r="CO17" s="1297"/>
      <c r="CP17" s="1297"/>
      <c r="CQ17" s="1297"/>
      <c r="CR17" s="1297"/>
      <c r="CS17" s="1297"/>
      <c r="CT17" s="1297"/>
      <c r="CU17" s="1297"/>
      <c r="CV17" s="1297"/>
      <c r="CW17" s="1297"/>
      <c r="CX17" s="1297"/>
      <c r="CY17" s="1297"/>
      <c r="CZ17" s="1297"/>
      <c r="DA17" s="1297"/>
      <c r="DB17" s="1297"/>
      <c r="DC17" s="1297"/>
      <c r="DD17" s="1297"/>
      <c r="DE17" s="1297"/>
    </row>
    <row r="18" spans="1:109" s="262" customFormat="1" ht="13.2" x14ac:dyDescent="0.2">
      <c r="A18" s="1242"/>
      <c r="B18" s="1297"/>
      <c r="C18" s="1297"/>
      <c r="D18" s="1297"/>
      <c r="E18" s="1297"/>
      <c r="F18" s="1297"/>
      <c r="G18" s="1297"/>
      <c r="H18" s="1297"/>
      <c r="I18" s="1297"/>
      <c r="J18" s="1297"/>
      <c r="K18" s="1297"/>
      <c r="L18" s="1297"/>
      <c r="M18" s="1297"/>
      <c r="N18" s="1297"/>
      <c r="O18" s="1297"/>
      <c r="P18" s="1297"/>
      <c r="Q18" s="1297"/>
      <c r="R18" s="1297"/>
      <c r="S18" s="1297"/>
      <c r="T18" s="1297"/>
      <c r="U18" s="1297"/>
      <c r="V18" s="1297"/>
      <c r="W18" s="1297"/>
      <c r="X18" s="1297"/>
      <c r="Y18" s="1297"/>
      <c r="Z18" s="1297"/>
      <c r="AA18" s="1297"/>
      <c r="AB18" s="1297"/>
      <c r="AC18" s="1297"/>
      <c r="AD18" s="1297"/>
      <c r="AE18" s="1297"/>
      <c r="AF18" s="1297"/>
      <c r="AG18" s="1297"/>
      <c r="AH18" s="1297"/>
      <c r="AI18" s="1297"/>
      <c r="AJ18" s="1297"/>
      <c r="AK18" s="1297"/>
      <c r="AL18" s="1297"/>
      <c r="AM18" s="1297"/>
      <c r="AN18" s="1297"/>
      <c r="AO18" s="1297"/>
      <c r="AP18" s="1297"/>
      <c r="AQ18" s="1297"/>
      <c r="AR18" s="1297"/>
      <c r="AS18" s="1297"/>
      <c r="AT18" s="1297"/>
      <c r="AU18" s="1297"/>
      <c r="AV18" s="1297"/>
      <c r="AW18" s="1297"/>
      <c r="AX18" s="1297"/>
      <c r="AY18" s="1297"/>
      <c r="AZ18" s="1297"/>
      <c r="BA18" s="1297"/>
      <c r="BB18" s="1297"/>
      <c r="BC18" s="1297"/>
      <c r="BD18" s="1297"/>
      <c r="BE18" s="1297"/>
      <c r="BF18" s="1297"/>
      <c r="BG18" s="1297"/>
      <c r="BH18" s="1297"/>
      <c r="BI18" s="1297"/>
      <c r="BJ18" s="1297"/>
      <c r="BK18" s="1297"/>
      <c r="BL18" s="1297"/>
      <c r="BM18" s="1297"/>
      <c r="BN18" s="1297"/>
      <c r="BO18" s="1297"/>
      <c r="BP18" s="1297"/>
      <c r="BQ18" s="1297"/>
      <c r="BR18" s="1297"/>
      <c r="BS18" s="1297"/>
      <c r="BT18" s="1297"/>
      <c r="BU18" s="1297"/>
      <c r="BV18" s="1297"/>
      <c r="BW18" s="1297"/>
      <c r="BX18" s="1297"/>
      <c r="BY18" s="1297"/>
      <c r="BZ18" s="1297"/>
      <c r="CA18" s="1297"/>
      <c r="CB18" s="1297"/>
      <c r="CC18" s="1297"/>
      <c r="CD18" s="1297"/>
      <c r="CE18" s="1297"/>
      <c r="CF18" s="1297"/>
      <c r="CG18" s="1297"/>
      <c r="CH18" s="1297"/>
      <c r="CI18" s="1297"/>
      <c r="CJ18" s="1297"/>
      <c r="CK18" s="1297"/>
      <c r="CL18" s="1297"/>
      <c r="CM18" s="1297"/>
      <c r="CN18" s="1297"/>
      <c r="CO18" s="1297"/>
      <c r="CP18" s="1297"/>
      <c r="CQ18" s="1297"/>
      <c r="CR18" s="1297"/>
      <c r="CS18" s="1297"/>
      <c r="CT18" s="1297"/>
      <c r="CU18" s="1297"/>
      <c r="CV18" s="1297"/>
      <c r="CW18" s="1297"/>
      <c r="CX18" s="1297"/>
      <c r="CY18" s="1297"/>
      <c r="CZ18" s="1297"/>
      <c r="DA18" s="1297"/>
      <c r="DB18" s="1297"/>
      <c r="DC18" s="1297"/>
      <c r="DD18" s="1297"/>
      <c r="DE18" s="1297"/>
    </row>
    <row r="19" spans="1:109" ht="13.2" x14ac:dyDescent="0.2">
      <c r="DD19" s="1242"/>
      <c r="DE19" s="1242"/>
    </row>
    <row r="20" spans="1:109" ht="13.2" x14ac:dyDescent="0.2">
      <c r="DD20" s="1242"/>
      <c r="DE20" s="1242"/>
    </row>
    <row r="21" spans="1:109" ht="17.25" customHeight="1" x14ac:dyDescent="0.2">
      <c r="B21" s="1296"/>
      <c r="C21" s="1293"/>
      <c r="D21" s="1293"/>
      <c r="E21" s="1293"/>
      <c r="F21" s="1293"/>
      <c r="G21" s="1293"/>
      <c r="H21" s="1293"/>
      <c r="I21" s="1293"/>
      <c r="J21" s="1293"/>
      <c r="K21" s="1293"/>
      <c r="L21" s="1293"/>
      <c r="M21" s="1293"/>
      <c r="N21" s="1295"/>
      <c r="O21" s="1293"/>
      <c r="P21" s="1293"/>
      <c r="Q21" s="1293"/>
      <c r="R21" s="1293"/>
      <c r="S21" s="1293"/>
      <c r="T21" s="1293"/>
      <c r="U21" s="1293"/>
      <c r="V21" s="1293"/>
      <c r="W21" s="1293"/>
      <c r="X21" s="1293"/>
      <c r="Y21" s="1293"/>
      <c r="Z21" s="1293"/>
      <c r="AA21" s="1293"/>
      <c r="AB21" s="1293"/>
      <c r="AC21" s="1293"/>
      <c r="AD21" s="1293"/>
      <c r="AE21" s="1293"/>
      <c r="AF21" s="1293"/>
      <c r="AG21" s="1293"/>
      <c r="AH21" s="1293"/>
      <c r="AI21" s="1293"/>
      <c r="AJ21" s="1293"/>
      <c r="AK21" s="1293"/>
      <c r="AL21" s="1293"/>
      <c r="AM21" s="1293"/>
      <c r="AN21" s="1293"/>
      <c r="AO21" s="1293"/>
      <c r="AP21" s="1293"/>
      <c r="AQ21" s="1293"/>
      <c r="AR21" s="1293"/>
      <c r="AS21" s="1293"/>
      <c r="AT21" s="1295"/>
      <c r="AU21" s="1293"/>
      <c r="AV21" s="1293"/>
      <c r="AW21" s="1293"/>
      <c r="AX21" s="1293"/>
      <c r="AY21" s="1293"/>
      <c r="AZ21" s="1293"/>
      <c r="BA21" s="1293"/>
      <c r="BB21" s="1293"/>
      <c r="BC21" s="1293"/>
      <c r="BD21" s="1293"/>
      <c r="BE21" s="1293"/>
      <c r="BF21" s="1295"/>
      <c r="BG21" s="1293"/>
      <c r="BH21" s="1293"/>
      <c r="BI21" s="1293"/>
      <c r="BJ21" s="1293"/>
      <c r="BK21" s="1293"/>
      <c r="BL21" s="1293"/>
      <c r="BM21" s="1293"/>
      <c r="BN21" s="1293"/>
      <c r="BO21" s="1293"/>
      <c r="BP21" s="1293"/>
      <c r="BQ21" s="1293"/>
      <c r="BR21" s="1295"/>
      <c r="BS21" s="1293"/>
      <c r="BT21" s="1293"/>
      <c r="BU21" s="1293"/>
      <c r="BV21" s="1293"/>
      <c r="BW21" s="1293"/>
      <c r="BX21" s="1293"/>
      <c r="BY21" s="1293"/>
      <c r="BZ21" s="1293"/>
      <c r="CA21" s="1293"/>
      <c r="CB21" s="1293"/>
      <c r="CC21" s="1293"/>
      <c r="CD21" s="1295"/>
      <c r="CE21" s="1293"/>
      <c r="CF21" s="1293"/>
      <c r="CG21" s="1293"/>
      <c r="CH21" s="1293"/>
      <c r="CI21" s="1293"/>
      <c r="CJ21" s="1293"/>
      <c r="CK21" s="1293"/>
      <c r="CL21" s="1293"/>
      <c r="CM21" s="1293"/>
      <c r="CN21" s="1293"/>
      <c r="CO21" s="1293"/>
      <c r="CP21" s="1295"/>
      <c r="CQ21" s="1293"/>
      <c r="CR21" s="1293"/>
      <c r="CS21" s="1293"/>
      <c r="CT21" s="1293"/>
      <c r="CU21" s="1293"/>
      <c r="CV21" s="1293"/>
      <c r="CW21" s="1293"/>
      <c r="CX21" s="1293"/>
      <c r="CY21" s="1293"/>
      <c r="CZ21" s="1293"/>
      <c r="DA21" s="1293"/>
      <c r="DB21" s="1295"/>
      <c r="DC21" s="1293"/>
      <c r="DD21" s="1292"/>
      <c r="DE21" s="1242"/>
    </row>
    <row r="22" spans="1:109" ht="17.25" customHeight="1" x14ac:dyDescent="0.2">
      <c r="B22" s="1243"/>
    </row>
    <row r="23" spans="1:109" ht="13.2" x14ac:dyDescent="0.2">
      <c r="B23" s="1243"/>
    </row>
    <row r="24" spans="1:109" ht="13.2" x14ac:dyDescent="0.2">
      <c r="B24" s="1243"/>
    </row>
    <row r="25" spans="1:109" ht="13.2" x14ac:dyDescent="0.2">
      <c r="B25" s="1243"/>
    </row>
    <row r="26" spans="1:109" ht="13.2" x14ac:dyDescent="0.2">
      <c r="B26" s="1243"/>
    </row>
    <row r="27" spans="1:109" ht="13.2" x14ac:dyDescent="0.2">
      <c r="B27" s="1243"/>
    </row>
    <row r="28" spans="1:109" ht="13.2" x14ac:dyDescent="0.2">
      <c r="B28" s="1243"/>
    </row>
    <row r="29" spans="1:109" ht="13.2" x14ac:dyDescent="0.2">
      <c r="B29" s="1243"/>
    </row>
    <row r="30" spans="1:109" ht="13.2" x14ac:dyDescent="0.2">
      <c r="B30" s="1243"/>
    </row>
    <row r="31" spans="1:109" ht="13.2" x14ac:dyDescent="0.2">
      <c r="B31" s="1243"/>
    </row>
    <row r="32" spans="1:109" ht="13.2" x14ac:dyDescent="0.2">
      <c r="B32" s="1243"/>
    </row>
    <row r="33" spans="2:109" ht="13.2" x14ac:dyDescent="0.2">
      <c r="B33" s="1243"/>
    </row>
    <row r="34" spans="2:109" ht="13.2" x14ac:dyDescent="0.2">
      <c r="B34" s="1243"/>
    </row>
    <row r="35" spans="2:109" ht="13.2" x14ac:dyDescent="0.2">
      <c r="B35" s="1243"/>
    </row>
    <row r="36" spans="2:109" ht="13.2" x14ac:dyDescent="0.2">
      <c r="B36" s="1243"/>
    </row>
    <row r="37" spans="2:109" ht="13.2" x14ac:dyDescent="0.2">
      <c r="B37" s="1243"/>
    </row>
    <row r="38" spans="2:109" ht="13.2" x14ac:dyDescent="0.2">
      <c r="B38" s="1243"/>
    </row>
    <row r="39" spans="2:109" ht="13.2" x14ac:dyDescent="0.2">
      <c r="B39" s="1247"/>
      <c r="C39" s="1246"/>
      <c r="D39" s="1246"/>
      <c r="E39" s="1246"/>
      <c r="F39" s="1246"/>
      <c r="G39" s="1246"/>
      <c r="H39" s="1246"/>
      <c r="I39" s="1246"/>
      <c r="J39" s="1246"/>
      <c r="K39" s="1246"/>
      <c r="L39" s="1246"/>
      <c r="M39" s="1246"/>
      <c r="N39" s="1246"/>
      <c r="O39" s="1246"/>
      <c r="P39" s="1246"/>
      <c r="Q39" s="1246"/>
      <c r="R39" s="1246"/>
      <c r="S39" s="1246"/>
      <c r="T39" s="1246"/>
      <c r="U39" s="1246"/>
      <c r="V39" s="1246"/>
      <c r="W39" s="1246"/>
      <c r="X39" s="1246"/>
      <c r="Y39" s="1246"/>
      <c r="Z39" s="1246"/>
      <c r="AA39" s="1246"/>
      <c r="AB39" s="1246"/>
      <c r="AC39" s="1246"/>
      <c r="AD39" s="1246"/>
      <c r="AE39" s="1246"/>
      <c r="AF39" s="1246"/>
      <c r="AG39" s="1246"/>
      <c r="AH39" s="1246"/>
      <c r="AI39" s="1246"/>
      <c r="AJ39" s="1246"/>
      <c r="AK39" s="1246"/>
      <c r="AL39" s="1246"/>
      <c r="AM39" s="1246"/>
      <c r="AN39" s="1246"/>
      <c r="AO39" s="1246"/>
      <c r="AP39" s="1246"/>
      <c r="AQ39" s="1246"/>
      <c r="AR39" s="1246"/>
      <c r="AS39" s="1246"/>
      <c r="AT39" s="1246"/>
      <c r="AU39" s="1246"/>
      <c r="AV39" s="1246"/>
      <c r="AW39" s="1246"/>
      <c r="AX39" s="1246"/>
      <c r="AY39" s="1246"/>
      <c r="AZ39" s="1246"/>
      <c r="BA39" s="1246"/>
      <c r="BB39" s="1246"/>
      <c r="BC39" s="1246"/>
      <c r="BD39" s="1246"/>
      <c r="BE39" s="1246"/>
      <c r="BF39" s="1246"/>
      <c r="BG39" s="1246"/>
      <c r="BH39" s="1246"/>
      <c r="BI39" s="1246"/>
      <c r="BJ39" s="1246"/>
      <c r="BK39" s="1246"/>
      <c r="BL39" s="1246"/>
      <c r="BM39" s="1246"/>
      <c r="BN39" s="1246"/>
      <c r="BO39" s="1246"/>
      <c r="BP39" s="1246"/>
      <c r="BQ39" s="1246"/>
      <c r="BR39" s="1246"/>
      <c r="BS39" s="1246"/>
      <c r="BT39" s="1246"/>
      <c r="BU39" s="1246"/>
      <c r="BV39" s="1246"/>
      <c r="BW39" s="1246"/>
      <c r="BX39" s="1246"/>
      <c r="BY39" s="1246"/>
      <c r="BZ39" s="1246"/>
      <c r="CA39" s="1246"/>
      <c r="CB39" s="1246"/>
      <c r="CC39" s="1246"/>
      <c r="CD39" s="1246"/>
      <c r="CE39" s="1246"/>
      <c r="CF39" s="1246"/>
      <c r="CG39" s="1246"/>
      <c r="CH39" s="1246"/>
      <c r="CI39" s="1246"/>
      <c r="CJ39" s="1246"/>
      <c r="CK39" s="1246"/>
      <c r="CL39" s="1246"/>
      <c r="CM39" s="1246"/>
      <c r="CN39" s="1246"/>
      <c r="CO39" s="1246"/>
      <c r="CP39" s="1246"/>
      <c r="CQ39" s="1246"/>
      <c r="CR39" s="1246"/>
      <c r="CS39" s="1246"/>
      <c r="CT39" s="1246"/>
      <c r="CU39" s="1246"/>
      <c r="CV39" s="1246"/>
      <c r="CW39" s="1246"/>
      <c r="CX39" s="1246"/>
      <c r="CY39" s="1246"/>
      <c r="CZ39" s="1246"/>
      <c r="DA39" s="1246"/>
      <c r="DB39" s="1246"/>
      <c r="DC39" s="1246"/>
      <c r="DD39" s="1245"/>
    </row>
    <row r="40" spans="2:109" ht="13.2" x14ac:dyDescent="0.2">
      <c r="B40" s="1283"/>
      <c r="DD40" s="1283"/>
      <c r="DE40" s="1242"/>
    </row>
    <row r="41" spans="2:109" ht="16.2" x14ac:dyDescent="0.2">
      <c r="B41" s="1294" t="s">
        <v>612</v>
      </c>
      <c r="C41" s="1293"/>
      <c r="D41" s="1293"/>
      <c r="E41" s="1293"/>
      <c r="F41" s="1293"/>
      <c r="G41" s="1293"/>
      <c r="H41" s="1293"/>
      <c r="I41" s="1293"/>
      <c r="J41" s="1293"/>
      <c r="K41" s="1293"/>
      <c r="L41" s="1293"/>
      <c r="M41" s="1293"/>
      <c r="N41" s="1293"/>
      <c r="O41" s="1293"/>
      <c r="P41" s="1293"/>
      <c r="Q41" s="1293"/>
      <c r="R41" s="1293"/>
      <c r="S41" s="1293"/>
      <c r="T41" s="1293"/>
      <c r="U41" s="1293"/>
      <c r="V41" s="1293"/>
      <c r="W41" s="1293"/>
      <c r="X41" s="1293"/>
      <c r="Y41" s="1293"/>
      <c r="Z41" s="1293"/>
      <c r="AA41" s="1293"/>
      <c r="AB41" s="1293"/>
      <c r="AC41" s="1293"/>
      <c r="AD41" s="1293"/>
      <c r="AE41" s="1293"/>
      <c r="AF41" s="1293"/>
      <c r="AG41" s="1293"/>
      <c r="AH41" s="1293"/>
      <c r="AI41" s="1293"/>
      <c r="AJ41" s="1293"/>
      <c r="AK41" s="1293"/>
      <c r="AL41" s="1293"/>
      <c r="AM41" s="1293"/>
      <c r="AN41" s="1293"/>
      <c r="AO41" s="1293"/>
      <c r="AP41" s="1293"/>
      <c r="AQ41" s="1293"/>
      <c r="AR41" s="1293"/>
      <c r="AS41" s="1293"/>
      <c r="AT41" s="1293"/>
      <c r="AU41" s="1293"/>
      <c r="AV41" s="1293"/>
      <c r="AW41" s="1293"/>
      <c r="AX41" s="1293"/>
      <c r="AY41" s="1293"/>
      <c r="AZ41" s="1293"/>
      <c r="BA41" s="1293"/>
      <c r="BB41" s="1293"/>
      <c r="BC41" s="1293"/>
      <c r="BD41" s="1293"/>
      <c r="BE41" s="1293"/>
      <c r="BF41" s="1293"/>
      <c r="BG41" s="1293"/>
      <c r="BH41" s="1293"/>
      <c r="BI41" s="1293"/>
      <c r="BJ41" s="1293"/>
      <c r="BK41" s="1293"/>
      <c r="BL41" s="1293"/>
      <c r="BM41" s="1293"/>
      <c r="BN41" s="1293"/>
      <c r="BO41" s="1293"/>
      <c r="BP41" s="1293"/>
      <c r="BQ41" s="1293"/>
      <c r="BR41" s="1293"/>
      <c r="BS41" s="1293"/>
      <c r="BT41" s="1293"/>
      <c r="BU41" s="1293"/>
      <c r="BV41" s="1293"/>
      <c r="BW41" s="1293"/>
      <c r="BX41" s="1293"/>
      <c r="BY41" s="1293"/>
      <c r="BZ41" s="1293"/>
      <c r="CA41" s="1293"/>
      <c r="CB41" s="1293"/>
      <c r="CC41" s="1293"/>
      <c r="CD41" s="1293"/>
      <c r="CE41" s="1293"/>
      <c r="CF41" s="1293"/>
      <c r="CG41" s="1293"/>
      <c r="CH41" s="1293"/>
      <c r="CI41" s="1293"/>
      <c r="CJ41" s="1293"/>
      <c r="CK41" s="1293"/>
      <c r="CL41" s="1293"/>
      <c r="CM41" s="1293"/>
      <c r="CN41" s="1293"/>
      <c r="CO41" s="1293"/>
      <c r="CP41" s="1293"/>
      <c r="CQ41" s="1293"/>
      <c r="CR41" s="1293"/>
      <c r="CS41" s="1293"/>
      <c r="CT41" s="1293"/>
      <c r="CU41" s="1293"/>
      <c r="CV41" s="1293"/>
      <c r="CW41" s="1293"/>
      <c r="CX41" s="1293"/>
      <c r="CY41" s="1293"/>
      <c r="CZ41" s="1293"/>
      <c r="DA41" s="1293"/>
      <c r="DB41" s="1293"/>
      <c r="DC41" s="1293"/>
      <c r="DD41" s="1292"/>
    </row>
    <row r="42" spans="2:109" ht="13.2" x14ac:dyDescent="0.2">
      <c r="B42" s="1243"/>
      <c r="G42" s="1279"/>
      <c r="I42" s="1278"/>
      <c r="J42" s="1278"/>
      <c r="K42" s="1278"/>
      <c r="AM42" s="1279"/>
      <c r="AN42" s="1279" t="s">
        <v>608</v>
      </c>
      <c r="AP42" s="1278"/>
      <c r="AQ42" s="1278"/>
      <c r="AR42" s="1278"/>
      <c r="AY42" s="1279"/>
      <c r="BA42" s="1278"/>
      <c r="BB42" s="1278"/>
      <c r="BC42" s="1278"/>
      <c r="BK42" s="1279"/>
      <c r="BM42" s="1278"/>
      <c r="BN42" s="1278"/>
      <c r="BO42" s="1278"/>
      <c r="BW42" s="1279"/>
      <c r="BY42" s="1278"/>
      <c r="BZ42" s="1278"/>
      <c r="CA42" s="1278"/>
      <c r="CI42" s="1279"/>
      <c r="CK42" s="1278"/>
      <c r="CL42" s="1278"/>
      <c r="CM42" s="1278"/>
      <c r="CU42" s="1279"/>
      <c r="CW42" s="1278"/>
      <c r="CX42" s="1278"/>
      <c r="CY42" s="1278"/>
    </row>
    <row r="43" spans="2:109" ht="13.5" customHeight="1" x14ac:dyDescent="0.2">
      <c r="B43" s="1243"/>
      <c r="AN43" s="1277" t="s">
        <v>611</v>
      </c>
      <c r="AO43" s="1276"/>
      <c r="AP43" s="1276"/>
      <c r="AQ43" s="1276"/>
      <c r="AR43" s="1276"/>
      <c r="AS43" s="1276"/>
      <c r="AT43" s="1276"/>
      <c r="AU43" s="1276"/>
      <c r="AV43" s="1276"/>
      <c r="AW43" s="1276"/>
      <c r="AX43" s="1276"/>
      <c r="AY43" s="1276"/>
      <c r="AZ43" s="1276"/>
      <c r="BA43" s="1276"/>
      <c r="BB43" s="1276"/>
      <c r="BC43" s="1276"/>
      <c r="BD43" s="1276"/>
      <c r="BE43" s="1276"/>
      <c r="BF43" s="1276"/>
      <c r="BG43" s="1276"/>
      <c r="BH43" s="1276"/>
      <c r="BI43" s="1276"/>
      <c r="BJ43" s="1276"/>
      <c r="BK43" s="1276"/>
      <c r="BL43" s="1276"/>
      <c r="BM43" s="1276"/>
      <c r="BN43" s="1276"/>
      <c r="BO43" s="1276"/>
      <c r="BP43" s="1276"/>
      <c r="BQ43" s="1276"/>
      <c r="BR43" s="1276"/>
      <c r="BS43" s="1276"/>
      <c r="BT43" s="1276"/>
      <c r="BU43" s="1276"/>
      <c r="BV43" s="1276"/>
      <c r="BW43" s="1276"/>
      <c r="BX43" s="1276"/>
      <c r="BY43" s="1276"/>
      <c r="BZ43" s="1276"/>
      <c r="CA43" s="1276"/>
      <c r="CB43" s="1276"/>
      <c r="CC43" s="1276"/>
      <c r="CD43" s="1276"/>
      <c r="CE43" s="1276"/>
      <c r="CF43" s="1276"/>
      <c r="CG43" s="1276"/>
      <c r="CH43" s="1276"/>
      <c r="CI43" s="1276"/>
      <c r="CJ43" s="1276"/>
      <c r="CK43" s="1276"/>
      <c r="CL43" s="1276"/>
      <c r="CM43" s="1276"/>
      <c r="CN43" s="1276"/>
      <c r="CO43" s="1276"/>
      <c r="CP43" s="1276"/>
      <c r="CQ43" s="1276"/>
      <c r="CR43" s="1276"/>
      <c r="CS43" s="1276"/>
      <c r="CT43" s="1276"/>
      <c r="CU43" s="1276"/>
      <c r="CV43" s="1276"/>
      <c r="CW43" s="1276"/>
      <c r="CX43" s="1276"/>
      <c r="CY43" s="1276"/>
      <c r="CZ43" s="1276"/>
      <c r="DA43" s="1276"/>
      <c r="DB43" s="1276"/>
      <c r="DC43" s="1275"/>
    </row>
    <row r="44" spans="2:109" ht="13.2" x14ac:dyDescent="0.2">
      <c r="B44" s="1243"/>
      <c r="AN44" s="1274"/>
      <c r="AO44" s="1273"/>
      <c r="AP44" s="1273"/>
      <c r="AQ44" s="1273"/>
      <c r="AR44" s="1273"/>
      <c r="AS44" s="1273"/>
      <c r="AT44" s="1273"/>
      <c r="AU44" s="1273"/>
      <c r="AV44" s="1273"/>
      <c r="AW44" s="1273"/>
      <c r="AX44" s="1273"/>
      <c r="AY44" s="1273"/>
      <c r="AZ44" s="1273"/>
      <c r="BA44" s="1273"/>
      <c r="BB44" s="1273"/>
      <c r="BC44" s="1273"/>
      <c r="BD44" s="1273"/>
      <c r="BE44" s="1273"/>
      <c r="BF44" s="1273"/>
      <c r="BG44" s="1273"/>
      <c r="BH44" s="1273"/>
      <c r="BI44" s="1273"/>
      <c r="BJ44" s="1273"/>
      <c r="BK44" s="1273"/>
      <c r="BL44" s="1273"/>
      <c r="BM44" s="1273"/>
      <c r="BN44" s="1273"/>
      <c r="BO44" s="1273"/>
      <c r="BP44" s="1273"/>
      <c r="BQ44" s="1273"/>
      <c r="BR44" s="1273"/>
      <c r="BS44" s="1273"/>
      <c r="BT44" s="1273"/>
      <c r="BU44" s="1273"/>
      <c r="BV44" s="1273"/>
      <c r="BW44" s="1273"/>
      <c r="BX44" s="1273"/>
      <c r="BY44" s="1273"/>
      <c r="BZ44" s="1273"/>
      <c r="CA44" s="1273"/>
      <c r="CB44" s="1273"/>
      <c r="CC44" s="1273"/>
      <c r="CD44" s="1273"/>
      <c r="CE44" s="1273"/>
      <c r="CF44" s="1273"/>
      <c r="CG44" s="1273"/>
      <c r="CH44" s="1273"/>
      <c r="CI44" s="1273"/>
      <c r="CJ44" s="1273"/>
      <c r="CK44" s="1273"/>
      <c r="CL44" s="1273"/>
      <c r="CM44" s="1273"/>
      <c r="CN44" s="1273"/>
      <c r="CO44" s="1273"/>
      <c r="CP44" s="1273"/>
      <c r="CQ44" s="1273"/>
      <c r="CR44" s="1273"/>
      <c r="CS44" s="1273"/>
      <c r="CT44" s="1273"/>
      <c r="CU44" s="1273"/>
      <c r="CV44" s="1273"/>
      <c r="CW44" s="1273"/>
      <c r="CX44" s="1273"/>
      <c r="CY44" s="1273"/>
      <c r="CZ44" s="1273"/>
      <c r="DA44" s="1273"/>
      <c r="DB44" s="1273"/>
      <c r="DC44" s="1272"/>
    </row>
    <row r="45" spans="2:109" ht="13.2" x14ac:dyDescent="0.2">
      <c r="B45" s="1243"/>
      <c r="AN45" s="1274"/>
      <c r="AO45" s="1273"/>
      <c r="AP45" s="1273"/>
      <c r="AQ45" s="1273"/>
      <c r="AR45" s="1273"/>
      <c r="AS45" s="1273"/>
      <c r="AT45" s="1273"/>
      <c r="AU45" s="1273"/>
      <c r="AV45" s="1273"/>
      <c r="AW45" s="1273"/>
      <c r="AX45" s="1273"/>
      <c r="AY45" s="1273"/>
      <c r="AZ45" s="1273"/>
      <c r="BA45" s="1273"/>
      <c r="BB45" s="1273"/>
      <c r="BC45" s="1273"/>
      <c r="BD45" s="1273"/>
      <c r="BE45" s="1273"/>
      <c r="BF45" s="1273"/>
      <c r="BG45" s="1273"/>
      <c r="BH45" s="1273"/>
      <c r="BI45" s="1273"/>
      <c r="BJ45" s="1273"/>
      <c r="BK45" s="1273"/>
      <c r="BL45" s="1273"/>
      <c r="BM45" s="1273"/>
      <c r="BN45" s="1273"/>
      <c r="BO45" s="1273"/>
      <c r="BP45" s="1273"/>
      <c r="BQ45" s="1273"/>
      <c r="BR45" s="1273"/>
      <c r="BS45" s="1273"/>
      <c r="BT45" s="1273"/>
      <c r="BU45" s="1273"/>
      <c r="BV45" s="1273"/>
      <c r="BW45" s="1273"/>
      <c r="BX45" s="1273"/>
      <c r="BY45" s="1273"/>
      <c r="BZ45" s="1273"/>
      <c r="CA45" s="1273"/>
      <c r="CB45" s="1273"/>
      <c r="CC45" s="1273"/>
      <c r="CD45" s="1273"/>
      <c r="CE45" s="1273"/>
      <c r="CF45" s="1273"/>
      <c r="CG45" s="1273"/>
      <c r="CH45" s="1273"/>
      <c r="CI45" s="1273"/>
      <c r="CJ45" s="1273"/>
      <c r="CK45" s="1273"/>
      <c r="CL45" s="1273"/>
      <c r="CM45" s="1273"/>
      <c r="CN45" s="1273"/>
      <c r="CO45" s="1273"/>
      <c r="CP45" s="1273"/>
      <c r="CQ45" s="1273"/>
      <c r="CR45" s="1273"/>
      <c r="CS45" s="1273"/>
      <c r="CT45" s="1273"/>
      <c r="CU45" s="1273"/>
      <c r="CV45" s="1273"/>
      <c r="CW45" s="1273"/>
      <c r="CX45" s="1273"/>
      <c r="CY45" s="1273"/>
      <c r="CZ45" s="1273"/>
      <c r="DA45" s="1273"/>
      <c r="DB45" s="1273"/>
      <c r="DC45" s="1272"/>
    </row>
    <row r="46" spans="2:109" ht="13.2" x14ac:dyDescent="0.2">
      <c r="B46" s="1243"/>
      <c r="AN46" s="1274"/>
      <c r="AO46" s="1273"/>
      <c r="AP46" s="1273"/>
      <c r="AQ46" s="1273"/>
      <c r="AR46" s="1273"/>
      <c r="AS46" s="1273"/>
      <c r="AT46" s="1273"/>
      <c r="AU46" s="1273"/>
      <c r="AV46" s="1273"/>
      <c r="AW46" s="1273"/>
      <c r="AX46" s="1273"/>
      <c r="AY46" s="1273"/>
      <c r="AZ46" s="1273"/>
      <c r="BA46" s="1273"/>
      <c r="BB46" s="1273"/>
      <c r="BC46" s="1273"/>
      <c r="BD46" s="1273"/>
      <c r="BE46" s="1273"/>
      <c r="BF46" s="1273"/>
      <c r="BG46" s="1273"/>
      <c r="BH46" s="1273"/>
      <c r="BI46" s="1273"/>
      <c r="BJ46" s="1273"/>
      <c r="BK46" s="1273"/>
      <c r="BL46" s="1273"/>
      <c r="BM46" s="1273"/>
      <c r="BN46" s="1273"/>
      <c r="BO46" s="1273"/>
      <c r="BP46" s="1273"/>
      <c r="BQ46" s="1273"/>
      <c r="BR46" s="1273"/>
      <c r="BS46" s="1273"/>
      <c r="BT46" s="1273"/>
      <c r="BU46" s="1273"/>
      <c r="BV46" s="1273"/>
      <c r="BW46" s="1273"/>
      <c r="BX46" s="1273"/>
      <c r="BY46" s="1273"/>
      <c r="BZ46" s="1273"/>
      <c r="CA46" s="1273"/>
      <c r="CB46" s="1273"/>
      <c r="CC46" s="1273"/>
      <c r="CD46" s="1273"/>
      <c r="CE46" s="1273"/>
      <c r="CF46" s="1273"/>
      <c r="CG46" s="1273"/>
      <c r="CH46" s="1273"/>
      <c r="CI46" s="1273"/>
      <c r="CJ46" s="1273"/>
      <c r="CK46" s="1273"/>
      <c r="CL46" s="1273"/>
      <c r="CM46" s="1273"/>
      <c r="CN46" s="1273"/>
      <c r="CO46" s="1273"/>
      <c r="CP46" s="1273"/>
      <c r="CQ46" s="1273"/>
      <c r="CR46" s="1273"/>
      <c r="CS46" s="1273"/>
      <c r="CT46" s="1273"/>
      <c r="CU46" s="1273"/>
      <c r="CV46" s="1273"/>
      <c r="CW46" s="1273"/>
      <c r="CX46" s="1273"/>
      <c r="CY46" s="1273"/>
      <c r="CZ46" s="1273"/>
      <c r="DA46" s="1273"/>
      <c r="DB46" s="1273"/>
      <c r="DC46" s="1272"/>
    </row>
    <row r="47" spans="2:109" ht="13.2" x14ac:dyDescent="0.2">
      <c r="B47" s="1243"/>
      <c r="AN47" s="1271"/>
      <c r="AO47" s="1270"/>
      <c r="AP47" s="1270"/>
      <c r="AQ47" s="1270"/>
      <c r="AR47" s="1270"/>
      <c r="AS47" s="1270"/>
      <c r="AT47" s="1270"/>
      <c r="AU47" s="1270"/>
      <c r="AV47" s="1270"/>
      <c r="AW47" s="1270"/>
      <c r="AX47" s="1270"/>
      <c r="AY47" s="1270"/>
      <c r="AZ47" s="1270"/>
      <c r="BA47" s="1270"/>
      <c r="BB47" s="1270"/>
      <c r="BC47" s="1270"/>
      <c r="BD47" s="1270"/>
      <c r="BE47" s="1270"/>
      <c r="BF47" s="1270"/>
      <c r="BG47" s="1270"/>
      <c r="BH47" s="1270"/>
      <c r="BI47" s="1270"/>
      <c r="BJ47" s="1270"/>
      <c r="BK47" s="1270"/>
      <c r="BL47" s="1270"/>
      <c r="BM47" s="1270"/>
      <c r="BN47" s="1270"/>
      <c r="BO47" s="1270"/>
      <c r="BP47" s="1270"/>
      <c r="BQ47" s="1270"/>
      <c r="BR47" s="1270"/>
      <c r="BS47" s="1270"/>
      <c r="BT47" s="1270"/>
      <c r="BU47" s="1270"/>
      <c r="BV47" s="1270"/>
      <c r="BW47" s="1270"/>
      <c r="BX47" s="1270"/>
      <c r="BY47" s="1270"/>
      <c r="BZ47" s="1270"/>
      <c r="CA47" s="1270"/>
      <c r="CB47" s="1270"/>
      <c r="CC47" s="1270"/>
      <c r="CD47" s="1270"/>
      <c r="CE47" s="1270"/>
      <c r="CF47" s="1270"/>
      <c r="CG47" s="1270"/>
      <c r="CH47" s="1270"/>
      <c r="CI47" s="1270"/>
      <c r="CJ47" s="1270"/>
      <c r="CK47" s="1270"/>
      <c r="CL47" s="1270"/>
      <c r="CM47" s="1270"/>
      <c r="CN47" s="1270"/>
      <c r="CO47" s="1270"/>
      <c r="CP47" s="1270"/>
      <c r="CQ47" s="1270"/>
      <c r="CR47" s="1270"/>
      <c r="CS47" s="1270"/>
      <c r="CT47" s="1270"/>
      <c r="CU47" s="1270"/>
      <c r="CV47" s="1270"/>
      <c r="CW47" s="1270"/>
      <c r="CX47" s="1270"/>
      <c r="CY47" s="1270"/>
      <c r="CZ47" s="1270"/>
      <c r="DA47" s="1270"/>
      <c r="DB47" s="1270"/>
      <c r="DC47" s="1269"/>
    </row>
    <row r="48" spans="2:109" ht="13.2" x14ac:dyDescent="0.2">
      <c r="B48" s="1243"/>
      <c r="H48" s="1256"/>
      <c r="I48" s="1256"/>
      <c r="J48" s="1256"/>
      <c r="AN48" s="1256"/>
      <c r="AO48" s="1256"/>
      <c r="AP48" s="1256"/>
      <c r="AZ48" s="1256"/>
      <c r="BA48" s="1256"/>
      <c r="BB48" s="1256"/>
      <c r="BL48" s="1256"/>
      <c r="BM48" s="1256"/>
      <c r="BN48" s="1256"/>
      <c r="BX48" s="1256"/>
      <c r="BY48" s="1256"/>
      <c r="BZ48" s="1256"/>
      <c r="CJ48" s="1256"/>
      <c r="CK48" s="1256"/>
      <c r="CL48" s="1256"/>
      <c r="CV48" s="1256"/>
      <c r="CW48" s="1256"/>
      <c r="CX48" s="1256"/>
    </row>
    <row r="49" spans="1:109" ht="13.2" x14ac:dyDescent="0.2">
      <c r="B49" s="1243"/>
      <c r="AN49" s="1242" t="s">
        <v>606</v>
      </c>
    </row>
    <row r="50" spans="1:109" ht="13.2" x14ac:dyDescent="0.2">
      <c r="B50" s="1243"/>
      <c r="G50" s="1254"/>
      <c r="H50" s="1254"/>
      <c r="I50" s="1254"/>
      <c r="J50" s="1254"/>
      <c r="K50" s="1263"/>
      <c r="L50" s="1263"/>
      <c r="M50" s="1262"/>
      <c r="N50" s="1262"/>
      <c r="AN50" s="1261"/>
      <c r="AO50" s="1260"/>
      <c r="AP50" s="1260"/>
      <c r="AQ50" s="1260"/>
      <c r="AR50" s="1260"/>
      <c r="AS50" s="1260"/>
      <c r="AT50" s="1260"/>
      <c r="AU50" s="1260"/>
      <c r="AV50" s="1260"/>
      <c r="AW50" s="1260"/>
      <c r="AX50" s="1260"/>
      <c r="AY50" s="1260"/>
      <c r="AZ50" s="1260"/>
      <c r="BA50" s="1260"/>
      <c r="BB50" s="1260"/>
      <c r="BC50" s="1260"/>
      <c r="BD50" s="1260"/>
      <c r="BE50" s="1260"/>
      <c r="BF50" s="1260"/>
      <c r="BG50" s="1260"/>
      <c r="BH50" s="1260"/>
      <c r="BI50" s="1260"/>
      <c r="BJ50" s="1260"/>
      <c r="BK50" s="1260"/>
      <c r="BL50" s="1260"/>
      <c r="BM50" s="1260"/>
      <c r="BN50" s="1260"/>
      <c r="BO50" s="1259"/>
      <c r="BP50" s="1251" t="s">
        <v>562</v>
      </c>
      <c r="BQ50" s="1251"/>
      <c r="BR50" s="1251"/>
      <c r="BS50" s="1251"/>
      <c r="BT50" s="1251"/>
      <c r="BU50" s="1251"/>
      <c r="BV50" s="1251"/>
      <c r="BW50" s="1251"/>
      <c r="BX50" s="1251" t="s">
        <v>563</v>
      </c>
      <c r="BY50" s="1251"/>
      <c r="BZ50" s="1251"/>
      <c r="CA50" s="1251"/>
      <c r="CB50" s="1251"/>
      <c r="CC50" s="1251"/>
      <c r="CD50" s="1251"/>
      <c r="CE50" s="1251"/>
      <c r="CF50" s="1251" t="s">
        <v>564</v>
      </c>
      <c r="CG50" s="1251"/>
      <c r="CH50" s="1251"/>
      <c r="CI50" s="1251"/>
      <c r="CJ50" s="1251"/>
      <c r="CK50" s="1251"/>
      <c r="CL50" s="1251"/>
      <c r="CM50" s="1251"/>
      <c r="CN50" s="1251" t="s">
        <v>565</v>
      </c>
      <c r="CO50" s="1251"/>
      <c r="CP50" s="1251"/>
      <c r="CQ50" s="1251"/>
      <c r="CR50" s="1251"/>
      <c r="CS50" s="1251"/>
      <c r="CT50" s="1251"/>
      <c r="CU50" s="1251"/>
      <c r="CV50" s="1251" t="s">
        <v>566</v>
      </c>
      <c r="CW50" s="1251"/>
      <c r="CX50" s="1251"/>
      <c r="CY50" s="1251"/>
      <c r="CZ50" s="1251"/>
      <c r="DA50" s="1251"/>
      <c r="DB50" s="1251"/>
      <c r="DC50" s="1251"/>
    </row>
    <row r="51" spans="1:109" ht="13.5" customHeight="1" x14ac:dyDescent="0.2">
      <c r="B51" s="1243"/>
      <c r="G51" s="1258"/>
      <c r="H51" s="1258"/>
      <c r="I51" s="1291"/>
      <c r="J51" s="1291"/>
      <c r="K51" s="1257"/>
      <c r="L51" s="1257"/>
      <c r="M51" s="1257"/>
      <c r="N51" s="1257"/>
      <c r="AM51" s="1256"/>
      <c r="AN51" s="1250" t="s">
        <v>605</v>
      </c>
      <c r="AO51" s="1250"/>
      <c r="AP51" s="1250"/>
      <c r="AQ51" s="1250"/>
      <c r="AR51" s="1250"/>
      <c r="AS51" s="1250"/>
      <c r="AT51" s="1250"/>
      <c r="AU51" s="1250"/>
      <c r="AV51" s="1250"/>
      <c r="AW51" s="1250"/>
      <c r="AX51" s="1250"/>
      <c r="AY51" s="1250"/>
      <c r="AZ51" s="1250"/>
      <c r="BA51" s="1250"/>
      <c r="BB51" s="1250" t="s">
        <v>603</v>
      </c>
      <c r="BC51" s="1250"/>
      <c r="BD51" s="1250"/>
      <c r="BE51" s="1250"/>
      <c r="BF51" s="1250"/>
      <c r="BG51" s="1250"/>
      <c r="BH51" s="1250"/>
      <c r="BI51" s="1250"/>
      <c r="BJ51" s="1250"/>
      <c r="BK51" s="1250"/>
      <c r="BL51" s="1250"/>
      <c r="BM51" s="1250"/>
      <c r="BN51" s="1250"/>
      <c r="BO51" s="1250"/>
      <c r="BP51" s="1249">
        <v>105</v>
      </c>
      <c r="BQ51" s="1249"/>
      <c r="BR51" s="1249"/>
      <c r="BS51" s="1249"/>
      <c r="BT51" s="1249"/>
      <c r="BU51" s="1249"/>
      <c r="BV51" s="1249"/>
      <c r="BW51" s="1249"/>
      <c r="BX51" s="1249">
        <v>81</v>
      </c>
      <c r="BY51" s="1249"/>
      <c r="BZ51" s="1249"/>
      <c r="CA51" s="1249"/>
      <c r="CB51" s="1249"/>
      <c r="CC51" s="1249"/>
      <c r="CD51" s="1249"/>
      <c r="CE51" s="1249"/>
      <c r="CF51" s="1249">
        <v>81.5</v>
      </c>
      <c r="CG51" s="1249"/>
      <c r="CH51" s="1249"/>
      <c r="CI51" s="1249"/>
      <c r="CJ51" s="1249"/>
      <c r="CK51" s="1249"/>
      <c r="CL51" s="1249"/>
      <c r="CM51" s="1249"/>
      <c r="CN51" s="1249">
        <v>67.5</v>
      </c>
      <c r="CO51" s="1249"/>
      <c r="CP51" s="1249"/>
      <c r="CQ51" s="1249"/>
      <c r="CR51" s="1249"/>
      <c r="CS51" s="1249"/>
      <c r="CT51" s="1249"/>
      <c r="CU51" s="1249"/>
      <c r="CV51" s="1249">
        <v>54.1</v>
      </c>
      <c r="CW51" s="1249"/>
      <c r="CX51" s="1249"/>
      <c r="CY51" s="1249"/>
      <c r="CZ51" s="1249"/>
      <c r="DA51" s="1249"/>
      <c r="DB51" s="1249"/>
      <c r="DC51" s="1249"/>
    </row>
    <row r="52" spans="1:109" ht="13.2" x14ac:dyDescent="0.2">
      <c r="B52" s="1243"/>
      <c r="G52" s="1258"/>
      <c r="H52" s="1258"/>
      <c r="I52" s="1291"/>
      <c r="J52" s="1291"/>
      <c r="K52" s="1257"/>
      <c r="L52" s="1257"/>
      <c r="M52" s="1257"/>
      <c r="N52" s="1257"/>
      <c r="AM52" s="1256"/>
      <c r="AN52" s="1250"/>
      <c r="AO52" s="1250"/>
      <c r="AP52" s="1250"/>
      <c r="AQ52" s="1250"/>
      <c r="AR52" s="1250"/>
      <c r="AS52" s="1250"/>
      <c r="AT52" s="1250"/>
      <c r="AU52" s="1250"/>
      <c r="AV52" s="1250"/>
      <c r="AW52" s="1250"/>
      <c r="AX52" s="1250"/>
      <c r="AY52" s="1250"/>
      <c r="AZ52" s="1250"/>
      <c r="BA52" s="1250"/>
      <c r="BB52" s="1250"/>
      <c r="BC52" s="1250"/>
      <c r="BD52" s="1250"/>
      <c r="BE52" s="1250"/>
      <c r="BF52" s="1250"/>
      <c r="BG52" s="1250"/>
      <c r="BH52" s="1250"/>
      <c r="BI52" s="1250"/>
      <c r="BJ52" s="1250"/>
      <c r="BK52" s="1250"/>
      <c r="BL52" s="1250"/>
      <c r="BM52" s="1250"/>
      <c r="BN52" s="1250"/>
      <c r="BO52" s="1250"/>
      <c r="BP52" s="1249"/>
      <c r="BQ52" s="1249"/>
      <c r="BR52" s="1249"/>
      <c r="BS52" s="1249"/>
      <c r="BT52" s="1249"/>
      <c r="BU52" s="1249"/>
      <c r="BV52" s="1249"/>
      <c r="BW52" s="1249"/>
      <c r="BX52" s="1249"/>
      <c r="BY52" s="1249"/>
      <c r="BZ52" s="1249"/>
      <c r="CA52" s="1249"/>
      <c r="CB52" s="1249"/>
      <c r="CC52" s="1249"/>
      <c r="CD52" s="1249"/>
      <c r="CE52" s="1249"/>
      <c r="CF52" s="1249"/>
      <c r="CG52" s="1249"/>
      <c r="CH52" s="1249"/>
      <c r="CI52" s="1249"/>
      <c r="CJ52" s="1249"/>
      <c r="CK52" s="1249"/>
      <c r="CL52" s="1249"/>
      <c r="CM52" s="1249"/>
      <c r="CN52" s="1249"/>
      <c r="CO52" s="1249"/>
      <c r="CP52" s="1249"/>
      <c r="CQ52" s="1249"/>
      <c r="CR52" s="1249"/>
      <c r="CS52" s="1249"/>
      <c r="CT52" s="1249"/>
      <c r="CU52" s="1249"/>
      <c r="CV52" s="1249"/>
      <c r="CW52" s="1249"/>
      <c r="CX52" s="1249"/>
      <c r="CY52" s="1249"/>
      <c r="CZ52" s="1249"/>
      <c r="DA52" s="1249"/>
      <c r="DB52" s="1249"/>
      <c r="DC52" s="1249"/>
    </row>
    <row r="53" spans="1:109" ht="13.2" x14ac:dyDescent="0.2">
      <c r="A53" s="1278"/>
      <c r="B53" s="1243"/>
      <c r="G53" s="1258"/>
      <c r="H53" s="1258"/>
      <c r="I53" s="1254"/>
      <c r="J53" s="1254"/>
      <c r="K53" s="1257"/>
      <c r="L53" s="1257"/>
      <c r="M53" s="1257"/>
      <c r="N53" s="1257"/>
      <c r="AM53" s="1256"/>
      <c r="AN53" s="1250"/>
      <c r="AO53" s="1250"/>
      <c r="AP53" s="1250"/>
      <c r="AQ53" s="1250"/>
      <c r="AR53" s="1250"/>
      <c r="AS53" s="1250"/>
      <c r="AT53" s="1250"/>
      <c r="AU53" s="1250"/>
      <c r="AV53" s="1250"/>
      <c r="AW53" s="1250"/>
      <c r="AX53" s="1250"/>
      <c r="AY53" s="1250"/>
      <c r="AZ53" s="1250"/>
      <c r="BA53" s="1250"/>
      <c r="BB53" s="1250" t="s">
        <v>610</v>
      </c>
      <c r="BC53" s="1250"/>
      <c r="BD53" s="1250"/>
      <c r="BE53" s="1250"/>
      <c r="BF53" s="1250"/>
      <c r="BG53" s="1250"/>
      <c r="BH53" s="1250"/>
      <c r="BI53" s="1250"/>
      <c r="BJ53" s="1250"/>
      <c r="BK53" s="1250"/>
      <c r="BL53" s="1250"/>
      <c r="BM53" s="1250"/>
      <c r="BN53" s="1250"/>
      <c r="BO53" s="1250"/>
      <c r="BP53" s="1249">
        <v>77.900000000000006</v>
      </c>
      <c r="BQ53" s="1249"/>
      <c r="BR53" s="1249"/>
      <c r="BS53" s="1249"/>
      <c r="BT53" s="1249"/>
      <c r="BU53" s="1249"/>
      <c r="BV53" s="1249"/>
      <c r="BW53" s="1249"/>
      <c r="BX53" s="1249">
        <v>78.900000000000006</v>
      </c>
      <c r="BY53" s="1249"/>
      <c r="BZ53" s="1249"/>
      <c r="CA53" s="1249"/>
      <c r="CB53" s="1249"/>
      <c r="CC53" s="1249"/>
      <c r="CD53" s="1249"/>
      <c r="CE53" s="1249"/>
      <c r="CF53" s="1249">
        <v>77.400000000000006</v>
      </c>
      <c r="CG53" s="1249"/>
      <c r="CH53" s="1249"/>
      <c r="CI53" s="1249"/>
      <c r="CJ53" s="1249"/>
      <c r="CK53" s="1249"/>
      <c r="CL53" s="1249"/>
      <c r="CM53" s="1249"/>
      <c r="CN53" s="1249">
        <v>77.900000000000006</v>
      </c>
      <c r="CO53" s="1249"/>
      <c r="CP53" s="1249"/>
      <c r="CQ53" s="1249"/>
      <c r="CR53" s="1249"/>
      <c r="CS53" s="1249"/>
      <c r="CT53" s="1249"/>
      <c r="CU53" s="1249"/>
      <c r="CV53" s="1249">
        <v>77.900000000000006</v>
      </c>
      <c r="CW53" s="1249"/>
      <c r="CX53" s="1249"/>
      <c r="CY53" s="1249"/>
      <c r="CZ53" s="1249"/>
      <c r="DA53" s="1249"/>
      <c r="DB53" s="1249"/>
      <c r="DC53" s="1249"/>
    </row>
    <row r="54" spans="1:109" ht="13.2" x14ac:dyDescent="0.2">
      <c r="A54" s="1278"/>
      <c r="B54" s="1243"/>
      <c r="G54" s="1258"/>
      <c r="H54" s="1258"/>
      <c r="I54" s="1254"/>
      <c r="J54" s="1254"/>
      <c r="K54" s="1257"/>
      <c r="L54" s="1257"/>
      <c r="M54" s="1257"/>
      <c r="N54" s="1257"/>
      <c r="AM54" s="1256"/>
      <c r="AN54" s="1250"/>
      <c r="AO54" s="1250"/>
      <c r="AP54" s="1250"/>
      <c r="AQ54" s="1250"/>
      <c r="AR54" s="1250"/>
      <c r="AS54" s="1250"/>
      <c r="AT54" s="1250"/>
      <c r="AU54" s="1250"/>
      <c r="AV54" s="1250"/>
      <c r="AW54" s="1250"/>
      <c r="AX54" s="1250"/>
      <c r="AY54" s="1250"/>
      <c r="AZ54" s="1250"/>
      <c r="BA54" s="1250"/>
      <c r="BB54" s="1250"/>
      <c r="BC54" s="1250"/>
      <c r="BD54" s="1250"/>
      <c r="BE54" s="1250"/>
      <c r="BF54" s="1250"/>
      <c r="BG54" s="1250"/>
      <c r="BH54" s="1250"/>
      <c r="BI54" s="1250"/>
      <c r="BJ54" s="1250"/>
      <c r="BK54" s="1250"/>
      <c r="BL54" s="1250"/>
      <c r="BM54" s="1250"/>
      <c r="BN54" s="1250"/>
      <c r="BO54" s="1250"/>
      <c r="BP54" s="1249"/>
      <c r="BQ54" s="1249"/>
      <c r="BR54" s="1249"/>
      <c r="BS54" s="1249"/>
      <c r="BT54" s="1249"/>
      <c r="BU54" s="1249"/>
      <c r="BV54" s="1249"/>
      <c r="BW54" s="1249"/>
      <c r="BX54" s="1249"/>
      <c r="BY54" s="1249"/>
      <c r="BZ54" s="1249"/>
      <c r="CA54" s="1249"/>
      <c r="CB54" s="1249"/>
      <c r="CC54" s="1249"/>
      <c r="CD54" s="1249"/>
      <c r="CE54" s="1249"/>
      <c r="CF54" s="1249"/>
      <c r="CG54" s="1249"/>
      <c r="CH54" s="1249"/>
      <c r="CI54" s="1249"/>
      <c r="CJ54" s="1249"/>
      <c r="CK54" s="1249"/>
      <c r="CL54" s="1249"/>
      <c r="CM54" s="1249"/>
      <c r="CN54" s="1249"/>
      <c r="CO54" s="1249"/>
      <c r="CP54" s="1249"/>
      <c r="CQ54" s="1249"/>
      <c r="CR54" s="1249"/>
      <c r="CS54" s="1249"/>
      <c r="CT54" s="1249"/>
      <c r="CU54" s="1249"/>
      <c r="CV54" s="1249"/>
      <c r="CW54" s="1249"/>
      <c r="CX54" s="1249"/>
      <c r="CY54" s="1249"/>
      <c r="CZ54" s="1249"/>
      <c r="DA54" s="1249"/>
      <c r="DB54" s="1249"/>
      <c r="DC54" s="1249"/>
    </row>
    <row r="55" spans="1:109" ht="13.2" x14ac:dyDescent="0.2">
      <c r="A55" s="1278"/>
      <c r="B55" s="1243"/>
      <c r="G55" s="1254"/>
      <c r="H55" s="1254"/>
      <c r="I55" s="1254"/>
      <c r="J55" s="1254"/>
      <c r="K55" s="1257"/>
      <c r="L55" s="1257"/>
      <c r="M55" s="1257"/>
      <c r="N55" s="1257"/>
      <c r="AN55" s="1251" t="s">
        <v>604</v>
      </c>
      <c r="AO55" s="1251"/>
      <c r="AP55" s="1251"/>
      <c r="AQ55" s="1251"/>
      <c r="AR55" s="1251"/>
      <c r="AS55" s="1251"/>
      <c r="AT55" s="1251"/>
      <c r="AU55" s="1251"/>
      <c r="AV55" s="1251"/>
      <c r="AW55" s="1251"/>
      <c r="AX55" s="1251"/>
      <c r="AY55" s="1251"/>
      <c r="AZ55" s="1251"/>
      <c r="BA55" s="1251"/>
      <c r="BB55" s="1250" t="s">
        <v>603</v>
      </c>
      <c r="BC55" s="1250"/>
      <c r="BD55" s="1250"/>
      <c r="BE55" s="1250"/>
      <c r="BF55" s="1250"/>
      <c r="BG55" s="1250"/>
      <c r="BH55" s="1250"/>
      <c r="BI55" s="1250"/>
      <c r="BJ55" s="1250"/>
      <c r="BK55" s="1250"/>
      <c r="BL55" s="1250"/>
      <c r="BM55" s="1250"/>
      <c r="BN55" s="1250"/>
      <c r="BO55" s="1250"/>
      <c r="BP55" s="1249">
        <v>20.2</v>
      </c>
      <c r="BQ55" s="1249"/>
      <c r="BR55" s="1249"/>
      <c r="BS55" s="1249"/>
      <c r="BT55" s="1249"/>
      <c r="BU55" s="1249"/>
      <c r="BV55" s="1249"/>
      <c r="BW55" s="1249"/>
      <c r="BX55" s="1249">
        <v>18.2</v>
      </c>
      <c r="BY55" s="1249"/>
      <c r="BZ55" s="1249"/>
      <c r="CA55" s="1249"/>
      <c r="CB55" s="1249"/>
      <c r="CC55" s="1249"/>
      <c r="CD55" s="1249"/>
      <c r="CE55" s="1249"/>
      <c r="CF55" s="1249">
        <v>20.3</v>
      </c>
      <c r="CG55" s="1249"/>
      <c r="CH55" s="1249"/>
      <c r="CI55" s="1249"/>
      <c r="CJ55" s="1249"/>
      <c r="CK55" s="1249"/>
      <c r="CL55" s="1249"/>
      <c r="CM55" s="1249"/>
      <c r="CN55" s="1249">
        <v>15.5</v>
      </c>
      <c r="CO55" s="1249"/>
      <c r="CP55" s="1249"/>
      <c r="CQ55" s="1249"/>
      <c r="CR55" s="1249"/>
      <c r="CS55" s="1249"/>
      <c r="CT55" s="1249"/>
      <c r="CU55" s="1249"/>
      <c r="CV55" s="1249">
        <v>4.5999999999999996</v>
      </c>
      <c r="CW55" s="1249"/>
      <c r="CX55" s="1249"/>
      <c r="CY55" s="1249"/>
      <c r="CZ55" s="1249"/>
      <c r="DA55" s="1249"/>
      <c r="DB55" s="1249"/>
      <c r="DC55" s="1249"/>
    </row>
    <row r="56" spans="1:109" ht="13.2" x14ac:dyDescent="0.2">
      <c r="A56" s="1278"/>
      <c r="B56" s="1243"/>
      <c r="G56" s="1254"/>
      <c r="H56" s="1254"/>
      <c r="I56" s="1254"/>
      <c r="J56" s="1254"/>
      <c r="K56" s="1257"/>
      <c r="L56" s="1257"/>
      <c r="M56" s="1257"/>
      <c r="N56" s="1257"/>
      <c r="AN56" s="1251"/>
      <c r="AO56" s="1251"/>
      <c r="AP56" s="1251"/>
      <c r="AQ56" s="1251"/>
      <c r="AR56" s="1251"/>
      <c r="AS56" s="1251"/>
      <c r="AT56" s="1251"/>
      <c r="AU56" s="1251"/>
      <c r="AV56" s="1251"/>
      <c r="AW56" s="1251"/>
      <c r="AX56" s="1251"/>
      <c r="AY56" s="1251"/>
      <c r="AZ56" s="1251"/>
      <c r="BA56" s="1251"/>
      <c r="BB56" s="1250"/>
      <c r="BC56" s="1250"/>
      <c r="BD56" s="1250"/>
      <c r="BE56" s="1250"/>
      <c r="BF56" s="1250"/>
      <c r="BG56" s="1250"/>
      <c r="BH56" s="1250"/>
      <c r="BI56" s="1250"/>
      <c r="BJ56" s="1250"/>
      <c r="BK56" s="1250"/>
      <c r="BL56" s="1250"/>
      <c r="BM56" s="1250"/>
      <c r="BN56" s="1250"/>
      <c r="BO56" s="1250"/>
      <c r="BP56" s="1249"/>
      <c r="BQ56" s="1249"/>
      <c r="BR56" s="1249"/>
      <c r="BS56" s="1249"/>
      <c r="BT56" s="1249"/>
      <c r="BU56" s="1249"/>
      <c r="BV56" s="1249"/>
      <c r="BW56" s="1249"/>
      <c r="BX56" s="1249"/>
      <c r="BY56" s="1249"/>
      <c r="BZ56" s="1249"/>
      <c r="CA56" s="1249"/>
      <c r="CB56" s="1249"/>
      <c r="CC56" s="1249"/>
      <c r="CD56" s="1249"/>
      <c r="CE56" s="1249"/>
      <c r="CF56" s="1249"/>
      <c r="CG56" s="1249"/>
      <c r="CH56" s="1249"/>
      <c r="CI56" s="1249"/>
      <c r="CJ56" s="1249"/>
      <c r="CK56" s="1249"/>
      <c r="CL56" s="1249"/>
      <c r="CM56" s="1249"/>
      <c r="CN56" s="1249"/>
      <c r="CO56" s="1249"/>
      <c r="CP56" s="1249"/>
      <c r="CQ56" s="1249"/>
      <c r="CR56" s="1249"/>
      <c r="CS56" s="1249"/>
      <c r="CT56" s="1249"/>
      <c r="CU56" s="1249"/>
      <c r="CV56" s="1249"/>
      <c r="CW56" s="1249"/>
      <c r="CX56" s="1249"/>
      <c r="CY56" s="1249"/>
      <c r="CZ56" s="1249"/>
      <c r="DA56" s="1249"/>
      <c r="DB56" s="1249"/>
      <c r="DC56" s="1249"/>
    </row>
    <row r="57" spans="1:109" s="1278" customFormat="1" ht="13.2" x14ac:dyDescent="0.2">
      <c r="B57" s="1284"/>
      <c r="G57" s="1254"/>
      <c r="H57" s="1254"/>
      <c r="I57" s="1253"/>
      <c r="J57" s="1253"/>
      <c r="K57" s="1257"/>
      <c r="L57" s="1257"/>
      <c r="M57" s="1257"/>
      <c r="N57" s="1257"/>
      <c r="AM57" s="1242"/>
      <c r="AN57" s="1251"/>
      <c r="AO57" s="1251"/>
      <c r="AP57" s="1251"/>
      <c r="AQ57" s="1251"/>
      <c r="AR57" s="1251"/>
      <c r="AS57" s="1251"/>
      <c r="AT57" s="1251"/>
      <c r="AU57" s="1251"/>
      <c r="AV57" s="1251"/>
      <c r="AW57" s="1251"/>
      <c r="AX57" s="1251"/>
      <c r="AY57" s="1251"/>
      <c r="AZ57" s="1251"/>
      <c r="BA57" s="1251"/>
      <c r="BB57" s="1250" t="s">
        <v>610</v>
      </c>
      <c r="BC57" s="1250"/>
      <c r="BD57" s="1250"/>
      <c r="BE57" s="1250"/>
      <c r="BF57" s="1250"/>
      <c r="BG57" s="1250"/>
      <c r="BH57" s="1250"/>
      <c r="BI57" s="1250"/>
      <c r="BJ57" s="1250"/>
      <c r="BK57" s="1250"/>
      <c r="BL57" s="1250"/>
      <c r="BM57" s="1250"/>
      <c r="BN57" s="1250"/>
      <c r="BO57" s="1250"/>
      <c r="BP57" s="1249">
        <v>57.5</v>
      </c>
      <c r="BQ57" s="1249"/>
      <c r="BR57" s="1249"/>
      <c r="BS57" s="1249"/>
      <c r="BT57" s="1249"/>
      <c r="BU57" s="1249"/>
      <c r="BV57" s="1249"/>
      <c r="BW57" s="1249"/>
      <c r="BX57" s="1249">
        <v>59.3</v>
      </c>
      <c r="BY57" s="1249"/>
      <c r="BZ57" s="1249"/>
      <c r="CA57" s="1249"/>
      <c r="CB57" s="1249"/>
      <c r="CC57" s="1249"/>
      <c r="CD57" s="1249"/>
      <c r="CE57" s="1249"/>
      <c r="CF57" s="1249">
        <v>60.3</v>
      </c>
      <c r="CG57" s="1249"/>
      <c r="CH57" s="1249"/>
      <c r="CI57" s="1249"/>
      <c r="CJ57" s="1249"/>
      <c r="CK57" s="1249"/>
      <c r="CL57" s="1249"/>
      <c r="CM57" s="1249"/>
      <c r="CN57" s="1249">
        <v>61.5</v>
      </c>
      <c r="CO57" s="1249"/>
      <c r="CP57" s="1249"/>
      <c r="CQ57" s="1249"/>
      <c r="CR57" s="1249"/>
      <c r="CS57" s="1249"/>
      <c r="CT57" s="1249"/>
      <c r="CU57" s="1249"/>
      <c r="CV57" s="1249">
        <v>61</v>
      </c>
      <c r="CW57" s="1249"/>
      <c r="CX57" s="1249"/>
      <c r="CY57" s="1249"/>
      <c r="CZ57" s="1249"/>
      <c r="DA57" s="1249"/>
      <c r="DB57" s="1249"/>
      <c r="DC57" s="1249"/>
      <c r="DD57" s="1289"/>
      <c r="DE57" s="1284"/>
    </row>
    <row r="58" spans="1:109" s="1278" customFormat="1" ht="13.2" x14ac:dyDescent="0.2">
      <c r="A58" s="1242"/>
      <c r="B58" s="1284"/>
      <c r="G58" s="1254"/>
      <c r="H58" s="1254"/>
      <c r="I58" s="1253"/>
      <c r="J58" s="1253"/>
      <c r="K58" s="1257"/>
      <c r="L58" s="1257"/>
      <c r="M58" s="1257"/>
      <c r="N58" s="1257"/>
      <c r="AM58" s="1242"/>
      <c r="AN58" s="1251"/>
      <c r="AO58" s="1251"/>
      <c r="AP58" s="1251"/>
      <c r="AQ58" s="1251"/>
      <c r="AR58" s="1251"/>
      <c r="AS58" s="1251"/>
      <c r="AT58" s="1251"/>
      <c r="AU58" s="1251"/>
      <c r="AV58" s="1251"/>
      <c r="AW58" s="1251"/>
      <c r="AX58" s="1251"/>
      <c r="AY58" s="1251"/>
      <c r="AZ58" s="1251"/>
      <c r="BA58" s="1251"/>
      <c r="BB58" s="1250"/>
      <c r="BC58" s="1250"/>
      <c r="BD58" s="1250"/>
      <c r="BE58" s="1250"/>
      <c r="BF58" s="1250"/>
      <c r="BG58" s="1250"/>
      <c r="BH58" s="1250"/>
      <c r="BI58" s="1250"/>
      <c r="BJ58" s="1250"/>
      <c r="BK58" s="1250"/>
      <c r="BL58" s="1250"/>
      <c r="BM58" s="1250"/>
      <c r="BN58" s="1250"/>
      <c r="BO58" s="1250"/>
      <c r="BP58" s="1249"/>
      <c r="BQ58" s="1249"/>
      <c r="BR58" s="1249"/>
      <c r="BS58" s="1249"/>
      <c r="BT58" s="1249"/>
      <c r="BU58" s="1249"/>
      <c r="BV58" s="1249"/>
      <c r="BW58" s="1249"/>
      <c r="BX58" s="1249"/>
      <c r="BY58" s="1249"/>
      <c r="BZ58" s="1249"/>
      <c r="CA58" s="1249"/>
      <c r="CB58" s="1249"/>
      <c r="CC58" s="1249"/>
      <c r="CD58" s="1249"/>
      <c r="CE58" s="1249"/>
      <c r="CF58" s="1249"/>
      <c r="CG58" s="1249"/>
      <c r="CH58" s="1249"/>
      <c r="CI58" s="1249"/>
      <c r="CJ58" s="1249"/>
      <c r="CK58" s="1249"/>
      <c r="CL58" s="1249"/>
      <c r="CM58" s="1249"/>
      <c r="CN58" s="1249"/>
      <c r="CO58" s="1249"/>
      <c r="CP58" s="1249"/>
      <c r="CQ58" s="1249"/>
      <c r="CR58" s="1249"/>
      <c r="CS58" s="1249"/>
      <c r="CT58" s="1249"/>
      <c r="CU58" s="1249"/>
      <c r="CV58" s="1249"/>
      <c r="CW58" s="1249"/>
      <c r="CX58" s="1249"/>
      <c r="CY58" s="1249"/>
      <c r="CZ58" s="1249"/>
      <c r="DA58" s="1249"/>
      <c r="DB58" s="1249"/>
      <c r="DC58" s="1249"/>
      <c r="DD58" s="1289"/>
      <c r="DE58" s="1284"/>
    </row>
    <row r="59" spans="1:109" s="1278" customFormat="1" ht="13.2" x14ac:dyDescent="0.2">
      <c r="A59" s="1242"/>
      <c r="B59" s="1284"/>
      <c r="K59" s="1290"/>
      <c r="L59" s="1290"/>
      <c r="M59" s="1290"/>
      <c r="N59" s="1290"/>
      <c r="AQ59" s="1290"/>
      <c r="AR59" s="1290"/>
      <c r="AS59" s="1290"/>
      <c r="AT59" s="1290"/>
      <c r="BC59" s="1290"/>
      <c r="BD59" s="1290"/>
      <c r="BE59" s="1290"/>
      <c r="BF59" s="1290"/>
      <c r="BO59" s="1290"/>
      <c r="BP59" s="1290"/>
      <c r="BQ59" s="1290"/>
      <c r="BR59" s="1290"/>
      <c r="CA59" s="1290"/>
      <c r="CB59" s="1290"/>
      <c r="CC59" s="1290"/>
      <c r="CD59" s="1290"/>
      <c r="CM59" s="1290"/>
      <c r="CN59" s="1290"/>
      <c r="CO59" s="1290"/>
      <c r="CP59" s="1290"/>
      <c r="CY59" s="1290"/>
      <c r="CZ59" s="1290"/>
      <c r="DA59" s="1290"/>
      <c r="DB59" s="1290"/>
      <c r="DC59" s="1290"/>
      <c r="DD59" s="1289"/>
      <c r="DE59" s="1284"/>
    </row>
    <row r="60" spans="1:109" s="1278" customFormat="1" ht="13.2" x14ac:dyDescent="0.2">
      <c r="A60" s="1242"/>
      <c r="B60" s="1284"/>
      <c r="K60" s="1290"/>
      <c r="L60" s="1290"/>
      <c r="M60" s="1290"/>
      <c r="N60" s="1290"/>
      <c r="AQ60" s="1290"/>
      <c r="AR60" s="1290"/>
      <c r="AS60" s="1290"/>
      <c r="AT60" s="1290"/>
      <c r="BC60" s="1290"/>
      <c r="BD60" s="1290"/>
      <c r="BE60" s="1290"/>
      <c r="BF60" s="1290"/>
      <c r="BO60" s="1290"/>
      <c r="BP60" s="1290"/>
      <c r="BQ60" s="1290"/>
      <c r="BR60" s="1290"/>
      <c r="CA60" s="1290"/>
      <c r="CB60" s="1290"/>
      <c r="CC60" s="1290"/>
      <c r="CD60" s="1290"/>
      <c r="CM60" s="1290"/>
      <c r="CN60" s="1290"/>
      <c r="CO60" s="1290"/>
      <c r="CP60" s="1290"/>
      <c r="CY60" s="1290"/>
      <c r="CZ60" s="1290"/>
      <c r="DA60" s="1290"/>
      <c r="DB60" s="1290"/>
      <c r="DC60" s="1290"/>
      <c r="DD60" s="1289"/>
      <c r="DE60" s="1284"/>
    </row>
    <row r="61" spans="1:109" s="1278" customFormat="1" ht="13.2" x14ac:dyDescent="0.2">
      <c r="A61" s="1242"/>
      <c r="B61" s="1288"/>
      <c r="C61" s="1287"/>
      <c r="D61" s="1287"/>
      <c r="E61" s="1287"/>
      <c r="F61" s="1287"/>
      <c r="G61" s="1287"/>
      <c r="H61" s="1287"/>
      <c r="I61" s="1287"/>
      <c r="J61" s="1287"/>
      <c r="K61" s="1287"/>
      <c r="L61" s="1287"/>
      <c r="M61" s="1286"/>
      <c r="N61" s="1286"/>
      <c r="O61" s="1287"/>
      <c r="P61" s="1287"/>
      <c r="Q61" s="1287"/>
      <c r="R61" s="1287"/>
      <c r="S61" s="1287"/>
      <c r="T61" s="1287"/>
      <c r="U61" s="1287"/>
      <c r="V61" s="1287"/>
      <c r="W61" s="1287"/>
      <c r="X61" s="1287"/>
      <c r="Y61" s="1287"/>
      <c r="Z61" s="1287"/>
      <c r="AA61" s="1287"/>
      <c r="AB61" s="1287"/>
      <c r="AC61" s="1287"/>
      <c r="AD61" s="1287"/>
      <c r="AE61" s="1287"/>
      <c r="AF61" s="1287"/>
      <c r="AG61" s="1287"/>
      <c r="AH61" s="1287"/>
      <c r="AI61" s="1287"/>
      <c r="AJ61" s="1287"/>
      <c r="AK61" s="1287"/>
      <c r="AL61" s="1287"/>
      <c r="AM61" s="1287"/>
      <c r="AN61" s="1287"/>
      <c r="AO61" s="1287"/>
      <c r="AP61" s="1287"/>
      <c r="AQ61" s="1287"/>
      <c r="AR61" s="1287"/>
      <c r="AS61" s="1286"/>
      <c r="AT61" s="1286"/>
      <c r="AU61" s="1287"/>
      <c r="AV61" s="1287"/>
      <c r="AW61" s="1287"/>
      <c r="AX61" s="1287"/>
      <c r="AY61" s="1287"/>
      <c r="AZ61" s="1287"/>
      <c r="BA61" s="1287"/>
      <c r="BB61" s="1287"/>
      <c r="BC61" s="1287"/>
      <c r="BD61" s="1287"/>
      <c r="BE61" s="1286"/>
      <c r="BF61" s="1286"/>
      <c r="BG61" s="1287"/>
      <c r="BH61" s="1287"/>
      <c r="BI61" s="1287"/>
      <c r="BJ61" s="1287"/>
      <c r="BK61" s="1287"/>
      <c r="BL61" s="1287"/>
      <c r="BM61" s="1287"/>
      <c r="BN61" s="1287"/>
      <c r="BO61" s="1287"/>
      <c r="BP61" s="1287"/>
      <c r="BQ61" s="1286"/>
      <c r="BR61" s="1286"/>
      <c r="BS61" s="1287"/>
      <c r="BT61" s="1287"/>
      <c r="BU61" s="1287"/>
      <c r="BV61" s="1287"/>
      <c r="BW61" s="1287"/>
      <c r="BX61" s="1287"/>
      <c r="BY61" s="1287"/>
      <c r="BZ61" s="1287"/>
      <c r="CA61" s="1287"/>
      <c r="CB61" s="1287"/>
      <c r="CC61" s="1286"/>
      <c r="CD61" s="1286"/>
      <c r="CE61" s="1287"/>
      <c r="CF61" s="1287"/>
      <c r="CG61" s="1287"/>
      <c r="CH61" s="1287"/>
      <c r="CI61" s="1287"/>
      <c r="CJ61" s="1287"/>
      <c r="CK61" s="1287"/>
      <c r="CL61" s="1287"/>
      <c r="CM61" s="1287"/>
      <c r="CN61" s="1287"/>
      <c r="CO61" s="1286"/>
      <c r="CP61" s="1286"/>
      <c r="CQ61" s="1287"/>
      <c r="CR61" s="1287"/>
      <c r="CS61" s="1287"/>
      <c r="CT61" s="1287"/>
      <c r="CU61" s="1287"/>
      <c r="CV61" s="1287"/>
      <c r="CW61" s="1287"/>
      <c r="CX61" s="1287"/>
      <c r="CY61" s="1287"/>
      <c r="CZ61" s="1287"/>
      <c r="DA61" s="1286"/>
      <c r="DB61" s="1286"/>
      <c r="DC61" s="1286"/>
      <c r="DD61" s="1285"/>
      <c r="DE61" s="1284"/>
    </row>
    <row r="62" spans="1:109" ht="13.2" x14ac:dyDescent="0.2">
      <c r="B62" s="1283"/>
      <c r="C62" s="1283"/>
      <c r="D62" s="1283"/>
      <c r="E62" s="1283"/>
      <c r="F62" s="1283"/>
      <c r="G62" s="1283"/>
      <c r="H62" s="1283"/>
      <c r="I62" s="1283"/>
      <c r="J62" s="1283"/>
      <c r="K62" s="1283"/>
      <c r="L62" s="1283"/>
      <c r="M62" s="1283"/>
      <c r="N62" s="1283"/>
      <c r="O62" s="1283"/>
      <c r="P62" s="1283"/>
      <c r="Q62" s="1283"/>
      <c r="R62" s="1283"/>
      <c r="S62" s="1283"/>
      <c r="T62" s="1283"/>
      <c r="U62" s="1283"/>
      <c r="V62" s="1283"/>
      <c r="W62" s="1283"/>
      <c r="X62" s="1283"/>
      <c r="Y62" s="1283"/>
      <c r="Z62" s="1283"/>
      <c r="AA62" s="1283"/>
      <c r="AB62" s="1283"/>
      <c r="AC62" s="1283"/>
      <c r="AD62" s="1283"/>
      <c r="AE62" s="1283"/>
      <c r="AF62" s="1283"/>
      <c r="AG62" s="1283"/>
      <c r="AH62" s="1283"/>
      <c r="AI62" s="1283"/>
      <c r="AJ62" s="1283"/>
      <c r="AK62" s="1283"/>
      <c r="AL62" s="1283"/>
      <c r="AM62" s="1283"/>
      <c r="AN62" s="1283"/>
      <c r="AO62" s="1283"/>
      <c r="AP62" s="1283"/>
      <c r="AQ62" s="1283"/>
      <c r="AR62" s="1283"/>
      <c r="AS62" s="1283"/>
      <c r="AT62" s="1283"/>
      <c r="AU62" s="1283"/>
      <c r="AV62" s="1283"/>
      <c r="AW62" s="1283"/>
      <c r="AX62" s="1283"/>
      <c r="AY62" s="1283"/>
      <c r="AZ62" s="1283"/>
      <c r="BA62" s="1283"/>
      <c r="BB62" s="1283"/>
      <c r="BC62" s="1283"/>
      <c r="BD62" s="1283"/>
      <c r="BE62" s="1283"/>
      <c r="BF62" s="1283"/>
      <c r="BG62" s="1283"/>
      <c r="BH62" s="1283"/>
      <c r="BI62" s="1283"/>
      <c r="BJ62" s="1283"/>
      <c r="BK62" s="1283"/>
      <c r="BL62" s="1283"/>
      <c r="BM62" s="1283"/>
      <c r="BN62" s="1283"/>
      <c r="BO62" s="1283"/>
      <c r="BP62" s="1283"/>
      <c r="BQ62" s="1283"/>
      <c r="BR62" s="1283"/>
      <c r="BS62" s="1283"/>
      <c r="BT62" s="1283"/>
      <c r="BU62" s="1283"/>
      <c r="BV62" s="1283"/>
      <c r="BW62" s="1283"/>
      <c r="BX62" s="1283"/>
      <c r="BY62" s="1283"/>
      <c r="BZ62" s="1283"/>
      <c r="CA62" s="1283"/>
      <c r="CB62" s="1283"/>
      <c r="CC62" s="1283"/>
      <c r="CD62" s="1283"/>
      <c r="CE62" s="1283"/>
      <c r="CF62" s="1283"/>
      <c r="CG62" s="1283"/>
      <c r="CH62" s="1283"/>
      <c r="CI62" s="1283"/>
      <c r="CJ62" s="1283"/>
      <c r="CK62" s="1283"/>
      <c r="CL62" s="1283"/>
      <c r="CM62" s="1283"/>
      <c r="CN62" s="1283"/>
      <c r="CO62" s="1283"/>
      <c r="CP62" s="1283"/>
      <c r="CQ62" s="1283"/>
      <c r="CR62" s="1283"/>
      <c r="CS62" s="1283"/>
      <c r="CT62" s="1283"/>
      <c r="CU62" s="1283"/>
      <c r="CV62" s="1283"/>
      <c r="CW62" s="1283"/>
      <c r="CX62" s="1283"/>
      <c r="CY62" s="1283"/>
      <c r="CZ62" s="1283"/>
      <c r="DA62" s="1283"/>
      <c r="DB62" s="1283"/>
      <c r="DC62" s="1283"/>
      <c r="DD62" s="1283"/>
      <c r="DE62" s="1242"/>
    </row>
    <row r="63" spans="1:109" ht="16.2" x14ac:dyDescent="0.2">
      <c r="B63" s="1282" t="s">
        <v>609</v>
      </c>
    </row>
    <row r="64" spans="1:109" ht="13.2" x14ac:dyDescent="0.2">
      <c r="B64" s="1243"/>
      <c r="G64" s="1279"/>
      <c r="I64" s="1281"/>
      <c r="J64" s="1281"/>
      <c r="K64" s="1281"/>
      <c r="L64" s="1281"/>
      <c r="M64" s="1281"/>
      <c r="N64" s="1280"/>
      <c r="AM64" s="1279"/>
      <c r="AN64" s="1279" t="s">
        <v>608</v>
      </c>
      <c r="AP64" s="1278"/>
      <c r="AQ64" s="1278"/>
      <c r="AR64" s="1278"/>
      <c r="AY64" s="1279"/>
      <c r="BA64" s="1278"/>
      <c r="BB64" s="1278"/>
      <c r="BC64" s="1278"/>
      <c r="BK64" s="1279"/>
      <c r="BM64" s="1278"/>
      <c r="BN64" s="1278"/>
      <c r="BO64" s="1278"/>
      <c r="BW64" s="1279"/>
      <c r="BY64" s="1278"/>
      <c r="BZ64" s="1278"/>
      <c r="CA64" s="1278"/>
      <c r="CI64" s="1279"/>
      <c r="CK64" s="1278"/>
      <c r="CL64" s="1278"/>
      <c r="CM64" s="1278"/>
      <c r="CU64" s="1279"/>
      <c r="CW64" s="1278"/>
      <c r="CX64" s="1278"/>
      <c r="CY64" s="1278"/>
    </row>
    <row r="65" spans="2:107" ht="13.2" x14ac:dyDescent="0.2">
      <c r="B65" s="1243"/>
      <c r="AN65" s="1277" t="s">
        <v>607</v>
      </c>
      <c r="AO65" s="1276"/>
      <c r="AP65" s="1276"/>
      <c r="AQ65" s="1276"/>
      <c r="AR65" s="1276"/>
      <c r="AS65" s="1276"/>
      <c r="AT65" s="1276"/>
      <c r="AU65" s="1276"/>
      <c r="AV65" s="1276"/>
      <c r="AW65" s="1276"/>
      <c r="AX65" s="1276"/>
      <c r="AY65" s="1276"/>
      <c r="AZ65" s="1276"/>
      <c r="BA65" s="1276"/>
      <c r="BB65" s="1276"/>
      <c r="BC65" s="1276"/>
      <c r="BD65" s="1276"/>
      <c r="BE65" s="1276"/>
      <c r="BF65" s="1276"/>
      <c r="BG65" s="1276"/>
      <c r="BH65" s="1276"/>
      <c r="BI65" s="1276"/>
      <c r="BJ65" s="1276"/>
      <c r="BK65" s="1276"/>
      <c r="BL65" s="1276"/>
      <c r="BM65" s="1276"/>
      <c r="BN65" s="1276"/>
      <c r="BO65" s="1276"/>
      <c r="BP65" s="1276"/>
      <c r="BQ65" s="1276"/>
      <c r="BR65" s="1276"/>
      <c r="BS65" s="1276"/>
      <c r="BT65" s="1276"/>
      <c r="BU65" s="1276"/>
      <c r="BV65" s="1276"/>
      <c r="BW65" s="1276"/>
      <c r="BX65" s="1276"/>
      <c r="BY65" s="1276"/>
      <c r="BZ65" s="1276"/>
      <c r="CA65" s="1276"/>
      <c r="CB65" s="1276"/>
      <c r="CC65" s="1276"/>
      <c r="CD65" s="1276"/>
      <c r="CE65" s="1276"/>
      <c r="CF65" s="1276"/>
      <c r="CG65" s="1276"/>
      <c r="CH65" s="1276"/>
      <c r="CI65" s="1276"/>
      <c r="CJ65" s="1276"/>
      <c r="CK65" s="1276"/>
      <c r="CL65" s="1276"/>
      <c r="CM65" s="1276"/>
      <c r="CN65" s="1276"/>
      <c r="CO65" s="1276"/>
      <c r="CP65" s="1276"/>
      <c r="CQ65" s="1276"/>
      <c r="CR65" s="1276"/>
      <c r="CS65" s="1276"/>
      <c r="CT65" s="1276"/>
      <c r="CU65" s="1276"/>
      <c r="CV65" s="1276"/>
      <c r="CW65" s="1276"/>
      <c r="CX65" s="1276"/>
      <c r="CY65" s="1276"/>
      <c r="CZ65" s="1276"/>
      <c r="DA65" s="1276"/>
      <c r="DB65" s="1276"/>
      <c r="DC65" s="1275"/>
    </row>
    <row r="66" spans="2:107" ht="13.2" x14ac:dyDescent="0.2">
      <c r="B66" s="1243"/>
      <c r="AN66" s="1274"/>
      <c r="AO66" s="1273"/>
      <c r="AP66" s="1273"/>
      <c r="AQ66" s="1273"/>
      <c r="AR66" s="1273"/>
      <c r="AS66" s="1273"/>
      <c r="AT66" s="1273"/>
      <c r="AU66" s="1273"/>
      <c r="AV66" s="1273"/>
      <c r="AW66" s="1273"/>
      <c r="AX66" s="1273"/>
      <c r="AY66" s="1273"/>
      <c r="AZ66" s="1273"/>
      <c r="BA66" s="1273"/>
      <c r="BB66" s="1273"/>
      <c r="BC66" s="1273"/>
      <c r="BD66" s="1273"/>
      <c r="BE66" s="1273"/>
      <c r="BF66" s="1273"/>
      <c r="BG66" s="1273"/>
      <c r="BH66" s="1273"/>
      <c r="BI66" s="1273"/>
      <c r="BJ66" s="1273"/>
      <c r="BK66" s="1273"/>
      <c r="BL66" s="1273"/>
      <c r="BM66" s="1273"/>
      <c r="BN66" s="1273"/>
      <c r="BO66" s="1273"/>
      <c r="BP66" s="1273"/>
      <c r="BQ66" s="1273"/>
      <c r="BR66" s="1273"/>
      <c r="BS66" s="1273"/>
      <c r="BT66" s="1273"/>
      <c r="BU66" s="1273"/>
      <c r="BV66" s="1273"/>
      <c r="BW66" s="1273"/>
      <c r="BX66" s="1273"/>
      <c r="BY66" s="1273"/>
      <c r="BZ66" s="1273"/>
      <c r="CA66" s="1273"/>
      <c r="CB66" s="1273"/>
      <c r="CC66" s="1273"/>
      <c r="CD66" s="1273"/>
      <c r="CE66" s="1273"/>
      <c r="CF66" s="1273"/>
      <c r="CG66" s="1273"/>
      <c r="CH66" s="1273"/>
      <c r="CI66" s="1273"/>
      <c r="CJ66" s="1273"/>
      <c r="CK66" s="1273"/>
      <c r="CL66" s="1273"/>
      <c r="CM66" s="1273"/>
      <c r="CN66" s="1273"/>
      <c r="CO66" s="1273"/>
      <c r="CP66" s="1273"/>
      <c r="CQ66" s="1273"/>
      <c r="CR66" s="1273"/>
      <c r="CS66" s="1273"/>
      <c r="CT66" s="1273"/>
      <c r="CU66" s="1273"/>
      <c r="CV66" s="1273"/>
      <c r="CW66" s="1273"/>
      <c r="CX66" s="1273"/>
      <c r="CY66" s="1273"/>
      <c r="CZ66" s="1273"/>
      <c r="DA66" s="1273"/>
      <c r="DB66" s="1273"/>
      <c r="DC66" s="1272"/>
    </row>
    <row r="67" spans="2:107" ht="13.2" x14ac:dyDescent="0.2">
      <c r="B67" s="1243"/>
      <c r="AN67" s="1274"/>
      <c r="AO67" s="1273"/>
      <c r="AP67" s="1273"/>
      <c r="AQ67" s="1273"/>
      <c r="AR67" s="1273"/>
      <c r="AS67" s="1273"/>
      <c r="AT67" s="1273"/>
      <c r="AU67" s="1273"/>
      <c r="AV67" s="1273"/>
      <c r="AW67" s="1273"/>
      <c r="AX67" s="1273"/>
      <c r="AY67" s="1273"/>
      <c r="AZ67" s="1273"/>
      <c r="BA67" s="1273"/>
      <c r="BB67" s="1273"/>
      <c r="BC67" s="1273"/>
      <c r="BD67" s="1273"/>
      <c r="BE67" s="1273"/>
      <c r="BF67" s="1273"/>
      <c r="BG67" s="1273"/>
      <c r="BH67" s="1273"/>
      <c r="BI67" s="1273"/>
      <c r="BJ67" s="1273"/>
      <c r="BK67" s="1273"/>
      <c r="BL67" s="1273"/>
      <c r="BM67" s="1273"/>
      <c r="BN67" s="1273"/>
      <c r="BO67" s="1273"/>
      <c r="BP67" s="1273"/>
      <c r="BQ67" s="1273"/>
      <c r="BR67" s="1273"/>
      <c r="BS67" s="1273"/>
      <c r="BT67" s="1273"/>
      <c r="BU67" s="1273"/>
      <c r="BV67" s="1273"/>
      <c r="BW67" s="1273"/>
      <c r="BX67" s="1273"/>
      <c r="BY67" s="1273"/>
      <c r="BZ67" s="1273"/>
      <c r="CA67" s="1273"/>
      <c r="CB67" s="1273"/>
      <c r="CC67" s="1273"/>
      <c r="CD67" s="1273"/>
      <c r="CE67" s="1273"/>
      <c r="CF67" s="1273"/>
      <c r="CG67" s="1273"/>
      <c r="CH67" s="1273"/>
      <c r="CI67" s="1273"/>
      <c r="CJ67" s="1273"/>
      <c r="CK67" s="1273"/>
      <c r="CL67" s="1273"/>
      <c r="CM67" s="1273"/>
      <c r="CN67" s="1273"/>
      <c r="CO67" s="1273"/>
      <c r="CP67" s="1273"/>
      <c r="CQ67" s="1273"/>
      <c r="CR67" s="1273"/>
      <c r="CS67" s="1273"/>
      <c r="CT67" s="1273"/>
      <c r="CU67" s="1273"/>
      <c r="CV67" s="1273"/>
      <c r="CW67" s="1273"/>
      <c r="CX67" s="1273"/>
      <c r="CY67" s="1273"/>
      <c r="CZ67" s="1273"/>
      <c r="DA67" s="1273"/>
      <c r="DB67" s="1273"/>
      <c r="DC67" s="1272"/>
    </row>
    <row r="68" spans="2:107" ht="13.2" x14ac:dyDescent="0.2">
      <c r="B68" s="1243"/>
      <c r="AN68" s="1274"/>
      <c r="AO68" s="1273"/>
      <c r="AP68" s="1273"/>
      <c r="AQ68" s="1273"/>
      <c r="AR68" s="1273"/>
      <c r="AS68" s="1273"/>
      <c r="AT68" s="1273"/>
      <c r="AU68" s="1273"/>
      <c r="AV68" s="1273"/>
      <c r="AW68" s="1273"/>
      <c r="AX68" s="1273"/>
      <c r="AY68" s="1273"/>
      <c r="AZ68" s="1273"/>
      <c r="BA68" s="1273"/>
      <c r="BB68" s="1273"/>
      <c r="BC68" s="1273"/>
      <c r="BD68" s="1273"/>
      <c r="BE68" s="1273"/>
      <c r="BF68" s="1273"/>
      <c r="BG68" s="1273"/>
      <c r="BH68" s="1273"/>
      <c r="BI68" s="1273"/>
      <c r="BJ68" s="1273"/>
      <c r="BK68" s="1273"/>
      <c r="BL68" s="1273"/>
      <c r="BM68" s="1273"/>
      <c r="BN68" s="1273"/>
      <c r="BO68" s="1273"/>
      <c r="BP68" s="1273"/>
      <c r="BQ68" s="1273"/>
      <c r="BR68" s="1273"/>
      <c r="BS68" s="1273"/>
      <c r="BT68" s="1273"/>
      <c r="BU68" s="1273"/>
      <c r="BV68" s="1273"/>
      <c r="BW68" s="1273"/>
      <c r="BX68" s="1273"/>
      <c r="BY68" s="1273"/>
      <c r="BZ68" s="1273"/>
      <c r="CA68" s="1273"/>
      <c r="CB68" s="1273"/>
      <c r="CC68" s="1273"/>
      <c r="CD68" s="1273"/>
      <c r="CE68" s="1273"/>
      <c r="CF68" s="1273"/>
      <c r="CG68" s="1273"/>
      <c r="CH68" s="1273"/>
      <c r="CI68" s="1273"/>
      <c r="CJ68" s="1273"/>
      <c r="CK68" s="1273"/>
      <c r="CL68" s="1273"/>
      <c r="CM68" s="1273"/>
      <c r="CN68" s="1273"/>
      <c r="CO68" s="1273"/>
      <c r="CP68" s="1273"/>
      <c r="CQ68" s="1273"/>
      <c r="CR68" s="1273"/>
      <c r="CS68" s="1273"/>
      <c r="CT68" s="1273"/>
      <c r="CU68" s="1273"/>
      <c r="CV68" s="1273"/>
      <c r="CW68" s="1273"/>
      <c r="CX68" s="1273"/>
      <c r="CY68" s="1273"/>
      <c r="CZ68" s="1273"/>
      <c r="DA68" s="1273"/>
      <c r="DB68" s="1273"/>
      <c r="DC68" s="1272"/>
    </row>
    <row r="69" spans="2:107" ht="13.2" x14ac:dyDescent="0.2">
      <c r="B69" s="1243"/>
      <c r="AN69" s="1271"/>
      <c r="AO69" s="1270"/>
      <c r="AP69" s="1270"/>
      <c r="AQ69" s="1270"/>
      <c r="AR69" s="1270"/>
      <c r="AS69" s="1270"/>
      <c r="AT69" s="1270"/>
      <c r="AU69" s="1270"/>
      <c r="AV69" s="1270"/>
      <c r="AW69" s="1270"/>
      <c r="AX69" s="1270"/>
      <c r="AY69" s="1270"/>
      <c r="AZ69" s="1270"/>
      <c r="BA69" s="1270"/>
      <c r="BB69" s="1270"/>
      <c r="BC69" s="1270"/>
      <c r="BD69" s="1270"/>
      <c r="BE69" s="1270"/>
      <c r="BF69" s="1270"/>
      <c r="BG69" s="1270"/>
      <c r="BH69" s="1270"/>
      <c r="BI69" s="1270"/>
      <c r="BJ69" s="1270"/>
      <c r="BK69" s="1270"/>
      <c r="BL69" s="1270"/>
      <c r="BM69" s="1270"/>
      <c r="BN69" s="1270"/>
      <c r="BO69" s="1270"/>
      <c r="BP69" s="1270"/>
      <c r="BQ69" s="1270"/>
      <c r="BR69" s="1270"/>
      <c r="BS69" s="1270"/>
      <c r="BT69" s="1270"/>
      <c r="BU69" s="1270"/>
      <c r="BV69" s="1270"/>
      <c r="BW69" s="1270"/>
      <c r="BX69" s="1270"/>
      <c r="BY69" s="1270"/>
      <c r="BZ69" s="1270"/>
      <c r="CA69" s="1270"/>
      <c r="CB69" s="1270"/>
      <c r="CC69" s="1270"/>
      <c r="CD69" s="1270"/>
      <c r="CE69" s="1270"/>
      <c r="CF69" s="1270"/>
      <c r="CG69" s="1270"/>
      <c r="CH69" s="1270"/>
      <c r="CI69" s="1270"/>
      <c r="CJ69" s="1270"/>
      <c r="CK69" s="1270"/>
      <c r="CL69" s="1270"/>
      <c r="CM69" s="1270"/>
      <c r="CN69" s="1270"/>
      <c r="CO69" s="1270"/>
      <c r="CP69" s="1270"/>
      <c r="CQ69" s="1270"/>
      <c r="CR69" s="1270"/>
      <c r="CS69" s="1270"/>
      <c r="CT69" s="1270"/>
      <c r="CU69" s="1270"/>
      <c r="CV69" s="1270"/>
      <c r="CW69" s="1270"/>
      <c r="CX69" s="1270"/>
      <c r="CY69" s="1270"/>
      <c r="CZ69" s="1270"/>
      <c r="DA69" s="1270"/>
      <c r="DB69" s="1270"/>
      <c r="DC69" s="1269"/>
    </row>
    <row r="70" spans="2:107" ht="13.2" x14ac:dyDescent="0.2">
      <c r="B70" s="1243"/>
      <c r="H70" s="1268"/>
      <c r="I70" s="1268"/>
      <c r="J70" s="1266"/>
      <c r="K70" s="1266"/>
      <c r="L70" s="1265"/>
      <c r="M70" s="1266"/>
      <c r="N70" s="1265"/>
      <c r="AN70" s="1256"/>
      <c r="AO70" s="1256"/>
      <c r="AP70" s="1256"/>
      <c r="AZ70" s="1256"/>
      <c r="BA70" s="1256"/>
      <c r="BB70" s="1256"/>
      <c r="BL70" s="1256"/>
      <c r="BM70" s="1256"/>
      <c r="BN70" s="1256"/>
      <c r="BX70" s="1256"/>
      <c r="BY70" s="1256"/>
      <c r="BZ70" s="1256"/>
      <c r="CJ70" s="1256"/>
      <c r="CK70" s="1256"/>
      <c r="CL70" s="1256"/>
      <c r="CV70" s="1256"/>
      <c r="CW70" s="1256"/>
      <c r="CX70" s="1256"/>
    </row>
    <row r="71" spans="2:107" ht="13.2" x14ac:dyDescent="0.2">
      <c r="B71" s="1243"/>
      <c r="G71" s="1264"/>
      <c r="I71" s="1267"/>
      <c r="J71" s="1266"/>
      <c r="K71" s="1266"/>
      <c r="L71" s="1265"/>
      <c r="M71" s="1266"/>
      <c r="N71" s="1265"/>
      <c r="AM71" s="1264"/>
      <c r="AN71" s="1242" t="s">
        <v>606</v>
      </c>
    </row>
    <row r="72" spans="2:107" ht="13.2" x14ac:dyDescent="0.2">
      <c r="B72" s="1243"/>
      <c r="G72" s="1254"/>
      <c r="H72" s="1254"/>
      <c r="I72" s="1254"/>
      <c r="J72" s="1254"/>
      <c r="K72" s="1263"/>
      <c r="L72" s="1263"/>
      <c r="M72" s="1262"/>
      <c r="N72" s="1262"/>
      <c r="AN72" s="1261"/>
      <c r="AO72" s="1260"/>
      <c r="AP72" s="1260"/>
      <c r="AQ72" s="1260"/>
      <c r="AR72" s="1260"/>
      <c r="AS72" s="1260"/>
      <c r="AT72" s="1260"/>
      <c r="AU72" s="1260"/>
      <c r="AV72" s="1260"/>
      <c r="AW72" s="1260"/>
      <c r="AX72" s="1260"/>
      <c r="AY72" s="1260"/>
      <c r="AZ72" s="1260"/>
      <c r="BA72" s="1260"/>
      <c r="BB72" s="1260"/>
      <c r="BC72" s="1260"/>
      <c r="BD72" s="1260"/>
      <c r="BE72" s="1260"/>
      <c r="BF72" s="1260"/>
      <c r="BG72" s="1260"/>
      <c r="BH72" s="1260"/>
      <c r="BI72" s="1260"/>
      <c r="BJ72" s="1260"/>
      <c r="BK72" s="1260"/>
      <c r="BL72" s="1260"/>
      <c r="BM72" s="1260"/>
      <c r="BN72" s="1260"/>
      <c r="BO72" s="1259"/>
      <c r="BP72" s="1251" t="s">
        <v>562</v>
      </c>
      <c r="BQ72" s="1251"/>
      <c r="BR72" s="1251"/>
      <c r="BS72" s="1251"/>
      <c r="BT72" s="1251"/>
      <c r="BU72" s="1251"/>
      <c r="BV72" s="1251"/>
      <c r="BW72" s="1251"/>
      <c r="BX72" s="1251" t="s">
        <v>563</v>
      </c>
      <c r="BY72" s="1251"/>
      <c r="BZ72" s="1251"/>
      <c r="CA72" s="1251"/>
      <c r="CB72" s="1251"/>
      <c r="CC72" s="1251"/>
      <c r="CD72" s="1251"/>
      <c r="CE72" s="1251"/>
      <c r="CF72" s="1251" t="s">
        <v>564</v>
      </c>
      <c r="CG72" s="1251"/>
      <c r="CH72" s="1251"/>
      <c r="CI72" s="1251"/>
      <c r="CJ72" s="1251"/>
      <c r="CK72" s="1251"/>
      <c r="CL72" s="1251"/>
      <c r="CM72" s="1251"/>
      <c r="CN72" s="1251" t="s">
        <v>565</v>
      </c>
      <c r="CO72" s="1251"/>
      <c r="CP72" s="1251"/>
      <c r="CQ72" s="1251"/>
      <c r="CR72" s="1251"/>
      <c r="CS72" s="1251"/>
      <c r="CT72" s="1251"/>
      <c r="CU72" s="1251"/>
      <c r="CV72" s="1251" t="s">
        <v>566</v>
      </c>
      <c r="CW72" s="1251"/>
      <c r="CX72" s="1251"/>
      <c r="CY72" s="1251"/>
      <c r="CZ72" s="1251"/>
      <c r="DA72" s="1251"/>
      <c r="DB72" s="1251"/>
      <c r="DC72" s="1251"/>
    </row>
    <row r="73" spans="2:107" ht="13.2" x14ac:dyDescent="0.2">
      <c r="B73" s="1243"/>
      <c r="G73" s="1258"/>
      <c r="H73" s="1258"/>
      <c r="I73" s="1258"/>
      <c r="J73" s="1258"/>
      <c r="K73" s="1255"/>
      <c r="L73" s="1255"/>
      <c r="M73" s="1255"/>
      <c r="N73" s="1255"/>
      <c r="AM73" s="1256"/>
      <c r="AN73" s="1250" t="s">
        <v>605</v>
      </c>
      <c r="AO73" s="1250"/>
      <c r="AP73" s="1250"/>
      <c r="AQ73" s="1250"/>
      <c r="AR73" s="1250"/>
      <c r="AS73" s="1250"/>
      <c r="AT73" s="1250"/>
      <c r="AU73" s="1250"/>
      <c r="AV73" s="1250"/>
      <c r="AW73" s="1250"/>
      <c r="AX73" s="1250"/>
      <c r="AY73" s="1250"/>
      <c r="AZ73" s="1250"/>
      <c r="BA73" s="1250"/>
      <c r="BB73" s="1250" t="s">
        <v>603</v>
      </c>
      <c r="BC73" s="1250"/>
      <c r="BD73" s="1250"/>
      <c r="BE73" s="1250"/>
      <c r="BF73" s="1250"/>
      <c r="BG73" s="1250"/>
      <c r="BH73" s="1250"/>
      <c r="BI73" s="1250"/>
      <c r="BJ73" s="1250"/>
      <c r="BK73" s="1250"/>
      <c r="BL73" s="1250"/>
      <c r="BM73" s="1250"/>
      <c r="BN73" s="1250"/>
      <c r="BO73" s="1250"/>
      <c r="BP73" s="1249">
        <v>105</v>
      </c>
      <c r="BQ73" s="1249"/>
      <c r="BR73" s="1249"/>
      <c r="BS73" s="1249"/>
      <c r="BT73" s="1249"/>
      <c r="BU73" s="1249"/>
      <c r="BV73" s="1249"/>
      <c r="BW73" s="1249"/>
      <c r="BX73" s="1249">
        <v>81</v>
      </c>
      <c r="BY73" s="1249"/>
      <c r="BZ73" s="1249"/>
      <c r="CA73" s="1249"/>
      <c r="CB73" s="1249"/>
      <c r="CC73" s="1249"/>
      <c r="CD73" s="1249"/>
      <c r="CE73" s="1249"/>
      <c r="CF73" s="1249">
        <v>81.5</v>
      </c>
      <c r="CG73" s="1249"/>
      <c r="CH73" s="1249"/>
      <c r="CI73" s="1249"/>
      <c r="CJ73" s="1249"/>
      <c r="CK73" s="1249"/>
      <c r="CL73" s="1249"/>
      <c r="CM73" s="1249"/>
      <c r="CN73" s="1249">
        <v>67.5</v>
      </c>
      <c r="CO73" s="1249"/>
      <c r="CP73" s="1249"/>
      <c r="CQ73" s="1249"/>
      <c r="CR73" s="1249"/>
      <c r="CS73" s="1249"/>
      <c r="CT73" s="1249"/>
      <c r="CU73" s="1249"/>
      <c r="CV73" s="1249">
        <v>54.1</v>
      </c>
      <c r="CW73" s="1249"/>
      <c r="CX73" s="1249"/>
      <c r="CY73" s="1249"/>
      <c r="CZ73" s="1249"/>
      <c r="DA73" s="1249"/>
      <c r="DB73" s="1249"/>
      <c r="DC73" s="1249"/>
    </row>
    <row r="74" spans="2:107" ht="13.2" x14ac:dyDescent="0.2">
      <c r="B74" s="1243"/>
      <c r="G74" s="1258"/>
      <c r="H74" s="1258"/>
      <c r="I74" s="1258"/>
      <c r="J74" s="1258"/>
      <c r="K74" s="1255"/>
      <c r="L74" s="1255"/>
      <c r="M74" s="1255"/>
      <c r="N74" s="1255"/>
      <c r="AM74" s="1256"/>
      <c r="AN74" s="1250"/>
      <c r="AO74" s="1250"/>
      <c r="AP74" s="1250"/>
      <c r="AQ74" s="1250"/>
      <c r="AR74" s="1250"/>
      <c r="AS74" s="1250"/>
      <c r="AT74" s="1250"/>
      <c r="AU74" s="1250"/>
      <c r="AV74" s="1250"/>
      <c r="AW74" s="1250"/>
      <c r="AX74" s="1250"/>
      <c r="AY74" s="1250"/>
      <c r="AZ74" s="1250"/>
      <c r="BA74" s="1250"/>
      <c r="BB74" s="1250"/>
      <c r="BC74" s="1250"/>
      <c r="BD74" s="1250"/>
      <c r="BE74" s="1250"/>
      <c r="BF74" s="1250"/>
      <c r="BG74" s="1250"/>
      <c r="BH74" s="1250"/>
      <c r="BI74" s="1250"/>
      <c r="BJ74" s="1250"/>
      <c r="BK74" s="1250"/>
      <c r="BL74" s="1250"/>
      <c r="BM74" s="1250"/>
      <c r="BN74" s="1250"/>
      <c r="BO74" s="1250"/>
      <c r="BP74" s="1249"/>
      <c r="BQ74" s="1249"/>
      <c r="BR74" s="1249"/>
      <c r="BS74" s="1249"/>
      <c r="BT74" s="1249"/>
      <c r="BU74" s="1249"/>
      <c r="BV74" s="1249"/>
      <c r="BW74" s="1249"/>
      <c r="BX74" s="1249"/>
      <c r="BY74" s="1249"/>
      <c r="BZ74" s="1249"/>
      <c r="CA74" s="1249"/>
      <c r="CB74" s="1249"/>
      <c r="CC74" s="1249"/>
      <c r="CD74" s="1249"/>
      <c r="CE74" s="1249"/>
      <c r="CF74" s="1249"/>
      <c r="CG74" s="1249"/>
      <c r="CH74" s="1249"/>
      <c r="CI74" s="1249"/>
      <c r="CJ74" s="1249"/>
      <c r="CK74" s="1249"/>
      <c r="CL74" s="1249"/>
      <c r="CM74" s="1249"/>
      <c r="CN74" s="1249"/>
      <c r="CO74" s="1249"/>
      <c r="CP74" s="1249"/>
      <c r="CQ74" s="1249"/>
      <c r="CR74" s="1249"/>
      <c r="CS74" s="1249"/>
      <c r="CT74" s="1249"/>
      <c r="CU74" s="1249"/>
      <c r="CV74" s="1249"/>
      <c r="CW74" s="1249"/>
      <c r="CX74" s="1249"/>
      <c r="CY74" s="1249"/>
      <c r="CZ74" s="1249"/>
      <c r="DA74" s="1249"/>
      <c r="DB74" s="1249"/>
      <c r="DC74" s="1249"/>
    </row>
    <row r="75" spans="2:107" ht="13.2" x14ac:dyDescent="0.2">
      <c r="B75" s="1243"/>
      <c r="G75" s="1258"/>
      <c r="H75" s="1258"/>
      <c r="I75" s="1254"/>
      <c r="J75" s="1254"/>
      <c r="K75" s="1257"/>
      <c r="L75" s="1257"/>
      <c r="M75" s="1257"/>
      <c r="N75" s="1257"/>
      <c r="AM75" s="1256"/>
      <c r="AN75" s="1250"/>
      <c r="AO75" s="1250"/>
      <c r="AP75" s="1250"/>
      <c r="AQ75" s="1250"/>
      <c r="AR75" s="1250"/>
      <c r="AS75" s="1250"/>
      <c r="AT75" s="1250"/>
      <c r="AU75" s="1250"/>
      <c r="AV75" s="1250"/>
      <c r="AW75" s="1250"/>
      <c r="AX75" s="1250"/>
      <c r="AY75" s="1250"/>
      <c r="AZ75" s="1250"/>
      <c r="BA75" s="1250"/>
      <c r="BB75" s="1250" t="s">
        <v>602</v>
      </c>
      <c r="BC75" s="1250"/>
      <c r="BD75" s="1250"/>
      <c r="BE75" s="1250"/>
      <c r="BF75" s="1250"/>
      <c r="BG75" s="1250"/>
      <c r="BH75" s="1250"/>
      <c r="BI75" s="1250"/>
      <c r="BJ75" s="1250"/>
      <c r="BK75" s="1250"/>
      <c r="BL75" s="1250"/>
      <c r="BM75" s="1250"/>
      <c r="BN75" s="1250"/>
      <c r="BO75" s="1250"/>
      <c r="BP75" s="1249">
        <v>6</v>
      </c>
      <c r="BQ75" s="1249"/>
      <c r="BR75" s="1249"/>
      <c r="BS75" s="1249"/>
      <c r="BT75" s="1249"/>
      <c r="BU75" s="1249"/>
      <c r="BV75" s="1249"/>
      <c r="BW75" s="1249"/>
      <c r="BX75" s="1249">
        <v>6.5</v>
      </c>
      <c r="BY75" s="1249"/>
      <c r="BZ75" s="1249"/>
      <c r="CA75" s="1249"/>
      <c r="CB75" s="1249"/>
      <c r="CC75" s="1249"/>
      <c r="CD75" s="1249"/>
      <c r="CE75" s="1249"/>
      <c r="CF75" s="1249">
        <v>6.4</v>
      </c>
      <c r="CG75" s="1249"/>
      <c r="CH75" s="1249"/>
      <c r="CI75" s="1249"/>
      <c r="CJ75" s="1249"/>
      <c r="CK75" s="1249"/>
      <c r="CL75" s="1249"/>
      <c r="CM75" s="1249"/>
      <c r="CN75" s="1249">
        <v>6</v>
      </c>
      <c r="CO75" s="1249"/>
      <c r="CP75" s="1249"/>
      <c r="CQ75" s="1249"/>
      <c r="CR75" s="1249"/>
      <c r="CS75" s="1249"/>
      <c r="CT75" s="1249"/>
      <c r="CU75" s="1249"/>
      <c r="CV75" s="1249">
        <v>5.8</v>
      </c>
      <c r="CW75" s="1249"/>
      <c r="CX75" s="1249"/>
      <c r="CY75" s="1249"/>
      <c r="CZ75" s="1249"/>
      <c r="DA75" s="1249"/>
      <c r="DB75" s="1249"/>
      <c r="DC75" s="1249"/>
    </row>
    <row r="76" spans="2:107" ht="13.2" x14ac:dyDescent="0.2">
      <c r="B76" s="1243"/>
      <c r="G76" s="1258"/>
      <c r="H76" s="1258"/>
      <c r="I76" s="1254"/>
      <c r="J76" s="1254"/>
      <c r="K76" s="1257"/>
      <c r="L76" s="1257"/>
      <c r="M76" s="1257"/>
      <c r="N76" s="1257"/>
      <c r="AM76" s="1256"/>
      <c r="AN76" s="1250"/>
      <c r="AO76" s="1250"/>
      <c r="AP76" s="1250"/>
      <c r="AQ76" s="1250"/>
      <c r="AR76" s="1250"/>
      <c r="AS76" s="1250"/>
      <c r="AT76" s="1250"/>
      <c r="AU76" s="1250"/>
      <c r="AV76" s="1250"/>
      <c r="AW76" s="1250"/>
      <c r="AX76" s="1250"/>
      <c r="AY76" s="1250"/>
      <c r="AZ76" s="1250"/>
      <c r="BA76" s="1250"/>
      <c r="BB76" s="1250"/>
      <c r="BC76" s="1250"/>
      <c r="BD76" s="1250"/>
      <c r="BE76" s="1250"/>
      <c r="BF76" s="1250"/>
      <c r="BG76" s="1250"/>
      <c r="BH76" s="1250"/>
      <c r="BI76" s="1250"/>
      <c r="BJ76" s="1250"/>
      <c r="BK76" s="1250"/>
      <c r="BL76" s="1250"/>
      <c r="BM76" s="1250"/>
      <c r="BN76" s="1250"/>
      <c r="BO76" s="1250"/>
      <c r="BP76" s="1249"/>
      <c r="BQ76" s="1249"/>
      <c r="BR76" s="1249"/>
      <c r="BS76" s="1249"/>
      <c r="BT76" s="1249"/>
      <c r="BU76" s="1249"/>
      <c r="BV76" s="1249"/>
      <c r="BW76" s="1249"/>
      <c r="BX76" s="1249"/>
      <c r="BY76" s="1249"/>
      <c r="BZ76" s="1249"/>
      <c r="CA76" s="1249"/>
      <c r="CB76" s="1249"/>
      <c r="CC76" s="1249"/>
      <c r="CD76" s="1249"/>
      <c r="CE76" s="1249"/>
      <c r="CF76" s="1249"/>
      <c r="CG76" s="1249"/>
      <c r="CH76" s="1249"/>
      <c r="CI76" s="1249"/>
      <c r="CJ76" s="1249"/>
      <c r="CK76" s="1249"/>
      <c r="CL76" s="1249"/>
      <c r="CM76" s="1249"/>
      <c r="CN76" s="1249"/>
      <c r="CO76" s="1249"/>
      <c r="CP76" s="1249"/>
      <c r="CQ76" s="1249"/>
      <c r="CR76" s="1249"/>
      <c r="CS76" s="1249"/>
      <c r="CT76" s="1249"/>
      <c r="CU76" s="1249"/>
      <c r="CV76" s="1249"/>
      <c r="CW76" s="1249"/>
      <c r="CX76" s="1249"/>
      <c r="CY76" s="1249"/>
      <c r="CZ76" s="1249"/>
      <c r="DA76" s="1249"/>
      <c r="DB76" s="1249"/>
      <c r="DC76" s="1249"/>
    </row>
    <row r="77" spans="2:107" ht="13.2" x14ac:dyDescent="0.2">
      <c r="B77" s="1243"/>
      <c r="G77" s="1254"/>
      <c r="H77" s="1254"/>
      <c r="I77" s="1254"/>
      <c r="J77" s="1254"/>
      <c r="K77" s="1255"/>
      <c r="L77" s="1255"/>
      <c r="M77" s="1255"/>
      <c r="N77" s="1255"/>
      <c r="AN77" s="1251" t="s">
        <v>604</v>
      </c>
      <c r="AO77" s="1251"/>
      <c r="AP77" s="1251"/>
      <c r="AQ77" s="1251"/>
      <c r="AR77" s="1251"/>
      <c r="AS77" s="1251"/>
      <c r="AT77" s="1251"/>
      <c r="AU77" s="1251"/>
      <c r="AV77" s="1251"/>
      <c r="AW77" s="1251"/>
      <c r="AX77" s="1251"/>
      <c r="AY77" s="1251"/>
      <c r="AZ77" s="1251"/>
      <c r="BA77" s="1251"/>
      <c r="BB77" s="1250" t="s">
        <v>603</v>
      </c>
      <c r="BC77" s="1250"/>
      <c r="BD77" s="1250"/>
      <c r="BE77" s="1250"/>
      <c r="BF77" s="1250"/>
      <c r="BG77" s="1250"/>
      <c r="BH77" s="1250"/>
      <c r="BI77" s="1250"/>
      <c r="BJ77" s="1250"/>
      <c r="BK77" s="1250"/>
      <c r="BL77" s="1250"/>
      <c r="BM77" s="1250"/>
      <c r="BN77" s="1250"/>
      <c r="BO77" s="1250"/>
      <c r="BP77" s="1249">
        <v>20.2</v>
      </c>
      <c r="BQ77" s="1249"/>
      <c r="BR77" s="1249"/>
      <c r="BS77" s="1249"/>
      <c r="BT77" s="1249"/>
      <c r="BU77" s="1249"/>
      <c r="BV77" s="1249"/>
      <c r="BW77" s="1249"/>
      <c r="BX77" s="1249">
        <v>18.2</v>
      </c>
      <c r="BY77" s="1249"/>
      <c r="BZ77" s="1249"/>
      <c r="CA77" s="1249"/>
      <c r="CB77" s="1249"/>
      <c r="CC77" s="1249"/>
      <c r="CD77" s="1249"/>
      <c r="CE77" s="1249"/>
      <c r="CF77" s="1249">
        <v>20.3</v>
      </c>
      <c r="CG77" s="1249"/>
      <c r="CH77" s="1249"/>
      <c r="CI77" s="1249"/>
      <c r="CJ77" s="1249"/>
      <c r="CK77" s="1249"/>
      <c r="CL77" s="1249"/>
      <c r="CM77" s="1249"/>
      <c r="CN77" s="1249">
        <v>15.5</v>
      </c>
      <c r="CO77" s="1249"/>
      <c r="CP77" s="1249"/>
      <c r="CQ77" s="1249"/>
      <c r="CR77" s="1249"/>
      <c r="CS77" s="1249"/>
      <c r="CT77" s="1249"/>
      <c r="CU77" s="1249"/>
      <c r="CV77" s="1249">
        <v>4.5999999999999996</v>
      </c>
      <c r="CW77" s="1249"/>
      <c r="CX77" s="1249"/>
      <c r="CY77" s="1249"/>
      <c r="CZ77" s="1249"/>
      <c r="DA77" s="1249"/>
      <c r="DB77" s="1249"/>
      <c r="DC77" s="1249"/>
    </row>
    <row r="78" spans="2:107" ht="13.2" x14ac:dyDescent="0.2">
      <c r="B78" s="1243"/>
      <c r="G78" s="1254"/>
      <c r="H78" s="1254"/>
      <c r="I78" s="1254"/>
      <c r="J78" s="1254"/>
      <c r="K78" s="1255"/>
      <c r="L78" s="1255"/>
      <c r="M78" s="1255"/>
      <c r="N78" s="1255"/>
      <c r="AN78" s="1251"/>
      <c r="AO78" s="1251"/>
      <c r="AP78" s="1251"/>
      <c r="AQ78" s="1251"/>
      <c r="AR78" s="1251"/>
      <c r="AS78" s="1251"/>
      <c r="AT78" s="1251"/>
      <c r="AU78" s="1251"/>
      <c r="AV78" s="1251"/>
      <c r="AW78" s="1251"/>
      <c r="AX78" s="1251"/>
      <c r="AY78" s="1251"/>
      <c r="AZ78" s="1251"/>
      <c r="BA78" s="1251"/>
      <c r="BB78" s="1250"/>
      <c r="BC78" s="1250"/>
      <c r="BD78" s="1250"/>
      <c r="BE78" s="1250"/>
      <c r="BF78" s="1250"/>
      <c r="BG78" s="1250"/>
      <c r="BH78" s="1250"/>
      <c r="BI78" s="1250"/>
      <c r="BJ78" s="1250"/>
      <c r="BK78" s="1250"/>
      <c r="BL78" s="1250"/>
      <c r="BM78" s="1250"/>
      <c r="BN78" s="1250"/>
      <c r="BO78" s="1250"/>
      <c r="BP78" s="1249"/>
      <c r="BQ78" s="1249"/>
      <c r="BR78" s="1249"/>
      <c r="BS78" s="1249"/>
      <c r="BT78" s="1249"/>
      <c r="BU78" s="1249"/>
      <c r="BV78" s="1249"/>
      <c r="BW78" s="1249"/>
      <c r="BX78" s="1249"/>
      <c r="BY78" s="1249"/>
      <c r="BZ78" s="1249"/>
      <c r="CA78" s="1249"/>
      <c r="CB78" s="1249"/>
      <c r="CC78" s="1249"/>
      <c r="CD78" s="1249"/>
      <c r="CE78" s="1249"/>
      <c r="CF78" s="1249"/>
      <c r="CG78" s="1249"/>
      <c r="CH78" s="1249"/>
      <c r="CI78" s="1249"/>
      <c r="CJ78" s="1249"/>
      <c r="CK78" s="1249"/>
      <c r="CL78" s="1249"/>
      <c r="CM78" s="1249"/>
      <c r="CN78" s="1249"/>
      <c r="CO78" s="1249"/>
      <c r="CP78" s="1249"/>
      <c r="CQ78" s="1249"/>
      <c r="CR78" s="1249"/>
      <c r="CS78" s="1249"/>
      <c r="CT78" s="1249"/>
      <c r="CU78" s="1249"/>
      <c r="CV78" s="1249"/>
      <c r="CW78" s="1249"/>
      <c r="CX78" s="1249"/>
      <c r="CY78" s="1249"/>
      <c r="CZ78" s="1249"/>
      <c r="DA78" s="1249"/>
      <c r="DB78" s="1249"/>
      <c r="DC78" s="1249"/>
    </row>
    <row r="79" spans="2:107" ht="13.2" x14ac:dyDescent="0.2">
      <c r="B79" s="1243"/>
      <c r="G79" s="1254"/>
      <c r="H79" s="1254"/>
      <c r="I79" s="1253"/>
      <c r="J79" s="1253"/>
      <c r="K79" s="1252"/>
      <c r="L79" s="1252"/>
      <c r="M79" s="1252"/>
      <c r="N79" s="1252"/>
      <c r="AN79" s="1251"/>
      <c r="AO79" s="1251"/>
      <c r="AP79" s="1251"/>
      <c r="AQ79" s="1251"/>
      <c r="AR79" s="1251"/>
      <c r="AS79" s="1251"/>
      <c r="AT79" s="1251"/>
      <c r="AU79" s="1251"/>
      <c r="AV79" s="1251"/>
      <c r="AW79" s="1251"/>
      <c r="AX79" s="1251"/>
      <c r="AY79" s="1251"/>
      <c r="AZ79" s="1251"/>
      <c r="BA79" s="1251"/>
      <c r="BB79" s="1250" t="s">
        <v>602</v>
      </c>
      <c r="BC79" s="1250"/>
      <c r="BD79" s="1250"/>
      <c r="BE79" s="1250"/>
      <c r="BF79" s="1250"/>
      <c r="BG79" s="1250"/>
      <c r="BH79" s="1250"/>
      <c r="BI79" s="1250"/>
      <c r="BJ79" s="1250"/>
      <c r="BK79" s="1250"/>
      <c r="BL79" s="1250"/>
      <c r="BM79" s="1250"/>
      <c r="BN79" s="1250"/>
      <c r="BO79" s="1250"/>
      <c r="BP79" s="1249">
        <v>6.8</v>
      </c>
      <c r="BQ79" s="1249"/>
      <c r="BR79" s="1249"/>
      <c r="BS79" s="1249"/>
      <c r="BT79" s="1249"/>
      <c r="BU79" s="1249"/>
      <c r="BV79" s="1249"/>
      <c r="BW79" s="1249"/>
      <c r="BX79" s="1249">
        <v>6.8</v>
      </c>
      <c r="BY79" s="1249"/>
      <c r="BZ79" s="1249"/>
      <c r="CA79" s="1249"/>
      <c r="CB79" s="1249"/>
      <c r="CC79" s="1249"/>
      <c r="CD79" s="1249"/>
      <c r="CE79" s="1249"/>
      <c r="CF79" s="1249">
        <v>6.6</v>
      </c>
      <c r="CG79" s="1249"/>
      <c r="CH79" s="1249"/>
      <c r="CI79" s="1249"/>
      <c r="CJ79" s="1249"/>
      <c r="CK79" s="1249"/>
      <c r="CL79" s="1249"/>
      <c r="CM79" s="1249"/>
      <c r="CN79" s="1249">
        <v>6.4</v>
      </c>
      <c r="CO79" s="1249"/>
      <c r="CP79" s="1249"/>
      <c r="CQ79" s="1249"/>
      <c r="CR79" s="1249"/>
      <c r="CS79" s="1249"/>
      <c r="CT79" s="1249"/>
      <c r="CU79" s="1249"/>
      <c r="CV79" s="1249">
        <v>6.3</v>
      </c>
      <c r="CW79" s="1249"/>
      <c r="CX79" s="1249"/>
      <c r="CY79" s="1249"/>
      <c r="CZ79" s="1249"/>
      <c r="DA79" s="1249"/>
      <c r="DB79" s="1249"/>
      <c r="DC79" s="1249"/>
    </row>
    <row r="80" spans="2:107" ht="13.2" x14ac:dyDescent="0.2">
      <c r="B80" s="1243"/>
      <c r="G80" s="1254"/>
      <c r="H80" s="1254"/>
      <c r="I80" s="1253"/>
      <c r="J80" s="1253"/>
      <c r="K80" s="1252"/>
      <c r="L80" s="1252"/>
      <c r="M80" s="1252"/>
      <c r="N80" s="1252"/>
      <c r="AN80" s="1251"/>
      <c r="AO80" s="1251"/>
      <c r="AP80" s="1251"/>
      <c r="AQ80" s="1251"/>
      <c r="AR80" s="1251"/>
      <c r="AS80" s="1251"/>
      <c r="AT80" s="1251"/>
      <c r="AU80" s="1251"/>
      <c r="AV80" s="1251"/>
      <c r="AW80" s="1251"/>
      <c r="AX80" s="1251"/>
      <c r="AY80" s="1251"/>
      <c r="AZ80" s="1251"/>
      <c r="BA80" s="1251"/>
      <c r="BB80" s="1250"/>
      <c r="BC80" s="1250"/>
      <c r="BD80" s="1250"/>
      <c r="BE80" s="1250"/>
      <c r="BF80" s="1250"/>
      <c r="BG80" s="1250"/>
      <c r="BH80" s="1250"/>
      <c r="BI80" s="1250"/>
      <c r="BJ80" s="1250"/>
      <c r="BK80" s="1250"/>
      <c r="BL80" s="1250"/>
      <c r="BM80" s="1250"/>
      <c r="BN80" s="1250"/>
      <c r="BO80" s="1250"/>
      <c r="BP80" s="1249"/>
      <c r="BQ80" s="1249"/>
      <c r="BR80" s="1249"/>
      <c r="BS80" s="1249"/>
      <c r="BT80" s="1249"/>
      <c r="BU80" s="1249"/>
      <c r="BV80" s="1249"/>
      <c r="BW80" s="1249"/>
      <c r="BX80" s="1249"/>
      <c r="BY80" s="1249"/>
      <c r="BZ80" s="1249"/>
      <c r="CA80" s="1249"/>
      <c r="CB80" s="1249"/>
      <c r="CC80" s="1249"/>
      <c r="CD80" s="1249"/>
      <c r="CE80" s="1249"/>
      <c r="CF80" s="1249"/>
      <c r="CG80" s="1249"/>
      <c r="CH80" s="1249"/>
      <c r="CI80" s="1249"/>
      <c r="CJ80" s="1249"/>
      <c r="CK80" s="1249"/>
      <c r="CL80" s="1249"/>
      <c r="CM80" s="1249"/>
      <c r="CN80" s="1249"/>
      <c r="CO80" s="1249"/>
      <c r="CP80" s="1249"/>
      <c r="CQ80" s="1249"/>
      <c r="CR80" s="1249"/>
      <c r="CS80" s="1249"/>
      <c r="CT80" s="1249"/>
      <c r="CU80" s="1249"/>
      <c r="CV80" s="1249"/>
      <c r="CW80" s="1249"/>
      <c r="CX80" s="1249"/>
      <c r="CY80" s="1249"/>
      <c r="CZ80" s="1249"/>
      <c r="DA80" s="1249"/>
      <c r="DB80" s="1249"/>
      <c r="DC80" s="1249"/>
    </row>
    <row r="81" spans="2:109" ht="13.2" x14ac:dyDescent="0.2">
      <c r="B81" s="1243"/>
    </row>
    <row r="82" spans="2:109" ht="16.2" x14ac:dyDescent="0.2">
      <c r="B82" s="1243"/>
      <c r="K82" s="1248"/>
      <c r="L82" s="1248"/>
      <c r="M82" s="1248"/>
      <c r="N82" s="1248"/>
      <c r="AQ82" s="1248"/>
      <c r="AR82" s="1248"/>
      <c r="AS82" s="1248"/>
      <c r="AT82" s="1248"/>
      <c r="BC82" s="1248"/>
      <c r="BD82" s="1248"/>
      <c r="BE82" s="1248"/>
      <c r="BF82" s="1248"/>
      <c r="BO82" s="1248"/>
      <c r="BP82" s="1248"/>
      <c r="BQ82" s="1248"/>
      <c r="BR82" s="1248"/>
      <c r="CA82" s="1248"/>
      <c r="CB82" s="1248"/>
      <c r="CC82" s="1248"/>
      <c r="CD82" s="1248"/>
      <c r="CM82" s="1248"/>
      <c r="CN82" s="1248"/>
      <c r="CO82" s="1248"/>
      <c r="CP82" s="1248"/>
      <c r="CY82" s="1248"/>
      <c r="CZ82" s="1248"/>
      <c r="DA82" s="1248"/>
      <c r="DB82" s="1248"/>
      <c r="DC82" s="1248"/>
    </row>
    <row r="83" spans="2:109" ht="13.2" x14ac:dyDescent="0.2">
      <c r="B83" s="1247"/>
      <c r="C83" s="1246"/>
      <c r="D83" s="1246"/>
      <c r="E83" s="1246"/>
      <c r="F83" s="1246"/>
      <c r="G83" s="1246"/>
      <c r="H83" s="1246"/>
      <c r="I83" s="1246"/>
      <c r="J83" s="1246"/>
      <c r="K83" s="1246"/>
      <c r="L83" s="1246"/>
      <c r="M83" s="1246"/>
      <c r="N83" s="1246"/>
      <c r="O83" s="1246"/>
      <c r="P83" s="1246"/>
      <c r="Q83" s="1246"/>
      <c r="R83" s="1246"/>
      <c r="S83" s="1246"/>
      <c r="T83" s="1246"/>
      <c r="U83" s="1246"/>
      <c r="V83" s="1246"/>
      <c r="W83" s="1246"/>
      <c r="X83" s="1246"/>
      <c r="Y83" s="1246"/>
      <c r="Z83" s="1246"/>
      <c r="AA83" s="1246"/>
      <c r="AB83" s="1246"/>
      <c r="AC83" s="1246"/>
      <c r="AD83" s="1246"/>
      <c r="AE83" s="1246"/>
      <c r="AF83" s="1246"/>
      <c r="AG83" s="1246"/>
      <c r="AH83" s="1246"/>
      <c r="AI83" s="1246"/>
      <c r="AJ83" s="1246"/>
      <c r="AK83" s="1246"/>
      <c r="AL83" s="1246"/>
      <c r="AM83" s="1246"/>
      <c r="AN83" s="1246"/>
      <c r="AO83" s="1246"/>
      <c r="AP83" s="1246"/>
      <c r="AQ83" s="1246"/>
      <c r="AR83" s="1246"/>
      <c r="AS83" s="1246"/>
      <c r="AT83" s="1246"/>
      <c r="AU83" s="1246"/>
      <c r="AV83" s="1246"/>
      <c r="AW83" s="1246"/>
      <c r="AX83" s="1246"/>
      <c r="AY83" s="1246"/>
      <c r="AZ83" s="1246"/>
      <c r="BA83" s="1246"/>
      <c r="BB83" s="1246"/>
      <c r="BC83" s="1246"/>
      <c r="BD83" s="1246"/>
      <c r="BE83" s="1246"/>
      <c r="BF83" s="1246"/>
      <c r="BG83" s="1246"/>
      <c r="BH83" s="1246"/>
      <c r="BI83" s="1246"/>
      <c r="BJ83" s="1246"/>
      <c r="BK83" s="1246"/>
      <c r="BL83" s="1246"/>
      <c r="BM83" s="1246"/>
      <c r="BN83" s="1246"/>
      <c r="BO83" s="1246"/>
      <c r="BP83" s="1246"/>
      <c r="BQ83" s="1246"/>
      <c r="BR83" s="1246"/>
      <c r="BS83" s="1246"/>
      <c r="BT83" s="1246"/>
      <c r="BU83" s="1246"/>
      <c r="BV83" s="1246"/>
      <c r="BW83" s="1246"/>
      <c r="BX83" s="1246"/>
      <c r="BY83" s="1246"/>
      <c r="BZ83" s="1246"/>
      <c r="CA83" s="1246"/>
      <c r="CB83" s="1246"/>
      <c r="CC83" s="1246"/>
      <c r="CD83" s="1246"/>
      <c r="CE83" s="1246"/>
      <c r="CF83" s="1246"/>
      <c r="CG83" s="1246"/>
      <c r="CH83" s="1246"/>
      <c r="CI83" s="1246"/>
      <c r="CJ83" s="1246"/>
      <c r="CK83" s="1246"/>
      <c r="CL83" s="1246"/>
      <c r="CM83" s="1246"/>
      <c r="CN83" s="1246"/>
      <c r="CO83" s="1246"/>
      <c r="CP83" s="1246"/>
      <c r="CQ83" s="1246"/>
      <c r="CR83" s="1246"/>
      <c r="CS83" s="1246"/>
      <c r="CT83" s="1246"/>
      <c r="CU83" s="1246"/>
      <c r="CV83" s="1246"/>
      <c r="CW83" s="1246"/>
      <c r="CX83" s="1246"/>
      <c r="CY83" s="1246"/>
      <c r="CZ83" s="1246"/>
      <c r="DA83" s="1246"/>
      <c r="DB83" s="1246"/>
      <c r="DC83" s="1246"/>
      <c r="DD83" s="1245"/>
    </row>
    <row r="84" spans="2:109" ht="13.2" x14ac:dyDescent="0.2">
      <c r="DD84" s="1242"/>
      <c r="DE84" s="1242"/>
    </row>
    <row r="85" spans="2:109" ht="13.2" x14ac:dyDescent="0.2">
      <c r="DD85" s="1242"/>
      <c r="DE85" s="1242"/>
    </row>
  </sheetData>
  <sheetProtection algorithmName="SHA-512" hashValue="do5loDitsz9QZxosn5I6xPVxZMoCudvfu6LLuLrC0yqU9ykASbTvg8a8UK+27Lm0rApRLNgRhiCtx/iDQ1bn8Q==" saltValue="kVx1OsLPplGP84jOSFZS8Q==" spinCount="100000" sheet="1" objects="1" scenarios="1" formatCells="0"/>
  <dataConsolidate/>
  <mergeCells count="112">
    <mergeCell ref="CN51:CU52"/>
    <mergeCell ref="G51:H54"/>
    <mergeCell ref="AN43:DC47"/>
    <mergeCell ref="CV53:DC54"/>
    <mergeCell ref="G50:J50"/>
    <mergeCell ref="AN50:BO50"/>
    <mergeCell ref="BP50:BW50"/>
    <mergeCell ref="BX50:CE50"/>
    <mergeCell ref="CF50:CM50"/>
    <mergeCell ref="CN50:CU50"/>
    <mergeCell ref="CV50:DC50"/>
    <mergeCell ref="CV51:DC52"/>
    <mergeCell ref="N53:N54"/>
    <mergeCell ref="BB53:BO54"/>
    <mergeCell ref="BP53:BW54"/>
    <mergeCell ref="BX53:CE54"/>
    <mergeCell ref="CF53:CM54"/>
    <mergeCell ref="AN51:BA54"/>
    <mergeCell ref="BB51:BO52"/>
    <mergeCell ref="BP51:BW52"/>
    <mergeCell ref="BX51:CE52"/>
    <mergeCell ref="CF51:CM52"/>
    <mergeCell ref="M55:M56"/>
    <mergeCell ref="N55:N56"/>
    <mergeCell ref="AN55:BA58"/>
    <mergeCell ref="BB55:BO56"/>
    <mergeCell ref="BP55:BW56"/>
    <mergeCell ref="BP57:BW58"/>
    <mergeCell ref="M57:M58"/>
    <mergeCell ref="N57:N58"/>
    <mergeCell ref="BB57:BO58"/>
    <mergeCell ref="I57:J58"/>
    <mergeCell ref="K57:K58"/>
    <mergeCell ref="G55:H58"/>
    <mergeCell ref="I55:J56"/>
    <mergeCell ref="K55:K56"/>
    <mergeCell ref="L55:L56"/>
    <mergeCell ref="L57:L58"/>
    <mergeCell ref="CN53:CU54"/>
    <mergeCell ref="I51:J52"/>
    <mergeCell ref="K51:K52"/>
    <mergeCell ref="L51:L52"/>
    <mergeCell ref="M51:M52"/>
    <mergeCell ref="N51:N52"/>
    <mergeCell ref="I53:J54"/>
    <mergeCell ref="K53:K54"/>
    <mergeCell ref="L53:L54"/>
    <mergeCell ref="M53:M54"/>
    <mergeCell ref="BX73:CE74"/>
    <mergeCell ref="CF73:CM74"/>
    <mergeCell ref="CN73:CU74"/>
    <mergeCell ref="BX57:CE58"/>
    <mergeCell ref="CF57:CM58"/>
    <mergeCell ref="CN57:CU58"/>
    <mergeCell ref="AN73:BA76"/>
    <mergeCell ref="BB73:BO74"/>
    <mergeCell ref="BP73:BW74"/>
    <mergeCell ref="G72:J72"/>
    <mergeCell ref="AN72:BO72"/>
    <mergeCell ref="BP72:BW72"/>
    <mergeCell ref="G73:H76"/>
    <mergeCell ref="I73:J74"/>
    <mergeCell ref="K73:K74"/>
    <mergeCell ref="L73:L74"/>
    <mergeCell ref="M73:M74"/>
    <mergeCell ref="N73:N74"/>
    <mergeCell ref="AN65:DC69"/>
    <mergeCell ref="BX55:CE56"/>
    <mergeCell ref="CF55:CM56"/>
    <mergeCell ref="CN55:CU56"/>
    <mergeCell ref="CV55:DC56"/>
    <mergeCell ref="CV72:DC72"/>
    <mergeCell ref="BX72:CE72"/>
    <mergeCell ref="CF72:CM72"/>
    <mergeCell ref="CN72:CU72"/>
    <mergeCell ref="CV57:DC58"/>
    <mergeCell ref="BB75:BO76"/>
    <mergeCell ref="BP75:BW76"/>
    <mergeCell ref="BX75:CE76"/>
    <mergeCell ref="CF75:CM76"/>
    <mergeCell ref="CN75:CU76"/>
    <mergeCell ref="CV75:DC76"/>
    <mergeCell ref="BP77:BW78"/>
    <mergeCell ref="BX77:CE78"/>
    <mergeCell ref="CF77:CM78"/>
    <mergeCell ref="CF79:CM80"/>
    <mergeCell ref="CV73:DC74"/>
    <mergeCell ref="I75:J76"/>
    <mergeCell ref="K75:K76"/>
    <mergeCell ref="L75:L76"/>
    <mergeCell ref="M75:M76"/>
    <mergeCell ref="N75:N76"/>
    <mergeCell ref="CV79:DC80"/>
    <mergeCell ref="CN77:CU78"/>
    <mergeCell ref="CV77:DC78"/>
    <mergeCell ref="I79:J80"/>
    <mergeCell ref="K79:K80"/>
    <mergeCell ref="L79:L80"/>
    <mergeCell ref="M79:M80"/>
    <mergeCell ref="N79:N80"/>
    <mergeCell ref="BB79:BO80"/>
    <mergeCell ref="BP79:BW80"/>
    <mergeCell ref="G77:H80"/>
    <mergeCell ref="I77:J78"/>
    <mergeCell ref="K77:K78"/>
    <mergeCell ref="L77:L78"/>
    <mergeCell ref="M77:M78"/>
    <mergeCell ref="CN79:CU80"/>
    <mergeCell ref="BX79:CE80"/>
    <mergeCell ref="N77:N78"/>
    <mergeCell ref="AN77:BA80"/>
    <mergeCell ref="BB77:BO78"/>
  </mergeCells>
  <phoneticPr fontId="2"/>
  <printOptions horizontalCentered="1" verticalCentered="1"/>
  <pageMargins left="0" right="0" top="0.19685039370078741" bottom="0.31496062992125984" header="0.39370078740157483" footer="0"/>
  <pageSetup paperSize="9" scale="49"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topLeftCell="A24" zoomScale="70" zoomScaleNormal="70" zoomScaleSheetLayoutView="70" workbookViewId="0">
      <selection activeCell="AN65" sqref="AN65:DC69"/>
    </sheetView>
  </sheetViews>
  <sheetFormatPr defaultColWidth="0" defaultRowHeight="13.5" customHeight="1" zeroHeight="1" x14ac:dyDescent="0.2"/>
  <cols>
    <col min="1" max="34" width="2.44140625" style="263" customWidth="1"/>
    <col min="35" max="122" width="2.44140625" style="262" customWidth="1"/>
    <col min="123" max="16384" width="2.44140625" style="262" hidden="1"/>
  </cols>
  <sheetData>
    <row r="1" spans="1:34" ht="13.5" customHeight="1" x14ac:dyDescent="0.2">
      <c r="A1" s="262"/>
      <c r="B1" s="262"/>
      <c r="C1" s="262"/>
      <c r="D1" s="262"/>
      <c r="E1" s="262"/>
      <c r="F1" s="262"/>
      <c r="G1" s="262"/>
      <c r="H1" s="262"/>
      <c r="I1" s="262"/>
      <c r="J1" s="262"/>
      <c r="K1" s="262"/>
      <c r="L1" s="262"/>
      <c r="M1" s="262"/>
      <c r="N1" s="262"/>
      <c r="O1" s="262"/>
      <c r="P1" s="262"/>
      <c r="Q1" s="262"/>
      <c r="R1" s="262"/>
      <c r="S1" s="262"/>
      <c r="T1" s="262"/>
      <c r="U1" s="262"/>
      <c r="V1" s="262"/>
      <c r="W1" s="262"/>
      <c r="X1" s="262"/>
      <c r="Y1" s="262"/>
      <c r="Z1" s="262"/>
      <c r="AA1" s="262"/>
      <c r="AB1" s="262"/>
      <c r="AC1" s="262"/>
      <c r="AD1" s="262"/>
      <c r="AE1" s="262"/>
      <c r="AF1" s="262"/>
      <c r="AG1" s="262"/>
      <c r="AH1" s="262"/>
    </row>
    <row r="2" spans="1:34" ht="13.2" x14ac:dyDescent="0.2">
      <c r="S2" s="262"/>
      <c r="AH2" s="262"/>
    </row>
    <row r="3" spans="1:34" ht="13.2" x14ac:dyDescent="0.2">
      <c r="C3" s="262"/>
      <c r="D3" s="262"/>
      <c r="E3" s="262"/>
      <c r="F3" s="262"/>
      <c r="G3" s="262"/>
      <c r="H3" s="262"/>
      <c r="I3" s="262"/>
      <c r="J3" s="262"/>
      <c r="K3" s="262"/>
      <c r="L3" s="262"/>
      <c r="M3" s="262"/>
      <c r="N3" s="262"/>
      <c r="O3" s="262"/>
      <c r="P3" s="262"/>
      <c r="Q3" s="262"/>
      <c r="R3" s="262"/>
      <c r="S3" s="262"/>
      <c r="U3" s="262"/>
      <c r="V3" s="262"/>
      <c r="W3" s="262"/>
      <c r="X3" s="262"/>
      <c r="Y3" s="262"/>
      <c r="Z3" s="262"/>
      <c r="AA3" s="262"/>
      <c r="AB3" s="262"/>
      <c r="AC3" s="262"/>
      <c r="AD3" s="262"/>
      <c r="AE3" s="262"/>
      <c r="AF3" s="262"/>
      <c r="AG3" s="262"/>
      <c r="AH3" s="262"/>
    </row>
    <row r="4" spans="1:34" ht="13.2" x14ac:dyDescent="0.2"/>
    <row r="5" spans="1:34" ht="13.2" x14ac:dyDescent="0.2"/>
    <row r="6" spans="1:34" ht="13.2" x14ac:dyDescent="0.2"/>
    <row r="7" spans="1:34" ht="13.2" x14ac:dyDescent="0.2"/>
    <row r="8" spans="1:34" ht="13.2" x14ac:dyDescent="0.2"/>
    <row r="9" spans="1:34" ht="13.2" x14ac:dyDescent="0.2">
      <c r="AH9" s="262"/>
    </row>
    <row r="10" spans="1:34" ht="13.2" x14ac:dyDescent="0.2"/>
    <row r="11" spans="1:34" ht="13.2" x14ac:dyDescent="0.2"/>
    <row r="12" spans="1:34" ht="13.2" x14ac:dyDescent="0.2"/>
    <row r="13" spans="1:34" ht="13.2" x14ac:dyDescent="0.2"/>
    <row r="14" spans="1:34" ht="13.2" x14ac:dyDescent="0.2"/>
    <row r="15" spans="1:34" ht="13.2" x14ac:dyDescent="0.2"/>
    <row r="16" spans="1:34" ht="13.2" x14ac:dyDescent="0.2"/>
    <row r="17" spans="12:34" ht="13.2" x14ac:dyDescent="0.2">
      <c r="AH17" s="262"/>
    </row>
    <row r="18" spans="12:34" ht="13.2" x14ac:dyDescent="0.2"/>
    <row r="19" spans="12:34" ht="13.2" x14ac:dyDescent="0.2"/>
    <row r="20" spans="12:34" ht="13.2" x14ac:dyDescent="0.2">
      <c r="AH20" s="262"/>
    </row>
    <row r="21" spans="12:34" ht="13.2" x14ac:dyDescent="0.2">
      <c r="AH21" s="262"/>
    </row>
    <row r="22" spans="12:34" ht="13.2" x14ac:dyDescent="0.2"/>
    <row r="23" spans="12:34" ht="13.2" x14ac:dyDescent="0.2"/>
    <row r="24" spans="12:34" ht="13.2" x14ac:dyDescent="0.2">
      <c r="Q24" s="262"/>
    </row>
    <row r="25" spans="12:34" ht="13.2" x14ac:dyDescent="0.2"/>
    <row r="26" spans="12:34" ht="13.2" x14ac:dyDescent="0.2"/>
    <row r="27" spans="12:34" ht="13.2" x14ac:dyDescent="0.2"/>
    <row r="28" spans="12:34" ht="13.2" x14ac:dyDescent="0.2">
      <c r="O28" s="262"/>
      <c r="T28" s="262"/>
      <c r="AH28" s="262"/>
    </row>
    <row r="29" spans="12:34" ht="13.2" x14ac:dyDescent="0.2"/>
    <row r="30" spans="12:34" ht="13.2" x14ac:dyDescent="0.2"/>
    <row r="31" spans="12:34" ht="13.2" x14ac:dyDescent="0.2">
      <c r="Q31" s="262"/>
    </row>
    <row r="32" spans="12:34" ht="13.2" x14ac:dyDescent="0.2">
      <c r="L32" s="262"/>
    </row>
    <row r="33" spans="2:34" ht="13.2" x14ac:dyDescent="0.2">
      <c r="C33" s="262"/>
      <c r="E33" s="262"/>
      <c r="G33" s="262"/>
      <c r="I33" s="262"/>
      <c r="X33" s="262"/>
    </row>
    <row r="34" spans="2:34" ht="13.2" x14ac:dyDescent="0.2">
      <c r="B34" s="262"/>
      <c r="P34" s="262"/>
      <c r="R34" s="262"/>
      <c r="T34" s="262"/>
    </row>
    <row r="35" spans="2:34" ht="13.2" x14ac:dyDescent="0.2">
      <c r="D35" s="262"/>
      <c r="W35" s="262"/>
      <c r="AC35" s="262"/>
      <c r="AD35" s="262"/>
      <c r="AE35" s="262"/>
      <c r="AF35" s="262"/>
      <c r="AG35" s="262"/>
      <c r="AH35" s="262"/>
    </row>
    <row r="36" spans="2:34" ht="13.2" x14ac:dyDescent="0.2">
      <c r="H36" s="262"/>
      <c r="J36" s="262"/>
      <c r="K36" s="262"/>
      <c r="M36" s="262"/>
      <c r="Y36" s="262"/>
      <c r="Z36" s="262"/>
      <c r="AA36" s="262"/>
      <c r="AB36" s="262"/>
      <c r="AC36" s="262"/>
      <c r="AD36" s="262"/>
      <c r="AE36" s="262"/>
      <c r="AF36" s="262"/>
      <c r="AG36" s="262"/>
      <c r="AH36" s="262"/>
    </row>
    <row r="37" spans="2:34" ht="13.2" x14ac:dyDescent="0.2">
      <c r="AH37" s="262"/>
    </row>
    <row r="38" spans="2:34" ht="13.2" x14ac:dyDescent="0.2">
      <c r="AG38" s="262"/>
      <c r="AH38" s="262"/>
    </row>
    <row r="39" spans="2:34" ht="13.2" x14ac:dyDescent="0.2"/>
    <row r="40" spans="2:34" ht="13.2" x14ac:dyDescent="0.2">
      <c r="X40" s="262"/>
    </row>
    <row r="41" spans="2:34" ht="13.2" x14ac:dyDescent="0.2">
      <c r="R41" s="262"/>
    </row>
    <row r="42" spans="2:34" ht="13.2" x14ac:dyDescent="0.2">
      <c r="W42" s="262"/>
    </row>
    <row r="43" spans="2:34" ht="13.2" x14ac:dyDescent="0.2">
      <c r="Y43" s="262"/>
      <c r="Z43" s="262"/>
      <c r="AA43" s="262"/>
      <c r="AB43" s="262"/>
      <c r="AC43" s="262"/>
      <c r="AD43" s="262"/>
      <c r="AE43" s="262"/>
      <c r="AF43" s="262"/>
      <c r="AG43" s="262"/>
      <c r="AH43" s="262"/>
    </row>
    <row r="44" spans="2:34" ht="13.2" x14ac:dyDescent="0.2">
      <c r="AH44" s="262"/>
    </row>
    <row r="45" spans="2:34" ht="13.2" x14ac:dyDescent="0.2">
      <c r="X45" s="262"/>
    </row>
    <row r="46" spans="2:34" ht="13.2" x14ac:dyDescent="0.2"/>
    <row r="47" spans="2:34" ht="13.2" x14ac:dyDescent="0.2"/>
    <row r="48" spans="2:34" ht="13.2" x14ac:dyDescent="0.2">
      <c r="W48" s="262"/>
      <c r="Y48" s="262"/>
      <c r="Z48" s="262"/>
      <c r="AA48" s="262"/>
      <c r="AB48" s="262"/>
      <c r="AC48" s="262"/>
      <c r="AD48" s="262"/>
      <c r="AE48" s="262"/>
      <c r="AF48" s="262"/>
      <c r="AG48" s="262"/>
      <c r="AH48" s="262"/>
    </row>
    <row r="49" spans="28:34" ht="13.2" x14ac:dyDescent="0.2"/>
    <row r="50" spans="28:34" ht="13.2" x14ac:dyDescent="0.2">
      <c r="AE50" s="262"/>
      <c r="AF50" s="262"/>
      <c r="AG50" s="262"/>
      <c r="AH50" s="262"/>
    </row>
    <row r="51" spans="28:34" ht="13.2" x14ac:dyDescent="0.2">
      <c r="AC51" s="262"/>
      <c r="AD51" s="262"/>
      <c r="AE51" s="262"/>
      <c r="AF51" s="262"/>
      <c r="AG51" s="262"/>
      <c r="AH51" s="262"/>
    </row>
    <row r="52" spans="28:34" ht="13.2" x14ac:dyDescent="0.2"/>
    <row r="53" spans="28:34" ht="13.2" x14ac:dyDescent="0.2">
      <c r="AF53" s="262"/>
      <c r="AG53" s="262"/>
      <c r="AH53" s="262"/>
    </row>
    <row r="54" spans="28:34" ht="13.2" x14ac:dyDescent="0.2">
      <c r="AH54" s="262"/>
    </row>
    <row r="55" spans="28:34" ht="13.2" x14ac:dyDescent="0.2"/>
    <row r="56" spans="28:34" ht="13.2" x14ac:dyDescent="0.2">
      <c r="AB56" s="262"/>
      <c r="AC56" s="262"/>
      <c r="AD56" s="262"/>
      <c r="AE56" s="262"/>
      <c r="AF56" s="262"/>
      <c r="AG56" s="262"/>
      <c r="AH56" s="262"/>
    </row>
    <row r="57" spans="28:34" ht="13.2" x14ac:dyDescent="0.2">
      <c r="AH57" s="262"/>
    </row>
    <row r="58" spans="28:34" ht="13.2" x14ac:dyDescent="0.2">
      <c r="AH58" s="262"/>
    </row>
    <row r="59" spans="28:34" ht="13.2" x14ac:dyDescent="0.2"/>
    <row r="60" spans="28:34" ht="13.2" x14ac:dyDescent="0.2"/>
    <row r="61" spans="28:34" ht="13.2" x14ac:dyDescent="0.2"/>
    <row r="62" spans="28:34" ht="13.2" x14ac:dyDescent="0.2"/>
    <row r="63" spans="28:34" ht="13.2" x14ac:dyDescent="0.2">
      <c r="AH63" s="262"/>
    </row>
    <row r="64" spans="28:34" ht="13.2" x14ac:dyDescent="0.2">
      <c r="AG64" s="262"/>
      <c r="AH64" s="262"/>
    </row>
    <row r="65" spans="28:34" ht="13.2" x14ac:dyDescent="0.2"/>
    <row r="66" spans="28:34" ht="13.2" x14ac:dyDescent="0.2"/>
    <row r="67" spans="28:34" ht="13.2" x14ac:dyDescent="0.2"/>
    <row r="68" spans="28:34" ht="13.2" x14ac:dyDescent="0.2">
      <c r="AB68" s="262"/>
      <c r="AC68" s="262"/>
      <c r="AD68" s="262"/>
      <c r="AE68" s="262"/>
      <c r="AF68" s="262"/>
      <c r="AG68" s="262"/>
      <c r="AH68" s="262"/>
    </row>
    <row r="69" spans="28:34" ht="13.2" x14ac:dyDescent="0.2">
      <c r="AF69" s="262"/>
      <c r="AG69" s="262"/>
      <c r="AH69" s="262"/>
    </row>
    <row r="70" spans="28:34" ht="13.2" x14ac:dyDescent="0.2"/>
    <row r="71" spans="28:34" ht="13.2" x14ac:dyDescent="0.2"/>
    <row r="72" spans="28:34" ht="13.2" x14ac:dyDescent="0.2"/>
    <row r="73" spans="28:34" ht="13.2" x14ac:dyDescent="0.2"/>
    <row r="74" spans="28:34" ht="13.2" x14ac:dyDescent="0.2"/>
    <row r="75" spans="28:34" ht="13.2" x14ac:dyDescent="0.2">
      <c r="AH75" s="262"/>
    </row>
    <row r="76" spans="28:34" ht="13.2" x14ac:dyDescent="0.2">
      <c r="AF76" s="262"/>
      <c r="AG76" s="262"/>
      <c r="AH76" s="262"/>
    </row>
    <row r="77" spans="28:34" ht="13.2" x14ac:dyDescent="0.2">
      <c r="AG77" s="262"/>
      <c r="AH77" s="262"/>
    </row>
    <row r="78" spans="28:34" ht="13.2" x14ac:dyDescent="0.2"/>
    <row r="79" spans="28:34" ht="13.2" x14ac:dyDescent="0.2"/>
    <row r="80" spans="28:34" ht="13.2" x14ac:dyDescent="0.2"/>
    <row r="81" spans="25:34" ht="13.2" x14ac:dyDescent="0.2"/>
    <row r="82" spans="25:34" ht="13.2" x14ac:dyDescent="0.2">
      <c r="Y82" s="262"/>
    </row>
    <row r="83" spans="25:34" ht="13.2" x14ac:dyDescent="0.2">
      <c r="Y83" s="262"/>
      <c r="Z83" s="262"/>
      <c r="AA83" s="262"/>
      <c r="AB83" s="262"/>
      <c r="AC83" s="262"/>
      <c r="AD83" s="262"/>
      <c r="AE83" s="262"/>
      <c r="AF83" s="262"/>
      <c r="AG83" s="262"/>
      <c r="AH83" s="262"/>
    </row>
    <row r="84" spans="25:34" ht="13.2" x14ac:dyDescent="0.2"/>
    <row r="85" spans="25:34" ht="13.2" x14ac:dyDescent="0.2"/>
    <row r="86" spans="25:34" ht="13.2" x14ac:dyDescent="0.2"/>
    <row r="87" spans="25:34" ht="13.2" x14ac:dyDescent="0.2"/>
    <row r="88" spans="25:34" ht="13.2" x14ac:dyDescent="0.2">
      <c r="AH88" s="262"/>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262"/>
      <c r="AG94" s="262"/>
      <c r="AH94" s="262"/>
    </row>
    <row r="95" spans="25:34" ht="13.5" customHeight="1" x14ac:dyDescent="0.2">
      <c r="AH95" s="262"/>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62"/>
    </row>
    <row r="102" spans="33:34" ht="13.5" customHeight="1" x14ac:dyDescent="0.2"/>
    <row r="103" spans="33:34" ht="13.5" customHeight="1" x14ac:dyDescent="0.2"/>
    <row r="104" spans="33:34" ht="13.5" customHeight="1" x14ac:dyDescent="0.2">
      <c r="AG104" s="262"/>
      <c r="AH104" s="262"/>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62"/>
    </row>
    <row r="117" spans="34:122" ht="13.5" customHeight="1" x14ac:dyDescent="0.2"/>
    <row r="118" spans="34:122" ht="13.5" customHeight="1" x14ac:dyDescent="0.2"/>
    <row r="119" spans="34:122" ht="13.5" customHeight="1" x14ac:dyDescent="0.2"/>
    <row r="120" spans="34:122" ht="13.5" customHeight="1" x14ac:dyDescent="0.2">
      <c r="AH120" s="262"/>
    </row>
    <row r="121" spans="34:122" ht="13.5" customHeight="1" x14ac:dyDescent="0.2">
      <c r="AH121" s="262"/>
    </row>
    <row r="122" spans="34:122" ht="13.5" customHeight="1" x14ac:dyDescent="0.2"/>
    <row r="123" spans="34:122" ht="13.5" customHeight="1" x14ac:dyDescent="0.2"/>
    <row r="124" spans="34:122" ht="13.5" customHeight="1" x14ac:dyDescent="0.2"/>
    <row r="125" spans="34:122" ht="13.5" customHeight="1" x14ac:dyDescent="0.2">
      <c r="DR125" s="262" t="s">
        <v>509</v>
      </c>
    </row>
  </sheetData>
  <sheetProtection algorithmName="SHA-512" hashValue="lkAIb78x2RuOLk1nR0Zlkjpjcu9a4i5C7zCmT0dA4+Db83Vg3zOGoqGHZO9x+bUeK1GgiQOpMW3g8qWJLs9k3Q==" saltValue="RFs8elnZty0iKZ2x9iAnpQ=="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topLeftCell="A28" zoomScale="60" zoomScaleNormal="60" zoomScaleSheetLayoutView="55" workbookViewId="0">
      <selection activeCell="AN65" sqref="AN65:DC69"/>
    </sheetView>
  </sheetViews>
  <sheetFormatPr defaultColWidth="0" defaultRowHeight="13.5" customHeight="1" zeroHeight="1" x14ac:dyDescent="0.2"/>
  <cols>
    <col min="1" max="34" width="2.44140625" style="263" customWidth="1"/>
    <col min="35" max="122" width="2.44140625" style="262" customWidth="1"/>
    <col min="123" max="16384" width="2.44140625" style="262" hidden="1"/>
  </cols>
  <sheetData>
    <row r="1" spans="2:34" ht="13.5" customHeight="1" x14ac:dyDescent="0.2">
      <c r="B1" s="262"/>
      <c r="C1" s="262"/>
      <c r="D1" s="262"/>
      <c r="E1" s="262"/>
      <c r="F1" s="262"/>
      <c r="G1" s="262"/>
      <c r="H1" s="262"/>
      <c r="I1" s="262"/>
      <c r="J1" s="262"/>
      <c r="K1" s="262"/>
      <c r="L1" s="262"/>
      <c r="M1" s="262"/>
      <c r="N1" s="262"/>
      <c r="O1" s="262"/>
      <c r="P1" s="262"/>
      <c r="Q1" s="262"/>
      <c r="R1" s="262"/>
      <c r="S1" s="262"/>
      <c r="T1" s="262"/>
      <c r="U1" s="262"/>
      <c r="V1" s="262"/>
      <c r="W1" s="262"/>
      <c r="X1" s="262"/>
      <c r="Y1" s="262"/>
      <c r="Z1" s="262"/>
      <c r="AA1" s="262"/>
      <c r="AB1" s="262"/>
      <c r="AC1" s="262"/>
      <c r="AD1" s="262"/>
      <c r="AE1" s="262"/>
      <c r="AF1" s="262"/>
      <c r="AG1" s="262"/>
      <c r="AH1" s="262"/>
    </row>
    <row r="2" spans="2:34" ht="13.2" x14ac:dyDescent="0.2">
      <c r="S2" s="262"/>
      <c r="AH2" s="262"/>
    </row>
    <row r="3" spans="2:34" ht="13.2" x14ac:dyDescent="0.2">
      <c r="C3" s="262"/>
      <c r="D3" s="262"/>
      <c r="E3" s="262"/>
      <c r="F3" s="262"/>
      <c r="G3" s="262"/>
      <c r="H3" s="262"/>
      <c r="I3" s="262"/>
      <c r="J3" s="262"/>
      <c r="K3" s="262"/>
      <c r="L3" s="262"/>
      <c r="M3" s="262"/>
      <c r="N3" s="262"/>
      <c r="O3" s="262"/>
      <c r="P3" s="262"/>
      <c r="Q3" s="262"/>
      <c r="R3" s="262"/>
      <c r="S3" s="262"/>
      <c r="U3" s="262"/>
      <c r="V3" s="262"/>
      <c r="W3" s="262"/>
      <c r="X3" s="262"/>
      <c r="Y3" s="262"/>
      <c r="Z3" s="262"/>
      <c r="AA3" s="262"/>
      <c r="AB3" s="262"/>
      <c r="AC3" s="262"/>
      <c r="AD3" s="262"/>
      <c r="AE3" s="262"/>
      <c r="AF3" s="262"/>
      <c r="AG3" s="262"/>
      <c r="AH3" s="262"/>
    </row>
    <row r="4" spans="2:34" ht="13.2" x14ac:dyDescent="0.2"/>
    <row r="5" spans="2:34" ht="13.2" x14ac:dyDescent="0.2"/>
    <row r="6" spans="2:34" ht="13.2" x14ac:dyDescent="0.2"/>
    <row r="7" spans="2:34" ht="13.2" x14ac:dyDescent="0.2"/>
    <row r="8" spans="2:34" ht="13.2" x14ac:dyDescent="0.2"/>
    <row r="9" spans="2:34" ht="13.2" x14ac:dyDescent="0.2">
      <c r="AH9" s="262"/>
    </row>
    <row r="10" spans="2:34" ht="13.2" x14ac:dyDescent="0.2"/>
    <row r="11" spans="2:34" ht="13.2" x14ac:dyDescent="0.2"/>
    <row r="12" spans="2:34" ht="13.2" x14ac:dyDescent="0.2"/>
    <row r="13" spans="2:34" ht="13.2" x14ac:dyDescent="0.2"/>
    <row r="14" spans="2:34" ht="13.2" x14ac:dyDescent="0.2"/>
    <row r="15" spans="2:34" ht="13.2" x14ac:dyDescent="0.2"/>
    <row r="16" spans="2:34" ht="13.2" x14ac:dyDescent="0.2"/>
    <row r="17" spans="12:34" ht="13.2" x14ac:dyDescent="0.2">
      <c r="AH17" s="262"/>
    </row>
    <row r="18" spans="12:34" ht="13.2" x14ac:dyDescent="0.2"/>
    <row r="19" spans="12:34" ht="13.2" x14ac:dyDescent="0.2"/>
    <row r="20" spans="12:34" ht="13.2" x14ac:dyDescent="0.2">
      <c r="AH20" s="262"/>
    </row>
    <row r="21" spans="12:34" ht="13.2" x14ac:dyDescent="0.2">
      <c r="AH21" s="262"/>
    </row>
    <row r="22" spans="12:34" ht="13.2" x14ac:dyDescent="0.2"/>
    <row r="23" spans="12:34" ht="13.2" x14ac:dyDescent="0.2"/>
    <row r="24" spans="12:34" ht="13.2" x14ac:dyDescent="0.2">
      <c r="Q24" s="262"/>
    </row>
    <row r="25" spans="12:34" ht="13.2" x14ac:dyDescent="0.2"/>
    <row r="26" spans="12:34" ht="13.2" x14ac:dyDescent="0.2"/>
    <row r="27" spans="12:34" ht="13.2" x14ac:dyDescent="0.2"/>
    <row r="28" spans="12:34" ht="13.2" x14ac:dyDescent="0.2">
      <c r="O28" s="262"/>
      <c r="T28" s="262"/>
      <c r="AH28" s="262"/>
    </row>
    <row r="29" spans="12:34" ht="13.2" x14ac:dyDescent="0.2"/>
    <row r="30" spans="12:34" ht="13.2" x14ac:dyDescent="0.2"/>
    <row r="31" spans="12:34" ht="13.2" x14ac:dyDescent="0.2">
      <c r="Q31" s="262"/>
    </row>
    <row r="32" spans="12:34" ht="13.2" x14ac:dyDescent="0.2">
      <c r="L32" s="262"/>
    </row>
    <row r="33" spans="2:34" ht="13.2" x14ac:dyDescent="0.2">
      <c r="C33" s="262"/>
      <c r="E33" s="262"/>
      <c r="G33" s="262"/>
      <c r="I33" s="262"/>
      <c r="X33" s="262"/>
    </row>
    <row r="34" spans="2:34" ht="13.2" x14ac:dyDescent="0.2">
      <c r="B34" s="262"/>
      <c r="P34" s="262"/>
      <c r="R34" s="262"/>
      <c r="T34" s="262"/>
    </row>
    <row r="35" spans="2:34" ht="13.2" x14ac:dyDescent="0.2">
      <c r="D35" s="262"/>
      <c r="W35" s="262"/>
      <c r="AC35" s="262"/>
      <c r="AD35" s="262"/>
      <c r="AE35" s="262"/>
      <c r="AF35" s="262"/>
      <c r="AG35" s="262"/>
      <c r="AH35" s="262"/>
    </row>
    <row r="36" spans="2:34" ht="13.2" x14ac:dyDescent="0.2">
      <c r="H36" s="262"/>
      <c r="J36" s="262"/>
      <c r="K36" s="262"/>
      <c r="M36" s="262"/>
      <c r="Y36" s="262"/>
      <c r="Z36" s="262"/>
      <c r="AA36" s="262"/>
      <c r="AB36" s="262"/>
      <c r="AC36" s="262"/>
      <c r="AD36" s="262"/>
      <c r="AE36" s="262"/>
      <c r="AF36" s="262"/>
      <c r="AG36" s="262"/>
      <c r="AH36" s="262"/>
    </row>
    <row r="37" spans="2:34" ht="13.2" x14ac:dyDescent="0.2">
      <c r="AH37" s="262"/>
    </row>
    <row r="38" spans="2:34" ht="13.2" x14ac:dyDescent="0.2">
      <c r="AG38" s="262"/>
      <c r="AH38" s="262"/>
    </row>
    <row r="39" spans="2:34" ht="13.2" x14ac:dyDescent="0.2"/>
    <row r="40" spans="2:34" ht="13.2" x14ac:dyDescent="0.2">
      <c r="X40" s="262"/>
    </row>
    <row r="41" spans="2:34" ht="13.2" x14ac:dyDescent="0.2">
      <c r="R41" s="262"/>
    </row>
    <row r="42" spans="2:34" ht="13.2" x14ac:dyDescent="0.2">
      <c r="W42" s="262"/>
    </row>
    <row r="43" spans="2:34" ht="13.2" x14ac:dyDescent="0.2">
      <c r="Y43" s="262"/>
      <c r="Z43" s="262"/>
      <c r="AA43" s="262"/>
      <c r="AB43" s="262"/>
      <c r="AC43" s="262"/>
      <c r="AD43" s="262"/>
      <c r="AE43" s="262"/>
      <c r="AF43" s="262"/>
      <c r="AG43" s="262"/>
      <c r="AH43" s="262"/>
    </row>
    <row r="44" spans="2:34" ht="13.2" x14ac:dyDescent="0.2">
      <c r="AH44" s="262"/>
    </row>
    <row r="45" spans="2:34" ht="13.2" x14ac:dyDescent="0.2">
      <c r="X45" s="262"/>
    </row>
    <row r="46" spans="2:34" ht="13.2" x14ac:dyDescent="0.2"/>
    <row r="47" spans="2:34" ht="13.2" x14ac:dyDescent="0.2"/>
    <row r="48" spans="2:34" ht="13.2" x14ac:dyDescent="0.2">
      <c r="W48" s="262"/>
      <c r="Y48" s="262"/>
      <c r="Z48" s="262"/>
      <c r="AA48" s="262"/>
      <c r="AB48" s="262"/>
      <c r="AC48" s="262"/>
      <c r="AD48" s="262"/>
      <c r="AE48" s="262"/>
      <c r="AF48" s="262"/>
      <c r="AG48" s="262"/>
      <c r="AH48" s="262"/>
    </row>
    <row r="49" spans="28:34" ht="13.2" x14ac:dyDescent="0.2"/>
    <row r="50" spans="28:34" ht="13.2" x14ac:dyDescent="0.2">
      <c r="AE50" s="262"/>
      <c r="AF50" s="262"/>
      <c r="AG50" s="262"/>
      <c r="AH50" s="262"/>
    </row>
    <row r="51" spans="28:34" ht="13.2" x14ac:dyDescent="0.2">
      <c r="AC51" s="262"/>
      <c r="AD51" s="262"/>
      <c r="AE51" s="262"/>
      <c r="AF51" s="262"/>
      <c r="AG51" s="262"/>
      <c r="AH51" s="262"/>
    </row>
    <row r="52" spans="28:34" ht="13.2" x14ac:dyDescent="0.2"/>
    <row r="53" spans="28:34" ht="13.2" x14ac:dyDescent="0.2">
      <c r="AF53" s="262"/>
      <c r="AG53" s="262"/>
      <c r="AH53" s="262"/>
    </row>
    <row r="54" spans="28:34" ht="13.2" x14ac:dyDescent="0.2">
      <c r="AH54" s="262"/>
    </row>
    <row r="55" spans="28:34" ht="13.2" x14ac:dyDescent="0.2"/>
    <row r="56" spans="28:34" ht="13.2" x14ac:dyDescent="0.2">
      <c r="AB56" s="262"/>
      <c r="AC56" s="262"/>
      <c r="AD56" s="262"/>
      <c r="AE56" s="262"/>
      <c r="AF56" s="262"/>
      <c r="AG56" s="262"/>
      <c r="AH56" s="262"/>
    </row>
    <row r="57" spans="28:34" ht="13.2" x14ac:dyDescent="0.2">
      <c r="AH57" s="262"/>
    </row>
    <row r="58" spans="28:34" ht="13.2" x14ac:dyDescent="0.2">
      <c r="AH58" s="262"/>
    </row>
    <row r="59" spans="28:34" ht="13.2" x14ac:dyDescent="0.2">
      <c r="AG59" s="262"/>
      <c r="AH59" s="262"/>
    </row>
    <row r="60" spans="28:34" ht="13.2" x14ac:dyDescent="0.2"/>
    <row r="61" spans="28:34" ht="13.2" x14ac:dyDescent="0.2"/>
    <row r="62" spans="28:34" ht="13.2" x14ac:dyDescent="0.2"/>
    <row r="63" spans="28:34" ht="13.2" x14ac:dyDescent="0.2">
      <c r="AH63" s="262"/>
    </row>
    <row r="64" spans="28:34" ht="13.2" x14ac:dyDescent="0.2">
      <c r="AG64" s="262"/>
      <c r="AH64" s="262"/>
    </row>
    <row r="65" spans="28:34" ht="13.2" x14ac:dyDescent="0.2"/>
    <row r="66" spans="28:34" ht="13.2" x14ac:dyDescent="0.2"/>
    <row r="67" spans="28:34" ht="13.2" x14ac:dyDescent="0.2"/>
    <row r="68" spans="28:34" ht="13.2" x14ac:dyDescent="0.2">
      <c r="AB68" s="262"/>
      <c r="AC68" s="262"/>
      <c r="AD68" s="262"/>
      <c r="AE68" s="262"/>
      <c r="AF68" s="262"/>
      <c r="AG68" s="262"/>
      <c r="AH68" s="262"/>
    </row>
    <row r="69" spans="28:34" ht="13.2" x14ac:dyDescent="0.2">
      <c r="AF69" s="262"/>
      <c r="AG69" s="262"/>
      <c r="AH69" s="262"/>
    </row>
    <row r="70" spans="28:34" ht="13.2" x14ac:dyDescent="0.2"/>
    <row r="71" spans="28:34" ht="13.2" x14ac:dyDescent="0.2"/>
    <row r="72" spans="28:34" ht="13.2" x14ac:dyDescent="0.2"/>
    <row r="73" spans="28:34" ht="13.2" x14ac:dyDescent="0.2"/>
    <row r="74" spans="28:34" ht="13.2" x14ac:dyDescent="0.2"/>
    <row r="75" spans="28:34" ht="13.2" x14ac:dyDescent="0.2">
      <c r="AH75" s="262"/>
    </row>
    <row r="76" spans="28:34" ht="13.2" x14ac:dyDescent="0.2">
      <c r="AF76" s="262"/>
      <c r="AG76" s="262"/>
      <c r="AH76" s="262"/>
    </row>
    <row r="77" spans="28:34" ht="13.2" x14ac:dyDescent="0.2">
      <c r="AG77" s="262"/>
      <c r="AH77" s="262"/>
    </row>
    <row r="78" spans="28:34" ht="13.2" x14ac:dyDescent="0.2"/>
    <row r="79" spans="28:34" ht="13.2" x14ac:dyDescent="0.2"/>
    <row r="80" spans="28:34" ht="13.2" x14ac:dyDescent="0.2"/>
    <row r="81" spans="25:34" ht="13.2" x14ac:dyDescent="0.2"/>
    <row r="82" spans="25:34" ht="13.2" x14ac:dyDescent="0.2">
      <c r="Y82" s="262"/>
    </row>
    <row r="83" spans="25:34" ht="13.2" x14ac:dyDescent="0.2">
      <c r="Y83" s="262"/>
      <c r="Z83" s="262"/>
      <c r="AA83" s="262"/>
      <c r="AB83" s="262"/>
      <c r="AC83" s="262"/>
      <c r="AD83" s="262"/>
      <c r="AE83" s="262"/>
      <c r="AF83" s="262"/>
      <c r="AG83" s="262"/>
      <c r="AH83" s="262"/>
    </row>
    <row r="84" spans="25:34" ht="13.2" x14ac:dyDescent="0.2"/>
    <row r="85" spans="25:34" ht="13.2" x14ac:dyDescent="0.2"/>
    <row r="86" spans="25:34" ht="13.2" x14ac:dyDescent="0.2"/>
    <row r="87" spans="25:34" ht="13.2" x14ac:dyDescent="0.2"/>
    <row r="88" spans="25:34" ht="13.2" x14ac:dyDescent="0.2">
      <c r="AH88" s="262"/>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262"/>
      <c r="AG94" s="262"/>
      <c r="AH94" s="262"/>
    </row>
    <row r="95" spans="25:34" ht="13.5" customHeight="1" x14ac:dyDescent="0.2">
      <c r="AH95" s="262"/>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62"/>
    </row>
    <row r="102" spans="33:34" ht="13.5" customHeight="1" x14ac:dyDescent="0.2"/>
    <row r="103" spans="33:34" ht="13.5" customHeight="1" x14ac:dyDescent="0.2"/>
    <row r="104" spans="33:34" ht="13.5" customHeight="1" x14ac:dyDescent="0.2">
      <c r="AG104" s="262"/>
      <c r="AH104" s="262"/>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62"/>
    </row>
    <row r="117" spans="34:122" ht="13.5" customHeight="1" x14ac:dyDescent="0.2"/>
    <row r="118" spans="34:122" ht="13.5" customHeight="1" x14ac:dyDescent="0.2"/>
    <row r="119" spans="34:122" ht="13.5" customHeight="1" x14ac:dyDescent="0.2"/>
    <row r="120" spans="34:122" ht="13.5" customHeight="1" x14ac:dyDescent="0.2">
      <c r="AH120" s="262"/>
    </row>
    <row r="121" spans="34:122" ht="13.5" customHeight="1" x14ac:dyDescent="0.2">
      <c r="AH121" s="262"/>
    </row>
    <row r="122" spans="34:122" ht="13.5" customHeight="1" x14ac:dyDescent="0.2"/>
    <row r="123" spans="34:122" ht="13.5" customHeight="1" x14ac:dyDescent="0.2"/>
    <row r="124" spans="34:122" ht="13.5" customHeight="1" x14ac:dyDescent="0.2"/>
    <row r="125" spans="34:122" ht="13.5" customHeight="1" x14ac:dyDescent="0.2">
      <c r="DR125" s="262" t="s">
        <v>509</v>
      </c>
    </row>
  </sheetData>
  <sheetProtection algorithmName="SHA-512" hashValue="CmYolvbupLrR9U6r9X4Vu/veTkFfS83wNWGLVMZFU1i2IgubWqUWVL8Y6Fqb7W8+vUDpRXtu052ey6zN+kukSw==" saltValue="k3H9st/8Kes1nHXjiWB+Gg=="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09375" defaultRowHeight="13.2" x14ac:dyDescent="0.2"/>
  <cols>
    <col min="1" max="1" width="45.88671875" style="141" customWidth="1"/>
    <col min="2" max="8" width="13.33203125" style="141" customWidth="1"/>
    <col min="9" max="16384" width="11.109375" style="141"/>
  </cols>
  <sheetData>
    <row r="1" spans="1:8" x14ac:dyDescent="0.2">
      <c r="A1" s="135"/>
      <c r="B1" s="136"/>
      <c r="C1" s="137"/>
      <c r="D1" s="138"/>
      <c r="E1" s="139"/>
      <c r="F1" s="139"/>
      <c r="G1" s="139"/>
      <c r="H1" s="140"/>
    </row>
    <row r="2" spans="1:8" x14ac:dyDescent="0.2">
      <c r="A2" s="142"/>
      <c r="B2" s="143"/>
      <c r="C2" s="144"/>
      <c r="D2" s="145" t="s">
        <v>52</v>
      </c>
      <c r="E2" s="146"/>
      <c r="F2" s="147" t="s">
        <v>559</v>
      </c>
      <c r="G2" s="148"/>
      <c r="H2" s="149"/>
    </row>
    <row r="3" spans="1:8" x14ac:dyDescent="0.2">
      <c r="A3" s="145" t="s">
        <v>552</v>
      </c>
      <c r="B3" s="150"/>
      <c r="C3" s="151"/>
      <c r="D3" s="152">
        <v>45440</v>
      </c>
      <c r="E3" s="153"/>
      <c r="F3" s="154">
        <v>52191</v>
      </c>
      <c r="G3" s="155"/>
      <c r="H3" s="156"/>
    </row>
    <row r="4" spans="1:8" x14ac:dyDescent="0.2">
      <c r="A4" s="157"/>
      <c r="B4" s="158"/>
      <c r="C4" s="159"/>
      <c r="D4" s="160">
        <v>26244</v>
      </c>
      <c r="E4" s="161"/>
      <c r="F4" s="162">
        <v>24843</v>
      </c>
      <c r="G4" s="163"/>
      <c r="H4" s="164"/>
    </row>
    <row r="5" spans="1:8" x14ac:dyDescent="0.2">
      <c r="A5" s="145" t="s">
        <v>554</v>
      </c>
      <c r="B5" s="150"/>
      <c r="C5" s="151"/>
      <c r="D5" s="152">
        <v>18277</v>
      </c>
      <c r="E5" s="153"/>
      <c r="F5" s="154">
        <v>47387</v>
      </c>
      <c r="G5" s="155"/>
      <c r="H5" s="156"/>
    </row>
    <row r="6" spans="1:8" x14ac:dyDescent="0.2">
      <c r="A6" s="157"/>
      <c r="B6" s="158"/>
      <c r="C6" s="159"/>
      <c r="D6" s="160">
        <v>4906</v>
      </c>
      <c r="E6" s="161"/>
      <c r="F6" s="162">
        <v>24928</v>
      </c>
      <c r="G6" s="163"/>
      <c r="H6" s="164"/>
    </row>
    <row r="7" spans="1:8" x14ac:dyDescent="0.2">
      <c r="A7" s="145" t="s">
        <v>555</v>
      </c>
      <c r="B7" s="150"/>
      <c r="C7" s="151"/>
      <c r="D7" s="152">
        <v>14851</v>
      </c>
      <c r="E7" s="153"/>
      <c r="F7" s="154">
        <v>51264</v>
      </c>
      <c r="G7" s="155"/>
      <c r="H7" s="156"/>
    </row>
    <row r="8" spans="1:8" x14ac:dyDescent="0.2">
      <c r="A8" s="157"/>
      <c r="B8" s="158"/>
      <c r="C8" s="159"/>
      <c r="D8" s="160">
        <v>6467</v>
      </c>
      <c r="E8" s="161"/>
      <c r="F8" s="162">
        <v>26040</v>
      </c>
      <c r="G8" s="163"/>
      <c r="H8" s="164"/>
    </row>
    <row r="9" spans="1:8" x14ac:dyDescent="0.2">
      <c r="A9" s="145" t="s">
        <v>556</v>
      </c>
      <c r="B9" s="150"/>
      <c r="C9" s="151"/>
      <c r="D9" s="152">
        <v>12456</v>
      </c>
      <c r="E9" s="153"/>
      <c r="F9" s="154">
        <v>52068</v>
      </c>
      <c r="G9" s="155"/>
      <c r="H9" s="156"/>
    </row>
    <row r="10" spans="1:8" x14ac:dyDescent="0.2">
      <c r="A10" s="157"/>
      <c r="B10" s="158"/>
      <c r="C10" s="159"/>
      <c r="D10" s="160">
        <v>9842</v>
      </c>
      <c r="E10" s="161"/>
      <c r="F10" s="162">
        <v>26936</v>
      </c>
      <c r="G10" s="163"/>
      <c r="H10" s="164"/>
    </row>
    <row r="11" spans="1:8" x14ac:dyDescent="0.2">
      <c r="A11" s="145" t="s">
        <v>557</v>
      </c>
      <c r="B11" s="150"/>
      <c r="C11" s="151"/>
      <c r="D11" s="152">
        <v>21255</v>
      </c>
      <c r="E11" s="153"/>
      <c r="F11" s="154">
        <v>47161</v>
      </c>
      <c r="G11" s="155"/>
      <c r="H11" s="156"/>
    </row>
    <row r="12" spans="1:8" x14ac:dyDescent="0.2">
      <c r="A12" s="157"/>
      <c r="B12" s="158"/>
      <c r="C12" s="165"/>
      <c r="D12" s="160">
        <v>11236</v>
      </c>
      <c r="E12" s="161"/>
      <c r="F12" s="162">
        <v>24595</v>
      </c>
      <c r="G12" s="163"/>
      <c r="H12" s="164"/>
    </row>
    <row r="13" spans="1:8" x14ac:dyDescent="0.2">
      <c r="A13" s="145"/>
      <c r="B13" s="150"/>
      <c r="C13" s="166"/>
      <c r="D13" s="167">
        <v>22456</v>
      </c>
      <c r="E13" s="168"/>
      <c r="F13" s="169">
        <v>50014</v>
      </c>
      <c r="G13" s="170"/>
      <c r="H13" s="156"/>
    </row>
    <row r="14" spans="1:8" x14ac:dyDescent="0.2">
      <c r="A14" s="157"/>
      <c r="B14" s="158"/>
      <c r="C14" s="159"/>
      <c r="D14" s="160">
        <v>11739</v>
      </c>
      <c r="E14" s="161"/>
      <c r="F14" s="162">
        <v>25468</v>
      </c>
      <c r="G14" s="163"/>
      <c r="H14" s="164"/>
    </row>
    <row r="17" spans="1:11" x14ac:dyDescent="0.2">
      <c r="A17" s="141" t="s">
        <v>53</v>
      </c>
    </row>
    <row r="18" spans="1:11" x14ac:dyDescent="0.2">
      <c r="A18" s="171"/>
      <c r="B18" s="171" t="str">
        <f>実質収支比率等に係る経年分析!F$46</f>
        <v>H29</v>
      </c>
      <c r="C18" s="171" t="str">
        <f>実質収支比率等に係る経年分析!G$46</f>
        <v>H30</v>
      </c>
      <c r="D18" s="171" t="str">
        <f>実質収支比率等に係る経年分析!H$46</f>
        <v>R01</v>
      </c>
      <c r="E18" s="171" t="str">
        <f>実質収支比率等に係る経年分析!I$46</f>
        <v>R02</v>
      </c>
      <c r="F18" s="171" t="str">
        <f>実質収支比率等に係る経年分析!J$46</f>
        <v>R03</v>
      </c>
    </row>
    <row r="19" spans="1:11" x14ac:dyDescent="0.2">
      <c r="A19" s="171" t="s">
        <v>54</v>
      </c>
      <c r="B19" s="171">
        <f>ROUND(VALUE(SUBSTITUTE(実質収支比率等に係る経年分析!F$48,"▲","-")),2)</f>
        <v>8.35</v>
      </c>
      <c r="C19" s="171">
        <f>ROUND(VALUE(SUBSTITUTE(実質収支比率等に係る経年分析!G$48,"▲","-")),2)</f>
        <v>10</v>
      </c>
      <c r="D19" s="171">
        <f>ROUND(VALUE(SUBSTITUTE(実質収支比率等に係る経年分析!H$48,"▲","-")),2)</f>
        <v>7.31</v>
      </c>
      <c r="E19" s="171">
        <f>ROUND(VALUE(SUBSTITUTE(実質収支比率等に係る経年分析!I$48,"▲","-")),2)</f>
        <v>8.77</v>
      </c>
      <c r="F19" s="171">
        <f>ROUND(VALUE(SUBSTITUTE(実質収支比率等に係る経年分析!J$48,"▲","-")),2)</f>
        <v>12.82</v>
      </c>
    </row>
    <row r="20" spans="1:11" x14ac:dyDescent="0.2">
      <c r="A20" s="171" t="s">
        <v>55</v>
      </c>
      <c r="B20" s="171">
        <f>ROUND(VALUE(SUBSTITUTE(実質収支比率等に係る経年分析!F$47,"▲","-")),2)</f>
        <v>14.44</v>
      </c>
      <c r="C20" s="171">
        <f>ROUND(VALUE(SUBSTITUTE(実質収支比率等に係る経年分析!G$47,"▲","-")),2)</f>
        <v>14.13</v>
      </c>
      <c r="D20" s="171">
        <f>ROUND(VALUE(SUBSTITUTE(実質収支比率等に係る経年分析!H$47,"▲","-")),2)</f>
        <v>14.96</v>
      </c>
      <c r="E20" s="171">
        <f>ROUND(VALUE(SUBSTITUTE(実質収支比率等に係る経年分析!I$47,"▲","-")),2)</f>
        <v>12.65</v>
      </c>
      <c r="F20" s="171">
        <f>ROUND(VALUE(SUBSTITUTE(実質収支比率等に係る経年分析!J$47,"▲","-")),2)</f>
        <v>13.46</v>
      </c>
    </row>
    <row r="21" spans="1:11" x14ac:dyDescent="0.2">
      <c r="A21" s="171" t="s">
        <v>56</v>
      </c>
      <c r="B21" s="171">
        <f>IF(ISNUMBER(VALUE(SUBSTITUTE(実質収支比率等に係る経年分析!F$49,"▲","-"))),ROUND(VALUE(SUBSTITUTE(実質収支比率等に係る経年分析!F$49,"▲","-")),2),NA())</f>
        <v>0.82</v>
      </c>
      <c r="C21" s="171">
        <f>IF(ISNUMBER(VALUE(SUBSTITUTE(実質収支比率等に係る経年分析!G$49,"▲","-"))),ROUND(VALUE(SUBSTITUTE(実質収支比率等に係る経年分析!G$49,"▲","-")),2),NA())</f>
        <v>1.54</v>
      </c>
      <c r="D21" s="171">
        <f>IF(ISNUMBER(VALUE(SUBSTITUTE(実質収支比率等に係る経年分析!H$49,"▲","-"))),ROUND(VALUE(SUBSTITUTE(実質収支比率等に係る経年分析!H$49,"▲","-")),2),NA())</f>
        <v>-1.9</v>
      </c>
      <c r="E21" s="171">
        <f>IF(ISNUMBER(VALUE(SUBSTITUTE(実質収支比率等に係る経年分析!I$49,"▲","-"))),ROUND(VALUE(SUBSTITUTE(実質収支比率等に係る経年分析!I$49,"▲","-")),2),NA())</f>
        <v>-0.1</v>
      </c>
      <c r="F21" s="171">
        <f>IF(ISNUMBER(VALUE(SUBSTITUTE(実質収支比率等に係る経年分析!J$49,"▲","-"))),ROUND(VALUE(SUBSTITUTE(実質収支比率等に係る経年分析!J$49,"▲","-")),2),NA())</f>
        <v>6.12</v>
      </c>
    </row>
    <row r="24" spans="1:11" x14ac:dyDescent="0.2">
      <c r="A24" s="141" t="s">
        <v>57</v>
      </c>
    </row>
    <row r="25" spans="1:11" x14ac:dyDescent="0.2">
      <c r="A25" s="172"/>
      <c r="B25" s="172" t="str">
        <f>連結実質赤字比率に係る赤字・黒字の構成分析!F$33</f>
        <v>H29</v>
      </c>
      <c r="C25" s="172"/>
      <c r="D25" s="172" t="str">
        <f>連結実質赤字比率に係る赤字・黒字の構成分析!G$33</f>
        <v>H30</v>
      </c>
      <c r="E25" s="172"/>
      <c r="F25" s="172" t="str">
        <f>連結実質赤字比率に係る赤字・黒字の構成分析!H$33</f>
        <v>R01</v>
      </c>
      <c r="G25" s="172"/>
      <c r="H25" s="172" t="str">
        <f>連結実質赤字比率に係る赤字・黒字の構成分析!I$33</f>
        <v>R02</v>
      </c>
      <c r="I25" s="172"/>
      <c r="J25" s="172" t="str">
        <f>連結実質赤字比率に係る赤字・黒字の構成分析!J$33</f>
        <v>R03</v>
      </c>
      <c r="K25" s="172"/>
    </row>
    <row r="26" spans="1:11" x14ac:dyDescent="0.2">
      <c r="A26" s="172"/>
      <c r="B26" s="172" t="s">
        <v>58</v>
      </c>
      <c r="C26" s="172" t="s">
        <v>59</v>
      </c>
      <c r="D26" s="172" t="s">
        <v>58</v>
      </c>
      <c r="E26" s="172" t="s">
        <v>59</v>
      </c>
      <c r="F26" s="172" t="s">
        <v>58</v>
      </c>
      <c r="G26" s="172" t="s">
        <v>59</v>
      </c>
      <c r="H26" s="172" t="s">
        <v>58</v>
      </c>
      <c r="I26" s="172" t="s">
        <v>59</v>
      </c>
      <c r="J26" s="172" t="s">
        <v>58</v>
      </c>
      <c r="K26" s="172" t="s">
        <v>59</v>
      </c>
    </row>
    <row r="27" spans="1:11" x14ac:dyDescent="0.2">
      <c r="A27" s="172" t="str">
        <f>IF(連結実質赤字比率に係る赤字・黒字の構成分析!C$43="",NA(),連結実質赤字比率に係る赤字・黒字の構成分析!C$43)</f>
        <v>その他会計（黒字）</v>
      </c>
      <c r="B27" s="172" t="e">
        <f>IF(ROUND(VALUE(SUBSTITUTE(連結実質赤字比率に係る赤字・黒字の構成分析!F$43,"▲", "-")), 2) &lt; 0, ABS(ROUND(VALUE(SUBSTITUTE(連結実質赤字比率に係る赤字・黒字の構成分析!F$43,"▲", "-")), 2)), NA())</f>
        <v>#N/A</v>
      </c>
      <c r="C27" s="172">
        <f>IF(ROUND(VALUE(SUBSTITUTE(連結実質赤字比率に係る赤字・黒字の構成分析!F$43,"▲", "-")), 2) &gt;= 0, ABS(ROUND(VALUE(SUBSTITUTE(連結実質赤字比率に係る赤字・黒字の構成分析!F$43,"▲", "-")), 2)), NA())</f>
        <v>0.33</v>
      </c>
      <c r="D27" s="172" t="e">
        <f>IF(ROUND(VALUE(SUBSTITUTE(連結実質赤字比率に係る赤字・黒字の構成分析!G$43,"▲", "-")), 2) &lt; 0, ABS(ROUND(VALUE(SUBSTITUTE(連結実質赤字比率に係る赤字・黒字の構成分析!G$43,"▲", "-")), 2)), NA())</f>
        <v>#N/A</v>
      </c>
      <c r="E27" s="172">
        <f>IF(ROUND(VALUE(SUBSTITUTE(連結実質赤字比率に係る赤字・黒字の構成分析!G$43,"▲", "-")), 2) &gt;= 0, ABS(ROUND(VALUE(SUBSTITUTE(連結実質赤字比率に係る赤字・黒字の構成分析!G$43,"▲", "-")), 2)), NA())</f>
        <v>0.59</v>
      </c>
      <c r="F27" s="172" t="e">
        <f>IF(ROUND(VALUE(SUBSTITUTE(連結実質赤字比率に係る赤字・黒字の構成分析!H$43,"▲", "-")), 2) &lt; 0, ABS(ROUND(VALUE(SUBSTITUTE(連結実質赤字比率に係る赤字・黒字の構成分析!H$43,"▲", "-")), 2)), NA())</f>
        <v>#VALUE!</v>
      </c>
      <c r="G27" s="172" t="e">
        <f>IF(ROUND(VALUE(SUBSTITUTE(連結実質赤字比率に係る赤字・黒字の構成分析!H$43,"▲", "-")), 2) &gt;= 0, ABS(ROUND(VALUE(SUBSTITUTE(連結実質赤字比率に係る赤字・黒字の構成分析!H$43,"▲", "-")), 2)), NA())</f>
        <v>#VALUE!</v>
      </c>
      <c r="H27" s="172" t="e">
        <f>IF(ROUND(VALUE(SUBSTITUTE(連結実質赤字比率に係る赤字・黒字の構成分析!I$43,"▲", "-")), 2) &lt; 0, ABS(ROUND(VALUE(SUBSTITUTE(連結実質赤字比率に係る赤字・黒字の構成分析!I$43,"▲", "-")), 2)), NA())</f>
        <v>#VALUE!</v>
      </c>
      <c r="I27" s="172" t="e">
        <f>IF(ROUND(VALUE(SUBSTITUTE(連結実質赤字比率に係る赤字・黒字の構成分析!I$43,"▲", "-")), 2) &gt;= 0, ABS(ROUND(VALUE(SUBSTITUTE(連結実質赤字比率に係る赤字・黒字の構成分析!I$43,"▲", "-")), 2)), NA())</f>
        <v>#VALUE!</v>
      </c>
      <c r="J27" s="172" t="e">
        <f>IF(ROUND(VALUE(SUBSTITUTE(連結実質赤字比率に係る赤字・黒字の構成分析!J$43,"▲", "-")), 2) &lt; 0, ABS(ROUND(VALUE(SUBSTITUTE(連結実質赤字比率に係る赤字・黒字の構成分析!J$43,"▲", "-")), 2)), NA())</f>
        <v>#VALUE!</v>
      </c>
      <c r="K27" s="172" t="e">
        <f>IF(ROUND(VALUE(SUBSTITUTE(連結実質赤字比率に係る赤字・黒字の構成分析!J$43,"▲", "-")), 2) &gt;= 0, ABS(ROUND(VALUE(SUBSTITUTE(連結実質赤字比率に係る赤字・黒字の構成分析!J$43,"▲", "-")), 2)), NA())</f>
        <v>#VALUE!</v>
      </c>
    </row>
    <row r="28" spans="1:11" x14ac:dyDescent="0.2">
      <c r="A28" s="172" t="str">
        <f>IF(連結実質赤字比率に係る赤字・黒字の構成分析!C$42="",NA(),連結実質赤字比率に係る赤字・黒字の構成分析!C$42)</f>
        <v>その他会計（赤字）</v>
      </c>
      <c r="B28" s="172" t="e">
        <f>IF(ROUND(VALUE(SUBSTITUTE(連結実質赤字比率に係る赤字・黒字の構成分析!F$42,"▲", "-")), 2) &lt; 0, ABS(ROUND(VALUE(SUBSTITUTE(連結実質赤字比率に係る赤字・黒字の構成分析!F$42,"▲", "-")), 2)), NA())</f>
        <v>#VALUE!</v>
      </c>
      <c r="C28" s="172" t="e">
        <f>IF(ROUND(VALUE(SUBSTITUTE(連結実質赤字比率に係る赤字・黒字の構成分析!F$42,"▲", "-")), 2) &gt;= 0, ABS(ROUND(VALUE(SUBSTITUTE(連結実質赤字比率に係る赤字・黒字の構成分析!F$42,"▲", "-")), 2)), NA())</f>
        <v>#VALUE!</v>
      </c>
      <c r="D28" s="172" t="e">
        <f>IF(ROUND(VALUE(SUBSTITUTE(連結実質赤字比率に係る赤字・黒字の構成分析!G$42,"▲", "-")), 2) &lt; 0, ABS(ROUND(VALUE(SUBSTITUTE(連結実質赤字比率に係る赤字・黒字の構成分析!G$42,"▲", "-")), 2)), NA())</f>
        <v>#VALUE!</v>
      </c>
      <c r="E28" s="172" t="e">
        <f>IF(ROUND(VALUE(SUBSTITUTE(連結実質赤字比率に係る赤字・黒字の構成分析!G$42,"▲", "-")), 2) &gt;= 0, ABS(ROUND(VALUE(SUBSTITUTE(連結実質赤字比率に係る赤字・黒字の構成分析!G$42,"▲", "-")), 2)), NA())</f>
        <v>#VALUE!</v>
      </c>
      <c r="F28" s="172" t="e">
        <f>IF(ROUND(VALUE(SUBSTITUTE(連結実質赤字比率に係る赤字・黒字の構成分析!H$42,"▲", "-")), 2) &lt; 0, ABS(ROUND(VALUE(SUBSTITUTE(連結実質赤字比率に係る赤字・黒字の構成分析!H$42,"▲", "-")), 2)), NA())</f>
        <v>#VALUE!</v>
      </c>
      <c r="G28" s="172" t="e">
        <f>IF(ROUND(VALUE(SUBSTITUTE(連結実質赤字比率に係る赤字・黒字の構成分析!H$42,"▲", "-")), 2) &gt;= 0, ABS(ROUND(VALUE(SUBSTITUTE(連結実質赤字比率に係る赤字・黒字の構成分析!H$42,"▲", "-")), 2)), NA())</f>
        <v>#VALUE!</v>
      </c>
      <c r="H28" s="172" t="e">
        <f>IF(ROUND(VALUE(SUBSTITUTE(連結実質赤字比率に係る赤字・黒字の構成分析!I$42,"▲", "-")), 2) &lt; 0, ABS(ROUND(VALUE(SUBSTITUTE(連結実質赤字比率に係る赤字・黒字の構成分析!I$42,"▲", "-")), 2)), NA())</f>
        <v>#VALUE!</v>
      </c>
      <c r="I28" s="172" t="e">
        <f>IF(ROUND(VALUE(SUBSTITUTE(連結実質赤字比率に係る赤字・黒字の構成分析!I$42,"▲", "-")), 2) &gt;= 0, ABS(ROUND(VALUE(SUBSTITUTE(連結実質赤字比率に係る赤字・黒字の構成分析!I$42,"▲", "-")), 2)), NA())</f>
        <v>#VALUE!</v>
      </c>
      <c r="J28" s="172" t="e">
        <f>IF(ROUND(VALUE(SUBSTITUTE(連結実質赤字比率に係る赤字・黒字の構成分析!J$42,"▲", "-")), 2) &lt; 0, ABS(ROUND(VALUE(SUBSTITUTE(連結実質赤字比率に係る赤字・黒字の構成分析!J$42,"▲", "-")), 2)), NA())</f>
        <v>#VALUE!</v>
      </c>
      <c r="K28" s="172" t="e">
        <f>IF(ROUND(VALUE(SUBSTITUTE(連結実質赤字比率に係る赤字・黒字の構成分析!J$42,"▲", "-")), 2) &gt;= 0, ABS(ROUND(VALUE(SUBSTITUTE(連結実質赤字比率に係る赤字・黒字の構成分析!J$42,"▲", "-")), 2)), NA())</f>
        <v>#VALUE!</v>
      </c>
    </row>
    <row r="29" spans="1:11" x14ac:dyDescent="0.2">
      <c r="A29" s="172" t="e">
        <f>IF(連結実質赤字比率に係る赤字・黒字の構成分析!C$41="",NA(),連結実質赤字比率に係る赤字・黒字の構成分析!C$41)</f>
        <v>#N/A</v>
      </c>
      <c r="B29" s="172" t="e">
        <f>IF(ROUND(VALUE(SUBSTITUTE(連結実質赤字比率に係る赤字・黒字の構成分析!F$41,"▲", "-")), 2) &lt; 0, ABS(ROUND(VALUE(SUBSTITUTE(連結実質赤字比率に係る赤字・黒字の構成分析!F$41,"▲", "-")), 2)), NA())</f>
        <v>#VALUE!</v>
      </c>
      <c r="C29" s="172" t="e">
        <f>IF(ROUND(VALUE(SUBSTITUTE(連結実質赤字比率に係る赤字・黒字の構成分析!F$41,"▲", "-")), 2) &gt;= 0, ABS(ROUND(VALUE(SUBSTITUTE(連結実質赤字比率に係る赤字・黒字の構成分析!F$41,"▲", "-")), 2)), NA())</f>
        <v>#VALUE!</v>
      </c>
      <c r="D29" s="172" t="e">
        <f>IF(ROUND(VALUE(SUBSTITUTE(連結実質赤字比率に係る赤字・黒字の構成分析!G$41,"▲", "-")), 2) &lt; 0, ABS(ROUND(VALUE(SUBSTITUTE(連結実質赤字比率に係る赤字・黒字の構成分析!G$41,"▲", "-")), 2)), NA())</f>
        <v>#VALUE!</v>
      </c>
      <c r="E29" s="172" t="e">
        <f>IF(ROUND(VALUE(SUBSTITUTE(連結実質赤字比率に係る赤字・黒字の構成分析!G$41,"▲", "-")), 2) &gt;= 0, ABS(ROUND(VALUE(SUBSTITUTE(連結実質赤字比率に係る赤字・黒字の構成分析!G$41,"▲", "-")), 2)), NA())</f>
        <v>#VALUE!</v>
      </c>
      <c r="F29" s="172" t="e">
        <f>IF(ROUND(VALUE(SUBSTITUTE(連結実質赤字比率に係る赤字・黒字の構成分析!H$41,"▲", "-")), 2) &lt; 0, ABS(ROUND(VALUE(SUBSTITUTE(連結実質赤字比率に係る赤字・黒字の構成分析!H$41,"▲", "-")), 2)), NA())</f>
        <v>#VALUE!</v>
      </c>
      <c r="G29" s="172" t="e">
        <f>IF(ROUND(VALUE(SUBSTITUTE(連結実質赤字比率に係る赤字・黒字の構成分析!H$41,"▲", "-")), 2) &gt;= 0, ABS(ROUND(VALUE(SUBSTITUTE(連結実質赤字比率に係る赤字・黒字の構成分析!H$41,"▲", "-")), 2)), NA())</f>
        <v>#VALUE!</v>
      </c>
      <c r="H29" s="172" t="e">
        <f>IF(ROUND(VALUE(SUBSTITUTE(連結実質赤字比率に係る赤字・黒字の構成分析!I$41,"▲", "-")), 2) &lt; 0, ABS(ROUND(VALUE(SUBSTITUTE(連結実質赤字比率に係る赤字・黒字の構成分析!I$41,"▲", "-")), 2)), NA())</f>
        <v>#VALUE!</v>
      </c>
      <c r="I29" s="172" t="e">
        <f>IF(ROUND(VALUE(SUBSTITUTE(連結実質赤字比率に係る赤字・黒字の構成分析!I$41,"▲", "-")), 2) &gt;= 0, ABS(ROUND(VALUE(SUBSTITUTE(連結実質赤字比率に係る赤字・黒字の構成分析!I$41,"▲", "-")), 2)), NA())</f>
        <v>#VALUE!</v>
      </c>
      <c r="J29" s="172" t="e">
        <f>IF(ROUND(VALUE(SUBSTITUTE(連結実質赤字比率に係る赤字・黒字の構成分析!J$41,"▲", "-")), 2) &lt; 0, ABS(ROUND(VALUE(SUBSTITUTE(連結実質赤字比率に係る赤字・黒字の構成分析!J$41,"▲", "-")), 2)), NA())</f>
        <v>#VALUE!</v>
      </c>
      <c r="K29" s="172" t="e">
        <f>IF(ROUND(VALUE(SUBSTITUTE(連結実質赤字比率に係る赤字・黒字の構成分析!J$41,"▲", "-")), 2) &gt;= 0, ABS(ROUND(VALUE(SUBSTITUTE(連結実質赤字比率に係る赤字・黒字の構成分析!J$41,"▲", "-")), 2)), NA())</f>
        <v>#VALUE!</v>
      </c>
    </row>
    <row r="30" spans="1:11" x14ac:dyDescent="0.2">
      <c r="A30" s="172" t="e">
        <f>IF(連結実質赤字比率に係る赤字・黒字の構成分析!C$40="",NA(),連結実質赤字比率に係る赤字・黒字の構成分析!C$40)</f>
        <v>#N/A</v>
      </c>
      <c r="B30" s="172" t="e">
        <f>IF(ROUND(VALUE(SUBSTITUTE(連結実質赤字比率に係る赤字・黒字の構成分析!F$40,"▲", "-")), 2) &lt; 0, ABS(ROUND(VALUE(SUBSTITUTE(連結実質赤字比率に係る赤字・黒字の構成分析!F$40,"▲", "-")), 2)), NA())</f>
        <v>#VALUE!</v>
      </c>
      <c r="C30" s="172" t="e">
        <f>IF(ROUND(VALUE(SUBSTITUTE(連結実質赤字比率に係る赤字・黒字の構成分析!F$40,"▲", "-")), 2) &gt;= 0, ABS(ROUND(VALUE(SUBSTITUTE(連結実質赤字比率に係る赤字・黒字の構成分析!F$40,"▲", "-")), 2)), NA())</f>
        <v>#VALUE!</v>
      </c>
      <c r="D30" s="172" t="e">
        <f>IF(ROUND(VALUE(SUBSTITUTE(連結実質赤字比率に係る赤字・黒字の構成分析!G$40,"▲", "-")), 2) &lt; 0, ABS(ROUND(VALUE(SUBSTITUTE(連結実質赤字比率に係る赤字・黒字の構成分析!G$40,"▲", "-")), 2)), NA())</f>
        <v>#VALUE!</v>
      </c>
      <c r="E30" s="172" t="e">
        <f>IF(ROUND(VALUE(SUBSTITUTE(連結実質赤字比率に係る赤字・黒字の構成分析!G$40,"▲", "-")), 2) &gt;= 0, ABS(ROUND(VALUE(SUBSTITUTE(連結実質赤字比率に係る赤字・黒字の構成分析!G$40,"▲", "-")), 2)), NA())</f>
        <v>#VALUE!</v>
      </c>
      <c r="F30" s="172" t="e">
        <f>IF(ROUND(VALUE(SUBSTITUTE(連結実質赤字比率に係る赤字・黒字の構成分析!H$40,"▲", "-")), 2) &lt; 0, ABS(ROUND(VALUE(SUBSTITUTE(連結実質赤字比率に係る赤字・黒字の構成分析!H$40,"▲", "-")), 2)), NA())</f>
        <v>#VALUE!</v>
      </c>
      <c r="G30" s="172" t="e">
        <f>IF(ROUND(VALUE(SUBSTITUTE(連結実質赤字比率に係る赤字・黒字の構成分析!H$40,"▲", "-")), 2) &gt;= 0, ABS(ROUND(VALUE(SUBSTITUTE(連結実質赤字比率に係る赤字・黒字の構成分析!H$40,"▲", "-")), 2)), NA())</f>
        <v>#VALUE!</v>
      </c>
      <c r="H30" s="172" t="e">
        <f>IF(ROUND(VALUE(SUBSTITUTE(連結実質赤字比率に係る赤字・黒字の構成分析!I$40,"▲", "-")), 2) &lt; 0, ABS(ROUND(VALUE(SUBSTITUTE(連結実質赤字比率に係る赤字・黒字の構成分析!I$40,"▲", "-")), 2)), NA())</f>
        <v>#VALUE!</v>
      </c>
      <c r="I30" s="172" t="e">
        <f>IF(ROUND(VALUE(SUBSTITUTE(連結実質赤字比率に係る赤字・黒字の構成分析!I$40,"▲", "-")), 2) &gt;= 0, ABS(ROUND(VALUE(SUBSTITUTE(連結実質赤字比率に係る赤字・黒字の構成分析!I$40,"▲", "-")), 2)), NA())</f>
        <v>#VALUE!</v>
      </c>
      <c r="J30" s="172" t="e">
        <f>IF(ROUND(VALUE(SUBSTITUTE(連結実質赤字比率に係る赤字・黒字の構成分析!J$40,"▲", "-")), 2) &lt; 0, ABS(ROUND(VALUE(SUBSTITUTE(連結実質赤字比率に係る赤字・黒字の構成分析!J$40,"▲", "-")), 2)), NA())</f>
        <v>#VALUE!</v>
      </c>
      <c r="K30" s="172" t="e">
        <f>IF(ROUND(VALUE(SUBSTITUTE(連結実質赤字比率に係る赤字・黒字の構成分析!J$40,"▲", "-")), 2) &gt;= 0, ABS(ROUND(VALUE(SUBSTITUTE(連結実質赤字比率に係る赤字・黒字の構成分析!J$40,"▲", "-")), 2)), NA())</f>
        <v>#VALUE!</v>
      </c>
    </row>
    <row r="31" spans="1:11" x14ac:dyDescent="0.2">
      <c r="A31" s="172" t="str">
        <f>IF(連結実質赤字比率に係る赤字・黒字の構成分析!C$39="",NA(),連結実質赤字比率に係る赤字・黒字の構成分析!C$39)</f>
        <v>後期高齢者医療特別会計</v>
      </c>
      <c r="B31" s="172" t="e">
        <f>IF(ROUND(VALUE(SUBSTITUTE(連結実質赤字比率に係る赤字・黒字の構成分析!F$39,"▲", "-")), 2) &lt; 0, ABS(ROUND(VALUE(SUBSTITUTE(連結実質赤字比率に係る赤字・黒字の構成分析!F$39,"▲", "-")), 2)), NA())</f>
        <v>#N/A</v>
      </c>
      <c r="C31" s="172">
        <f>IF(ROUND(VALUE(SUBSTITUTE(連結実質赤字比率に係る赤字・黒字の構成分析!F$39,"▲", "-")), 2) &gt;= 0, ABS(ROUND(VALUE(SUBSTITUTE(連結実質赤字比率に係る赤字・黒字の構成分析!F$39,"▲", "-")), 2)), NA())</f>
        <v>0.01</v>
      </c>
      <c r="D31" s="172" t="e">
        <f>IF(ROUND(VALUE(SUBSTITUTE(連結実質赤字比率に係る赤字・黒字の構成分析!G$39,"▲", "-")), 2) &lt; 0, ABS(ROUND(VALUE(SUBSTITUTE(連結実質赤字比率に係る赤字・黒字の構成分析!G$39,"▲", "-")), 2)), NA())</f>
        <v>#N/A</v>
      </c>
      <c r="E31" s="172">
        <f>IF(ROUND(VALUE(SUBSTITUTE(連結実質赤字比率に係る赤字・黒字の構成分析!G$39,"▲", "-")), 2) &gt;= 0, ABS(ROUND(VALUE(SUBSTITUTE(連結実質赤字比率に係る赤字・黒字の構成分析!G$39,"▲", "-")), 2)), NA())</f>
        <v>0</v>
      </c>
      <c r="F31" s="172" t="e">
        <f>IF(ROUND(VALUE(SUBSTITUTE(連結実質赤字比率に係る赤字・黒字の構成分析!H$39,"▲", "-")), 2) &lt; 0, ABS(ROUND(VALUE(SUBSTITUTE(連結実質赤字比率に係る赤字・黒字の構成分析!H$39,"▲", "-")), 2)), NA())</f>
        <v>#N/A</v>
      </c>
      <c r="G31" s="172">
        <f>IF(ROUND(VALUE(SUBSTITUTE(連結実質赤字比率に係る赤字・黒字の構成分析!H$39,"▲", "-")), 2) &gt;= 0, ABS(ROUND(VALUE(SUBSTITUTE(連結実質赤字比率に係る赤字・黒字の構成分析!H$39,"▲", "-")), 2)), NA())</f>
        <v>0.08</v>
      </c>
      <c r="H31" s="172" t="e">
        <f>IF(ROUND(VALUE(SUBSTITUTE(連結実質赤字比率に係る赤字・黒字の構成分析!I$39,"▲", "-")), 2) &lt; 0, ABS(ROUND(VALUE(SUBSTITUTE(連結実質赤字比率に係る赤字・黒字の構成分析!I$39,"▲", "-")), 2)), NA())</f>
        <v>#N/A</v>
      </c>
      <c r="I31" s="172">
        <f>IF(ROUND(VALUE(SUBSTITUTE(連結実質赤字比率に係る赤字・黒字の構成分析!I$39,"▲", "-")), 2) &gt;= 0, ABS(ROUND(VALUE(SUBSTITUTE(連結実質赤字比率に係る赤字・黒字の構成分析!I$39,"▲", "-")), 2)), NA())</f>
        <v>0.13</v>
      </c>
      <c r="J31" s="172" t="e">
        <f>IF(ROUND(VALUE(SUBSTITUTE(連結実質赤字比率に係る赤字・黒字の構成分析!J$39,"▲", "-")), 2) &lt; 0, ABS(ROUND(VALUE(SUBSTITUTE(連結実質赤字比率に係る赤字・黒字の構成分析!J$39,"▲", "-")), 2)), NA())</f>
        <v>#N/A</v>
      </c>
      <c r="K31" s="172">
        <f>IF(ROUND(VALUE(SUBSTITUTE(連結実質赤字比率に係る赤字・黒字の構成分析!J$39,"▲", "-")), 2) &gt;= 0, ABS(ROUND(VALUE(SUBSTITUTE(連結実質赤字比率に係る赤字・黒字の構成分析!J$39,"▲", "-")), 2)), NA())</f>
        <v>0.14000000000000001</v>
      </c>
    </row>
    <row r="32" spans="1:11" x14ac:dyDescent="0.2">
      <c r="A32" s="172" t="str">
        <f>IF(連結実質赤字比率に係る赤字・黒字の構成分析!C$38="",NA(),連結実質赤字比率に係る赤字・黒字の構成分析!C$38)</f>
        <v>国民健康保険特別会計</v>
      </c>
      <c r="B32" s="172" t="e">
        <f>IF(ROUND(VALUE(SUBSTITUTE(連結実質赤字比率に係る赤字・黒字の構成分析!F$38,"▲", "-")), 2) &lt; 0, ABS(ROUND(VALUE(SUBSTITUTE(連結実質赤字比率に係る赤字・黒字の構成分析!F$38,"▲", "-")), 2)), NA())</f>
        <v>#N/A</v>
      </c>
      <c r="C32" s="172">
        <f>IF(ROUND(VALUE(SUBSTITUTE(連結実質赤字比率に係る赤字・黒字の構成分析!F$38,"▲", "-")), 2) &gt;= 0, ABS(ROUND(VALUE(SUBSTITUTE(連結実質赤字比率に係る赤字・黒字の構成分析!F$38,"▲", "-")), 2)), NA())</f>
        <v>5.75</v>
      </c>
      <c r="D32" s="172" t="e">
        <f>IF(ROUND(VALUE(SUBSTITUTE(連結実質赤字比率に係る赤字・黒字の構成分析!G$38,"▲", "-")), 2) &lt; 0, ABS(ROUND(VALUE(SUBSTITUTE(連結実質赤字比率に係る赤字・黒字の構成分析!G$38,"▲", "-")), 2)), NA())</f>
        <v>#N/A</v>
      </c>
      <c r="E32" s="172">
        <f>IF(ROUND(VALUE(SUBSTITUTE(連結実質赤字比率に係る赤字・黒字の構成分析!G$38,"▲", "-")), 2) &gt;= 0, ABS(ROUND(VALUE(SUBSTITUTE(連結実質赤字比率に係る赤字・黒字の構成分析!G$38,"▲", "-")), 2)), NA())</f>
        <v>2.1800000000000002</v>
      </c>
      <c r="F32" s="172" t="e">
        <f>IF(ROUND(VALUE(SUBSTITUTE(連結実質赤字比率に係る赤字・黒字の構成分析!H$38,"▲", "-")), 2) &lt; 0, ABS(ROUND(VALUE(SUBSTITUTE(連結実質赤字比率に係る赤字・黒字の構成分析!H$38,"▲", "-")), 2)), NA())</f>
        <v>#N/A</v>
      </c>
      <c r="G32" s="172">
        <f>IF(ROUND(VALUE(SUBSTITUTE(連結実質赤字比率に係る赤字・黒字の構成分析!H$38,"▲", "-")), 2) &gt;= 0, ABS(ROUND(VALUE(SUBSTITUTE(連結実質赤字比率に係る赤字・黒字の構成分析!H$38,"▲", "-")), 2)), NA())</f>
        <v>0.77</v>
      </c>
      <c r="H32" s="172" t="e">
        <f>IF(ROUND(VALUE(SUBSTITUTE(連結実質赤字比率に係る赤字・黒字の構成分析!I$38,"▲", "-")), 2) &lt; 0, ABS(ROUND(VALUE(SUBSTITUTE(連結実質赤字比率に係る赤字・黒字の構成分析!I$38,"▲", "-")), 2)), NA())</f>
        <v>#N/A</v>
      </c>
      <c r="I32" s="172">
        <f>IF(ROUND(VALUE(SUBSTITUTE(連結実質赤字比率に係る赤字・黒字の構成分析!I$38,"▲", "-")), 2) &gt;= 0, ABS(ROUND(VALUE(SUBSTITUTE(連結実質赤字比率に係る赤字・黒字の構成分析!I$38,"▲", "-")), 2)), NA())</f>
        <v>0.75</v>
      </c>
      <c r="J32" s="172" t="e">
        <f>IF(ROUND(VALUE(SUBSTITUTE(連結実質赤字比率に係る赤字・黒字の構成分析!J$38,"▲", "-")), 2) &lt; 0, ABS(ROUND(VALUE(SUBSTITUTE(連結実質赤字比率に係る赤字・黒字の構成分析!J$38,"▲", "-")), 2)), NA())</f>
        <v>#N/A</v>
      </c>
      <c r="K32" s="172">
        <f>IF(ROUND(VALUE(SUBSTITUTE(連結実質赤字比率に係る赤字・黒字の構成分析!J$38,"▲", "-")), 2) &gt;= 0, ABS(ROUND(VALUE(SUBSTITUTE(連結実質赤字比率に係る赤字・黒字の構成分析!J$38,"▲", "-")), 2)), NA())</f>
        <v>0.89</v>
      </c>
    </row>
    <row r="33" spans="1:16" x14ac:dyDescent="0.2">
      <c r="A33" s="172" t="str">
        <f>IF(連結実質赤字比率に係る赤字・黒字の構成分析!C$37="",NA(),連結実質赤字比率に係る赤字・黒字の構成分析!C$37)</f>
        <v>介護保険特別会計</v>
      </c>
      <c r="B33" s="172" t="e">
        <f>IF(ROUND(VALUE(SUBSTITUTE(連結実質赤字比率に係る赤字・黒字の構成分析!F$37,"▲", "-")), 2) &lt; 0, ABS(ROUND(VALUE(SUBSTITUTE(連結実質赤字比率に係る赤字・黒字の構成分析!F$37,"▲", "-")), 2)), NA())</f>
        <v>#N/A</v>
      </c>
      <c r="C33" s="172">
        <f>IF(ROUND(VALUE(SUBSTITUTE(連結実質赤字比率に係る赤字・黒字の構成分析!F$37,"▲", "-")), 2) &gt;= 0, ABS(ROUND(VALUE(SUBSTITUTE(連結実質赤字比率に係る赤字・黒字の構成分析!F$37,"▲", "-")), 2)), NA())</f>
        <v>1.32</v>
      </c>
      <c r="D33" s="172" t="e">
        <f>IF(ROUND(VALUE(SUBSTITUTE(連結実質赤字比率に係る赤字・黒字の構成分析!G$37,"▲", "-")), 2) &lt; 0, ABS(ROUND(VALUE(SUBSTITUTE(連結実質赤字比率に係る赤字・黒字の構成分析!G$37,"▲", "-")), 2)), NA())</f>
        <v>#N/A</v>
      </c>
      <c r="E33" s="172">
        <f>IF(ROUND(VALUE(SUBSTITUTE(連結実質赤字比率に係る赤字・黒字の構成分析!G$37,"▲", "-")), 2) &gt;= 0, ABS(ROUND(VALUE(SUBSTITUTE(連結実質赤字比率に係る赤字・黒字の構成分析!G$37,"▲", "-")), 2)), NA())</f>
        <v>1.54</v>
      </c>
      <c r="F33" s="172" t="e">
        <f>IF(ROUND(VALUE(SUBSTITUTE(連結実質赤字比率に係る赤字・黒字の構成分析!H$37,"▲", "-")), 2) &lt; 0, ABS(ROUND(VALUE(SUBSTITUTE(連結実質赤字比率に係る赤字・黒字の構成分析!H$37,"▲", "-")), 2)), NA())</f>
        <v>#N/A</v>
      </c>
      <c r="G33" s="172">
        <f>IF(ROUND(VALUE(SUBSTITUTE(連結実質赤字比率に係る赤字・黒字の構成分析!H$37,"▲", "-")), 2) &gt;= 0, ABS(ROUND(VALUE(SUBSTITUTE(連結実質赤字比率に係る赤字・黒字の構成分析!H$37,"▲", "-")), 2)), NA())</f>
        <v>1.8</v>
      </c>
      <c r="H33" s="172" t="e">
        <f>IF(ROUND(VALUE(SUBSTITUTE(連結実質赤字比率に係る赤字・黒字の構成分析!I$37,"▲", "-")), 2) &lt; 0, ABS(ROUND(VALUE(SUBSTITUTE(連結実質赤字比率に係る赤字・黒字の構成分析!I$37,"▲", "-")), 2)), NA())</f>
        <v>#N/A</v>
      </c>
      <c r="I33" s="172">
        <f>IF(ROUND(VALUE(SUBSTITUTE(連結実質赤字比率に係る赤字・黒字の構成分析!I$37,"▲", "-")), 2) &gt;= 0, ABS(ROUND(VALUE(SUBSTITUTE(連結実質赤字比率に係る赤字・黒字の構成分析!I$37,"▲", "-")), 2)), NA())</f>
        <v>1.71</v>
      </c>
      <c r="J33" s="172" t="e">
        <f>IF(ROUND(VALUE(SUBSTITUTE(連結実質赤字比率に係る赤字・黒字の構成分析!J$37,"▲", "-")), 2) &lt; 0, ABS(ROUND(VALUE(SUBSTITUTE(連結実質赤字比率に係る赤字・黒字の構成分析!J$37,"▲", "-")), 2)), NA())</f>
        <v>#N/A</v>
      </c>
      <c r="K33" s="172">
        <f>IF(ROUND(VALUE(SUBSTITUTE(連結実質赤字比率に係る赤字・黒字の構成分析!J$37,"▲", "-")), 2) &gt;= 0, ABS(ROUND(VALUE(SUBSTITUTE(連結実質赤字比率に係る赤字・黒字の構成分析!J$37,"▲", "-")), 2)), NA())</f>
        <v>0.91</v>
      </c>
    </row>
    <row r="34" spans="1:16" x14ac:dyDescent="0.2">
      <c r="A34" s="172" t="str">
        <f>IF(連結実質赤字比率に係る赤字・黒字の構成分析!C$36="",NA(),連結実質赤字比率に係る赤字・黒字の構成分析!C$36)</f>
        <v>下水道事業会計</v>
      </c>
      <c r="B34" s="172" t="e">
        <f>IF(ROUND(VALUE(SUBSTITUTE(連結実質赤字比率に係る赤字・黒字の構成分析!F$36,"▲", "-")), 2) &lt; 0, ABS(ROUND(VALUE(SUBSTITUTE(連結実質赤字比率に係る赤字・黒字の構成分析!F$36,"▲", "-")), 2)), NA())</f>
        <v>#VALUE!</v>
      </c>
      <c r="C34" s="172" t="e">
        <f>IF(ROUND(VALUE(SUBSTITUTE(連結実質赤字比率に係る赤字・黒字の構成分析!F$36,"▲", "-")), 2) &gt;= 0, ABS(ROUND(VALUE(SUBSTITUTE(連結実質赤字比率に係る赤字・黒字の構成分析!F$36,"▲", "-")), 2)), NA())</f>
        <v>#VALUE!</v>
      </c>
      <c r="D34" s="172" t="e">
        <f>IF(ROUND(VALUE(SUBSTITUTE(連結実質赤字比率に係る赤字・黒字の構成分析!G$36,"▲", "-")), 2) &lt; 0, ABS(ROUND(VALUE(SUBSTITUTE(連結実質赤字比率に係る赤字・黒字の構成分析!G$36,"▲", "-")), 2)), NA())</f>
        <v>#VALUE!</v>
      </c>
      <c r="E34" s="172" t="e">
        <f>IF(ROUND(VALUE(SUBSTITUTE(連結実質赤字比率に係る赤字・黒字の構成分析!G$36,"▲", "-")), 2) &gt;= 0, ABS(ROUND(VALUE(SUBSTITUTE(連結実質赤字比率に係る赤字・黒字の構成分析!G$36,"▲", "-")), 2)), NA())</f>
        <v>#VALUE!</v>
      </c>
      <c r="F34" s="172" t="e">
        <f>IF(ROUND(VALUE(SUBSTITUTE(連結実質赤字比率に係る赤字・黒字の構成分析!H$36,"▲", "-")), 2) &lt; 0, ABS(ROUND(VALUE(SUBSTITUTE(連結実質赤字比率に係る赤字・黒字の構成分析!H$36,"▲", "-")), 2)), NA())</f>
        <v>#N/A</v>
      </c>
      <c r="G34" s="172">
        <f>IF(ROUND(VALUE(SUBSTITUTE(連結実質赤字比率に係る赤字・黒字の構成分析!H$36,"▲", "-")), 2) &gt;= 0, ABS(ROUND(VALUE(SUBSTITUTE(連結実質赤字比率に係る赤字・黒字の構成分析!H$36,"▲", "-")), 2)), NA())</f>
        <v>0.39</v>
      </c>
      <c r="H34" s="172" t="e">
        <f>IF(ROUND(VALUE(SUBSTITUTE(連結実質赤字比率に係る赤字・黒字の構成分析!I$36,"▲", "-")), 2) &lt; 0, ABS(ROUND(VALUE(SUBSTITUTE(連結実質赤字比率に係る赤字・黒字の構成分析!I$36,"▲", "-")), 2)), NA())</f>
        <v>#N/A</v>
      </c>
      <c r="I34" s="172">
        <f>IF(ROUND(VALUE(SUBSTITUTE(連結実質赤字比率に係る赤字・黒字の構成分析!I$36,"▲", "-")), 2) &gt;= 0, ABS(ROUND(VALUE(SUBSTITUTE(連結実質赤字比率に係る赤字・黒字の構成分析!I$36,"▲", "-")), 2)), NA())</f>
        <v>1.5</v>
      </c>
      <c r="J34" s="172" t="e">
        <f>IF(ROUND(VALUE(SUBSTITUTE(連結実質赤字比率に係る赤字・黒字の構成分析!J$36,"▲", "-")), 2) &lt; 0, ABS(ROUND(VALUE(SUBSTITUTE(連結実質赤字比率に係る赤字・黒字の構成分析!J$36,"▲", "-")), 2)), NA())</f>
        <v>#N/A</v>
      </c>
      <c r="K34" s="172">
        <f>IF(ROUND(VALUE(SUBSTITUTE(連結実質赤字比率に係る赤字・黒字の構成分析!J$36,"▲", "-")), 2) &gt;= 0, ABS(ROUND(VALUE(SUBSTITUTE(連結実質赤字比率に係る赤字・黒字の構成分析!J$36,"▲", "-")), 2)), NA())</f>
        <v>1.69</v>
      </c>
    </row>
    <row r="35" spans="1:16" x14ac:dyDescent="0.2">
      <c r="A35" s="172" t="str">
        <f>IF(連結実質赤字比率に係る赤字・黒字の構成分析!C$35="",NA(),連結実質赤字比率に係る赤字・黒字の構成分析!C$35)</f>
        <v>水道事業会計</v>
      </c>
      <c r="B35" s="172" t="e">
        <f>IF(ROUND(VALUE(SUBSTITUTE(連結実質赤字比率に係る赤字・黒字の構成分析!F$35,"▲", "-")), 2) &lt; 0, ABS(ROUND(VALUE(SUBSTITUTE(連結実質赤字比率に係る赤字・黒字の構成分析!F$35,"▲", "-")), 2)), NA())</f>
        <v>#N/A</v>
      </c>
      <c r="C35" s="172">
        <f>IF(ROUND(VALUE(SUBSTITUTE(連結実質赤字比率に係る赤字・黒字の構成分析!F$35,"▲", "-")), 2) &gt;= 0, ABS(ROUND(VALUE(SUBSTITUTE(連結実質赤字比率に係る赤字・黒字の構成分析!F$35,"▲", "-")), 2)), NA())</f>
        <v>9.23</v>
      </c>
      <c r="D35" s="172" t="e">
        <f>IF(ROUND(VALUE(SUBSTITUTE(連結実質赤字比率に係る赤字・黒字の構成分析!G$35,"▲", "-")), 2) &lt; 0, ABS(ROUND(VALUE(SUBSTITUTE(連結実質赤字比率に係る赤字・黒字の構成分析!G$35,"▲", "-")), 2)), NA())</f>
        <v>#N/A</v>
      </c>
      <c r="E35" s="172">
        <f>IF(ROUND(VALUE(SUBSTITUTE(連結実質赤字比率に係る赤字・黒字の構成分析!G$35,"▲", "-")), 2) &gt;= 0, ABS(ROUND(VALUE(SUBSTITUTE(連結実質赤字比率に係る赤字・黒字の構成分析!G$35,"▲", "-")), 2)), NA())</f>
        <v>3.86</v>
      </c>
      <c r="F35" s="172" t="e">
        <f>IF(ROUND(VALUE(SUBSTITUTE(連結実質赤字比率に係る赤字・黒字の構成分析!H$35,"▲", "-")), 2) &lt; 0, ABS(ROUND(VALUE(SUBSTITUTE(連結実質赤字比率に係る赤字・黒字の構成分析!H$35,"▲", "-")), 2)), NA())</f>
        <v>#N/A</v>
      </c>
      <c r="G35" s="172">
        <f>IF(ROUND(VALUE(SUBSTITUTE(連結実質赤字比率に係る赤字・黒字の構成分析!H$35,"▲", "-")), 2) &gt;= 0, ABS(ROUND(VALUE(SUBSTITUTE(連結実質赤字比率に係る赤字・黒字の構成分析!H$35,"▲", "-")), 2)), NA())</f>
        <v>16.78</v>
      </c>
      <c r="H35" s="172" t="e">
        <f>IF(ROUND(VALUE(SUBSTITUTE(連結実質赤字比率に係る赤字・黒字の構成分析!I$35,"▲", "-")), 2) &lt; 0, ABS(ROUND(VALUE(SUBSTITUTE(連結実質赤字比率に係る赤字・黒字の構成分析!I$35,"▲", "-")), 2)), NA())</f>
        <v>#N/A</v>
      </c>
      <c r="I35" s="172">
        <f>IF(ROUND(VALUE(SUBSTITUTE(連結実質赤字比率に係る赤字・黒字の構成分析!I$35,"▲", "-")), 2) &gt;= 0, ABS(ROUND(VALUE(SUBSTITUTE(連結実質赤字比率に係る赤字・黒字の構成分析!I$35,"▲", "-")), 2)), NA())</f>
        <v>10</v>
      </c>
      <c r="J35" s="172" t="e">
        <f>IF(ROUND(VALUE(SUBSTITUTE(連結実質赤字比率に係る赤字・黒字の構成分析!J$35,"▲", "-")), 2) &lt; 0, ABS(ROUND(VALUE(SUBSTITUTE(連結実質赤字比率に係る赤字・黒字の構成分析!J$35,"▲", "-")), 2)), NA())</f>
        <v>#N/A</v>
      </c>
      <c r="K35" s="172">
        <f>IF(ROUND(VALUE(SUBSTITUTE(連結実質赤字比率に係る赤字・黒字の構成分析!J$35,"▲", "-")), 2) &gt;= 0, ABS(ROUND(VALUE(SUBSTITUTE(連結実質赤字比率に係る赤字・黒字の構成分析!J$35,"▲", "-")), 2)), NA())</f>
        <v>6.38</v>
      </c>
    </row>
    <row r="36" spans="1:16" x14ac:dyDescent="0.2">
      <c r="A36" s="172" t="str">
        <f>IF(連結実質赤字比率に係る赤字・黒字の構成分析!C$34="",NA(),連結実質赤字比率に係る赤字・黒字の構成分析!C$34)</f>
        <v>一般会計</v>
      </c>
      <c r="B36" s="172" t="e">
        <f>IF(ROUND(VALUE(SUBSTITUTE(連結実質赤字比率に係る赤字・黒字の構成分析!F$34,"▲", "-")), 2) &lt; 0, ABS(ROUND(VALUE(SUBSTITUTE(連結実質赤字比率に係る赤字・黒字の構成分析!F$34,"▲", "-")), 2)), NA())</f>
        <v>#N/A</v>
      </c>
      <c r="C36" s="172">
        <f>IF(ROUND(VALUE(SUBSTITUTE(連結実質赤字比率に係る赤字・黒字の構成分析!F$34,"▲", "-")), 2) &gt;= 0, ABS(ROUND(VALUE(SUBSTITUTE(連結実質赤字比率に係る赤字・黒字の構成分析!F$34,"▲", "-")), 2)), NA())</f>
        <v>8.35</v>
      </c>
      <c r="D36" s="172" t="e">
        <f>IF(ROUND(VALUE(SUBSTITUTE(連結実質赤字比率に係る赤字・黒字の構成分析!G$34,"▲", "-")), 2) &lt; 0, ABS(ROUND(VALUE(SUBSTITUTE(連結実質赤字比率に係る赤字・黒字の構成分析!G$34,"▲", "-")), 2)), NA())</f>
        <v>#N/A</v>
      </c>
      <c r="E36" s="172">
        <f>IF(ROUND(VALUE(SUBSTITUTE(連結実質赤字比率に係る赤字・黒字の構成分析!G$34,"▲", "-")), 2) &gt;= 0, ABS(ROUND(VALUE(SUBSTITUTE(連結実質赤字比率に係る赤字・黒字の構成分析!G$34,"▲", "-")), 2)), NA())</f>
        <v>10</v>
      </c>
      <c r="F36" s="172" t="e">
        <f>IF(ROUND(VALUE(SUBSTITUTE(連結実質赤字比率に係る赤字・黒字の構成分析!H$34,"▲", "-")), 2) &lt; 0, ABS(ROUND(VALUE(SUBSTITUTE(連結実質赤字比率に係る赤字・黒字の構成分析!H$34,"▲", "-")), 2)), NA())</f>
        <v>#N/A</v>
      </c>
      <c r="G36" s="172">
        <f>IF(ROUND(VALUE(SUBSTITUTE(連結実質赤字比率に係る赤字・黒字の構成分析!H$34,"▲", "-")), 2) &gt;= 0, ABS(ROUND(VALUE(SUBSTITUTE(連結実質赤字比率に係る赤字・黒字の構成分析!H$34,"▲", "-")), 2)), NA())</f>
        <v>7.31</v>
      </c>
      <c r="H36" s="172" t="e">
        <f>IF(ROUND(VALUE(SUBSTITUTE(連結実質赤字比率に係る赤字・黒字の構成分析!I$34,"▲", "-")), 2) &lt; 0, ABS(ROUND(VALUE(SUBSTITUTE(連結実質赤字比率に係る赤字・黒字の構成分析!I$34,"▲", "-")), 2)), NA())</f>
        <v>#N/A</v>
      </c>
      <c r="I36" s="172">
        <f>IF(ROUND(VALUE(SUBSTITUTE(連結実質赤字比率に係る赤字・黒字の構成分析!I$34,"▲", "-")), 2) &gt;= 0, ABS(ROUND(VALUE(SUBSTITUTE(連結実質赤字比率に係る赤字・黒字の構成分析!I$34,"▲", "-")), 2)), NA())</f>
        <v>8.77</v>
      </c>
      <c r="J36" s="172" t="e">
        <f>IF(ROUND(VALUE(SUBSTITUTE(連結実質赤字比率に係る赤字・黒字の構成分析!J$34,"▲", "-")), 2) &lt; 0, ABS(ROUND(VALUE(SUBSTITUTE(連結実質赤字比率に係る赤字・黒字の構成分析!J$34,"▲", "-")), 2)), NA())</f>
        <v>#N/A</v>
      </c>
      <c r="K36" s="172">
        <f>IF(ROUND(VALUE(SUBSTITUTE(連結実質赤字比率に係る赤字・黒字の構成分析!J$34,"▲", "-")), 2) &gt;= 0, ABS(ROUND(VALUE(SUBSTITUTE(連結実質赤字比率に係る赤字・黒字の構成分析!J$34,"▲", "-")), 2)), NA())</f>
        <v>12.81</v>
      </c>
    </row>
    <row r="39" spans="1:16" x14ac:dyDescent="0.2">
      <c r="A39" s="141" t="s">
        <v>60</v>
      </c>
    </row>
    <row r="40" spans="1:16" x14ac:dyDescent="0.2">
      <c r="A40" s="173"/>
      <c r="B40" s="173" t="str">
        <f>'実質公債費比率（分子）の構造'!K$44</f>
        <v>H29</v>
      </c>
      <c r="C40" s="173"/>
      <c r="D40" s="173"/>
      <c r="E40" s="173" t="str">
        <f>'実質公債費比率（分子）の構造'!L$44</f>
        <v>H30</v>
      </c>
      <c r="F40" s="173"/>
      <c r="G40" s="173"/>
      <c r="H40" s="173" t="str">
        <f>'実質公債費比率（分子）の構造'!M$44</f>
        <v>R01</v>
      </c>
      <c r="I40" s="173"/>
      <c r="J40" s="173"/>
      <c r="K40" s="173" t="str">
        <f>'実質公債費比率（分子）の構造'!N$44</f>
        <v>R02</v>
      </c>
      <c r="L40" s="173"/>
      <c r="M40" s="173"/>
      <c r="N40" s="173" t="str">
        <f>'実質公債費比率（分子）の構造'!O$44</f>
        <v>R03</v>
      </c>
      <c r="O40" s="173"/>
      <c r="P40" s="173"/>
    </row>
    <row r="41" spans="1:16" x14ac:dyDescent="0.2">
      <c r="A41" s="173"/>
      <c r="B41" s="173" t="s">
        <v>61</v>
      </c>
      <c r="C41" s="173"/>
      <c r="D41" s="173" t="s">
        <v>62</v>
      </c>
      <c r="E41" s="173" t="s">
        <v>61</v>
      </c>
      <c r="F41" s="173"/>
      <c r="G41" s="173" t="s">
        <v>62</v>
      </c>
      <c r="H41" s="173" t="s">
        <v>61</v>
      </c>
      <c r="I41" s="173"/>
      <c r="J41" s="173" t="s">
        <v>62</v>
      </c>
      <c r="K41" s="173" t="s">
        <v>61</v>
      </c>
      <c r="L41" s="173"/>
      <c r="M41" s="173" t="s">
        <v>62</v>
      </c>
      <c r="N41" s="173" t="s">
        <v>61</v>
      </c>
      <c r="O41" s="173"/>
      <c r="P41" s="173" t="s">
        <v>62</v>
      </c>
    </row>
    <row r="42" spans="1:16" x14ac:dyDescent="0.2">
      <c r="A42" s="173" t="s">
        <v>63</v>
      </c>
      <c r="B42" s="173"/>
      <c r="C42" s="173"/>
      <c r="D42" s="173">
        <f>'実質公債費比率（分子）の構造'!K$52</f>
        <v>591</v>
      </c>
      <c r="E42" s="173"/>
      <c r="F42" s="173"/>
      <c r="G42" s="173">
        <f>'実質公債費比率（分子）の構造'!L$52</f>
        <v>596</v>
      </c>
      <c r="H42" s="173"/>
      <c r="I42" s="173"/>
      <c r="J42" s="173">
        <f>'実質公債費比率（分子）の構造'!M$52</f>
        <v>577</v>
      </c>
      <c r="K42" s="173"/>
      <c r="L42" s="173"/>
      <c r="M42" s="173">
        <f>'実質公債費比率（分子）の構造'!N$52</f>
        <v>587</v>
      </c>
      <c r="N42" s="173"/>
      <c r="O42" s="173"/>
      <c r="P42" s="173">
        <f>'実質公債費比率（分子）の構造'!O$52</f>
        <v>598</v>
      </c>
    </row>
    <row r="43" spans="1:16" x14ac:dyDescent="0.2">
      <c r="A43" s="173" t="s">
        <v>64</v>
      </c>
      <c r="B43" s="173" t="str">
        <f>'実質公債費比率（分子）の構造'!K$51</f>
        <v>-</v>
      </c>
      <c r="C43" s="173"/>
      <c r="D43" s="173"/>
      <c r="E43" s="173" t="str">
        <f>'実質公債費比率（分子）の構造'!L$51</f>
        <v>-</v>
      </c>
      <c r="F43" s="173"/>
      <c r="G43" s="173"/>
      <c r="H43" s="173" t="str">
        <f>'実質公債費比率（分子）の構造'!M$51</f>
        <v>-</v>
      </c>
      <c r="I43" s="173"/>
      <c r="J43" s="173"/>
      <c r="K43" s="173" t="str">
        <f>'実質公債費比率（分子）の構造'!N$51</f>
        <v>-</v>
      </c>
      <c r="L43" s="173"/>
      <c r="M43" s="173"/>
      <c r="N43" s="173" t="str">
        <f>'実質公債費比率（分子）の構造'!O$51</f>
        <v>-</v>
      </c>
      <c r="O43" s="173"/>
      <c r="P43" s="173"/>
    </row>
    <row r="44" spans="1:16" x14ac:dyDescent="0.2">
      <c r="A44" s="173" t="s">
        <v>65</v>
      </c>
      <c r="B44" s="173" t="str">
        <f>'実質公債費比率（分子）の構造'!K$50</f>
        <v>-</v>
      </c>
      <c r="C44" s="173"/>
      <c r="D44" s="173"/>
      <c r="E44" s="173" t="str">
        <f>'実質公債費比率（分子）の構造'!L$50</f>
        <v>-</v>
      </c>
      <c r="F44" s="173"/>
      <c r="G44" s="173"/>
      <c r="H44" s="173" t="str">
        <f>'実質公債費比率（分子）の構造'!M$50</f>
        <v>-</v>
      </c>
      <c r="I44" s="173"/>
      <c r="J44" s="173"/>
      <c r="K44" s="173" t="str">
        <f>'実質公債費比率（分子）の構造'!N$50</f>
        <v>-</v>
      </c>
      <c r="L44" s="173"/>
      <c r="M44" s="173"/>
      <c r="N44" s="173" t="str">
        <f>'実質公債費比率（分子）の構造'!O$50</f>
        <v>-</v>
      </c>
      <c r="O44" s="173"/>
      <c r="P44" s="173"/>
    </row>
    <row r="45" spans="1:16" x14ac:dyDescent="0.2">
      <c r="A45" s="173" t="s">
        <v>66</v>
      </c>
      <c r="B45" s="173">
        <f>'実質公債費比率（分子）の構造'!K$49</f>
        <v>24</v>
      </c>
      <c r="C45" s="173"/>
      <c r="D45" s="173"/>
      <c r="E45" s="173">
        <f>'実質公債費比率（分子）の構造'!L$49</f>
        <v>28</v>
      </c>
      <c r="F45" s="173"/>
      <c r="G45" s="173"/>
      <c r="H45" s="173">
        <f>'実質公債費比率（分子）の構造'!M$49</f>
        <v>26</v>
      </c>
      <c r="I45" s="173"/>
      <c r="J45" s="173"/>
      <c r="K45" s="173">
        <f>'実質公債費比率（分子）の構造'!N$49</f>
        <v>33</v>
      </c>
      <c r="L45" s="173"/>
      <c r="M45" s="173"/>
      <c r="N45" s="173">
        <f>'実質公債費比率（分子）の構造'!O$49</f>
        <v>38</v>
      </c>
      <c r="O45" s="173"/>
      <c r="P45" s="173"/>
    </row>
    <row r="46" spans="1:16" x14ac:dyDescent="0.2">
      <c r="A46" s="173" t="s">
        <v>67</v>
      </c>
      <c r="B46" s="173">
        <f>'実質公債費比率（分子）の構造'!K$48</f>
        <v>301</v>
      </c>
      <c r="C46" s="173"/>
      <c r="D46" s="173"/>
      <c r="E46" s="173">
        <f>'実質公債費比率（分子）の構造'!L$48</f>
        <v>294</v>
      </c>
      <c r="F46" s="173"/>
      <c r="G46" s="173"/>
      <c r="H46" s="173">
        <f>'実質公債費比率（分子）の構造'!M$48</f>
        <v>269</v>
      </c>
      <c r="I46" s="173"/>
      <c r="J46" s="173"/>
      <c r="K46" s="173">
        <f>'実質公債費比率（分子）の構造'!N$48</f>
        <v>235</v>
      </c>
      <c r="L46" s="173"/>
      <c r="M46" s="173"/>
      <c r="N46" s="173">
        <f>'実質公債費比率（分子）の構造'!O$48</f>
        <v>244</v>
      </c>
      <c r="O46" s="173"/>
      <c r="P46" s="173"/>
    </row>
    <row r="47" spans="1:16" x14ac:dyDescent="0.2">
      <c r="A47" s="173" t="s">
        <v>68</v>
      </c>
      <c r="B47" s="173" t="str">
        <f>'実質公債費比率（分子）の構造'!K$47</f>
        <v>-</v>
      </c>
      <c r="C47" s="173"/>
      <c r="D47" s="173"/>
      <c r="E47" s="173" t="str">
        <f>'実質公債費比率（分子）の構造'!L$47</f>
        <v>-</v>
      </c>
      <c r="F47" s="173"/>
      <c r="G47" s="173"/>
      <c r="H47" s="173" t="str">
        <f>'実質公債費比率（分子）の構造'!M$47</f>
        <v>-</v>
      </c>
      <c r="I47" s="173"/>
      <c r="J47" s="173"/>
      <c r="K47" s="173" t="str">
        <f>'実質公債費比率（分子）の構造'!N$47</f>
        <v>-</v>
      </c>
      <c r="L47" s="173"/>
      <c r="M47" s="173"/>
      <c r="N47" s="173" t="str">
        <f>'実質公債費比率（分子）の構造'!O$47</f>
        <v>-</v>
      </c>
      <c r="O47" s="173"/>
      <c r="P47" s="173"/>
    </row>
    <row r="48" spans="1:16" x14ac:dyDescent="0.2">
      <c r="A48" s="173" t="s">
        <v>69</v>
      </c>
      <c r="B48" s="173" t="str">
        <f>'実質公債費比率（分子）の構造'!K$46</f>
        <v>-</v>
      </c>
      <c r="C48" s="173"/>
      <c r="D48" s="173"/>
      <c r="E48" s="173" t="str">
        <f>'実質公債費比率（分子）の構造'!L$46</f>
        <v>-</v>
      </c>
      <c r="F48" s="173"/>
      <c r="G48" s="173"/>
      <c r="H48" s="173" t="str">
        <f>'実質公債費比率（分子）の構造'!M$46</f>
        <v>-</v>
      </c>
      <c r="I48" s="173"/>
      <c r="J48" s="173"/>
      <c r="K48" s="173" t="str">
        <f>'実質公債費比率（分子）の構造'!N$46</f>
        <v>-</v>
      </c>
      <c r="L48" s="173"/>
      <c r="M48" s="173"/>
      <c r="N48" s="173" t="str">
        <f>'実質公債費比率（分子）の構造'!O$46</f>
        <v>-</v>
      </c>
      <c r="O48" s="173"/>
      <c r="P48" s="173"/>
    </row>
    <row r="49" spans="1:16" x14ac:dyDescent="0.2">
      <c r="A49" s="173" t="s">
        <v>70</v>
      </c>
      <c r="B49" s="173">
        <f>'実質公債費比率（分子）の構造'!K$45</f>
        <v>525</v>
      </c>
      <c r="C49" s="173"/>
      <c r="D49" s="173"/>
      <c r="E49" s="173">
        <f>'実質公債費比率（分子）の構造'!L$45</f>
        <v>546</v>
      </c>
      <c r="F49" s="173"/>
      <c r="G49" s="173"/>
      <c r="H49" s="173">
        <f>'実質公債費比率（分子）の構造'!M$45</f>
        <v>531</v>
      </c>
      <c r="I49" s="173"/>
      <c r="J49" s="173"/>
      <c r="K49" s="173">
        <f>'実質公債費比率（分子）の構造'!N$45</f>
        <v>537</v>
      </c>
      <c r="L49" s="173"/>
      <c r="M49" s="173"/>
      <c r="N49" s="173">
        <f>'実質公債費比率（分子）の構造'!O$45</f>
        <v>591</v>
      </c>
      <c r="O49" s="173"/>
      <c r="P49" s="173"/>
    </row>
    <row r="50" spans="1:16" x14ac:dyDescent="0.2">
      <c r="A50" s="173" t="s">
        <v>71</v>
      </c>
      <c r="B50" s="173" t="e">
        <f>NA()</f>
        <v>#N/A</v>
      </c>
      <c r="C50" s="173">
        <f>IF(ISNUMBER('実質公債費比率（分子）の構造'!K$53),'実質公債費比率（分子）の構造'!K$53,NA())</f>
        <v>259</v>
      </c>
      <c r="D50" s="173" t="e">
        <f>NA()</f>
        <v>#N/A</v>
      </c>
      <c r="E50" s="173" t="e">
        <f>NA()</f>
        <v>#N/A</v>
      </c>
      <c r="F50" s="173">
        <f>IF(ISNUMBER('実質公債費比率（分子）の構造'!L$53),'実質公債費比率（分子）の構造'!L$53,NA())</f>
        <v>272</v>
      </c>
      <c r="G50" s="173" t="e">
        <f>NA()</f>
        <v>#N/A</v>
      </c>
      <c r="H50" s="173" t="e">
        <f>NA()</f>
        <v>#N/A</v>
      </c>
      <c r="I50" s="173">
        <f>IF(ISNUMBER('実質公債費比率（分子）の構造'!M$53),'実質公債費比率（分子）の構造'!M$53,NA())</f>
        <v>249</v>
      </c>
      <c r="J50" s="173" t="e">
        <f>NA()</f>
        <v>#N/A</v>
      </c>
      <c r="K50" s="173" t="e">
        <f>NA()</f>
        <v>#N/A</v>
      </c>
      <c r="L50" s="173">
        <f>IF(ISNUMBER('実質公債費比率（分子）の構造'!N$53),'実質公債費比率（分子）の構造'!N$53,NA())</f>
        <v>218</v>
      </c>
      <c r="M50" s="173" t="e">
        <f>NA()</f>
        <v>#N/A</v>
      </c>
      <c r="N50" s="173" t="e">
        <f>NA()</f>
        <v>#N/A</v>
      </c>
      <c r="O50" s="173">
        <f>IF(ISNUMBER('実質公債費比率（分子）の構造'!O$53),'実質公債費比率（分子）の構造'!O$53,NA())</f>
        <v>275</v>
      </c>
      <c r="P50" s="173" t="e">
        <f>NA()</f>
        <v>#N/A</v>
      </c>
    </row>
    <row r="53" spans="1:16" x14ac:dyDescent="0.2">
      <c r="A53" s="141" t="s">
        <v>72</v>
      </c>
    </row>
    <row r="54" spans="1:16" x14ac:dyDescent="0.2">
      <c r="A54" s="172"/>
      <c r="B54" s="172" t="str">
        <f>'将来負担比率（分子）の構造'!I$40</f>
        <v>H29</v>
      </c>
      <c r="C54" s="172"/>
      <c r="D54" s="172"/>
      <c r="E54" s="172" t="str">
        <f>'将来負担比率（分子）の構造'!J$40</f>
        <v>H30</v>
      </c>
      <c r="F54" s="172"/>
      <c r="G54" s="172"/>
      <c r="H54" s="172" t="str">
        <f>'将来負担比率（分子）の構造'!K$40</f>
        <v>R01</v>
      </c>
      <c r="I54" s="172"/>
      <c r="J54" s="172"/>
      <c r="K54" s="172" t="str">
        <f>'将来負担比率（分子）の構造'!L$40</f>
        <v>R02</v>
      </c>
      <c r="L54" s="172"/>
      <c r="M54" s="172"/>
      <c r="N54" s="172" t="str">
        <f>'将来負担比率（分子）の構造'!M$40</f>
        <v>R03</v>
      </c>
      <c r="O54" s="172"/>
      <c r="P54" s="172"/>
    </row>
    <row r="55" spans="1:16" x14ac:dyDescent="0.2">
      <c r="A55" s="172"/>
      <c r="B55" s="172" t="s">
        <v>73</v>
      </c>
      <c r="C55" s="172"/>
      <c r="D55" s="172" t="s">
        <v>74</v>
      </c>
      <c r="E55" s="172" t="s">
        <v>73</v>
      </c>
      <c r="F55" s="172"/>
      <c r="G55" s="172" t="s">
        <v>74</v>
      </c>
      <c r="H55" s="172" t="s">
        <v>73</v>
      </c>
      <c r="I55" s="172"/>
      <c r="J55" s="172" t="s">
        <v>74</v>
      </c>
      <c r="K55" s="172" t="s">
        <v>73</v>
      </c>
      <c r="L55" s="172"/>
      <c r="M55" s="172" t="s">
        <v>74</v>
      </c>
      <c r="N55" s="172" t="s">
        <v>73</v>
      </c>
      <c r="O55" s="172"/>
      <c r="P55" s="172" t="s">
        <v>74</v>
      </c>
    </row>
    <row r="56" spans="1:16" x14ac:dyDescent="0.2">
      <c r="A56" s="172" t="s">
        <v>43</v>
      </c>
      <c r="B56" s="172"/>
      <c r="C56" s="172"/>
      <c r="D56" s="172">
        <f>'将来負担比率（分子）の構造'!I$52</f>
        <v>7524</v>
      </c>
      <c r="E56" s="172"/>
      <c r="F56" s="172"/>
      <c r="G56" s="172">
        <f>'将来負担比率（分子）の構造'!J$52</f>
        <v>7364</v>
      </c>
      <c r="H56" s="172"/>
      <c r="I56" s="172"/>
      <c r="J56" s="172">
        <f>'将来負担比率（分子）の構造'!K$52</f>
        <v>7257</v>
      </c>
      <c r="K56" s="172"/>
      <c r="L56" s="172"/>
      <c r="M56" s="172">
        <f>'将来負担比率（分子）の構造'!L$52</f>
        <v>7079</v>
      </c>
      <c r="N56" s="172"/>
      <c r="O56" s="172"/>
      <c r="P56" s="172">
        <f>'将来負担比率（分子）の構造'!M$52</f>
        <v>6886</v>
      </c>
    </row>
    <row r="57" spans="1:16" x14ac:dyDescent="0.2">
      <c r="A57" s="172" t="s">
        <v>42</v>
      </c>
      <c r="B57" s="172"/>
      <c r="C57" s="172"/>
      <c r="D57" s="172" t="str">
        <f>'将来負担比率（分子）の構造'!I$51</f>
        <v>-</v>
      </c>
      <c r="E57" s="172"/>
      <c r="F57" s="172"/>
      <c r="G57" s="172" t="str">
        <f>'将来負担比率（分子）の構造'!J$51</f>
        <v>-</v>
      </c>
      <c r="H57" s="172"/>
      <c r="I57" s="172"/>
      <c r="J57" s="172" t="str">
        <f>'将来負担比率（分子）の構造'!K$51</f>
        <v>-</v>
      </c>
      <c r="K57" s="172"/>
      <c r="L57" s="172"/>
      <c r="M57" s="172" t="str">
        <f>'将来負担比率（分子）の構造'!L$51</f>
        <v>-</v>
      </c>
      <c r="N57" s="172"/>
      <c r="O57" s="172"/>
      <c r="P57" s="172" t="str">
        <f>'将来負担比率（分子）の構造'!M$51</f>
        <v>-</v>
      </c>
    </row>
    <row r="58" spans="1:16" x14ac:dyDescent="0.2">
      <c r="A58" s="172" t="s">
        <v>41</v>
      </c>
      <c r="B58" s="172"/>
      <c r="C58" s="172"/>
      <c r="D58" s="172">
        <f>'将来負担比率（分子）の構造'!I$50</f>
        <v>1260</v>
      </c>
      <c r="E58" s="172"/>
      <c r="F58" s="172"/>
      <c r="G58" s="172">
        <f>'将来負担比率（分子）の構造'!J$50</f>
        <v>1914</v>
      </c>
      <c r="H58" s="172"/>
      <c r="I58" s="172"/>
      <c r="J58" s="172">
        <f>'将来負担比率（分子）の構造'!K$50</f>
        <v>1914</v>
      </c>
      <c r="K58" s="172"/>
      <c r="L58" s="172"/>
      <c r="M58" s="172">
        <f>'将来負担比率（分子）の構造'!L$50</f>
        <v>1916</v>
      </c>
      <c r="N58" s="172"/>
      <c r="O58" s="172"/>
      <c r="P58" s="172">
        <f>'将来負担比率（分子）の構造'!M$50</f>
        <v>2230</v>
      </c>
    </row>
    <row r="59" spans="1:16" x14ac:dyDescent="0.2">
      <c r="A59" s="172" t="s">
        <v>39</v>
      </c>
      <c r="B59" s="172" t="str">
        <f>'将来負担比率（分子）の構造'!I$49</f>
        <v>-</v>
      </c>
      <c r="C59" s="172"/>
      <c r="D59" s="172"/>
      <c r="E59" s="172" t="str">
        <f>'将来負担比率（分子）の構造'!J$49</f>
        <v>-</v>
      </c>
      <c r="F59" s="172"/>
      <c r="G59" s="172"/>
      <c r="H59" s="172" t="str">
        <f>'将来負担比率（分子）の構造'!K$49</f>
        <v>-</v>
      </c>
      <c r="I59" s="172"/>
      <c r="J59" s="172"/>
      <c r="K59" s="172" t="str">
        <f>'将来負担比率（分子）の構造'!L$49</f>
        <v>-</v>
      </c>
      <c r="L59" s="172"/>
      <c r="M59" s="172"/>
      <c r="N59" s="172" t="str">
        <f>'将来負担比率（分子）の構造'!M$49</f>
        <v>-</v>
      </c>
      <c r="O59" s="172"/>
      <c r="P59" s="172"/>
    </row>
    <row r="60" spans="1:16" x14ac:dyDescent="0.2">
      <c r="A60" s="172" t="s">
        <v>38</v>
      </c>
      <c r="B60" s="172" t="str">
        <f>'将来負担比率（分子）の構造'!I$48</f>
        <v>-</v>
      </c>
      <c r="C60" s="172"/>
      <c r="D60" s="172"/>
      <c r="E60" s="172" t="str">
        <f>'将来負担比率（分子）の構造'!J$48</f>
        <v>-</v>
      </c>
      <c r="F60" s="172"/>
      <c r="G60" s="172"/>
      <c r="H60" s="172" t="str">
        <f>'将来負担比率（分子）の構造'!K$48</f>
        <v>-</v>
      </c>
      <c r="I60" s="172"/>
      <c r="J60" s="172"/>
      <c r="K60" s="172" t="str">
        <f>'将来負担比率（分子）の構造'!L$48</f>
        <v>-</v>
      </c>
      <c r="L60" s="172"/>
      <c r="M60" s="172"/>
      <c r="N60" s="172" t="str">
        <f>'将来負担比率（分子）の構造'!M$48</f>
        <v>-</v>
      </c>
      <c r="O60" s="172"/>
      <c r="P60" s="172"/>
    </row>
    <row r="61" spans="1:16" x14ac:dyDescent="0.2">
      <c r="A61" s="172" t="s">
        <v>36</v>
      </c>
      <c r="B61" s="172" t="str">
        <f>'将来負担比率（分子）の構造'!I$46</f>
        <v>-</v>
      </c>
      <c r="C61" s="172"/>
      <c r="D61" s="172"/>
      <c r="E61" s="172" t="str">
        <f>'将来負担比率（分子）の構造'!J$46</f>
        <v>-</v>
      </c>
      <c r="F61" s="172"/>
      <c r="G61" s="172"/>
      <c r="H61" s="172" t="str">
        <f>'将来負担比率（分子）の構造'!K$46</f>
        <v>-</v>
      </c>
      <c r="I61" s="172"/>
      <c r="J61" s="172"/>
      <c r="K61" s="172" t="str">
        <f>'将来負担比率（分子）の構造'!L$46</f>
        <v>-</v>
      </c>
      <c r="L61" s="172"/>
      <c r="M61" s="172"/>
      <c r="N61" s="172" t="str">
        <f>'将来負担比率（分子）の構造'!M$46</f>
        <v>-</v>
      </c>
      <c r="O61" s="172"/>
      <c r="P61" s="172"/>
    </row>
    <row r="62" spans="1:16" x14ac:dyDescent="0.2">
      <c r="A62" s="172" t="s">
        <v>35</v>
      </c>
      <c r="B62" s="172">
        <f>'将来負担比率（分子）の構造'!I$45</f>
        <v>1202</v>
      </c>
      <c r="C62" s="172"/>
      <c r="D62" s="172"/>
      <c r="E62" s="172">
        <f>'将来負担比率（分子）の構造'!J$45</f>
        <v>1171</v>
      </c>
      <c r="F62" s="172"/>
      <c r="G62" s="172"/>
      <c r="H62" s="172">
        <f>'将来負担比率（分子）の構造'!K$45</f>
        <v>1156</v>
      </c>
      <c r="I62" s="172"/>
      <c r="J62" s="172"/>
      <c r="K62" s="172">
        <f>'将来負担比率（分子）の構造'!L$45</f>
        <v>1147</v>
      </c>
      <c r="L62" s="172"/>
      <c r="M62" s="172"/>
      <c r="N62" s="172">
        <f>'将来負担比率（分子）の構造'!M$45</f>
        <v>1126</v>
      </c>
      <c r="O62" s="172"/>
      <c r="P62" s="172"/>
    </row>
    <row r="63" spans="1:16" x14ac:dyDescent="0.2">
      <c r="A63" s="172" t="s">
        <v>34</v>
      </c>
      <c r="B63" s="172">
        <f>'将来負担比率（分子）の構造'!I$44</f>
        <v>138</v>
      </c>
      <c r="C63" s="172"/>
      <c r="D63" s="172"/>
      <c r="E63" s="172">
        <f>'将来負担比率（分子）の構造'!J$44</f>
        <v>134</v>
      </c>
      <c r="F63" s="172"/>
      <c r="G63" s="172"/>
      <c r="H63" s="172">
        <f>'将来負担比率（分子）の構造'!K$44</f>
        <v>205</v>
      </c>
      <c r="I63" s="172"/>
      <c r="J63" s="172"/>
      <c r="K63" s="172">
        <f>'将来負担比率（分子）の構造'!L$44</f>
        <v>417</v>
      </c>
      <c r="L63" s="172"/>
      <c r="M63" s="172"/>
      <c r="N63" s="172">
        <f>'将来負担比率（分子）の構造'!M$44</f>
        <v>426</v>
      </c>
      <c r="O63" s="172"/>
      <c r="P63" s="172"/>
    </row>
    <row r="64" spans="1:16" x14ac:dyDescent="0.2">
      <c r="A64" s="172" t="s">
        <v>33</v>
      </c>
      <c r="B64" s="172">
        <f>'将来負担比率（分子）の構造'!I$43</f>
        <v>4577</v>
      </c>
      <c r="C64" s="172"/>
      <c r="D64" s="172"/>
      <c r="E64" s="172">
        <f>'将来負担比率（分子）の構造'!J$43</f>
        <v>4195</v>
      </c>
      <c r="F64" s="172"/>
      <c r="G64" s="172"/>
      <c r="H64" s="172">
        <f>'将来負担比率（分子）の構造'!K$43</f>
        <v>4170</v>
      </c>
      <c r="I64" s="172"/>
      <c r="J64" s="172"/>
      <c r="K64" s="172">
        <f>'将来負担比率（分子）の構造'!L$43</f>
        <v>3499</v>
      </c>
      <c r="L64" s="172"/>
      <c r="M64" s="172"/>
      <c r="N64" s="172">
        <f>'将来負担比率（分子）の構造'!M$43</f>
        <v>3260</v>
      </c>
      <c r="O64" s="172"/>
      <c r="P64" s="172"/>
    </row>
    <row r="65" spans="1:16" x14ac:dyDescent="0.2">
      <c r="A65" s="172" t="s">
        <v>32</v>
      </c>
      <c r="B65" s="172" t="str">
        <f>'将来負担比率（分子）の構造'!I$42</f>
        <v>-</v>
      </c>
      <c r="C65" s="172"/>
      <c r="D65" s="172"/>
      <c r="E65" s="172" t="str">
        <f>'将来負担比率（分子）の構造'!J$42</f>
        <v>-</v>
      </c>
      <c r="F65" s="172"/>
      <c r="G65" s="172"/>
      <c r="H65" s="172" t="str">
        <f>'将来負担比率（分子）の構造'!K$42</f>
        <v>-</v>
      </c>
      <c r="I65" s="172"/>
      <c r="J65" s="172"/>
      <c r="K65" s="172" t="str">
        <f>'将来負担比率（分子）の構造'!L$42</f>
        <v>-</v>
      </c>
      <c r="L65" s="172"/>
      <c r="M65" s="172"/>
      <c r="N65" s="172" t="str">
        <f>'将来負担比率（分子）の構造'!M$42</f>
        <v>-</v>
      </c>
      <c r="O65" s="172"/>
      <c r="P65" s="172"/>
    </row>
    <row r="66" spans="1:16" x14ac:dyDescent="0.2">
      <c r="A66" s="172" t="s">
        <v>31</v>
      </c>
      <c r="B66" s="172">
        <f>'将来負担比率（分子）の構造'!I$41</f>
        <v>7079</v>
      </c>
      <c r="C66" s="172"/>
      <c r="D66" s="172"/>
      <c r="E66" s="172">
        <f>'将来負担比率（分子）の構造'!J$41</f>
        <v>7056</v>
      </c>
      <c r="F66" s="172"/>
      <c r="G66" s="172"/>
      <c r="H66" s="172">
        <f>'将来負担比率（分子）の構造'!K$41</f>
        <v>6946</v>
      </c>
      <c r="I66" s="172"/>
      <c r="J66" s="172"/>
      <c r="K66" s="172">
        <f>'将来負担比率（分子）の構造'!L$41</f>
        <v>6775</v>
      </c>
      <c r="L66" s="172"/>
      <c r="M66" s="172"/>
      <c r="N66" s="172">
        <f>'将来負担比率（分子）の構造'!M$41</f>
        <v>6742</v>
      </c>
      <c r="O66" s="172"/>
      <c r="P66" s="172"/>
    </row>
    <row r="67" spans="1:16" x14ac:dyDescent="0.2">
      <c r="A67" s="172" t="s">
        <v>75</v>
      </c>
      <c r="B67" s="172" t="e">
        <f>NA()</f>
        <v>#N/A</v>
      </c>
      <c r="C67" s="172">
        <f>IF(ISNUMBER('将来負担比率（分子）の構造'!I$53), IF('将来負担比率（分子）の構造'!I$53 &lt; 0, 0, '将来負担比率（分子）の構造'!I$53), NA())</f>
        <v>4212</v>
      </c>
      <c r="D67" s="172" t="e">
        <f>NA()</f>
        <v>#N/A</v>
      </c>
      <c r="E67" s="172" t="e">
        <f>NA()</f>
        <v>#N/A</v>
      </c>
      <c r="F67" s="172">
        <f>IF(ISNUMBER('将来負担比率（分子）の構造'!J$53), IF('将来負担比率（分子）の構造'!J$53 &lt; 0, 0, '将来負担比率（分子）の構造'!J$53), NA())</f>
        <v>3278</v>
      </c>
      <c r="G67" s="172" t="e">
        <f>NA()</f>
        <v>#N/A</v>
      </c>
      <c r="H67" s="172" t="e">
        <f>NA()</f>
        <v>#N/A</v>
      </c>
      <c r="I67" s="172">
        <f>IF(ISNUMBER('将来負担比率（分子）の構造'!K$53), IF('将来負担比率（分子）の構造'!K$53 &lt; 0, 0, '将来負担比率（分子）の構造'!K$53), NA())</f>
        <v>3307</v>
      </c>
      <c r="J67" s="172" t="e">
        <f>NA()</f>
        <v>#N/A</v>
      </c>
      <c r="K67" s="172" t="e">
        <f>NA()</f>
        <v>#N/A</v>
      </c>
      <c r="L67" s="172">
        <f>IF(ISNUMBER('将来負担比率（分子）の構造'!L$53), IF('将来負担比率（分子）の構造'!L$53 &lt; 0, 0, '将来負担比率（分子）の構造'!L$53), NA())</f>
        <v>2842</v>
      </c>
      <c r="M67" s="172" t="e">
        <f>NA()</f>
        <v>#N/A</v>
      </c>
      <c r="N67" s="172" t="e">
        <f>NA()</f>
        <v>#N/A</v>
      </c>
      <c r="O67" s="172">
        <f>IF(ISNUMBER('将来負担比率（分子）の構造'!M$53), IF('将来負担比率（分子）の構造'!M$53 &lt; 0, 0, '将来負担比率（分子）の構造'!M$53), NA())</f>
        <v>2438</v>
      </c>
      <c r="P67" s="172" t="e">
        <f>NA()</f>
        <v>#N/A</v>
      </c>
    </row>
    <row r="70" spans="1:16" x14ac:dyDescent="0.2">
      <c r="A70" s="174" t="s">
        <v>76</v>
      </c>
      <c r="B70" s="174"/>
      <c r="C70" s="174"/>
      <c r="D70" s="174"/>
      <c r="E70" s="174"/>
      <c r="F70" s="174"/>
    </row>
    <row r="71" spans="1:16" x14ac:dyDescent="0.2">
      <c r="A71" s="175"/>
      <c r="B71" s="175" t="str">
        <f>基金残高に係る経年分析!F54</f>
        <v>R01</v>
      </c>
      <c r="C71" s="175" t="str">
        <f>基金残高に係る経年分析!G54</f>
        <v>R02</v>
      </c>
      <c r="D71" s="175" t="str">
        <f>基金残高に係る経年分析!H54</f>
        <v>R03</v>
      </c>
    </row>
    <row r="72" spans="1:16" x14ac:dyDescent="0.2">
      <c r="A72" s="175" t="s">
        <v>77</v>
      </c>
      <c r="B72" s="176">
        <f>基金残高に係る経年分析!F55</f>
        <v>693</v>
      </c>
      <c r="C72" s="176">
        <f>基金残高に係る経年分析!G55</f>
        <v>606</v>
      </c>
      <c r="D72" s="176">
        <f>基金残高に係る経年分析!H55</f>
        <v>686</v>
      </c>
    </row>
    <row r="73" spans="1:16" x14ac:dyDescent="0.2">
      <c r="A73" s="175" t="s">
        <v>78</v>
      </c>
      <c r="B73" s="176">
        <f>基金残高に係る経年分析!F56</f>
        <v>11</v>
      </c>
      <c r="C73" s="176">
        <f>基金残高に係る経年分析!G56</f>
        <v>11</v>
      </c>
      <c r="D73" s="176">
        <f>基金残高に係る経年分析!H56</f>
        <v>118</v>
      </c>
    </row>
    <row r="74" spans="1:16" x14ac:dyDescent="0.2">
      <c r="A74" s="175" t="s">
        <v>79</v>
      </c>
      <c r="B74" s="176">
        <f>基金残高に係る経年分析!F57</f>
        <v>585</v>
      </c>
      <c r="C74" s="176">
        <f>基金残高に係る経年分析!G57</f>
        <v>656</v>
      </c>
      <c r="D74" s="176">
        <f>基金残高に係る経年分析!H57</f>
        <v>779</v>
      </c>
    </row>
  </sheetData>
  <sheetProtection algorithmName="SHA-512" hashValue="fMqiSUMiC8v1Oj8KMW9ZIRqvfvJuUzgZGVNCsSLC6VJKvR6LDeXnTk18cRMHsRrJCmCg+trEylsNxUuBAPel/g==" saltValue="Qc9Of2HSaKmMPpBDL2TR/A=="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pageSetUpPr fitToPage="1"/>
  </sheetPr>
  <dimension ref="B1:EM50"/>
  <sheetViews>
    <sheetView showGridLines="0" workbookViewId="0"/>
  </sheetViews>
  <sheetFormatPr defaultColWidth="0" defaultRowHeight="11.25" customHeight="1" zeroHeight="1" x14ac:dyDescent="0.2"/>
  <cols>
    <col min="1" max="1" width="1.6640625" style="212" customWidth="1"/>
    <col min="2" max="2" width="2.33203125" style="212" customWidth="1"/>
    <col min="3" max="16" width="2.6640625" style="212" customWidth="1"/>
    <col min="17" max="17" width="2.33203125" style="212" customWidth="1"/>
    <col min="18" max="95" width="1.6640625" style="212" customWidth="1"/>
    <col min="96" max="133" width="1.6640625" style="229" customWidth="1"/>
    <col min="134" max="143" width="1.6640625" style="212" customWidth="1"/>
    <col min="144" max="16384" width="0" style="212" hidden="1"/>
  </cols>
  <sheetData>
    <row r="1" spans="2:143" ht="22.5" customHeight="1" thickBot="1" x14ac:dyDescent="0.25">
      <c r="B1" s="209"/>
      <c r="C1" s="210"/>
      <c r="D1" s="210"/>
      <c r="E1" s="210"/>
      <c r="F1" s="210"/>
      <c r="G1" s="210"/>
      <c r="H1" s="210"/>
      <c r="I1" s="210"/>
      <c r="J1" s="210"/>
      <c r="K1" s="210"/>
      <c r="L1" s="210"/>
      <c r="M1" s="210"/>
      <c r="N1" s="210"/>
      <c r="O1" s="210"/>
      <c r="P1" s="210"/>
      <c r="Q1" s="210"/>
      <c r="R1" s="210"/>
      <c r="S1" s="210"/>
      <c r="T1" s="210"/>
      <c r="U1" s="210"/>
      <c r="V1" s="210"/>
      <c r="W1" s="210"/>
      <c r="X1" s="210"/>
      <c r="Y1" s="210"/>
      <c r="Z1" s="210"/>
      <c r="AA1" s="210"/>
      <c r="AB1" s="210"/>
      <c r="AC1" s="210"/>
      <c r="AD1" s="210"/>
      <c r="AE1" s="210"/>
      <c r="AF1" s="210"/>
      <c r="AG1" s="210"/>
      <c r="AH1" s="210"/>
      <c r="AI1" s="210"/>
      <c r="AJ1" s="210"/>
      <c r="AK1" s="210"/>
      <c r="AL1" s="210"/>
      <c r="AM1" s="210"/>
      <c r="AN1" s="210"/>
      <c r="AO1" s="210"/>
      <c r="AP1" s="210"/>
      <c r="AQ1" s="210"/>
      <c r="AR1" s="210"/>
      <c r="AS1" s="210"/>
      <c r="AT1" s="210"/>
      <c r="AU1" s="210"/>
      <c r="AV1" s="210"/>
      <c r="AW1" s="210"/>
      <c r="AX1" s="210"/>
      <c r="AY1" s="210"/>
      <c r="AZ1" s="210"/>
      <c r="BA1" s="210"/>
      <c r="BB1" s="210"/>
      <c r="BC1" s="210"/>
      <c r="BD1" s="210"/>
      <c r="BE1" s="210"/>
      <c r="BF1" s="210"/>
      <c r="BG1" s="210"/>
      <c r="BH1" s="210"/>
      <c r="BI1" s="210"/>
      <c r="BJ1" s="210"/>
      <c r="BK1" s="210"/>
      <c r="BL1" s="210"/>
      <c r="BM1" s="210"/>
      <c r="BN1" s="210"/>
      <c r="BO1" s="210"/>
      <c r="BP1" s="210"/>
      <c r="BQ1" s="210"/>
      <c r="BR1" s="210"/>
      <c r="BS1" s="210"/>
      <c r="BT1" s="210"/>
      <c r="BU1" s="210"/>
      <c r="BV1" s="210"/>
      <c r="BW1" s="210"/>
      <c r="BX1" s="210"/>
      <c r="BY1" s="210"/>
      <c r="BZ1" s="210"/>
      <c r="CA1" s="210"/>
      <c r="CB1" s="210"/>
      <c r="CC1" s="210"/>
      <c r="CD1" s="211"/>
      <c r="CE1" s="211"/>
      <c r="CF1" s="211"/>
      <c r="CG1" s="211"/>
      <c r="CH1" s="211"/>
      <c r="CI1" s="211"/>
      <c r="CJ1" s="211"/>
      <c r="CK1" s="211"/>
      <c r="CL1" s="211"/>
      <c r="CM1" s="211"/>
      <c r="CN1" s="211"/>
      <c r="CO1" s="211"/>
      <c r="CP1" s="211"/>
      <c r="CQ1" s="211"/>
      <c r="CR1" s="211"/>
      <c r="CS1" s="211"/>
      <c r="CT1" s="211"/>
      <c r="CU1" s="211"/>
      <c r="CV1" s="211"/>
      <c r="CW1" s="211"/>
      <c r="CX1" s="211"/>
      <c r="CY1" s="211"/>
      <c r="CZ1" s="211"/>
      <c r="DA1" s="211"/>
      <c r="DB1" s="211"/>
      <c r="DC1" s="211"/>
      <c r="DD1" s="211"/>
      <c r="DE1" s="211"/>
      <c r="DF1" s="211"/>
      <c r="DG1" s="211"/>
      <c r="DH1" s="746" t="s">
        <v>212</v>
      </c>
      <c r="DI1" s="747"/>
      <c r="DJ1" s="747"/>
      <c r="DK1" s="747"/>
      <c r="DL1" s="747"/>
      <c r="DM1" s="747"/>
      <c r="DN1" s="748"/>
      <c r="DO1" s="212"/>
      <c r="DP1" s="746" t="s">
        <v>213</v>
      </c>
      <c r="DQ1" s="747"/>
      <c r="DR1" s="747"/>
      <c r="DS1" s="747"/>
      <c r="DT1" s="747"/>
      <c r="DU1" s="747"/>
      <c r="DV1" s="747"/>
      <c r="DW1" s="747"/>
      <c r="DX1" s="747"/>
      <c r="DY1" s="747"/>
      <c r="DZ1" s="747"/>
      <c r="EA1" s="747"/>
      <c r="EB1" s="747"/>
      <c r="EC1" s="748"/>
      <c r="ED1" s="210"/>
      <c r="EE1" s="210"/>
      <c r="EF1" s="210"/>
      <c r="EG1" s="210"/>
      <c r="EH1" s="210"/>
      <c r="EI1" s="210"/>
      <c r="EJ1" s="210"/>
      <c r="EK1" s="210"/>
      <c r="EL1" s="210"/>
      <c r="EM1" s="210"/>
    </row>
    <row r="2" spans="2:143" ht="22.5" customHeight="1" x14ac:dyDescent="0.2">
      <c r="B2" s="213" t="s">
        <v>214</v>
      </c>
      <c r="R2" s="214"/>
      <c r="S2" s="214"/>
      <c r="T2" s="214"/>
      <c r="U2" s="214"/>
      <c r="V2" s="214"/>
      <c r="W2" s="214"/>
      <c r="X2" s="214"/>
      <c r="Y2" s="214"/>
      <c r="Z2" s="214"/>
      <c r="AA2" s="214"/>
      <c r="AB2" s="214"/>
      <c r="AC2" s="214"/>
      <c r="AE2" s="215"/>
      <c r="AF2" s="215"/>
      <c r="AG2" s="215"/>
      <c r="AH2" s="215"/>
      <c r="AI2" s="215"/>
      <c r="AJ2" s="214"/>
      <c r="AK2" s="214"/>
      <c r="AL2" s="214"/>
      <c r="AM2" s="214"/>
      <c r="AN2" s="214"/>
      <c r="AO2" s="214"/>
      <c r="AP2" s="214"/>
      <c r="CD2" s="211"/>
      <c r="CE2" s="211"/>
      <c r="CF2" s="211"/>
      <c r="CG2" s="211"/>
      <c r="CH2" s="211"/>
      <c r="CI2" s="211"/>
      <c r="CJ2" s="211"/>
      <c r="CK2" s="211"/>
      <c r="CL2" s="211"/>
      <c r="CM2" s="211"/>
      <c r="CN2" s="211"/>
      <c r="CO2" s="211"/>
      <c r="CP2" s="211"/>
      <c r="CQ2" s="211"/>
      <c r="CR2" s="211"/>
      <c r="CS2" s="211"/>
      <c r="CT2" s="211"/>
      <c r="CU2" s="211"/>
      <c r="CV2" s="211"/>
      <c r="CW2" s="211"/>
      <c r="CX2" s="211"/>
      <c r="CY2" s="211"/>
      <c r="CZ2" s="211"/>
      <c r="DA2" s="211"/>
      <c r="DB2" s="211"/>
      <c r="DC2" s="211"/>
      <c r="DD2" s="211"/>
      <c r="DE2" s="211"/>
      <c r="DF2" s="211"/>
      <c r="DG2" s="211"/>
      <c r="DH2" s="211"/>
      <c r="DI2" s="211"/>
      <c r="DJ2" s="211"/>
      <c r="DK2" s="211"/>
      <c r="DL2" s="211"/>
      <c r="DM2" s="211"/>
      <c r="DN2" s="211"/>
      <c r="DO2" s="211"/>
      <c r="DP2" s="211"/>
      <c r="DQ2" s="211"/>
      <c r="DR2" s="211"/>
      <c r="DS2" s="211"/>
      <c r="DT2" s="211"/>
      <c r="DU2" s="211"/>
      <c r="DV2" s="211"/>
      <c r="DW2" s="211"/>
      <c r="DX2" s="211"/>
      <c r="DY2" s="211"/>
      <c r="DZ2" s="211"/>
      <c r="EA2" s="211"/>
      <c r="EB2" s="211"/>
      <c r="EC2" s="211"/>
    </row>
    <row r="3" spans="2:143" ht="11.25" customHeight="1" x14ac:dyDescent="0.2">
      <c r="B3" s="688" t="s">
        <v>215</v>
      </c>
      <c r="C3" s="689"/>
      <c r="D3" s="689"/>
      <c r="E3" s="689"/>
      <c r="F3" s="689"/>
      <c r="G3" s="689"/>
      <c r="H3" s="689"/>
      <c r="I3" s="689"/>
      <c r="J3" s="689"/>
      <c r="K3" s="689"/>
      <c r="L3" s="689"/>
      <c r="M3" s="689"/>
      <c r="N3" s="689"/>
      <c r="O3" s="689"/>
      <c r="P3" s="689"/>
      <c r="Q3" s="689"/>
      <c r="R3" s="689"/>
      <c r="S3" s="689"/>
      <c r="T3" s="689"/>
      <c r="U3" s="689"/>
      <c r="V3" s="689"/>
      <c r="W3" s="689"/>
      <c r="X3" s="689"/>
      <c r="Y3" s="689"/>
      <c r="Z3" s="689"/>
      <c r="AA3" s="689"/>
      <c r="AB3" s="689"/>
      <c r="AC3" s="689"/>
      <c r="AD3" s="689"/>
      <c r="AE3" s="689"/>
      <c r="AF3" s="689"/>
      <c r="AG3" s="689"/>
      <c r="AH3" s="689"/>
      <c r="AI3" s="689"/>
      <c r="AJ3" s="689"/>
      <c r="AK3" s="689"/>
      <c r="AL3" s="689"/>
      <c r="AM3" s="689"/>
      <c r="AN3" s="689"/>
      <c r="AO3" s="689"/>
      <c r="AP3" s="688" t="s">
        <v>216</v>
      </c>
      <c r="AQ3" s="689"/>
      <c r="AR3" s="689"/>
      <c r="AS3" s="689"/>
      <c r="AT3" s="689"/>
      <c r="AU3" s="689"/>
      <c r="AV3" s="689"/>
      <c r="AW3" s="689"/>
      <c r="AX3" s="689"/>
      <c r="AY3" s="689"/>
      <c r="AZ3" s="689"/>
      <c r="BA3" s="689"/>
      <c r="BB3" s="689"/>
      <c r="BC3" s="689"/>
      <c r="BD3" s="689"/>
      <c r="BE3" s="689"/>
      <c r="BF3" s="689"/>
      <c r="BG3" s="689"/>
      <c r="BH3" s="689"/>
      <c r="BI3" s="689"/>
      <c r="BJ3" s="689"/>
      <c r="BK3" s="689"/>
      <c r="BL3" s="689"/>
      <c r="BM3" s="689"/>
      <c r="BN3" s="689"/>
      <c r="BO3" s="689"/>
      <c r="BP3" s="689"/>
      <c r="BQ3" s="689"/>
      <c r="BR3" s="689"/>
      <c r="BS3" s="689"/>
      <c r="BT3" s="689"/>
      <c r="BU3" s="689"/>
      <c r="BV3" s="689"/>
      <c r="BW3" s="689"/>
      <c r="BX3" s="689"/>
      <c r="BY3" s="689"/>
      <c r="BZ3" s="689"/>
      <c r="CA3" s="689"/>
      <c r="CB3" s="690"/>
      <c r="CD3" s="731" t="s">
        <v>217</v>
      </c>
      <c r="CE3" s="732"/>
      <c r="CF3" s="732"/>
      <c r="CG3" s="732"/>
      <c r="CH3" s="732"/>
      <c r="CI3" s="732"/>
      <c r="CJ3" s="732"/>
      <c r="CK3" s="732"/>
      <c r="CL3" s="732"/>
      <c r="CM3" s="732"/>
      <c r="CN3" s="732"/>
      <c r="CO3" s="732"/>
      <c r="CP3" s="732"/>
      <c r="CQ3" s="732"/>
      <c r="CR3" s="732"/>
      <c r="CS3" s="732"/>
      <c r="CT3" s="732"/>
      <c r="CU3" s="732"/>
      <c r="CV3" s="732"/>
      <c r="CW3" s="732"/>
      <c r="CX3" s="732"/>
      <c r="CY3" s="732"/>
      <c r="CZ3" s="732"/>
      <c r="DA3" s="732"/>
      <c r="DB3" s="732"/>
      <c r="DC3" s="732"/>
      <c r="DD3" s="732"/>
      <c r="DE3" s="732"/>
      <c r="DF3" s="732"/>
      <c r="DG3" s="732"/>
      <c r="DH3" s="732"/>
      <c r="DI3" s="732"/>
      <c r="DJ3" s="732"/>
      <c r="DK3" s="732"/>
      <c r="DL3" s="732"/>
      <c r="DM3" s="732"/>
      <c r="DN3" s="732"/>
      <c r="DO3" s="732"/>
      <c r="DP3" s="732"/>
      <c r="DQ3" s="732"/>
      <c r="DR3" s="732"/>
      <c r="DS3" s="732"/>
      <c r="DT3" s="732"/>
      <c r="DU3" s="732"/>
      <c r="DV3" s="732"/>
      <c r="DW3" s="732"/>
      <c r="DX3" s="732"/>
      <c r="DY3" s="732"/>
      <c r="DZ3" s="732"/>
      <c r="EA3" s="732"/>
      <c r="EB3" s="732"/>
      <c r="EC3" s="733"/>
    </row>
    <row r="4" spans="2:143" ht="11.25" customHeight="1" x14ac:dyDescent="0.2">
      <c r="B4" s="688" t="s">
        <v>1</v>
      </c>
      <c r="C4" s="689"/>
      <c r="D4" s="689"/>
      <c r="E4" s="689"/>
      <c r="F4" s="689"/>
      <c r="G4" s="689"/>
      <c r="H4" s="689"/>
      <c r="I4" s="689"/>
      <c r="J4" s="689"/>
      <c r="K4" s="689"/>
      <c r="L4" s="689"/>
      <c r="M4" s="689"/>
      <c r="N4" s="689"/>
      <c r="O4" s="689"/>
      <c r="P4" s="689"/>
      <c r="Q4" s="690"/>
      <c r="R4" s="688" t="s">
        <v>218</v>
      </c>
      <c r="S4" s="689"/>
      <c r="T4" s="689"/>
      <c r="U4" s="689"/>
      <c r="V4" s="689"/>
      <c r="W4" s="689"/>
      <c r="X4" s="689"/>
      <c r="Y4" s="690"/>
      <c r="Z4" s="688" t="s">
        <v>219</v>
      </c>
      <c r="AA4" s="689"/>
      <c r="AB4" s="689"/>
      <c r="AC4" s="690"/>
      <c r="AD4" s="688" t="s">
        <v>220</v>
      </c>
      <c r="AE4" s="689"/>
      <c r="AF4" s="689"/>
      <c r="AG4" s="689"/>
      <c r="AH4" s="689"/>
      <c r="AI4" s="689"/>
      <c r="AJ4" s="689"/>
      <c r="AK4" s="690"/>
      <c r="AL4" s="688" t="s">
        <v>219</v>
      </c>
      <c r="AM4" s="689"/>
      <c r="AN4" s="689"/>
      <c r="AO4" s="690"/>
      <c r="AP4" s="749" t="s">
        <v>221</v>
      </c>
      <c r="AQ4" s="749"/>
      <c r="AR4" s="749"/>
      <c r="AS4" s="749"/>
      <c r="AT4" s="749"/>
      <c r="AU4" s="749"/>
      <c r="AV4" s="749"/>
      <c r="AW4" s="749"/>
      <c r="AX4" s="749"/>
      <c r="AY4" s="749"/>
      <c r="AZ4" s="749"/>
      <c r="BA4" s="749"/>
      <c r="BB4" s="749"/>
      <c r="BC4" s="749"/>
      <c r="BD4" s="749"/>
      <c r="BE4" s="749"/>
      <c r="BF4" s="749"/>
      <c r="BG4" s="749" t="s">
        <v>222</v>
      </c>
      <c r="BH4" s="749"/>
      <c r="BI4" s="749"/>
      <c r="BJ4" s="749"/>
      <c r="BK4" s="749"/>
      <c r="BL4" s="749"/>
      <c r="BM4" s="749"/>
      <c r="BN4" s="749"/>
      <c r="BO4" s="749" t="s">
        <v>219</v>
      </c>
      <c r="BP4" s="749"/>
      <c r="BQ4" s="749"/>
      <c r="BR4" s="749"/>
      <c r="BS4" s="749" t="s">
        <v>223</v>
      </c>
      <c r="BT4" s="749"/>
      <c r="BU4" s="749"/>
      <c r="BV4" s="749"/>
      <c r="BW4" s="749"/>
      <c r="BX4" s="749"/>
      <c r="BY4" s="749"/>
      <c r="BZ4" s="749"/>
      <c r="CA4" s="749"/>
      <c r="CB4" s="749"/>
      <c r="CD4" s="731" t="s">
        <v>224</v>
      </c>
      <c r="CE4" s="732"/>
      <c r="CF4" s="732"/>
      <c r="CG4" s="732"/>
      <c r="CH4" s="732"/>
      <c r="CI4" s="732"/>
      <c r="CJ4" s="732"/>
      <c r="CK4" s="732"/>
      <c r="CL4" s="732"/>
      <c r="CM4" s="732"/>
      <c r="CN4" s="732"/>
      <c r="CO4" s="732"/>
      <c r="CP4" s="732"/>
      <c r="CQ4" s="732"/>
      <c r="CR4" s="732"/>
      <c r="CS4" s="732"/>
      <c r="CT4" s="732"/>
      <c r="CU4" s="732"/>
      <c r="CV4" s="732"/>
      <c r="CW4" s="732"/>
      <c r="CX4" s="732"/>
      <c r="CY4" s="732"/>
      <c r="CZ4" s="732"/>
      <c r="DA4" s="732"/>
      <c r="DB4" s="732"/>
      <c r="DC4" s="732"/>
      <c r="DD4" s="732"/>
      <c r="DE4" s="732"/>
      <c r="DF4" s="732"/>
      <c r="DG4" s="732"/>
      <c r="DH4" s="732"/>
      <c r="DI4" s="732"/>
      <c r="DJ4" s="732"/>
      <c r="DK4" s="732"/>
      <c r="DL4" s="732"/>
      <c r="DM4" s="732"/>
      <c r="DN4" s="732"/>
      <c r="DO4" s="732"/>
      <c r="DP4" s="732"/>
      <c r="DQ4" s="732"/>
      <c r="DR4" s="732"/>
      <c r="DS4" s="732"/>
      <c r="DT4" s="732"/>
      <c r="DU4" s="732"/>
      <c r="DV4" s="732"/>
      <c r="DW4" s="732"/>
      <c r="DX4" s="732"/>
      <c r="DY4" s="732"/>
      <c r="DZ4" s="732"/>
      <c r="EA4" s="732"/>
      <c r="EB4" s="732"/>
      <c r="EC4" s="733"/>
    </row>
    <row r="5" spans="2:143" s="216" customFormat="1" ht="11.25" customHeight="1" x14ac:dyDescent="0.2">
      <c r="B5" s="696" t="s">
        <v>225</v>
      </c>
      <c r="C5" s="697"/>
      <c r="D5" s="697"/>
      <c r="E5" s="697"/>
      <c r="F5" s="697"/>
      <c r="G5" s="697"/>
      <c r="H5" s="697"/>
      <c r="I5" s="697"/>
      <c r="J5" s="697"/>
      <c r="K5" s="697"/>
      <c r="L5" s="697"/>
      <c r="M5" s="697"/>
      <c r="N5" s="697"/>
      <c r="O5" s="697"/>
      <c r="P5" s="697"/>
      <c r="Q5" s="698"/>
      <c r="R5" s="682">
        <v>2734399</v>
      </c>
      <c r="S5" s="683"/>
      <c r="T5" s="683"/>
      <c r="U5" s="683"/>
      <c r="V5" s="683"/>
      <c r="W5" s="683"/>
      <c r="X5" s="683"/>
      <c r="Y5" s="726"/>
      <c r="Z5" s="744">
        <v>31</v>
      </c>
      <c r="AA5" s="744"/>
      <c r="AB5" s="744"/>
      <c r="AC5" s="744"/>
      <c r="AD5" s="745">
        <v>2734399</v>
      </c>
      <c r="AE5" s="745"/>
      <c r="AF5" s="745"/>
      <c r="AG5" s="745"/>
      <c r="AH5" s="745"/>
      <c r="AI5" s="745"/>
      <c r="AJ5" s="745"/>
      <c r="AK5" s="745"/>
      <c r="AL5" s="727">
        <v>56.5</v>
      </c>
      <c r="AM5" s="701"/>
      <c r="AN5" s="701"/>
      <c r="AO5" s="728"/>
      <c r="AP5" s="696" t="s">
        <v>226</v>
      </c>
      <c r="AQ5" s="697"/>
      <c r="AR5" s="697"/>
      <c r="AS5" s="697"/>
      <c r="AT5" s="697"/>
      <c r="AU5" s="697"/>
      <c r="AV5" s="697"/>
      <c r="AW5" s="697"/>
      <c r="AX5" s="697"/>
      <c r="AY5" s="697"/>
      <c r="AZ5" s="697"/>
      <c r="BA5" s="697"/>
      <c r="BB5" s="697"/>
      <c r="BC5" s="697"/>
      <c r="BD5" s="697"/>
      <c r="BE5" s="697"/>
      <c r="BF5" s="698"/>
      <c r="BG5" s="629">
        <v>2734399</v>
      </c>
      <c r="BH5" s="630"/>
      <c r="BI5" s="630"/>
      <c r="BJ5" s="630"/>
      <c r="BK5" s="630"/>
      <c r="BL5" s="630"/>
      <c r="BM5" s="630"/>
      <c r="BN5" s="631"/>
      <c r="BO5" s="656">
        <v>100</v>
      </c>
      <c r="BP5" s="656"/>
      <c r="BQ5" s="656"/>
      <c r="BR5" s="656"/>
      <c r="BS5" s="657" t="s">
        <v>227</v>
      </c>
      <c r="BT5" s="657"/>
      <c r="BU5" s="657"/>
      <c r="BV5" s="657"/>
      <c r="BW5" s="657"/>
      <c r="BX5" s="657"/>
      <c r="BY5" s="657"/>
      <c r="BZ5" s="657"/>
      <c r="CA5" s="657"/>
      <c r="CB5" s="724"/>
      <c r="CD5" s="731" t="s">
        <v>221</v>
      </c>
      <c r="CE5" s="732"/>
      <c r="CF5" s="732"/>
      <c r="CG5" s="732"/>
      <c r="CH5" s="732"/>
      <c r="CI5" s="732"/>
      <c r="CJ5" s="732"/>
      <c r="CK5" s="732"/>
      <c r="CL5" s="732"/>
      <c r="CM5" s="732"/>
      <c r="CN5" s="732"/>
      <c r="CO5" s="732"/>
      <c r="CP5" s="732"/>
      <c r="CQ5" s="733"/>
      <c r="CR5" s="731" t="s">
        <v>228</v>
      </c>
      <c r="CS5" s="732"/>
      <c r="CT5" s="732"/>
      <c r="CU5" s="732"/>
      <c r="CV5" s="732"/>
      <c r="CW5" s="732"/>
      <c r="CX5" s="732"/>
      <c r="CY5" s="733"/>
      <c r="CZ5" s="731" t="s">
        <v>219</v>
      </c>
      <c r="DA5" s="732"/>
      <c r="DB5" s="732"/>
      <c r="DC5" s="733"/>
      <c r="DD5" s="731" t="s">
        <v>229</v>
      </c>
      <c r="DE5" s="732"/>
      <c r="DF5" s="732"/>
      <c r="DG5" s="732"/>
      <c r="DH5" s="732"/>
      <c r="DI5" s="732"/>
      <c r="DJ5" s="732"/>
      <c r="DK5" s="732"/>
      <c r="DL5" s="732"/>
      <c r="DM5" s="732"/>
      <c r="DN5" s="732"/>
      <c r="DO5" s="732"/>
      <c r="DP5" s="733"/>
      <c r="DQ5" s="731" t="s">
        <v>230</v>
      </c>
      <c r="DR5" s="732"/>
      <c r="DS5" s="732"/>
      <c r="DT5" s="732"/>
      <c r="DU5" s="732"/>
      <c r="DV5" s="732"/>
      <c r="DW5" s="732"/>
      <c r="DX5" s="732"/>
      <c r="DY5" s="732"/>
      <c r="DZ5" s="732"/>
      <c r="EA5" s="732"/>
      <c r="EB5" s="732"/>
      <c r="EC5" s="733"/>
    </row>
    <row r="6" spans="2:143" ht="11.25" customHeight="1" x14ac:dyDescent="0.2">
      <c r="B6" s="626" t="s">
        <v>231</v>
      </c>
      <c r="C6" s="627"/>
      <c r="D6" s="627"/>
      <c r="E6" s="627"/>
      <c r="F6" s="627"/>
      <c r="G6" s="627"/>
      <c r="H6" s="627"/>
      <c r="I6" s="627"/>
      <c r="J6" s="627"/>
      <c r="K6" s="627"/>
      <c r="L6" s="627"/>
      <c r="M6" s="627"/>
      <c r="N6" s="627"/>
      <c r="O6" s="627"/>
      <c r="P6" s="627"/>
      <c r="Q6" s="628"/>
      <c r="R6" s="629">
        <v>62108</v>
      </c>
      <c r="S6" s="630"/>
      <c r="T6" s="630"/>
      <c r="U6" s="630"/>
      <c r="V6" s="630"/>
      <c r="W6" s="630"/>
      <c r="X6" s="630"/>
      <c r="Y6" s="631"/>
      <c r="Z6" s="656">
        <v>0.7</v>
      </c>
      <c r="AA6" s="656"/>
      <c r="AB6" s="656"/>
      <c r="AC6" s="656"/>
      <c r="AD6" s="657">
        <v>62108</v>
      </c>
      <c r="AE6" s="657"/>
      <c r="AF6" s="657"/>
      <c r="AG6" s="657"/>
      <c r="AH6" s="657"/>
      <c r="AI6" s="657"/>
      <c r="AJ6" s="657"/>
      <c r="AK6" s="657"/>
      <c r="AL6" s="632">
        <v>1.3</v>
      </c>
      <c r="AM6" s="633"/>
      <c r="AN6" s="633"/>
      <c r="AO6" s="658"/>
      <c r="AP6" s="626" t="s">
        <v>232</v>
      </c>
      <c r="AQ6" s="627"/>
      <c r="AR6" s="627"/>
      <c r="AS6" s="627"/>
      <c r="AT6" s="627"/>
      <c r="AU6" s="627"/>
      <c r="AV6" s="627"/>
      <c r="AW6" s="627"/>
      <c r="AX6" s="627"/>
      <c r="AY6" s="627"/>
      <c r="AZ6" s="627"/>
      <c r="BA6" s="627"/>
      <c r="BB6" s="627"/>
      <c r="BC6" s="627"/>
      <c r="BD6" s="627"/>
      <c r="BE6" s="627"/>
      <c r="BF6" s="628"/>
      <c r="BG6" s="629">
        <v>2734399</v>
      </c>
      <c r="BH6" s="630"/>
      <c r="BI6" s="630"/>
      <c r="BJ6" s="630"/>
      <c r="BK6" s="630"/>
      <c r="BL6" s="630"/>
      <c r="BM6" s="630"/>
      <c r="BN6" s="631"/>
      <c r="BO6" s="656">
        <v>100</v>
      </c>
      <c r="BP6" s="656"/>
      <c r="BQ6" s="656"/>
      <c r="BR6" s="656"/>
      <c r="BS6" s="657" t="s">
        <v>172</v>
      </c>
      <c r="BT6" s="657"/>
      <c r="BU6" s="657"/>
      <c r="BV6" s="657"/>
      <c r="BW6" s="657"/>
      <c r="BX6" s="657"/>
      <c r="BY6" s="657"/>
      <c r="BZ6" s="657"/>
      <c r="CA6" s="657"/>
      <c r="CB6" s="724"/>
      <c r="CD6" s="685" t="s">
        <v>233</v>
      </c>
      <c r="CE6" s="686"/>
      <c r="CF6" s="686"/>
      <c r="CG6" s="686"/>
      <c r="CH6" s="686"/>
      <c r="CI6" s="686"/>
      <c r="CJ6" s="686"/>
      <c r="CK6" s="686"/>
      <c r="CL6" s="686"/>
      <c r="CM6" s="686"/>
      <c r="CN6" s="686"/>
      <c r="CO6" s="686"/>
      <c r="CP6" s="686"/>
      <c r="CQ6" s="687"/>
      <c r="CR6" s="629">
        <v>68272</v>
      </c>
      <c r="CS6" s="630"/>
      <c r="CT6" s="630"/>
      <c r="CU6" s="630"/>
      <c r="CV6" s="630"/>
      <c r="CW6" s="630"/>
      <c r="CX6" s="630"/>
      <c r="CY6" s="631"/>
      <c r="CZ6" s="727">
        <v>0.8</v>
      </c>
      <c r="DA6" s="701"/>
      <c r="DB6" s="701"/>
      <c r="DC6" s="730"/>
      <c r="DD6" s="635" t="s">
        <v>127</v>
      </c>
      <c r="DE6" s="630"/>
      <c r="DF6" s="630"/>
      <c r="DG6" s="630"/>
      <c r="DH6" s="630"/>
      <c r="DI6" s="630"/>
      <c r="DJ6" s="630"/>
      <c r="DK6" s="630"/>
      <c r="DL6" s="630"/>
      <c r="DM6" s="630"/>
      <c r="DN6" s="630"/>
      <c r="DO6" s="630"/>
      <c r="DP6" s="631"/>
      <c r="DQ6" s="635">
        <v>68272</v>
      </c>
      <c r="DR6" s="630"/>
      <c r="DS6" s="630"/>
      <c r="DT6" s="630"/>
      <c r="DU6" s="630"/>
      <c r="DV6" s="630"/>
      <c r="DW6" s="630"/>
      <c r="DX6" s="630"/>
      <c r="DY6" s="630"/>
      <c r="DZ6" s="630"/>
      <c r="EA6" s="630"/>
      <c r="EB6" s="630"/>
      <c r="EC6" s="670"/>
    </row>
    <row r="7" spans="2:143" ht="11.25" customHeight="1" x14ac:dyDescent="0.2">
      <c r="B7" s="626" t="s">
        <v>234</v>
      </c>
      <c r="C7" s="627"/>
      <c r="D7" s="627"/>
      <c r="E7" s="627"/>
      <c r="F7" s="627"/>
      <c r="G7" s="627"/>
      <c r="H7" s="627"/>
      <c r="I7" s="627"/>
      <c r="J7" s="627"/>
      <c r="K7" s="627"/>
      <c r="L7" s="627"/>
      <c r="M7" s="627"/>
      <c r="N7" s="627"/>
      <c r="O7" s="627"/>
      <c r="P7" s="627"/>
      <c r="Q7" s="628"/>
      <c r="R7" s="629">
        <v>2260</v>
      </c>
      <c r="S7" s="630"/>
      <c r="T7" s="630"/>
      <c r="U7" s="630"/>
      <c r="V7" s="630"/>
      <c r="W7" s="630"/>
      <c r="X7" s="630"/>
      <c r="Y7" s="631"/>
      <c r="Z7" s="656">
        <v>0</v>
      </c>
      <c r="AA7" s="656"/>
      <c r="AB7" s="656"/>
      <c r="AC7" s="656"/>
      <c r="AD7" s="657">
        <v>2260</v>
      </c>
      <c r="AE7" s="657"/>
      <c r="AF7" s="657"/>
      <c r="AG7" s="657"/>
      <c r="AH7" s="657"/>
      <c r="AI7" s="657"/>
      <c r="AJ7" s="657"/>
      <c r="AK7" s="657"/>
      <c r="AL7" s="632">
        <v>0</v>
      </c>
      <c r="AM7" s="633"/>
      <c r="AN7" s="633"/>
      <c r="AO7" s="658"/>
      <c r="AP7" s="626" t="s">
        <v>235</v>
      </c>
      <c r="AQ7" s="627"/>
      <c r="AR7" s="627"/>
      <c r="AS7" s="627"/>
      <c r="AT7" s="627"/>
      <c r="AU7" s="627"/>
      <c r="AV7" s="627"/>
      <c r="AW7" s="627"/>
      <c r="AX7" s="627"/>
      <c r="AY7" s="627"/>
      <c r="AZ7" s="627"/>
      <c r="BA7" s="627"/>
      <c r="BB7" s="627"/>
      <c r="BC7" s="627"/>
      <c r="BD7" s="627"/>
      <c r="BE7" s="627"/>
      <c r="BF7" s="628"/>
      <c r="BG7" s="629">
        <v>1317474</v>
      </c>
      <c r="BH7" s="630"/>
      <c r="BI7" s="630"/>
      <c r="BJ7" s="630"/>
      <c r="BK7" s="630"/>
      <c r="BL7" s="630"/>
      <c r="BM7" s="630"/>
      <c r="BN7" s="631"/>
      <c r="BO7" s="656">
        <v>48.2</v>
      </c>
      <c r="BP7" s="656"/>
      <c r="BQ7" s="656"/>
      <c r="BR7" s="656"/>
      <c r="BS7" s="657" t="s">
        <v>127</v>
      </c>
      <c r="BT7" s="657"/>
      <c r="BU7" s="657"/>
      <c r="BV7" s="657"/>
      <c r="BW7" s="657"/>
      <c r="BX7" s="657"/>
      <c r="BY7" s="657"/>
      <c r="BZ7" s="657"/>
      <c r="CA7" s="657"/>
      <c r="CB7" s="724"/>
      <c r="CD7" s="671" t="s">
        <v>236</v>
      </c>
      <c r="CE7" s="668"/>
      <c r="CF7" s="668"/>
      <c r="CG7" s="668"/>
      <c r="CH7" s="668"/>
      <c r="CI7" s="668"/>
      <c r="CJ7" s="668"/>
      <c r="CK7" s="668"/>
      <c r="CL7" s="668"/>
      <c r="CM7" s="668"/>
      <c r="CN7" s="668"/>
      <c r="CO7" s="668"/>
      <c r="CP7" s="668"/>
      <c r="CQ7" s="669"/>
      <c r="CR7" s="629">
        <v>1160851</v>
      </c>
      <c r="CS7" s="630"/>
      <c r="CT7" s="630"/>
      <c r="CU7" s="630"/>
      <c r="CV7" s="630"/>
      <c r="CW7" s="630"/>
      <c r="CX7" s="630"/>
      <c r="CY7" s="631"/>
      <c r="CZ7" s="656">
        <v>14.2</v>
      </c>
      <c r="DA7" s="656"/>
      <c r="DB7" s="656"/>
      <c r="DC7" s="656"/>
      <c r="DD7" s="635">
        <v>86426</v>
      </c>
      <c r="DE7" s="630"/>
      <c r="DF7" s="630"/>
      <c r="DG7" s="630"/>
      <c r="DH7" s="630"/>
      <c r="DI7" s="630"/>
      <c r="DJ7" s="630"/>
      <c r="DK7" s="630"/>
      <c r="DL7" s="630"/>
      <c r="DM7" s="630"/>
      <c r="DN7" s="630"/>
      <c r="DO7" s="630"/>
      <c r="DP7" s="631"/>
      <c r="DQ7" s="635">
        <v>957083</v>
      </c>
      <c r="DR7" s="630"/>
      <c r="DS7" s="630"/>
      <c r="DT7" s="630"/>
      <c r="DU7" s="630"/>
      <c r="DV7" s="630"/>
      <c r="DW7" s="630"/>
      <c r="DX7" s="630"/>
      <c r="DY7" s="630"/>
      <c r="DZ7" s="630"/>
      <c r="EA7" s="630"/>
      <c r="EB7" s="630"/>
      <c r="EC7" s="670"/>
    </row>
    <row r="8" spans="2:143" ht="11.25" customHeight="1" x14ac:dyDescent="0.2">
      <c r="B8" s="626" t="s">
        <v>237</v>
      </c>
      <c r="C8" s="627"/>
      <c r="D8" s="627"/>
      <c r="E8" s="627"/>
      <c r="F8" s="627"/>
      <c r="G8" s="627"/>
      <c r="H8" s="627"/>
      <c r="I8" s="627"/>
      <c r="J8" s="627"/>
      <c r="K8" s="627"/>
      <c r="L8" s="627"/>
      <c r="M8" s="627"/>
      <c r="N8" s="627"/>
      <c r="O8" s="627"/>
      <c r="P8" s="627"/>
      <c r="Q8" s="628"/>
      <c r="R8" s="629">
        <v>18984</v>
      </c>
      <c r="S8" s="630"/>
      <c r="T8" s="630"/>
      <c r="U8" s="630"/>
      <c r="V8" s="630"/>
      <c r="W8" s="630"/>
      <c r="X8" s="630"/>
      <c r="Y8" s="631"/>
      <c r="Z8" s="656">
        <v>0.2</v>
      </c>
      <c r="AA8" s="656"/>
      <c r="AB8" s="656"/>
      <c r="AC8" s="656"/>
      <c r="AD8" s="657">
        <v>18984</v>
      </c>
      <c r="AE8" s="657"/>
      <c r="AF8" s="657"/>
      <c r="AG8" s="657"/>
      <c r="AH8" s="657"/>
      <c r="AI8" s="657"/>
      <c r="AJ8" s="657"/>
      <c r="AK8" s="657"/>
      <c r="AL8" s="632">
        <v>0.4</v>
      </c>
      <c r="AM8" s="633"/>
      <c r="AN8" s="633"/>
      <c r="AO8" s="658"/>
      <c r="AP8" s="626" t="s">
        <v>238</v>
      </c>
      <c r="AQ8" s="627"/>
      <c r="AR8" s="627"/>
      <c r="AS8" s="627"/>
      <c r="AT8" s="627"/>
      <c r="AU8" s="627"/>
      <c r="AV8" s="627"/>
      <c r="AW8" s="627"/>
      <c r="AX8" s="627"/>
      <c r="AY8" s="627"/>
      <c r="AZ8" s="627"/>
      <c r="BA8" s="627"/>
      <c r="BB8" s="627"/>
      <c r="BC8" s="627"/>
      <c r="BD8" s="627"/>
      <c r="BE8" s="627"/>
      <c r="BF8" s="628"/>
      <c r="BG8" s="629">
        <v>39858</v>
      </c>
      <c r="BH8" s="630"/>
      <c r="BI8" s="630"/>
      <c r="BJ8" s="630"/>
      <c r="BK8" s="630"/>
      <c r="BL8" s="630"/>
      <c r="BM8" s="630"/>
      <c r="BN8" s="631"/>
      <c r="BO8" s="656">
        <v>1.5</v>
      </c>
      <c r="BP8" s="656"/>
      <c r="BQ8" s="656"/>
      <c r="BR8" s="656"/>
      <c r="BS8" s="657" t="s">
        <v>127</v>
      </c>
      <c r="BT8" s="657"/>
      <c r="BU8" s="657"/>
      <c r="BV8" s="657"/>
      <c r="BW8" s="657"/>
      <c r="BX8" s="657"/>
      <c r="BY8" s="657"/>
      <c r="BZ8" s="657"/>
      <c r="CA8" s="657"/>
      <c r="CB8" s="724"/>
      <c r="CD8" s="671" t="s">
        <v>239</v>
      </c>
      <c r="CE8" s="668"/>
      <c r="CF8" s="668"/>
      <c r="CG8" s="668"/>
      <c r="CH8" s="668"/>
      <c r="CI8" s="668"/>
      <c r="CJ8" s="668"/>
      <c r="CK8" s="668"/>
      <c r="CL8" s="668"/>
      <c r="CM8" s="668"/>
      <c r="CN8" s="668"/>
      <c r="CO8" s="668"/>
      <c r="CP8" s="668"/>
      <c r="CQ8" s="669"/>
      <c r="CR8" s="629">
        <v>3211492</v>
      </c>
      <c r="CS8" s="630"/>
      <c r="CT8" s="630"/>
      <c r="CU8" s="630"/>
      <c r="CV8" s="630"/>
      <c r="CW8" s="630"/>
      <c r="CX8" s="630"/>
      <c r="CY8" s="631"/>
      <c r="CZ8" s="656">
        <v>39.299999999999997</v>
      </c>
      <c r="DA8" s="656"/>
      <c r="DB8" s="656"/>
      <c r="DC8" s="656"/>
      <c r="DD8" s="635">
        <v>227694</v>
      </c>
      <c r="DE8" s="630"/>
      <c r="DF8" s="630"/>
      <c r="DG8" s="630"/>
      <c r="DH8" s="630"/>
      <c r="DI8" s="630"/>
      <c r="DJ8" s="630"/>
      <c r="DK8" s="630"/>
      <c r="DL8" s="630"/>
      <c r="DM8" s="630"/>
      <c r="DN8" s="630"/>
      <c r="DO8" s="630"/>
      <c r="DP8" s="631"/>
      <c r="DQ8" s="635">
        <v>1313848</v>
      </c>
      <c r="DR8" s="630"/>
      <c r="DS8" s="630"/>
      <c r="DT8" s="630"/>
      <c r="DU8" s="630"/>
      <c r="DV8" s="630"/>
      <c r="DW8" s="630"/>
      <c r="DX8" s="630"/>
      <c r="DY8" s="630"/>
      <c r="DZ8" s="630"/>
      <c r="EA8" s="630"/>
      <c r="EB8" s="630"/>
      <c r="EC8" s="670"/>
    </row>
    <row r="9" spans="2:143" ht="11.25" customHeight="1" x14ac:dyDescent="0.2">
      <c r="B9" s="626" t="s">
        <v>240</v>
      </c>
      <c r="C9" s="627"/>
      <c r="D9" s="627"/>
      <c r="E9" s="627"/>
      <c r="F9" s="627"/>
      <c r="G9" s="627"/>
      <c r="H9" s="627"/>
      <c r="I9" s="627"/>
      <c r="J9" s="627"/>
      <c r="K9" s="627"/>
      <c r="L9" s="627"/>
      <c r="M9" s="627"/>
      <c r="N9" s="627"/>
      <c r="O9" s="627"/>
      <c r="P9" s="627"/>
      <c r="Q9" s="628"/>
      <c r="R9" s="629">
        <v>21529</v>
      </c>
      <c r="S9" s="630"/>
      <c r="T9" s="630"/>
      <c r="U9" s="630"/>
      <c r="V9" s="630"/>
      <c r="W9" s="630"/>
      <c r="X9" s="630"/>
      <c r="Y9" s="631"/>
      <c r="Z9" s="656">
        <v>0.2</v>
      </c>
      <c r="AA9" s="656"/>
      <c r="AB9" s="656"/>
      <c r="AC9" s="656"/>
      <c r="AD9" s="657">
        <v>21529</v>
      </c>
      <c r="AE9" s="657"/>
      <c r="AF9" s="657"/>
      <c r="AG9" s="657"/>
      <c r="AH9" s="657"/>
      <c r="AI9" s="657"/>
      <c r="AJ9" s="657"/>
      <c r="AK9" s="657"/>
      <c r="AL9" s="632">
        <v>0.4</v>
      </c>
      <c r="AM9" s="633"/>
      <c r="AN9" s="633"/>
      <c r="AO9" s="658"/>
      <c r="AP9" s="626" t="s">
        <v>241</v>
      </c>
      <c r="AQ9" s="627"/>
      <c r="AR9" s="627"/>
      <c r="AS9" s="627"/>
      <c r="AT9" s="627"/>
      <c r="AU9" s="627"/>
      <c r="AV9" s="627"/>
      <c r="AW9" s="627"/>
      <c r="AX9" s="627"/>
      <c r="AY9" s="627"/>
      <c r="AZ9" s="627"/>
      <c r="BA9" s="627"/>
      <c r="BB9" s="627"/>
      <c r="BC9" s="627"/>
      <c r="BD9" s="627"/>
      <c r="BE9" s="627"/>
      <c r="BF9" s="628"/>
      <c r="BG9" s="629">
        <v>1166319</v>
      </c>
      <c r="BH9" s="630"/>
      <c r="BI9" s="630"/>
      <c r="BJ9" s="630"/>
      <c r="BK9" s="630"/>
      <c r="BL9" s="630"/>
      <c r="BM9" s="630"/>
      <c r="BN9" s="631"/>
      <c r="BO9" s="656">
        <v>42.7</v>
      </c>
      <c r="BP9" s="656"/>
      <c r="BQ9" s="656"/>
      <c r="BR9" s="656"/>
      <c r="BS9" s="657" t="s">
        <v>127</v>
      </c>
      <c r="BT9" s="657"/>
      <c r="BU9" s="657"/>
      <c r="BV9" s="657"/>
      <c r="BW9" s="657"/>
      <c r="BX9" s="657"/>
      <c r="BY9" s="657"/>
      <c r="BZ9" s="657"/>
      <c r="CA9" s="657"/>
      <c r="CB9" s="724"/>
      <c r="CD9" s="671" t="s">
        <v>242</v>
      </c>
      <c r="CE9" s="668"/>
      <c r="CF9" s="668"/>
      <c r="CG9" s="668"/>
      <c r="CH9" s="668"/>
      <c r="CI9" s="668"/>
      <c r="CJ9" s="668"/>
      <c r="CK9" s="668"/>
      <c r="CL9" s="668"/>
      <c r="CM9" s="668"/>
      <c r="CN9" s="668"/>
      <c r="CO9" s="668"/>
      <c r="CP9" s="668"/>
      <c r="CQ9" s="669"/>
      <c r="CR9" s="629">
        <v>1246609</v>
      </c>
      <c r="CS9" s="630"/>
      <c r="CT9" s="630"/>
      <c r="CU9" s="630"/>
      <c r="CV9" s="630"/>
      <c r="CW9" s="630"/>
      <c r="CX9" s="630"/>
      <c r="CY9" s="631"/>
      <c r="CZ9" s="656">
        <v>15.3</v>
      </c>
      <c r="DA9" s="656"/>
      <c r="DB9" s="656"/>
      <c r="DC9" s="656"/>
      <c r="DD9" s="635">
        <v>16491</v>
      </c>
      <c r="DE9" s="630"/>
      <c r="DF9" s="630"/>
      <c r="DG9" s="630"/>
      <c r="DH9" s="630"/>
      <c r="DI9" s="630"/>
      <c r="DJ9" s="630"/>
      <c r="DK9" s="630"/>
      <c r="DL9" s="630"/>
      <c r="DM9" s="630"/>
      <c r="DN9" s="630"/>
      <c r="DO9" s="630"/>
      <c r="DP9" s="631"/>
      <c r="DQ9" s="635">
        <v>914894</v>
      </c>
      <c r="DR9" s="630"/>
      <c r="DS9" s="630"/>
      <c r="DT9" s="630"/>
      <c r="DU9" s="630"/>
      <c r="DV9" s="630"/>
      <c r="DW9" s="630"/>
      <c r="DX9" s="630"/>
      <c r="DY9" s="630"/>
      <c r="DZ9" s="630"/>
      <c r="EA9" s="630"/>
      <c r="EB9" s="630"/>
      <c r="EC9" s="670"/>
    </row>
    <row r="10" spans="2:143" ht="11.25" customHeight="1" x14ac:dyDescent="0.2">
      <c r="B10" s="626" t="s">
        <v>243</v>
      </c>
      <c r="C10" s="627"/>
      <c r="D10" s="627"/>
      <c r="E10" s="627"/>
      <c r="F10" s="627"/>
      <c r="G10" s="627"/>
      <c r="H10" s="627"/>
      <c r="I10" s="627"/>
      <c r="J10" s="627"/>
      <c r="K10" s="627"/>
      <c r="L10" s="627"/>
      <c r="M10" s="627"/>
      <c r="N10" s="627"/>
      <c r="O10" s="627"/>
      <c r="P10" s="627"/>
      <c r="Q10" s="628"/>
      <c r="R10" s="629" t="s">
        <v>127</v>
      </c>
      <c r="S10" s="630"/>
      <c r="T10" s="630"/>
      <c r="U10" s="630"/>
      <c r="V10" s="630"/>
      <c r="W10" s="630"/>
      <c r="X10" s="630"/>
      <c r="Y10" s="631"/>
      <c r="Z10" s="656" t="s">
        <v>127</v>
      </c>
      <c r="AA10" s="656"/>
      <c r="AB10" s="656"/>
      <c r="AC10" s="656"/>
      <c r="AD10" s="657" t="s">
        <v>227</v>
      </c>
      <c r="AE10" s="657"/>
      <c r="AF10" s="657"/>
      <c r="AG10" s="657"/>
      <c r="AH10" s="657"/>
      <c r="AI10" s="657"/>
      <c r="AJ10" s="657"/>
      <c r="AK10" s="657"/>
      <c r="AL10" s="632" t="s">
        <v>227</v>
      </c>
      <c r="AM10" s="633"/>
      <c r="AN10" s="633"/>
      <c r="AO10" s="658"/>
      <c r="AP10" s="626" t="s">
        <v>244</v>
      </c>
      <c r="AQ10" s="627"/>
      <c r="AR10" s="627"/>
      <c r="AS10" s="627"/>
      <c r="AT10" s="627"/>
      <c r="AU10" s="627"/>
      <c r="AV10" s="627"/>
      <c r="AW10" s="627"/>
      <c r="AX10" s="627"/>
      <c r="AY10" s="627"/>
      <c r="AZ10" s="627"/>
      <c r="BA10" s="627"/>
      <c r="BB10" s="627"/>
      <c r="BC10" s="627"/>
      <c r="BD10" s="627"/>
      <c r="BE10" s="627"/>
      <c r="BF10" s="628"/>
      <c r="BG10" s="629">
        <v>56222</v>
      </c>
      <c r="BH10" s="630"/>
      <c r="BI10" s="630"/>
      <c r="BJ10" s="630"/>
      <c r="BK10" s="630"/>
      <c r="BL10" s="630"/>
      <c r="BM10" s="630"/>
      <c r="BN10" s="631"/>
      <c r="BO10" s="656">
        <v>2.1</v>
      </c>
      <c r="BP10" s="656"/>
      <c r="BQ10" s="656"/>
      <c r="BR10" s="656"/>
      <c r="BS10" s="657" t="s">
        <v>245</v>
      </c>
      <c r="BT10" s="657"/>
      <c r="BU10" s="657"/>
      <c r="BV10" s="657"/>
      <c r="BW10" s="657"/>
      <c r="BX10" s="657"/>
      <c r="BY10" s="657"/>
      <c r="BZ10" s="657"/>
      <c r="CA10" s="657"/>
      <c r="CB10" s="724"/>
      <c r="CD10" s="671" t="s">
        <v>246</v>
      </c>
      <c r="CE10" s="668"/>
      <c r="CF10" s="668"/>
      <c r="CG10" s="668"/>
      <c r="CH10" s="668"/>
      <c r="CI10" s="668"/>
      <c r="CJ10" s="668"/>
      <c r="CK10" s="668"/>
      <c r="CL10" s="668"/>
      <c r="CM10" s="668"/>
      <c r="CN10" s="668"/>
      <c r="CO10" s="668"/>
      <c r="CP10" s="668"/>
      <c r="CQ10" s="669"/>
      <c r="CR10" s="629" t="s">
        <v>127</v>
      </c>
      <c r="CS10" s="630"/>
      <c r="CT10" s="630"/>
      <c r="CU10" s="630"/>
      <c r="CV10" s="630"/>
      <c r="CW10" s="630"/>
      <c r="CX10" s="630"/>
      <c r="CY10" s="631"/>
      <c r="CZ10" s="656" t="s">
        <v>245</v>
      </c>
      <c r="DA10" s="656"/>
      <c r="DB10" s="656"/>
      <c r="DC10" s="656"/>
      <c r="DD10" s="635" t="s">
        <v>227</v>
      </c>
      <c r="DE10" s="630"/>
      <c r="DF10" s="630"/>
      <c r="DG10" s="630"/>
      <c r="DH10" s="630"/>
      <c r="DI10" s="630"/>
      <c r="DJ10" s="630"/>
      <c r="DK10" s="630"/>
      <c r="DL10" s="630"/>
      <c r="DM10" s="630"/>
      <c r="DN10" s="630"/>
      <c r="DO10" s="630"/>
      <c r="DP10" s="631"/>
      <c r="DQ10" s="635" t="s">
        <v>227</v>
      </c>
      <c r="DR10" s="630"/>
      <c r="DS10" s="630"/>
      <c r="DT10" s="630"/>
      <c r="DU10" s="630"/>
      <c r="DV10" s="630"/>
      <c r="DW10" s="630"/>
      <c r="DX10" s="630"/>
      <c r="DY10" s="630"/>
      <c r="DZ10" s="630"/>
      <c r="EA10" s="630"/>
      <c r="EB10" s="630"/>
      <c r="EC10" s="670"/>
    </row>
    <row r="11" spans="2:143" ht="11.25" customHeight="1" x14ac:dyDescent="0.2">
      <c r="B11" s="626" t="s">
        <v>247</v>
      </c>
      <c r="C11" s="627"/>
      <c r="D11" s="627"/>
      <c r="E11" s="627"/>
      <c r="F11" s="627"/>
      <c r="G11" s="627"/>
      <c r="H11" s="627"/>
      <c r="I11" s="627"/>
      <c r="J11" s="627"/>
      <c r="K11" s="627"/>
      <c r="L11" s="627"/>
      <c r="M11" s="627"/>
      <c r="N11" s="627"/>
      <c r="O11" s="627"/>
      <c r="P11" s="627"/>
      <c r="Q11" s="628"/>
      <c r="R11" s="629">
        <v>535703</v>
      </c>
      <c r="S11" s="630"/>
      <c r="T11" s="630"/>
      <c r="U11" s="630"/>
      <c r="V11" s="630"/>
      <c r="W11" s="630"/>
      <c r="X11" s="630"/>
      <c r="Y11" s="631"/>
      <c r="Z11" s="632">
        <v>6.1</v>
      </c>
      <c r="AA11" s="633"/>
      <c r="AB11" s="633"/>
      <c r="AC11" s="634"/>
      <c r="AD11" s="635">
        <v>535703</v>
      </c>
      <c r="AE11" s="630"/>
      <c r="AF11" s="630"/>
      <c r="AG11" s="630"/>
      <c r="AH11" s="630"/>
      <c r="AI11" s="630"/>
      <c r="AJ11" s="630"/>
      <c r="AK11" s="631"/>
      <c r="AL11" s="632">
        <v>11.1</v>
      </c>
      <c r="AM11" s="633"/>
      <c r="AN11" s="633"/>
      <c r="AO11" s="658"/>
      <c r="AP11" s="626" t="s">
        <v>248</v>
      </c>
      <c r="AQ11" s="627"/>
      <c r="AR11" s="627"/>
      <c r="AS11" s="627"/>
      <c r="AT11" s="627"/>
      <c r="AU11" s="627"/>
      <c r="AV11" s="627"/>
      <c r="AW11" s="627"/>
      <c r="AX11" s="627"/>
      <c r="AY11" s="627"/>
      <c r="AZ11" s="627"/>
      <c r="BA11" s="627"/>
      <c r="BB11" s="627"/>
      <c r="BC11" s="627"/>
      <c r="BD11" s="627"/>
      <c r="BE11" s="627"/>
      <c r="BF11" s="628"/>
      <c r="BG11" s="629">
        <v>55075</v>
      </c>
      <c r="BH11" s="630"/>
      <c r="BI11" s="630"/>
      <c r="BJ11" s="630"/>
      <c r="BK11" s="630"/>
      <c r="BL11" s="630"/>
      <c r="BM11" s="630"/>
      <c r="BN11" s="631"/>
      <c r="BO11" s="656">
        <v>2</v>
      </c>
      <c r="BP11" s="656"/>
      <c r="BQ11" s="656"/>
      <c r="BR11" s="656"/>
      <c r="BS11" s="657" t="s">
        <v>227</v>
      </c>
      <c r="BT11" s="657"/>
      <c r="BU11" s="657"/>
      <c r="BV11" s="657"/>
      <c r="BW11" s="657"/>
      <c r="BX11" s="657"/>
      <c r="BY11" s="657"/>
      <c r="BZ11" s="657"/>
      <c r="CA11" s="657"/>
      <c r="CB11" s="724"/>
      <c r="CD11" s="671" t="s">
        <v>249</v>
      </c>
      <c r="CE11" s="668"/>
      <c r="CF11" s="668"/>
      <c r="CG11" s="668"/>
      <c r="CH11" s="668"/>
      <c r="CI11" s="668"/>
      <c r="CJ11" s="668"/>
      <c r="CK11" s="668"/>
      <c r="CL11" s="668"/>
      <c r="CM11" s="668"/>
      <c r="CN11" s="668"/>
      <c r="CO11" s="668"/>
      <c r="CP11" s="668"/>
      <c r="CQ11" s="669"/>
      <c r="CR11" s="629">
        <v>40968</v>
      </c>
      <c r="CS11" s="630"/>
      <c r="CT11" s="630"/>
      <c r="CU11" s="630"/>
      <c r="CV11" s="630"/>
      <c r="CW11" s="630"/>
      <c r="CX11" s="630"/>
      <c r="CY11" s="631"/>
      <c r="CZ11" s="656">
        <v>0.5</v>
      </c>
      <c r="DA11" s="656"/>
      <c r="DB11" s="656"/>
      <c r="DC11" s="656"/>
      <c r="DD11" s="635">
        <v>7564</v>
      </c>
      <c r="DE11" s="630"/>
      <c r="DF11" s="630"/>
      <c r="DG11" s="630"/>
      <c r="DH11" s="630"/>
      <c r="DI11" s="630"/>
      <c r="DJ11" s="630"/>
      <c r="DK11" s="630"/>
      <c r="DL11" s="630"/>
      <c r="DM11" s="630"/>
      <c r="DN11" s="630"/>
      <c r="DO11" s="630"/>
      <c r="DP11" s="631"/>
      <c r="DQ11" s="635">
        <v>36419</v>
      </c>
      <c r="DR11" s="630"/>
      <c r="DS11" s="630"/>
      <c r="DT11" s="630"/>
      <c r="DU11" s="630"/>
      <c r="DV11" s="630"/>
      <c r="DW11" s="630"/>
      <c r="DX11" s="630"/>
      <c r="DY11" s="630"/>
      <c r="DZ11" s="630"/>
      <c r="EA11" s="630"/>
      <c r="EB11" s="630"/>
      <c r="EC11" s="670"/>
    </row>
    <row r="12" spans="2:143" ht="11.25" customHeight="1" x14ac:dyDescent="0.2">
      <c r="B12" s="626" t="s">
        <v>250</v>
      </c>
      <c r="C12" s="627"/>
      <c r="D12" s="627"/>
      <c r="E12" s="627"/>
      <c r="F12" s="627"/>
      <c r="G12" s="627"/>
      <c r="H12" s="627"/>
      <c r="I12" s="627"/>
      <c r="J12" s="627"/>
      <c r="K12" s="627"/>
      <c r="L12" s="627"/>
      <c r="M12" s="627"/>
      <c r="N12" s="627"/>
      <c r="O12" s="627"/>
      <c r="P12" s="627"/>
      <c r="Q12" s="628"/>
      <c r="R12" s="629" t="s">
        <v>172</v>
      </c>
      <c r="S12" s="630"/>
      <c r="T12" s="630"/>
      <c r="U12" s="630"/>
      <c r="V12" s="630"/>
      <c r="W12" s="630"/>
      <c r="X12" s="630"/>
      <c r="Y12" s="631"/>
      <c r="Z12" s="656" t="s">
        <v>227</v>
      </c>
      <c r="AA12" s="656"/>
      <c r="AB12" s="656"/>
      <c r="AC12" s="656"/>
      <c r="AD12" s="657" t="s">
        <v>227</v>
      </c>
      <c r="AE12" s="657"/>
      <c r="AF12" s="657"/>
      <c r="AG12" s="657"/>
      <c r="AH12" s="657"/>
      <c r="AI12" s="657"/>
      <c r="AJ12" s="657"/>
      <c r="AK12" s="657"/>
      <c r="AL12" s="632" t="s">
        <v>227</v>
      </c>
      <c r="AM12" s="633"/>
      <c r="AN12" s="633"/>
      <c r="AO12" s="658"/>
      <c r="AP12" s="626" t="s">
        <v>251</v>
      </c>
      <c r="AQ12" s="627"/>
      <c r="AR12" s="627"/>
      <c r="AS12" s="627"/>
      <c r="AT12" s="627"/>
      <c r="AU12" s="627"/>
      <c r="AV12" s="627"/>
      <c r="AW12" s="627"/>
      <c r="AX12" s="627"/>
      <c r="AY12" s="627"/>
      <c r="AZ12" s="627"/>
      <c r="BA12" s="627"/>
      <c r="BB12" s="627"/>
      <c r="BC12" s="627"/>
      <c r="BD12" s="627"/>
      <c r="BE12" s="627"/>
      <c r="BF12" s="628"/>
      <c r="BG12" s="629">
        <v>1230370</v>
      </c>
      <c r="BH12" s="630"/>
      <c r="BI12" s="630"/>
      <c r="BJ12" s="630"/>
      <c r="BK12" s="630"/>
      <c r="BL12" s="630"/>
      <c r="BM12" s="630"/>
      <c r="BN12" s="631"/>
      <c r="BO12" s="656">
        <v>45</v>
      </c>
      <c r="BP12" s="656"/>
      <c r="BQ12" s="656"/>
      <c r="BR12" s="656"/>
      <c r="BS12" s="657" t="s">
        <v>227</v>
      </c>
      <c r="BT12" s="657"/>
      <c r="BU12" s="657"/>
      <c r="BV12" s="657"/>
      <c r="BW12" s="657"/>
      <c r="BX12" s="657"/>
      <c r="BY12" s="657"/>
      <c r="BZ12" s="657"/>
      <c r="CA12" s="657"/>
      <c r="CB12" s="724"/>
      <c r="CD12" s="671" t="s">
        <v>252</v>
      </c>
      <c r="CE12" s="668"/>
      <c r="CF12" s="668"/>
      <c r="CG12" s="668"/>
      <c r="CH12" s="668"/>
      <c r="CI12" s="668"/>
      <c r="CJ12" s="668"/>
      <c r="CK12" s="668"/>
      <c r="CL12" s="668"/>
      <c r="CM12" s="668"/>
      <c r="CN12" s="668"/>
      <c r="CO12" s="668"/>
      <c r="CP12" s="668"/>
      <c r="CQ12" s="669"/>
      <c r="CR12" s="629">
        <v>68110</v>
      </c>
      <c r="CS12" s="630"/>
      <c r="CT12" s="630"/>
      <c r="CU12" s="630"/>
      <c r="CV12" s="630"/>
      <c r="CW12" s="630"/>
      <c r="CX12" s="630"/>
      <c r="CY12" s="631"/>
      <c r="CZ12" s="656">
        <v>0.8</v>
      </c>
      <c r="DA12" s="656"/>
      <c r="DB12" s="656"/>
      <c r="DC12" s="656"/>
      <c r="DD12" s="635">
        <v>12113</v>
      </c>
      <c r="DE12" s="630"/>
      <c r="DF12" s="630"/>
      <c r="DG12" s="630"/>
      <c r="DH12" s="630"/>
      <c r="DI12" s="630"/>
      <c r="DJ12" s="630"/>
      <c r="DK12" s="630"/>
      <c r="DL12" s="630"/>
      <c r="DM12" s="630"/>
      <c r="DN12" s="630"/>
      <c r="DO12" s="630"/>
      <c r="DP12" s="631"/>
      <c r="DQ12" s="635">
        <v>46518</v>
      </c>
      <c r="DR12" s="630"/>
      <c r="DS12" s="630"/>
      <c r="DT12" s="630"/>
      <c r="DU12" s="630"/>
      <c r="DV12" s="630"/>
      <c r="DW12" s="630"/>
      <c r="DX12" s="630"/>
      <c r="DY12" s="630"/>
      <c r="DZ12" s="630"/>
      <c r="EA12" s="630"/>
      <c r="EB12" s="630"/>
      <c r="EC12" s="670"/>
    </row>
    <row r="13" spans="2:143" ht="11.25" customHeight="1" x14ac:dyDescent="0.2">
      <c r="B13" s="626" t="s">
        <v>253</v>
      </c>
      <c r="C13" s="627"/>
      <c r="D13" s="627"/>
      <c r="E13" s="627"/>
      <c r="F13" s="627"/>
      <c r="G13" s="627"/>
      <c r="H13" s="627"/>
      <c r="I13" s="627"/>
      <c r="J13" s="627"/>
      <c r="K13" s="627"/>
      <c r="L13" s="627"/>
      <c r="M13" s="627"/>
      <c r="N13" s="627"/>
      <c r="O13" s="627"/>
      <c r="P13" s="627"/>
      <c r="Q13" s="628"/>
      <c r="R13" s="629" t="s">
        <v>127</v>
      </c>
      <c r="S13" s="630"/>
      <c r="T13" s="630"/>
      <c r="U13" s="630"/>
      <c r="V13" s="630"/>
      <c r="W13" s="630"/>
      <c r="X13" s="630"/>
      <c r="Y13" s="631"/>
      <c r="Z13" s="656" t="s">
        <v>227</v>
      </c>
      <c r="AA13" s="656"/>
      <c r="AB13" s="656"/>
      <c r="AC13" s="656"/>
      <c r="AD13" s="657" t="s">
        <v>127</v>
      </c>
      <c r="AE13" s="657"/>
      <c r="AF13" s="657"/>
      <c r="AG13" s="657"/>
      <c r="AH13" s="657"/>
      <c r="AI13" s="657"/>
      <c r="AJ13" s="657"/>
      <c r="AK13" s="657"/>
      <c r="AL13" s="632" t="s">
        <v>227</v>
      </c>
      <c r="AM13" s="633"/>
      <c r="AN13" s="633"/>
      <c r="AO13" s="658"/>
      <c r="AP13" s="626" t="s">
        <v>254</v>
      </c>
      <c r="AQ13" s="627"/>
      <c r="AR13" s="627"/>
      <c r="AS13" s="627"/>
      <c r="AT13" s="627"/>
      <c r="AU13" s="627"/>
      <c r="AV13" s="627"/>
      <c r="AW13" s="627"/>
      <c r="AX13" s="627"/>
      <c r="AY13" s="627"/>
      <c r="AZ13" s="627"/>
      <c r="BA13" s="627"/>
      <c r="BB13" s="627"/>
      <c r="BC13" s="627"/>
      <c r="BD13" s="627"/>
      <c r="BE13" s="627"/>
      <c r="BF13" s="628"/>
      <c r="BG13" s="629">
        <v>1229653</v>
      </c>
      <c r="BH13" s="630"/>
      <c r="BI13" s="630"/>
      <c r="BJ13" s="630"/>
      <c r="BK13" s="630"/>
      <c r="BL13" s="630"/>
      <c r="BM13" s="630"/>
      <c r="BN13" s="631"/>
      <c r="BO13" s="656">
        <v>45</v>
      </c>
      <c r="BP13" s="656"/>
      <c r="BQ13" s="656"/>
      <c r="BR13" s="656"/>
      <c r="BS13" s="657" t="s">
        <v>127</v>
      </c>
      <c r="BT13" s="657"/>
      <c r="BU13" s="657"/>
      <c r="BV13" s="657"/>
      <c r="BW13" s="657"/>
      <c r="BX13" s="657"/>
      <c r="BY13" s="657"/>
      <c r="BZ13" s="657"/>
      <c r="CA13" s="657"/>
      <c r="CB13" s="724"/>
      <c r="CD13" s="671" t="s">
        <v>255</v>
      </c>
      <c r="CE13" s="668"/>
      <c r="CF13" s="668"/>
      <c r="CG13" s="668"/>
      <c r="CH13" s="668"/>
      <c r="CI13" s="668"/>
      <c r="CJ13" s="668"/>
      <c r="CK13" s="668"/>
      <c r="CL13" s="668"/>
      <c r="CM13" s="668"/>
      <c r="CN13" s="668"/>
      <c r="CO13" s="668"/>
      <c r="CP13" s="668"/>
      <c r="CQ13" s="669"/>
      <c r="CR13" s="629">
        <v>568182</v>
      </c>
      <c r="CS13" s="630"/>
      <c r="CT13" s="630"/>
      <c r="CU13" s="630"/>
      <c r="CV13" s="630"/>
      <c r="CW13" s="630"/>
      <c r="CX13" s="630"/>
      <c r="CY13" s="631"/>
      <c r="CZ13" s="656">
        <v>7</v>
      </c>
      <c r="DA13" s="656"/>
      <c r="DB13" s="656"/>
      <c r="DC13" s="656"/>
      <c r="DD13" s="635">
        <v>85306</v>
      </c>
      <c r="DE13" s="630"/>
      <c r="DF13" s="630"/>
      <c r="DG13" s="630"/>
      <c r="DH13" s="630"/>
      <c r="DI13" s="630"/>
      <c r="DJ13" s="630"/>
      <c r="DK13" s="630"/>
      <c r="DL13" s="630"/>
      <c r="DM13" s="630"/>
      <c r="DN13" s="630"/>
      <c r="DO13" s="630"/>
      <c r="DP13" s="631"/>
      <c r="DQ13" s="635">
        <v>515951</v>
      </c>
      <c r="DR13" s="630"/>
      <c r="DS13" s="630"/>
      <c r="DT13" s="630"/>
      <c r="DU13" s="630"/>
      <c r="DV13" s="630"/>
      <c r="DW13" s="630"/>
      <c r="DX13" s="630"/>
      <c r="DY13" s="630"/>
      <c r="DZ13" s="630"/>
      <c r="EA13" s="630"/>
      <c r="EB13" s="630"/>
      <c r="EC13" s="670"/>
    </row>
    <row r="14" spans="2:143" ht="11.25" customHeight="1" x14ac:dyDescent="0.2">
      <c r="B14" s="626" t="s">
        <v>256</v>
      </c>
      <c r="C14" s="627"/>
      <c r="D14" s="627"/>
      <c r="E14" s="627"/>
      <c r="F14" s="627"/>
      <c r="G14" s="627"/>
      <c r="H14" s="627"/>
      <c r="I14" s="627"/>
      <c r="J14" s="627"/>
      <c r="K14" s="627"/>
      <c r="L14" s="627"/>
      <c r="M14" s="627"/>
      <c r="N14" s="627"/>
      <c r="O14" s="627"/>
      <c r="P14" s="627"/>
      <c r="Q14" s="628"/>
      <c r="R14" s="629" t="s">
        <v>227</v>
      </c>
      <c r="S14" s="630"/>
      <c r="T14" s="630"/>
      <c r="U14" s="630"/>
      <c r="V14" s="630"/>
      <c r="W14" s="630"/>
      <c r="X14" s="630"/>
      <c r="Y14" s="631"/>
      <c r="Z14" s="656" t="s">
        <v>127</v>
      </c>
      <c r="AA14" s="656"/>
      <c r="AB14" s="656"/>
      <c r="AC14" s="656"/>
      <c r="AD14" s="657" t="s">
        <v>127</v>
      </c>
      <c r="AE14" s="657"/>
      <c r="AF14" s="657"/>
      <c r="AG14" s="657"/>
      <c r="AH14" s="657"/>
      <c r="AI14" s="657"/>
      <c r="AJ14" s="657"/>
      <c r="AK14" s="657"/>
      <c r="AL14" s="632" t="s">
        <v>127</v>
      </c>
      <c r="AM14" s="633"/>
      <c r="AN14" s="633"/>
      <c r="AO14" s="658"/>
      <c r="AP14" s="626" t="s">
        <v>257</v>
      </c>
      <c r="AQ14" s="627"/>
      <c r="AR14" s="627"/>
      <c r="AS14" s="627"/>
      <c r="AT14" s="627"/>
      <c r="AU14" s="627"/>
      <c r="AV14" s="627"/>
      <c r="AW14" s="627"/>
      <c r="AX14" s="627"/>
      <c r="AY14" s="627"/>
      <c r="AZ14" s="627"/>
      <c r="BA14" s="627"/>
      <c r="BB14" s="627"/>
      <c r="BC14" s="627"/>
      <c r="BD14" s="627"/>
      <c r="BE14" s="627"/>
      <c r="BF14" s="628"/>
      <c r="BG14" s="629">
        <v>55319</v>
      </c>
      <c r="BH14" s="630"/>
      <c r="BI14" s="630"/>
      <c r="BJ14" s="630"/>
      <c r="BK14" s="630"/>
      <c r="BL14" s="630"/>
      <c r="BM14" s="630"/>
      <c r="BN14" s="631"/>
      <c r="BO14" s="656">
        <v>2</v>
      </c>
      <c r="BP14" s="656"/>
      <c r="BQ14" s="656"/>
      <c r="BR14" s="656"/>
      <c r="BS14" s="657" t="s">
        <v>227</v>
      </c>
      <c r="BT14" s="657"/>
      <c r="BU14" s="657"/>
      <c r="BV14" s="657"/>
      <c r="BW14" s="657"/>
      <c r="BX14" s="657"/>
      <c r="BY14" s="657"/>
      <c r="BZ14" s="657"/>
      <c r="CA14" s="657"/>
      <c r="CB14" s="724"/>
      <c r="CD14" s="671" t="s">
        <v>258</v>
      </c>
      <c r="CE14" s="668"/>
      <c r="CF14" s="668"/>
      <c r="CG14" s="668"/>
      <c r="CH14" s="668"/>
      <c r="CI14" s="668"/>
      <c r="CJ14" s="668"/>
      <c r="CK14" s="668"/>
      <c r="CL14" s="668"/>
      <c r="CM14" s="668"/>
      <c r="CN14" s="668"/>
      <c r="CO14" s="668"/>
      <c r="CP14" s="668"/>
      <c r="CQ14" s="669"/>
      <c r="CR14" s="629">
        <v>366738</v>
      </c>
      <c r="CS14" s="630"/>
      <c r="CT14" s="630"/>
      <c r="CU14" s="630"/>
      <c r="CV14" s="630"/>
      <c r="CW14" s="630"/>
      <c r="CX14" s="630"/>
      <c r="CY14" s="631"/>
      <c r="CZ14" s="656">
        <v>4.5</v>
      </c>
      <c r="DA14" s="656"/>
      <c r="DB14" s="656"/>
      <c r="DC14" s="656"/>
      <c r="DD14" s="635">
        <v>1460</v>
      </c>
      <c r="DE14" s="630"/>
      <c r="DF14" s="630"/>
      <c r="DG14" s="630"/>
      <c r="DH14" s="630"/>
      <c r="DI14" s="630"/>
      <c r="DJ14" s="630"/>
      <c r="DK14" s="630"/>
      <c r="DL14" s="630"/>
      <c r="DM14" s="630"/>
      <c r="DN14" s="630"/>
      <c r="DO14" s="630"/>
      <c r="DP14" s="631"/>
      <c r="DQ14" s="635">
        <v>365767</v>
      </c>
      <c r="DR14" s="630"/>
      <c r="DS14" s="630"/>
      <c r="DT14" s="630"/>
      <c r="DU14" s="630"/>
      <c r="DV14" s="630"/>
      <c r="DW14" s="630"/>
      <c r="DX14" s="630"/>
      <c r="DY14" s="630"/>
      <c r="DZ14" s="630"/>
      <c r="EA14" s="630"/>
      <c r="EB14" s="630"/>
      <c r="EC14" s="670"/>
    </row>
    <row r="15" spans="2:143" ht="11.25" customHeight="1" x14ac:dyDescent="0.2">
      <c r="B15" s="626" t="s">
        <v>259</v>
      </c>
      <c r="C15" s="627"/>
      <c r="D15" s="627"/>
      <c r="E15" s="627"/>
      <c r="F15" s="627"/>
      <c r="G15" s="627"/>
      <c r="H15" s="627"/>
      <c r="I15" s="627"/>
      <c r="J15" s="627"/>
      <c r="K15" s="627"/>
      <c r="L15" s="627"/>
      <c r="M15" s="627"/>
      <c r="N15" s="627"/>
      <c r="O15" s="627"/>
      <c r="P15" s="627"/>
      <c r="Q15" s="628"/>
      <c r="R15" s="629" t="s">
        <v>127</v>
      </c>
      <c r="S15" s="630"/>
      <c r="T15" s="630"/>
      <c r="U15" s="630"/>
      <c r="V15" s="630"/>
      <c r="W15" s="630"/>
      <c r="X15" s="630"/>
      <c r="Y15" s="631"/>
      <c r="Z15" s="656" t="s">
        <v>127</v>
      </c>
      <c r="AA15" s="656"/>
      <c r="AB15" s="656"/>
      <c r="AC15" s="656"/>
      <c r="AD15" s="657" t="s">
        <v>227</v>
      </c>
      <c r="AE15" s="657"/>
      <c r="AF15" s="657"/>
      <c r="AG15" s="657"/>
      <c r="AH15" s="657"/>
      <c r="AI15" s="657"/>
      <c r="AJ15" s="657"/>
      <c r="AK15" s="657"/>
      <c r="AL15" s="632" t="s">
        <v>127</v>
      </c>
      <c r="AM15" s="633"/>
      <c r="AN15" s="633"/>
      <c r="AO15" s="658"/>
      <c r="AP15" s="626" t="s">
        <v>260</v>
      </c>
      <c r="AQ15" s="627"/>
      <c r="AR15" s="627"/>
      <c r="AS15" s="627"/>
      <c r="AT15" s="627"/>
      <c r="AU15" s="627"/>
      <c r="AV15" s="627"/>
      <c r="AW15" s="627"/>
      <c r="AX15" s="627"/>
      <c r="AY15" s="627"/>
      <c r="AZ15" s="627"/>
      <c r="BA15" s="627"/>
      <c r="BB15" s="627"/>
      <c r="BC15" s="627"/>
      <c r="BD15" s="627"/>
      <c r="BE15" s="627"/>
      <c r="BF15" s="628"/>
      <c r="BG15" s="629">
        <v>131236</v>
      </c>
      <c r="BH15" s="630"/>
      <c r="BI15" s="630"/>
      <c r="BJ15" s="630"/>
      <c r="BK15" s="630"/>
      <c r="BL15" s="630"/>
      <c r="BM15" s="630"/>
      <c r="BN15" s="631"/>
      <c r="BO15" s="656">
        <v>4.8</v>
      </c>
      <c r="BP15" s="656"/>
      <c r="BQ15" s="656"/>
      <c r="BR15" s="656"/>
      <c r="BS15" s="657" t="s">
        <v>227</v>
      </c>
      <c r="BT15" s="657"/>
      <c r="BU15" s="657"/>
      <c r="BV15" s="657"/>
      <c r="BW15" s="657"/>
      <c r="BX15" s="657"/>
      <c r="BY15" s="657"/>
      <c r="BZ15" s="657"/>
      <c r="CA15" s="657"/>
      <c r="CB15" s="724"/>
      <c r="CD15" s="671" t="s">
        <v>261</v>
      </c>
      <c r="CE15" s="668"/>
      <c r="CF15" s="668"/>
      <c r="CG15" s="668"/>
      <c r="CH15" s="668"/>
      <c r="CI15" s="668"/>
      <c r="CJ15" s="668"/>
      <c r="CK15" s="668"/>
      <c r="CL15" s="668"/>
      <c r="CM15" s="668"/>
      <c r="CN15" s="668"/>
      <c r="CO15" s="668"/>
      <c r="CP15" s="668"/>
      <c r="CQ15" s="669"/>
      <c r="CR15" s="629">
        <v>830716</v>
      </c>
      <c r="CS15" s="630"/>
      <c r="CT15" s="630"/>
      <c r="CU15" s="630"/>
      <c r="CV15" s="630"/>
      <c r="CW15" s="630"/>
      <c r="CX15" s="630"/>
      <c r="CY15" s="631"/>
      <c r="CZ15" s="656">
        <v>10.199999999999999</v>
      </c>
      <c r="DA15" s="656"/>
      <c r="DB15" s="656"/>
      <c r="DC15" s="656"/>
      <c r="DD15" s="635">
        <v>30233</v>
      </c>
      <c r="DE15" s="630"/>
      <c r="DF15" s="630"/>
      <c r="DG15" s="630"/>
      <c r="DH15" s="630"/>
      <c r="DI15" s="630"/>
      <c r="DJ15" s="630"/>
      <c r="DK15" s="630"/>
      <c r="DL15" s="630"/>
      <c r="DM15" s="630"/>
      <c r="DN15" s="630"/>
      <c r="DO15" s="630"/>
      <c r="DP15" s="631"/>
      <c r="DQ15" s="635">
        <v>610274</v>
      </c>
      <c r="DR15" s="630"/>
      <c r="DS15" s="630"/>
      <c r="DT15" s="630"/>
      <c r="DU15" s="630"/>
      <c r="DV15" s="630"/>
      <c r="DW15" s="630"/>
      <c r="DX15" s="630"/>
      <c r="DY15" s="630"/>
      <c r="DZ15" s="630"/>
      <c r="EA15" s="630"/>
      <c r="EB15" s="630"/>
      <c r="EC15" s="670"/>
    </row>
    <row r="16" spans="2:143" ht="11.25" customHeight="1" x14ac:dyDescent="0.2">
      <c r="B16" s="626" t="s">
        <v>262</v>
      </c>
      <c r="C16" s="627"/>
      <c r="D16" s="627"/>
      <c r="E16" s="627"/>
      <c r="F16" s="627"/>
      <c r="G16" s="627"/>
      <c r="H16" s="627"/>
      <c r="I16" s="627"/>
      <c r="J16" s="627"/>
      <c r="K16" s="627"/>
      <c r="L16" s="627"/>
      <c r="M16" s="627"/>
      <c r="N16" s="627"/>
      <c r="O16" s="627"/>
      <c r="P16" s="627"/>
      <c r="Q16" s="628"/>
      <c r="R16" s="629">
        <v>6245</v>
      </c>
      <c r="S16" s="630"/>
      <c r="T16" s="630"/>
      <c r="U16" s="630"/>
      <c r="V16" s="630"/>
      <c r="W16" s="630"/>
      <c r="X16" s="630"/>
      <c r="Y16" s="631"/>
      <c r="Z16" s="656">
        <v>0.1</v>
      </c>
      <c r="AA16" s="656"/>
      <c r="AB16" s="656"/>
      <c r="AC16" s="656"/>
      <c r="AD16" s="657">
        <v>6245</v>
      </c>
      <c r="AE16" s="657"/>
      <c r="AF16" s="657"/>
      <c r="AG16" s="657"/>
      <c r="AH16" s="657"/>
      <c r="AI16" s="657"/>
      <c r="AJ16" s="657"/>
      <c r="AK16" s="657"/>
      <c r="AL16" s="632">
        <v>0.1</v>
      </c>
      <c r="AM16" s="633"/>
      <c r="AN16" s="633"/>
      <c r="AO16" s="658"/>
      <c r="AP16" s="626" t="s">
        <v>263</v>
      </c>
      <c r="AQ16" s="627"/>
      <c r="AR16" s="627"/>
      <c r="AS16" s="627"/>
      <c r="AT16" s="627"/>
      <c r="AU16" s="627"/>
      <c r="AV16" s="627"/>
      <c r="AW16" s="627"/>
      <c r="AX16" s="627"/>
      <c r="AY16" s="627"/>
      <c r="AZ16" s="627"/>
      <c r="BA16" s="627"/>
      <c r="BB16" s="627"/>
      <c r="BC16" s="627"/>
      <c r="BD16" s="627"/>
      <c r="BE16" s="627"/>
      <c r="BF16" s="628"/>
      <c r="BG16" s="629" t="s">
        <v>227</v>
      </c>
      <c r="BH16" s="630"/>
      <c r="BI16" s="630"/>
      <c r="BJ16" s="630"/>
      <c r="BK16" s="630"/>
      <c r="BL16" s="630"/>
      <c r="BM16" s="630"/>
      <c r="BN16" s="631"/>
      <c r="BO16" s="656" t="s">
        <v>127</v>
      </c>
      <c r="BP16" s="656"/>
      <c r="BQ16" s="656"/>
      <c r="BR16" s="656"/>
      <c r="BS16" s="657" t="s">
        <v>127</v>
      </c>
      <c r="BT16" s="657"/>
      <c r="BU16" s="657"/>
      <c r="BV16" s="657"/>
      <c r="BW16" s="657"/>
      <c r="BX16" s="657"/>
      <c r="BY16" s="657"/>
      <c r="BZ16" s="657"/>
      <c r="CA16" s="657"/>
      <c r="CB16" s="724"/>
      <c r="CD16" s="671" t="s">
        <v>264</v>
      </c>
      <c r="CE16" s="668"/>
      <c r="CF16" s="668"/>
      <c r="CG16" s="668"/>
      <c r="CH16" s="668"/>
      <c r="CI16" s="668"/>
      <c r="CJ16" s="668"/>
      <c r="CK16" s="668"/>
      <c r="CL16" s="668"/>
      <c r="CM16" s="668"/>
      <c r="CN16" s="668"/>
      <c r="CO16" s="668"/>
      <c r="CP16" s="668"/>
      <c r="CQ16" s="669"/>
      <c r="CR16" s="629">
        <v>9097</v>
      </c>
      <c r="CS16" s="630"/>
      <c r="CT16" s="630"/>
      <c r="CU16" s="630"/>
      <c r="CV16" s="630"/>
      <c r="CW16" s="630"/>
      <c r="CX16" s="630"/>
      <c r="CY16" s="631"/>
      <c r="CZ16" s="656">
        <v>0.1</v>
      </c>
      <c r="DA16" s="656"/>
      <c r="DB16" s="656"/>
      <c r="DC16" s="656"/>
      <c r="DD16" s="635" t="s">
        <v>172</v>
      </c>
      <c r="DE16" s="630"/>
      <c r="DF16" s="630"/>
      <c r="DG16" s="630"/>
      <c r="DH16" s="630"/>
      <c r="DI16" s="630"/>
      <c r="DJ16" s="630"/>
      <c r="DK16" s="630"/>
      <c r="DL16" s="630"/>
      <c r="DM16" s="630"/>
      <c r="DN16" s="630"/>
      <c r="DO16" s="630"/>
      <c r="DP16" s="631"/>
      <c r="DQ16" s="635">
        <v>297</v>
      </c>
      <c r="DR16" s="630"/>
      <c r="DS16" s="630"/>
      <c r="DT16" s="630"/>
      <c r="DU16" s="630"/>
      <c r="DV16" s="630"/>
      <c r="DW16" s="630"/>
      <c r="DX16" s="630"/>
      <c r="DY16" s="630"/>
      <c r="DZ16" s="630"/>
      <c r="EA16" s="630"/>
      <c r="EB16" s="630"/>
      <c r="EC16" s="670"/>
    </row>
    <row r="17" spans="2:133" ht="11.25" customHeight="1" x14ac:dyDescent="0.2">
      <c r="B17" s="626" t="s">
        <v>265</v>
      </c>
      <c r="C17" s="627"/>
      <c r="D17" s="627"/>
      <c r="E17" s="627"/>
      <c r="F17" s="627"/>
      <c r="G17" s="627"/>
      <c r="H17" s="627"/>
      <c r="I17" s="627"/>
      <c r="J17" s="627"/>
      <c r="K17" s="627"/>
      <c r="L17" s="627"/>
      <c r="M17" s="627"/>
      <c r="N17" s="627"/>
      <c r="O17" s="627"/>
      <c r="P17" s="627"/>
      <c r="Q17" s="628"/>
      <c r="R17" s="629">
        <v>29069</v>
      </c>
      <c r="S17" s="630"/>
      <c r="T17" s="630"/>
      <c r="U17" s="630"/>
      <c r="V17" s="630"/>
      <c r="W17" s="630"/>
      <c r="X17" s="630"/>
      <c r="Y17" s="631"/>
      <c r="Z17" s="656">
        <v>0.3</v>
      </c>
      <c r="AA17" s="656"/>
      <c r="AB17" s="656"/>
      <c r="AC17" s="656"/>
      <c r="AD17" s="657">
        <v>29069</v>
      </c>
      <c r="AE17" s="657"/>
      <c r="AF17" s="657"/>
      <c r="AG17" s="657"/>
      <c r="AH17" s="657"/>
      <c r="AI17" s="657"/>
      <c r="AJ17" s="657"/>
      <c r="AK17" s="657"/>
      <c r="AL17" s="632">
        <v>0.6</v>
      </c>
      <c r="AM17" s="633"/>
      <c r="AN17" s="633"/>
      <c r="AO17" s="658"/>
      <c r="AP17" s="626" t="s">
        <v>266</v>
      </c>
      <c r="AQ17" s="627"/>
      <c r="AR17" s="627"/>
      <c r="AS17" s="627"/>
      <c r="AT17" s="627"/>
      <c r="AU17" s="627"/>
      <c r="AV17" s="627"/>
      <c r="AW17" s="627"/>
      <c r="AX17" s="627"/>
      <c r="AY17" s="627"/>
      <c r="AZ17" s="627"/>
      <c r="BA17" s="627"/>
      <c r="BB17" s="627"/>
      <c r="BC17" s="627"/>
      <c r="BD17" s="627"/>
      <c r="BE17" s="627"/>
      <c r="BF17" s="628"/>
      <c r="BG17" s="629" t="s">
        <v>227</v>
      </c>
      <c r="BH17" s="630"/>
      <c r="BI17" s="630"/>
      <c r="BJ17" s="630"/>
      <c r="BK17" s="630"/>
      <c r="BL17" s="630"/>
      <c r="BM17" s="630"/>
      <c r="BN17" s="631"/>
      <c r="BO17" s="656" t="s">
        <v>227</v>
      </c>
      <c r="BP17" s="656"/>
      <c r="BQ17" s="656"/>
      <c r="BR17" s="656"/>
      <c r="BS17" s="657" t="s">
        <v>227</v>
      </c>
      <c r="BT17" s="657"/>
      <c r="BU17" s="657"/>
      <c r="BV17" s="657"/>
      <c r="BW17" s="657"/>
      <c r="BX17" s="657"/>
      <c r="BY17" s="657"/>
      <c r="BZ17" s="657"/>
      <c r="CA17" s="657"/>
      <c r="CB17" s="724"/>
      <c r="CD17" s="671" t="s">
        <v>267</v>
      </c>
      <c r="CE17" s="668"/>
      <c r="CF17" s="668"/>
      <c r="CG17" s="668"/>
      <c r="CH17" s="668"/>
      <c r="CI17" s="668"/>
      <c r="CJ17" s="668"/>
      <c r="CK17" s="668"/>
      <c r="CL17" s="668"/>
      <c r="CM17" s="668"/>
      <c r="CN17" s="668"/>
      <c r="CO17" s="668"/>
      <c r="CP17" s="668"/>
      <c r="CQ17" s="669"/>
      <c r="CR17" s="629">
        <v>590627</v>
      </c>
      <c r="CS17" s="630"/>
      <c r="CT17" s="630"/>
      <c r="CU17" s="630"/>
      <c r="CV17" s="630"/>
      <c r="CW17" s="630"/>
      <c r="CX17" s="630"/>
      <c r="CY17" s="631"/>
      <c r="CZ17" s="656">
        <v>7.2</v>
      </c>
      <c r="DA17" s="656"/>
      <c r="DB17" s="656"/>
      <c r="DC17" s="656"/>
      <c r="DD17" s="635" t="s">
        <v>227</v>
      </c>
      <c r="DE17" s="630"/>
      <c r="DF17" s="630"/>
      <c r="DG17" s="630"/>
      <c r="DH17" s="630"/>
      <c r="DI17" s="630"/>
      <c r="DJ17" s="630"/>
      <c r="DK17" s="630"/>
      <c r="DL17" s="630"/>
      <c r="DM17" s="630"/>
      <c r="DN17" s="630"/>
      <c r="DO17" s="630"/>
      <c r="DP17" s="631"/>
      <c r="DQ17" s="635">
        <v>590627</v>
      </c>
      <c r="DR17" s="630"/>
      <c r="DS17" s="630"/>
      <c r="DT17" s="630"/>
      <c r="DU17" s="630"/>
      <c r="DV17" s="630"/>
      <c r="DW17" s="630"/>
      <c r="DX17" s="630"/>
      <c r="DY17" s="630"/>
      <c r="DZ17" s="630"/>
      <c r="EA17" s="630"/>
      <c r="EB17" s="630"/>
      <c r="EC17" s="670"/>
    </row>
    <row r="18" spans="2:133" ht="11.25" customHeight="1" x14ac:dyDescent="0.2">
      <c r="B18" s="626" t="s">
        <v>268</v>
      </c>
      <c r="C18" s="627"/>
      <c r="D18" s="627"/>
      <c r="E18" s="627"/>
      <c r="F18" s="627"/>
      <c r="G18" s="627"/>
      <c r="H18" s="627"/>
      <c r="I18" s="627"/>
      <c r="J18" s="627"/>
      <c r="K18" s="627"/>
      <c r="L18" s="627"/>
      <c r="M18" s="627"/>
      <c r="N18" s="627"/>
      <c r="O18" s="627"/>
      <c r="P18" s="627"/>
      <c r="Q18" s="628"/>
      <c r="R18" s="629">
        <v>61750</v>
      </c>
      <c r="S18" s="630"/>
      <c r="T18" s="630"/>
      <c r="U18" s="630"/>
      <c r="V18" s="630"/>
      <c r="W18" s="630"/>
      <c r="X18" s="630"/>
      <c r="Y18" s="631"/>
      <c r="Z18" s="656">
        <v>0.7</v>
      </c>
      <c r="AA18" s="656"/>
      <c r="AB18" s="656"/>
      <c r="AC18" s="656"/>
      <c r="AD18" s="657">
        <v>61750</v>
      </c>
      <c r="AE18" s="657"/>
      <c r="AF18" s="657"/>
      <c r="AG18" s="657"/>
      <c r="AH18" s="657"/>
      <c r="AI18" s="657"/>
      <c r="AJ18" s="657"/>
      <c r="AK18" s="657"/>
      <c r="AL18" s="632">
        <v>1.3</v>
      </c>
      <c r="AM18" s="633"/>
      <c r="AN18" s="633"/>
      <c r="AO18" s="658"/>
      <c r="AP18" s="626" t="s">
        <v>269</v>
      </c>
      <c r="AQ18" s="627"/>
      <c r="AR18" s="627"/>
      <c r="AS18" s="627"/>
      <c r="AT18" s="627"/>
      <c r="AU18" s="627"/>
      <c r="AV18" s="627"/>
      <c r="AW18" s="627"/>
      <c r="AX18" s="627"/>
      <c r="AY18" s="627"/>
      <c r="AZ18" s="627"/>
      <c r="BA18" s="627"/>
      <c r="BB18" s="627"/>
      <c r="BC18" s="627"/>
      <c r="BD18" s="627"/>
      <c r="BE18" s="627"/>
      <c r="BF18" s="628"/>
      <c r="BG18" s="629" t="s">
        <v>227</v>
      </c>
      <c r="BH18" s="630"/>
      <c r="BI18" s="630"/>
      <c r="BJ18" s="630"/>
      <c r="BK18" s="630"/>
      <c r="BL18" s="630"/>
      <c r="BM18" s="630"/>
      <c r="BN18" s="631"/>
      <c r="BO18" s="656" t="s">
        <v>127</v>
      </c>
      <c r="BP18" s="656"/>
      <c r="BQ18" s="656"/>
      <c r="BR18" s="656"/>
      <c r="BS18" s="657" t="s">
        <v>172</v>
      </c>
      <c r="BT18" s="657"/>
      <c r="BU18" s="657"/>
      <c r="BV18" s="657"/>
      <c r="BW18" s="657"/>
      <c r="BX18" s="657"/>
      <c r="BY18" s="657"/>
      <c r="BZ18" s="657"/>
      <c r="CA18" s="657"/>
      <c r="CB18" s="724"/>
      <c r="CD18" s="671" t="s">
        <v>270</v>
      </c>
      <c r="CE18" s="668"/>
      <c r="CF18" s="668"/>
      <c r="CG18" s="668"/>
      <c r="CH18" s="668"/>
      <c r="CI18" s="668"/>
      <c r="CJ18" s="668"/>
      <c r="CK18" s="668"/>
      <c r="CL18" s="668"/>
      <c r="CM18" s="668"/>
      <c r="CN18" s="668"/>
      <c r="CO18" s="668"/>
      <c r="CP18" s="668"/>
      <c r="CQ18" s="669"/>
      <c r="CR18" s="629" t="s">
        <v>227</v>
      </c>
      <c r="CS18" s="630"/>
      <c r="CT18" s="630"/>
      <c r="CU18" s="630"/>
      <c r="CV18" s="630"/>
      <c r="CW18" s="630"/>
      <c r="CX18" s="630"/>
      <c r="CY18" s="631"/>
      <c r="CZ18" s="656" t="s">
        <v>245</v>
      </c>
      <c r="DA18" s="656"/>
      <c r="DB18" s="656"/>
      <c r="DC18" s="656"/>
      <c r="DD18" s="635" t="s">
        <v>227</v>
      </c>
      <c r="DE18" s="630"/>
      <c r="DF18" s="630"/>
      <c r="DG18" s="630"/>
      <c r="DH18" s="630"/>
      <c r="DI18" s="630"/>
      <c r="DJ18" s="630"/>
      <c r="DK18" s="630"/>
      <c r="DL18" s="630"/>
      <c r="DM18" s="630"/>
      <c r="DN18" s="630"/>
      <c r="DO18" s="630"/>
      <c r="DP18" s="631"/>
      <c r="DQ18" s="635" t="s">
        <v>245</v>
      </c>
      <c r="DR18" s="630"/>
      <c r="DS18" s="630"/>
      <c r="DT18" s="630"/>
      <c r="DU18" s="630"/>
      <c r="DV18" s="630"/>
      <c r="DW18" s="630"/>
      <c r="DX18" s="630"/>
      <c r="DY18" s="630"/>
      <c r="DZ18" s="630"/>
      <c r="EA18" s="630"/>
      <c r="EB18" s="630"/>
      <c r="EC18" s="670"/>
    </row>
    <row r="19" spans="2:133" ht="11.25" customHeight="1" x14ac:dyDescent="0.2">
      <c r="B19" s="626" t="s">
        <v>271</v>
      </c>
      <c r="C19" s="627"/>
      <c r="D19" s="627"/>
      <c r="E19" s="627"/>
      <c r="F19" s="627"/>
      <c r="G19" s="627"/>
      <c r="H19" s="627"/>
      <c r="I19" s="627"/>
      <c r="J19" s="627"/>
      <c r="K19" s="627"/>
      <c r="L19" s="627"/>
      <c r="M19" s="627"/>
      <c r="N19" s="627"/>
      <c r="O19" s="627"/>
      <c r="P19" s="627"/>
      <c r="Q19" s="628"/>
      <c r="R19" s="629">
        <v>24262</v>
      </c>
      <c r="S19" s="630"/>
      <c r="T19" s="630"/>
      <c r="U19" s="630"/>
      <c r="V19" s="630"/>
      <c r="W19" s="630"/>
      <c r="X19" s="630"/>
      <c r="Y19" s="631"/>
      <c r="Z19" s="656">
        <v>0.3</v>
      </c>
      <c r="AA19" s="656"/>
      <c r="AB19" s="656"/>
      <c r="AC19" s="656"/>
      <c r="AD19" s="657">
        <v>24262</v>
      </c>
      <c r="AE19" s="657"/>
      <c r="AF19" s="657"/>
      <c r="AG19" s="657"/>
      <c r="AH19" s="657"/>
      <c r="AI19" s="657"/>
      <c r="AJ19" s="657"/>
      <c r="AK19" s="657"/>
      <c r="AL19" s="632">
        <v>0.5</v>
      </c>
      <c r="AM19" s="633"/>
      <c r="AN19" s="633"/>
      <c r="AO19" s="658"/>
      <c r="AP19" s="626" t="s">
        <v>272</v>
      </c>
      <c r="AQ19" s="627"/>
      <c r="AR19" s="627"/>
      <c r="AS19" s="627"/>
      <c r="AT19" s="627"/>
      <c r="AU19" s="627"/>
      <c r="AV19" s="627"/>
      <c r="AW19" s="627"/>
      <c r="AX19" s="627"/>
      <c r="AY19" s="627"/>
      <c r="AZ19" s="627"/>
      <c r="BA19" s="627"/>
      <c r="BB19" s="627"/>
      <c r="BC19" s="627"/>
      <c r="BD19" s="627"/>
      <c r="BE19" s="627"/>
      <c r="BF19" s="628"/>
      <c r="BG19" s="629" t="s">
        <v>127</v>
      </c>
      <c r="BH19" s="630"/>
      <c r="BI19" s="630"/>
      <c r="BJ19" s="630"/>
      <c r="BK19" s="630"/>
      <c r="BL19" s="630"/>
      <c r="BM19" s="630"/>
      <c r="BN19" s="631"/>
      <c r="BO19" s="656" t="s">
        <v>127</v>
      </c>
      <c r="BP19" s="656"/>
      <c r="BQ19" s="656"/>
      <c r="BR19" s="656"/>
      <c r="BS19" s="657" t="s">
        <v>227</v>
      </c>
      <c r="BT19" s="657"/>
      <c r="BU19" s="657"/>
      <c r="BV19" s="657"/>
      <c r="BW19" s="657"/>
      <c r="BX19" s="657"/>
      <c r="BY19" s="657"/>
      <c r="BZ19" s="657"/>
      <c r="CA19" s="657"/>
      <c r="CB19" s="724"/>
      <c r="CD19" s="671" t="s">
        <v>273</v>
      </c>
      <c r="CE19" s="668"/>
      <c r="CF19" s="668"/>
      <c r="CG19" s="668"/>
      <c r="CH19" s="668"/>
      <c r="CI19" s="668"/>
      <c r="CJ19" s="668"/>
      <c r="CK19" s="668"/>
      <c r="CL19" s="668"/>
      <c r="CM19" s="668"/>
      <c r="CN19" s="668"/>
      <c r="CO19" s="668"/>
      <c r="CP19" s="668"/>
      <c r="CQ19" s="669"/>
      <c r="CR19" s="629" t="s">
        <v>227</v>
      </c>
      <c r="CS19" s="630"/>
      <c r="CT19" s="630"/>
      <c r="CU19" s="630"/>
      <c r="CV19" s="630"/>
      <c r="CW19" s="630"/>
      <c r="CX19" s="630"/>
      <c r="CY19" s="631"/>
      <c r="CZ19" s="656" t="s">
        <v>127</v>
      </c>
      <c r="DA19" s="656"/>
      <c r="DB19" s="656"/>
      <c r="DC19" s="656"/>
      <c r="DD19" s="635" t="s">
        <v>227</v>
      </c>
      <c r="DE19" s="630"/>
      <c r="DF19" s="630"/>
      <c r="DG19" s="630"/>
      <c r="DH19" s="630"/>
      <c r="DI19" s="630"/>
      <c r="DJ19" s="630"/>
      <c r="DK19" s="630"/>
      <c r="DL19" s="630"/>
      <c r="DM19" s="630"/>
      <c r="DN19" s="630"/>
      <c r="DO19" s="630"/>
      <c r="DP19" s="631"/>
      <c r="DQ19" s="635" t="s">
        <v>227</v>
      </c>
      <c r="DR19" s="630"/>
      <c r="DS19" s="630"/>
      <c r="DT19" s="630"/>
      <c r="DU19" s="630"/>
      <c r="DV19" s="630"/>
      <c r="DW19" s="630"/>
      <c r="DX19" s="630"/>
      <c r="DY19" s="630"/>
      <c r="DZ19" s="630"/>
      <c r="EA19" s="630"/>
      <c r="EB19" s="630"/>
      <c r="EC19" s="670"/>
    </row>
    <row r="20" spans="2:133" ht="11.25" customHeight="1" x14ac:dyDescent="0.2">
      <c r="B20" s="626" t="s">
        <v>274</v>
      </c>
      <c r="C20" s="627"/>
      <c r="D20" s="627"/>
      <c r="E20" s="627"/>
      <c r="F20" s="627"/>
      <c r="G20" s="627"/>
      <c r="H20" s="627"/>
      <c r="I20" s="627"/>
      <c r="J20" s="627"/>
      <c r="K20" s="627"/>
      <c r="L20" s="627"/>
      <c r="M20" s="627"/>
      <c r="N20" s="627"/>
      <c r="O20" s="627"/>
      <c r="P20" s="627"/>
      <c r="Q20" s="628"/>
      <c r="R20" s="629">
        <v>1952</v>
      </c>
      <c r="S20" s="630"/>
      <c r="T20" s="630"/>
      <c r="U20" s="630"/>
      <c r="V20" s="630"/>
      <c r="W20" s="630"/>
      <c r="X20" s="630"/>
      <c r="Y20" s="631"/>
      <c r="Z20" s="656">
        <v>0</v>
      </c>
      <c r="AA20" s="656"/>
      <c r="AB20" s="656"/>
      <c r="AC20" s="656"/>
      <c r="AD20" s="657">
        <v>1952</v>
      </c>
      <c r="AE20" s="657"/>
      <c r="AF20" s="657"/>
      <c r="AG20" s="657"/>
      <c r="AH20" s="657"/>
      <c r="AI20" s="657"/>
      <c r="AJ20" s="657"/>
      <c r="AK20" s="657"/>
      <c r="AL20" s="632">
        <v>0</v>
      </c>
      <c r="AM20" s="633"/>
      <c r="AN20" s="633"/>
      <c r="AO20" s="658"/>
      <c r="AP20" s="626" t="s">
        <v>275</v>
      </c>
      <c r="AQ20" s="627"/>
      <c r="AR20" s="627"/>
      <c r="AS20" s="627"/>
      <c r="AT20" s="627"/>
      <c r="AU20" s="627"/>
      <c r="AV20" s="627"/>
      <c r="AW20" s="627"/>
      <c r="AX20" s="627"/>
      <c r="AY20" s="627"/>
      <c r="AZ20" s="627"/>
      <c r="BA20" s="627"/>
      <c r="BB20" s="627"/>
      <c r="BC20" s="627"/>
      <c r="BD20" s="627"/>
      <c r="BE20" s="627"/>
      <c r="BF20" s="628"/>
      <c r="BG20" s="629" t="s">
        <v>127</v>
      </c>
      <c r="BH20" s="630"/>
      <c r="BI20" s="630"/>
      <c r="BJ20" s="630"/>
      <c r="BK20" s="630"/>
      <c r="BL20" s="630"/>
      <c r="BM20" s="630"/>
      <c r="BN20" s="631"/>
      <c r="BO20" s="656" t="s">
        <v>127</v>
      </c>
      <c r="BP20" s="656"/>
      <c r="BQ20" s="656"/>
      <c r="BR20" s="656"/>
      <c r="BS20" s="657" t="s">
        <v>227</v>
      </c>
      <c r="BT20" s="657"/>
      <c r="BU20" s="657"/>
      <c r="BV20" s="657"/>
      <c r="BW20" s="657"/>
      <c r="BX20" s="657"/>
      <c r="BY20" s="657"/>
      <c r="BZ20" s="657"/>
      <c r="CA20" s="657"/>
      <c r="CB20" s="724"/>
      <c r="CD20" s="671" t="s">
        <v>276</v>
      </c>
      <c r="CE20" s="668"/>
      <c r="CF20" s="668"/>
      <c r="CG20" s="668"/>
      <c r="CH20" s="668"/>
      <c r="CI20" s="668"/>
      <c r="CJ20" s="668"/>
      <c r="CK20" s="668"/>
      <c r="CL20" s="668"/>
      <c r="CM20" s="668"/>
      <c r="CN20" s="668"/>
      <c r="CO20" s="668"/>
      <c r="CP20" s="668"/>
      <c r="CQ20" s="669"/>
      <c r="CR20" s="629">
        <v>8161662</v>
      </c>
      <c r="CS20" s="630"/>
      <c r="CT20" s="630"/>
      <c r="CU20" s="630"/>
      <c r="CV20" s="630"/>
      <c r="CW20" s="630"/>
      <c r="CX20" s="630"/>
      <c r="CY20" s="631"/>
      <c r="CZ20" s="656">
        <v>100</v>
      </c>
      <c r="DA20" s="656"/>
      <c r="DB20" s="656"/>
      <c r="DC20" s="656"/>
      <c r="DD20" s="635">
        <v>467287</v>
      </c>
      <c r="DE20" s="630"/>
      <c r="DF20" s="630"/>
      <c r="DG20" s="630"/>
      <c r="DH20" s="630"/>
      <c r="DI20" s="630"/>
      <c r="DJ20" s="630"/>
      <c r="DK20" s="630"/>
      <c r="DL20" s="630"/>
      <c r="DM20" s="630"/>
      <c r="DN20" s="630"/>
      <c r="DO20" s="630"/>
      <c r="DP20" s="631"/>
      <c r="DQ20" s="635">
        <v>5419950</v>
      </c>
      <c r="DR20" s="630"/>
      <c r="DS20" s="630"/>
      <c r="DT20" s="630"/>
      <c r="DU20" s="630"/>
      <c r="DV20" s="630"/>
      <c r="DW20" s="630"/>
      <c r="DX20" s="630"/>
      <c r="DY20" s="630"/>
      <c r="DZ20" s="630"/>
      <c r="EA20" s="630"/>
      <c r="EB20" s="630"/>
      <c r="EC20" s="670"/>
    </row>
    <row r="21" spans="2:133" ht="11.25" customHeight="1" x14ac:dyDescent="0.2">
      <c r="B21" s="626" t="s">
        <v>277</v>
      </c>
      <c r="C21" s="627"/>
      <c r="D21" s="627"/>
      <c r="E21" s="627"/>
      <c r="F21" s="627"/>
      <c r="G21" s="627"/>
      <c r="H21" s="627"/>
      <c r="I21" s="627"/>
      <c r="J21" s="627"/>
      <c r="K21" s="627"/>
      <c r="L21" s="627"/>
      <c r="M21" s="627"/>
      <c r="N21" s="627"/>
      <c r="O21" s="627"/>
      <c r="P21" s="627"/>
      <c r="Q21" s="628"/>
      <c r="R21" s="629">
        <v>1315</v>
      </c>
      <c r="S21" s="630"/>
      <c r="T21" s="630"/>
      <c r="U21" s="630"/>
      <c r="V21" s="630"/>
      <c r="W21" s="630"/>
      <c r="X21" s="630"/>
      <c r="Y21" s="631"/>
      <c r="Z21" s="656">
        <v>0</v>
      </c>
      <c r="AA21" s="656"/>
      <c r="AB21" s="656"/>
      <c r="AC21" s="656"/>
      <c r="AD21" s="657">
        <v>1315</v>
      </c>
      <c r="AE21" s="657"/>
      <c r="AF21" s="657"/>
      <c r="AG21" s="657"/>
      <c r="AH21" s="657"/>
      <c r="AI21" s="657"/>
      <c r="AJ21" s="657"/>
      <c r="AK21" s="657"/>
      <c r="AL21" s="632">
        <v>0</v>
      </c>
      <c r="AM21" s="633"/>
      <c r="AN21" s="633"/>
      <c r="AO21" s="658"/>
      <c r="AP21" s="721" t="s">
        <v>278</v>
      </c>
      <c r="AQ21" s="729"/>
      <c r="AR21" s="729"/>
      <c r="AS21" s="729"/>
      <c r="AT21" s="729"/>
      <c r="AU21" s="729"/>
      <c r="AV21" s="729"/>
      <c r="AW21" s="729"/>
      <c r="AX21" s="729"/>
      <c r="AY21" s="729"/>
      <c r="AZ21" s="729"/>
      <c r="BA21" s="729"/>
      <c r="BB21" s="729"/>
      <c r="BC21" s="729"/>
      <c r="BD21" s="729"/>
      <c r="BE21" s="729"/>
      <c r="BF21" s="723"/>
      <c r="BG21" s="629" t="s">
        <v>227</v>
      </c>
      <c r="BH21" s="630"/>
      <c r="BI21" s="630"/>
      <c r="BJ21" s="630"/>
      <c r="BK21" s="630"/>
      <c r="BL21" s="630"/>
      <c r="BM21" s="630"/>
      <c r="BN21" s="631"/>
      <c r="BO21" s="656" t="s">
        <v>227</v>
      </c>
      <c r="BP21" s="656"/>
      <c r="BQ21" s="656"/>
      <c r="BR21" s="656"/>
      <c r="BS21" s="657" t="s">
        <v>227</v>
      </c>
      <c r="BT21" s="657"/>
      <c r="BU21" s="657"/>
      <c r="BV21" s="657"/>
      <c r="BW21" s="657"/>
      <c r="BX21" s="657"/>
      <c r="BY21" s="657"/>
      <c r="BZ21" s="657"/>
      <c r="CA21" s="657"/>
      <c r="CB21" s="724"/>
      <c r="CD21" s="734"/>
      <c r="CE21" s="660"/>
      <c r="CF21" s="660"/>
      <c r="CG21" s="660"/>
      <c r="CH21" s="660"/>
      <c r="CI21" s="660"/>
      <c r="CJ21" s="660"/>
      <c r="CK21" s="660"/>
      <c r="CL21" s="660"/>
      <c r="CM21" s="660"/>
      <c r="CN21" s="660"/>
      <c r="CO21" s="660"/>
      <c r="CP21" s="660"/>
      <c r="CQ21" s="661"/>
      <c r="CR21" s="735"/>
      <c r="CS21" s="736"/>
      <c r="CT21" s="736"/>
      <c r="CU21" s="736"/>
      <c r="CV21" s="736"/>
      <c r="CW21" s="736"/>
      <c r="CX21" s="736"/>
      <c r="CY21" s="737"/>
      <c r="CZ21" s="738"/>
      <c r="DA21" s="738"/>
      <c r="DB21" s="738"/>
      <c r="DC21" s="738"/>
      <c r="DD21" s="739"/>
      <c r="DE21" s="736"/>
      <c r="DF21" s="736"/>
      <c r="DG21" s="736"/>
      <c r="DH21" s="736"/>
      <c r="DI21" s="736"/>
      <c r="DJ21" s="736"/>
      <c r="DK21" s="736"/>
      <c r="DL21" s="736"/>
      <c r="DM21" s="736"/>
      <c r="DN21" s="736"/>
      <c r="DO21" s="736"/>
      <c r="DP21" s="737"/>
      <c r="DQ21" s="739"/>
      <c r="DR21" s="736"/>
      <c r="DS21" s="736"/>
      <c r="DT21" s="736"/>
      <c r="DU21" s="736"/>
      <c r="DV21" s="736"/>
      <c r="DW21" s="736"/>
      <c r="DX21" s="736"/>
      <c r="DY21" s="736"/>
      <c r="DZ21" s="736"/>
      <c r="EA21" s="736"/>
      <c r="EB21" s="736"/>
      <c r="EC21" s="743"/>
    </row>
    <row r="22" spans="2:133" ht="11.25" customHeight="1" x14ac:dyDescent="0.2">
      <c r="B22" s="692" t="s">
        <v>279</v>
      </c>
      <c r="C22" s="693"/>
      <c r="D22" s="693"/>
      <c r="E22" s="693"/>
      <c r="F22" s="693"/>
      <c r="G22" s="693"/>
      <c r="H22" s="693"/>
      <c r="I22" s="693"/>
      <c r="J22" s="693"/>
      <c r="K22" s="693"/>
      <c r="L22" s="693"/>
      <c r="M22" s="693"/>
      <c r="N22" s="693"/>
      <c r="O22" s="693"/>
      <c r="P22" s="693"/>
      <c r="Q22" s="694"/>
      <c r="R22" s="629">
        <v>34221</v>
      </c>
      <c r="S22" s="630"/>
      <c r="T22" s="630"/>
      <c r="U22" s="630"/>
      <c r="V22" s="630"/>
      <c r="W22" s="630"/>
      <c r="X22" s="630"/>
      <c r="Y22" s="631"/>
      <c r="Z22" s="656">
        <v>0.4</v>
      </c>
      <c r="AA22" s="656"/>
      <c r="AB22" s="656"/>
      <c r="AC22" s="656"/>
      <c r="AD22" s="657">
        <v>34221</v>
      </c>
      <c r="AE22" s="657"/>
      <c r="AF22" s="657"/>
      <c r="AG22" s="657"/>
      <c r="AH22" s="657"/>
      <c r="AI22" s="657"/>
      <c r="AJ22" s="657"/>
      <c r="AK22" s="657"/>
      <c r="AL22" s="632">
        <v>0.7</v>
      </c>
      <c r="AM22" s="633"/>
      <c r="AN22" s="633"/>
      <c r="AO22" s="658"/>
      <c r="AP22" s="721" t="s">
        <v>280</v>
      </c>
      <c r="AQ22" s="729"/>
      <c r="AR22" s="729"/>
      <c r="AS22" s="729"/>
      <c r="AT22" s="729"/>
      <c r="AU22" s="729"/>
      <c r="AV22" s="729"/>
      <c r="AW22" s="729"/>
      <c r="AX22" s="729"/>
      <c r="AY22" s="729"/>
      <c r="AZ22" s="729"/>
      <c r="BA22" s="729"/>
      <c r="BB22" s="729"/>
      <c r="BC22" s="729"/>
      <c r="BD22" s="729"/>
      <c r="BE22" s="729"/>
      <c r="BF22" s="723"/>
      <c r="BG22" s="629" t="s">
        <v>127</v>
      </c>
      <c r="BH22" s="630"/>
      <c r="BI22" s="630"/>
      <c r="BJ22" s="630"/>
      <c r="BK22" s="630"/>
      <c r="BL22" s="630"/>
      <c r="BM22" s="630"/>
      <c r="BN22" s="631"/>
      <c r="BO22" s="656" t="s">
        <v>127</v>
      </c>
      <c r="BP22" s="656"/>
      <c r="BQ22" s="656"/>
      <c r="BR22" s="656"/>
      <c r="BS22" s="657" t="s">
        <v>127</v>
      </c>
      <c r="BT22" s="657"/>
      <c r="BU22" s="657"/>
      <c r="BV22" s="657"/>
      <c r="BW22" s="657"/>
      <c r="BX22" s="657"/>
      <c r="BY22" s="657"/>
      <c r="BZ22" s="657"/>
      <c r="CA22" s="657"/>
      <c r="CB22" s="724"/>
      <c r="CD22" s="731" t="s">
        <v>281</v>
      </c>
      <c r="CE22" s="732"/>
      <c r="CF22" s="732"/>
      <c r="CG22" s="732"/>
      <c r="CH22" s="732"/>
      <c r="CI22" s="732"/>
      <c r="CJ22" s="732"/>
      <c r="CK22" s="732"/>
      <c r="CL22" s="732"/>
      <c r="CM22" s="732"/>
      <c r="CN22" s="732"/>
      <c r="CO22" s="732"/>
      <c r="CP22" s="732"/>
      <c r="CQ22" s="732"/>
      <c r="CR22" s="732"/>
      <c r="CS22" s="732"/>
      <c r="CT22" s="732"/>
      <c r="CU22" s="732"/>
      <c r="CV22" s="732"/>
      <c r="CW22" s="732"/>
      <c r="CX22" s="732"/>
      <c r="CY22" s="732"/>
      <c r="CZ22" s="732"/>
      <c r="DA22" s="732"/>
      <c r="DB22" s="732"/>
      <c r="DC22" s="732"/>
      <c r="DD22" s="732"/>
      <c r="DE22" s="732"/>
      <c r="DF22" s="732"/>
      <c r="DG22" s="732"/>
      <c r="DH22" s="732"/>
      <c r="DI22" s="732"/>
      <c r="DJ22" s="732"/>
      <c r="DK22" s="732"/>
      <c r="DL22" s="732"/>
      <c r="DM22" s="732"/>
      <c r="DN22" s="732"/>
      <c r="DO22" s="732"/>
      <c r="DP22" s="732"/>
      <c r="DQ22" s="732"/>
      <c r="DR22" s="732"/>
      <c r="DS22" s="732"/>
      <c r="DT22" s="732"/>
      <c r="DU22" s="732"/>
      <c r="DV22" s="732"/>
      <c r="DW22" s="732"/>
      <c r="DX22" s="732"/>
      <c r="DY22" s="732"/>
      <c r="DZ22" s="732"/>
      <c r="EA22" s="732"/>
      <c r="EB22" s="732"/>
      <c r="EC22" s="733"/>
    </row>
    <row r="23" spans="2:133" ht="11.25" customHeight="1" x14ac:dyDescent="0.2">
      <c r="B23" s="626" t="s">
        <v>282</v>
      </c>
      <c r="C23" s="627"/>
      <c r="D23" s="627"/>
      <c r="E23" s="627"/>
      <c r="F23" s="627"/>
      <c r="G23" s="627"/>
      <c r="H23" s="627"/>
      <c r="I23" s="627"/>
      <c r="J23" s="627"/>
      <c r="K23" s="627"/>
      <c r="L23" s="627"/>
      <c r="M23" s="627"/>
      <c r="N23" s="627"/>
      <c r="O23" s="627"/>
      <c r="P23" s="627"/>
      <c r="Q23" s="628"/>
      <c r="R23" s="629">
        <v>1396308</v>
      </c>
      <c r="S23" s="630"/>
      <c r="T23" s="630"/>
      <c r="U23" s="630"/>
      <c r="V23" s="630"/>
      <c r="W23" s="630"/>
      <c r="X23" s="630"/>
      <c r="Y23" s="631"/>
      <c r="Z23" s="656">
        <v>15.8</v>
      </c>
      <c r="AA23" s="656"/>
      <c r="AB23" s="656"/>
      <c r="AC23" s="656"/>
      <c r="AD23" s="657">
        <v>1337470</v>
      </c>
      <c r="AE23" s="657"/>
      <c r="AF23" s="657"/>
      <c r="AG23" s="657"/>
      <c r="AH23" s="657"/>
      <c r="AI23" s="657"/>
      <c r="AJ23" s="657"/>
      <c r="AK23" s="657"/>
      <c r="AL23" s="632">
        <v>27.6</v>
      </c>
      <c r="AM23" s="633"/>
      <c r="AN23" s="633"/>
      <c r="AO23" s="658"/>
      <c r="AP23" s="721" t="s">
        <v>283</v>
      </c>
      <c r="AQ23" s="729"/>
      <c r="AR23" s="729"/>
      <c r="AS23" s="729"/>
      <c r="AT23" s="729"/>
      <c r="AU23" s="729"/>
      <c r="AV23" s="729"/>
      <c r="AW23" s="729"/>
      <c r="AX23" s="729"/>
      <c r="AY23" s="729"/>
      <c r="AZ23" s="729"/>
      <c r="BA23" s="729"/>
      <c r="BB23" s="729"/>
      <c r="BC23" s="729"/>
      <c r="BD23" s="729"/>
      <c r="BE23" s="729"/>
      <c r="BF23" s="723"/>
      <c r="BG23" s="629" t="s">
        <v>127</v>
      </c>
      <c r="BH23" s="630"/>
      <c r="BI23" s="630"/>
      <c r="BJ23" s="630"/>
      <c r="BK23" s="630"/>
      <c r="BL23" s="630"/>
      <c r="BM23" s="630"/>
      <c r="BN23" s="631"/>
      <c r="BO23" s="656" t="s">
        <v>172</v>
      </c>
      <c r="BP23" s="656"/>
      <c r="BQ23" s="656"/>
      <c r="BR23" s="656"/>
      <c r="BS23" s="657" t="s">
        <v>227</v>
      </c>
      <c r="BT23" s="657"/>
      <c r="BU23" s="657"/>
      <c r="BV23" s="657"/>
      <c r="BW23" s="657"/>
      <c r="BX23" s="657"/>
      <c r="BY23" s="657"/>
      <c r="BZ23" s="657"/>
      <c r="CA23" s="657"/>
      <c r="CB23" s="724"/>
      <c r="CD23" s="731" t="s">
        <v>221</v>
      </c>
      <c r="CE23" s="732"/>
      <c r="CF23" s="732"/>
      <c r="CG23" s="732"/>
      <c r="CH23" s="732"/>
      <c r="CI23" s="732"/>
      <c r="CJ23" s="732"/>
      <c r="CK23" s="732"/>
      <c r="CL23" s="732"/>
      <c r="CM23" s="732"/>
      <c r="CN23" s="732"/>
      <c r="CO23" s="732"/>
      <c r="CP23" s="732"/>
      <c r="CQ23" s="733"/>
      <c r="CR23" s="731" t="s">
        <v>284</v>
      </c>
      <c r="CS23" s="732"/>
      <c r="CT23" s="732"/>
      <c r="CU23" s="732"/>
      <c r="CV23" s="732"/>
      <c r="CW23" s="732"/>
      <c r="CX23" s="732"/>
      <c r="CY23" s="733"/>
      <c r="CZ23" s="731" t="s">
        <v>285</v>
      </c>
      <c r="DA23" s="732"/>
      <c r="DB23" s="732"/>
      <c r="DC23" s="733"/>
      <c r="DD23" s="731" t="s">
        <v>286</v>
      </c>
      <c r="DE23" s="732"/>
      <c r="DF23" s="732"/>
      <c r="DG23" s="732"/>
      <c r="DH23" s="732"/>
      <c r="DI23" s="732"/>
      <c r="DJ23" s="732"/>
      <c r="DK23" s="733"/>
      <c r="DL23" s="740" t="s">
        <v>287</v>
      </c>
      <c r="DM23" s="741"/>
      <c r="DN23" s="741"/>
      <c r="DO23" s="741"/>
      <c r="DP23" s="741"/>
      <c r="DQ23" s="741"/>
      <c r="DR23" s="741"/>
      <c r="DS23" s="741"/>
      <c r="DT23" s="741"/>
      <c r="DU23" s="741"/>
      <c r="DV23" s="742"/>
      <c r="DW23" s="731" t="s">
        <v>288</v>
      </c>
      <c r="DX23" s="732"/>
      <c r="DY23" s="732"/>
      <c r="DZ23" s="732"/>
      <c r="EA23" s="732"/>
      <c r="EB23" s="732"/>
      <c r="EC23" s="733"/>
    </row>
    <row r="24" spans="2:133" ht="11.25" customHeight="1" x14ac:dyDescent="0.2">
      <c r="B24" s="626" t="s">
        <v>289</v>
      </c>
      <c r="C24" s="627"/>
      <c r="D24" s="627"/>
      <c r="E24" s="627"/>
      <c r="F24" s="627"/>
      <c r="G24" s="627"/>
      <c r="H24" s="627"/>
      <c r="I24" s="627"/>
      <c r="J24" s="627"/>
      <c r="K24" s="627"/>
      <c r="L24" s="627"/>
      <c r="M24" s="627"/>
      <c r="N24" s="627"/>
      <c r="O24" s="627"/>
      <c r="P24" s="627"/>
      <c r="Q24" s="628"/>
      <c r="R24" s="629">
        <v>1337470</v>
      </c>
      <c r="S24" s="630"/>
      <c r="T24" s="630"/>
      <c r="U24" s="630"/>
      <c r="V24" s="630"/>
      <c r="W24" s="630"/>
      <c r="X24" s="630"/>
      <c r="Y24" s="631"/>
      <c r="Z24" s="656">
        <v>15.2</v>
      </c>
      <c r="AA24" s="656"/>
      <c r="AB24" s="656"/>
      <c r="AC24" s="656"/>
      <c r="AD24" s="657">
        <v>1337470</v>
      </c>
      <c r="AE24" s="657"/>
      <c r="AF24" s="657"/>
      <c r="AG24" s="657"/>
      <c r="AH24" s="657"/>
      <c r="AI24" s="657"/>
      <c r="AJ24" s="657"/>
      <c r="AK24" s="657"/>
      <c r="AL24" s="632">
        <v>27.6</v>
      </c>
      <c r="AM24" s="633"/>
      <c r="AN24" s="633"/>
      <c r="AO24" s="658"/>
      <c r="AP24" s="721" t="s">
        <v>290</v>
      </c>
      <c r="AQ24" s="729"/>
      <c r="AR24" s="729"/>
      <c r="AS24" s="729"/>
      <c r="AT24" s="729"/>
      <c r="AU24" s="729"/>
      <c r="AV24" s="729"/>
      <c r="AW24" s="729"/>
      <c r="AX24" s="729"/>
      <c r="AY24" s="729"/>
      <c r="AZ24" s="729"/>
      <c r="BA24" s="729"/>
      <c r="BB24" s="729"/>
      <c r="BC24" s="729"/>
      <c r="BD24" s="729"/>
      <c r="BE24" s="729"/>
      <c r="BF24" s="723"/>
      <c r="BG24" s="629" t="s">
        <v>127</v>
      </c>
      <c r="BH24" s="630"/>
      <c r="BI24" s="630"/>
      <c r="BJ24" s="630"/>
      <c r="BK24" s="630"/>
      <c r="BL24" s="630"/>
      <c r="BM24" s="630"/>
      <c r="BN24" s="631"/>
      <c r="BO24" s="656" t="s">
        <v>227</v>
      </c>
      <c r="BP24" s="656"/>
      <c r="BQ24" s="656"/>
      <c r="BR24" s="656"/>
      <c r="BS24" s="657" t="s">
        <v>172</v>
      </c>
      <c r="BT24" s="657"/>
      <c r="BU24" s="657"/>
      <c r="BV24" s="657"/>
      <c r="BW24" s="657"/>
      <c r="BX24" s="657"/>
      <c r="BY24" s="657"/>
      <c r="BZ24" s="657"/>
      <c r="CA24" s="657"/>
      <c r="CB24" s="724"/>
      <c r="CD24" s="685" t="s">
        <v>291</v>
      </c>
      <c r="CE24" s="686"/>
      <c r="CF24" s="686"/>
      <c r="CG24" s="686"/>
      <c r="CH24" s="686"/>
      <c r="CI24" s="686"/>
      <c r="CJ24" s="686"/>
      <c r="CK24" s="686"/>
      <c r="CL24" s="686"/>
      <c r="CM24" s="686"/>
      <c r="CN24" s="686"/>
      <c r="CO24" s="686"/>
      <c r="CP24" s="686"/>
      <c r="CQ24" s="687"/>
      <c r="CR24" s="682">
        <v>3602536</v>
      </c>
      <c r="CS24" s="683"/>
      <c r="CT24" s="683"/>
      <c r="CU24" s="683"/>
      <c r="CV24" s="683"/>
      <c r="CW24" s="683"/>
      <c r="CX24" s="683"/>
      <c r="CY24" s="726"/>
      <c r="CZ24" s="727">
        <v>44.1</v>
      </c>
      <c r="DA24" s="701"/>
      <c r="DB24" s="701"/>
      <c r="DC24" s="730"/>
      <c r="DD24" s="725">
        <v>1910925</v>
      </c>
      <c r="DE24" s="683"/>
      <c r="DF24" s="683"/>
      <c r="DG24" s="683"/>
      <c r="DH24" s="683"/>
      <c r="DI24" s="683"/>
      <c r="DJ24" s="683"/>
      <c r="DK24" s="726"/>
      <c r="DL24" s="725">
        <v>1906869</v>
      </c>
      <c r="DM24" s="683"/>
      <c r="DN24" s="683"/>
      <c r="DO24" s="683"/>
      <c r="DP24" s="683"/>
      <c r="DQ24" s="683"/>
      <c r="DR24" s="683"/>
      <c r="DS24" s="683"/>
      <c r="DT24" s="683"/>
      <c r="DU24" s="683"/>
      <c r="DV24" s="726"/>
      <c r="DW24" s="727">
        <v>36.4</v>
      </c>
      <c r="DX24" s="701"/>
      <c r="DY24" s="701"/>
      <c r="DZ24" s="701"/>
      <c r="EA24" s="701"/>
      <c r="EB24" s="701"/>
      <c r="EC24" s="728"/>
    </row>
    <row r="25" spans="2:133" ht="11.25" customHeight="1" x14ac:dyDescent="0.2">
      <c r="B25" s="626" t="s">
        <v>292</v>
      </c>
      <c r="C25" s="627"/>
      <c r="D25" s="627"/>
      <c r="E25" s="627"/>
      <c r="F25" s="627"/>
      <c r="G25" s="627"/>
      <c r="H25" s="627"/>
      <c r="I25" s="627"/>
      <c r="J25" s="627"/>
      <c r="K25" s="627"/>
      <c r="L25" s="627"/>
      <c r="M25" s="627"/>
      <c r="N25" s="627"/>
      <c r="O25" s="627"/>
      <c r="P25" s="627"/>
      <c r="Q25" s="628"/>
      <c r="R25" s="629">
        <v>58838</v>
      </c>
      <c r="S25" s="630"/>
      <c r="T25" s="630"/>
      <c r="U25" s="630"/>
      <c r="V25" s="630"/>
      <c r="W25" s="630"/>
      <c r="X25" s="630"/>
      <c r="Y25" s="631"/>
      <c r="Z25" s="656">
        <v>0.7</v>
      </c>
      <c r="AA25" s="656"/>
      <c r="AB25" s="656"/>
      <c r="AC25" s="656"/>
      <c r="AD25" s="657" t="s">
        <v>227</v>
      </c>
      <c r="AE25" s="657"/>
      <c r="AF25" s="657"/>
      <c r="AG25" s="657"/>
      <c r="AH25" s="657"/>
      <c r="AI25" s="657"/>
      <c r="AJ25" s="657"/>
      <c r="AK25" s="657"/>
      <c r="AL25" s="632" t="s">
        <v>227</v>
      </c>
      <c r="AM25" s="633"/>
      <c r="AN25" s="633"/>
      <c r="AO25" s="658"/>
      <c r="AP25" s="721" t="s">
        <v>293</v>
      </c>
      <c r="AQ25" s="729"/>
      <c r="AR25" s="729"/>
      <c r="AS25" s="729"/>
      <c r="AT25" s="729"/>
      <c r="AU25" s="729"/>
      <c r="AV25" s="729"/>
      <c r="AW25" s="729"/>
      <c r="AX25" s="729"/>
      <c r="AY25" s="729"/>
      <c r="AZ25" s="729"/>
      <c r="BA25" s="729"/>
      <c r="BB25" s="729"/>
      <c r="BC25" s="729"/>
      <c r="BD25" s="729"/>
      <c r="BE25" s="729"/>
      <c r="BF25" s="723"/>
      <c r="BG25" s="629" t="s">
        <v>227</v>
      </c>
      <c r="BH25" s="630"/>
      <c r="BI25" s="630"/>
      <c r="BJ25" s="630"/>
      <c r="BK25" s="630"/>
      <c r="BL25" s="630"/>
      <c r="BM25" s="630"/>
      <c r="BN25" s="631"/>
      <c r="BO25" s="656" t="s">
        <v>227</v>
      </c>
      <c r="BP25" s="656"/>
      <c r="BQ25" s="656"/>
      <c r="BR25" s="656"/>
      <c r="BS25" s="657" t="s">
        <v>127</v>
      </c>
      <c r="BT25" s="657"/>
      <c r="BU25" s="657"/>
      <c r="BV25" s="657"/>
      <c r="BW25" s="657"/>
      <c r="BX25" s="657"/>
      <c r="BY25" s="657"/>
      <c r="BZ25" s="657"/>
      <c r="CA25" s="657"/>
      <c r="CB25" s="724"/>
      <c r="CD25" s="671" t="s">
        <v>294</v>
      </c>
      <c r="CE25" s="668"/>
      <c r="CF25" s="668"/>
      <c r="CG25" s="668"/>
      <c r="CH25" s="668"/>
      <c r="CI25" s="668"/>
      <c r="CJ25" s="668"/>
      <c r="CK25" s="668"/>
      <c r="CL25" s="668"/>
      <c r="CM25" s="668"/>
      <c r="CN25" s="668"/>
      <c r="CO25" s="668"/>
      <c r="CP25" s="668"/>
      <c r="CQ25" s="669"/>
      <c r="CR25" s="629">
        <v>989637</v>
      </c>
      <c r="CS25" s="640"/>
      <c r="CT25" s="640"/>
      <c r="CU25" s="640"/>
      <c r="CV25" s="640"/>
      <c r="CW25" s="640"/>
      <c r="CX25" s="640"/>
      <c r="CY25" s="641"/>
      <c r="CZ25" s="632">
        <v>12.1</v>
      </c>
      <c r="DA25" s="642"/>
      <c r="DB25" s="642"/>
      <c r="DC25" s="643"/>
      <c r="DD25" s="635">
        <v>870668</v>
      </c>
      <c r="DE25" s="640"/>
      <c r="DF25" s="640"/>
      <c r="DG25" s="640"/>
      <c r="DH25" s="640"/>
      <c r="DI25" s="640"/>
      <c r="DJ25" s="640"/>
      <c r="DK25" s="641"/>
      <c r="DL25" s="635">
        <v>869632</v>
      </c>
      <c r="DM25" s="640"/>
      <c r="DN25" s="640"/>
      <c r="DO25" s="640"/>
      <c r="DP25" s="640"/>
      <c r="DQ25" s="640"/>
      <c r="DR25" s="640"/>
      <c r="DS25" s="640"/>
      <c r="DT25" s="640"/>
      <c r="DU25" s="640"/>
      <c r="DV25" s="641"/>
      <c r="DW25" s="632">
        <v>16.600000000000001</v>
      </c>
      <c r="DX25" s="642"/>
      <c r="DY25" s="642"/>
      <c r="DZ25" s="642"/>
      <c r="EA25" s="642"/>
      <c r="EB25" s="642"/>
      <c r="EC25" s="663"/>
    </row>
    <row r="26" spans="2:133" ht="11.25" customHeight="1" x14ac:dyDescent="0.2">
      <c r="B26" s="626" t="s">
        <v>295</v>
      </c>
      <c r="C26" s="627"/>
      <c r="D26" s="627"/>
      <c r="E26" s="627"/>
      <c r="F26" s="627"/>
      <c r="G26" s="627"/>
      <c r="H26" s="627"/>
      <c r="I26" s="627"/>
      <c r="J26" s="627"/>
      <c r="K26" s="627"/>
      <c r="L26" s="627"/>
      <c r="M26" s="627"/>
      <c r="N26" s="627"/>
      <c r="O26" s="627"/>
      <c r="P26" s="627"/>
      <c r="Q26" s="628"/>
      <c r="R26" s="629" t="s">
        <v>127</v>
      </c>
      <c r="S26" s="630"/>
      <c r="T26" s="630"/>
      <c r="U26" s="630"/>
      <c r="V26" s="630"/>
      <c r="W26" s="630"/>
      <c r="X26" s="630"/>
      <c r="Y26" s="631"/>
      <c r="Z26" s="656" t="s">
        <v>227</v>
      </c>
      <c r="AA26" s="656"/>
      <c r="AB26" s="656"/>
      <c r="AC26" s="656"/>
      <c r="AD26" s="657" t="s">
        <v>227</v>
      </c>
      <c r="AE26" s="657"/>
      <c r="AF26" s="657"/>
      <c r="AG26" s="657"/>
      <c r="AH26" s="657"/>
      <c r="AI26" s="657"/>
      <c r="AJ26" s="657"/>
      <c r="AK26" s="657"/>
      <c r="AL26" s="632" t="s">
        <v>127</v>
      </c>
      <c r="AM26" s="633"/>
      <c r="AN26" s="633"/>
      <c r="AO26" s="658"/>
      <c r="AP26" s="721" t="s">
        <v>296</v>
      </c>
      <c r="AQ26" s="722"/>
      <c r="AR26" s="722"/>
      <c r="AS26" s="722"/>
      <c r="AT26" s="722"/>
      <c r="AU26" s="722"/>
      <c r="AV26" s="722"/>
      <c r="AW26" s="722"/>
      <c r="AX26" s="722"/>
      <c r="AY26" s="722"/>
      <c r="AZ26" s="722"/>
      <c r="BA26" s="722"/>
      <c r="BB26" s="722"/>
      <c r="BC26" s="722"/>
      <c r="BD26" s="722"/>
      <c r="BE26" s="722"/>
      <c r="BF26" s="723"/>
      <c r="BG26" s="629" t="s">
        <v>227</v>
      </c>
      <c r="BH26" s="630"/>
      <c r="BI26" s="630"/>
      <c r="BJ26" s="630"/>
      <c r="BK26" s="630"/>
      <c r="BL26" s="630"/>
      <c r="BM26" s="630"/>
      <c r="BN26" s="631"/>
      <c r="BO26" s="656" t="s">
        <v>245</v>
      </c>
      <c r="BP26" s="656"/>
      <c r="BQ26" s="656"/>
      <c r="BR26" s="656"/>
      <c r="BS26" s="657" t="s">
        <v>245</v>
      </c>
      <c r="BT26" s="657"/>
      <c r="BU26" s="657"/>
      <c r="BV26" s="657"/>
      <c r="BW26" s="657"/>
      <c r="BX26" s="657"/>
      <c r="BY26" s="657"/>
      <c r="BZ26" s="657"/>
      <c r="CA26" s="657"/>
      <c r="CB26" s="724"/>
      <c r="CD26" s="671" t="s">
        <v>297</v>
      </c>
      <c r="CE26" s="668"/>
      <c r="CF26" s="668"/>
      <c r="CG26" s="668"/>
      <c r="CH26" s="668"/>
      <c r="CI26" s="668"/>
      <c r="CJ26" s="668"/>
      <c r="CK26" s="668"/>
      <c r="CL26" s="668"/>
      <c r="CM26" s="668"/>
      <c r="CN26" s="668"/>
      <c r="CO26" s="668"/>
      <c r="CP26" s="668"/>
      <c r="CQ26" s="669"/>
      <c r="CR26" s="629">
        <v>596032</v>
      </c>
      <c r="CS26" s="630"/>
      <c r="CT26" s="630"/>
      <c r="CU26" s="630"/>
      <c r="CV26" s="630"/>
      <c r="CW26" s="630"/>
      <c r="CX26" s="630"/>
      <c r="CY26" s="631"/>
      <c r="CZ26" s="632">
        <v>7.3</v>
      </c>
      <c r="DA26" s="642"/>
      <c r="DB26" s="642"/>
      <c r="DC26" s="643"/>
      <c r="DD26" s="635">
        <v>507480</v>
      </c>
      <c r="DE26" s="630"/>
      <c r="DF26" s="630"/>
      <c r="DG26" s="630"/>
      <c r="DH26" s="630"/>
      <c r="DI26" s="630"/>
      <c r="DJ26" s="630"/>
      <c r="DK26" s="631"/>
      <c r="DL26" s="635" t="s">
        <v>127</v>
      </c>
      <c r="DM26" s="630"/>
      <c r="DN26" s="630"/>
      <c r="DO26" s="630"/>
      <c r="DP26" s="630"/>
      <c r="DQ26" s="630"/>
      <c r="DR26" s="630"/>
      <c r="DS26" s="630"/>
      <c r="DT26" s="630"/>
      <c r="DU26" s="630"/>
      <c r="DV26" s="631"/>
      <c r="DW26" s="632" t="s">
        <v>227</v>
      </c>
      <c r="DX26" s="642"/>
      <c r="DY26" s="642"/>
      <c r="DZ26" s="642"/>
      <c r="EA26" s="642"/>
      <c r="EB26" s="642"/>
      <c r="EC26" s="663"/>
    </row>
    <row r="27" spans="2:133" ht="11.25" customHeight="1" x14ac:dyDescent="0.2">
      <c r="B27" s="626" t="s">
        <v>298</v>
      </c>
      <c r="C27" s="627"/>
      <c r="D27" s="627"/>
      <c r="E27" s="627"/>
      <c r="F27" s="627"/>
      <c r="G27" s="627"/>
      <c r="H27" s="627"/>
      <c r="I27" s="627"/>
      <c r="J27" s="627"/>
      <c r="K27" s="627"/>
      <c r="L27" s="627"/>
      <c r="M27" s="627"/>
      <c r="N27" s="627"/>
      <c r="O27" s="627"/>
      <c r="P27" s="627"/>
      <c r="Q27" s="628"/>
      <c r="R27" s="629">
        <v>4868355</v>
      </c>
      <c r="S27" s="630"/>
      <c r="T27" s="630"/>
      <c r="U27" s="630"/>
      <c r="V27" s="630"/>
      <c r="W27" s="630"/>
      <c r="X27" s="630"/>
      <c r="Y27" s="631"/>
      <c r="Z27" s="656">
        <v>55.2</v>
      </c>
      <c r="AA27" s="656"/>
      <c r="AB27" s="656"/>
      <c r="AC27" s="656"/>
      <c r="AD27" s="657">
        <v>4809517</v>
      </c>
      <c r="AE27" s="657"/>
      <c r="AF27" s="657"/>
      <c r="AG27" s="657"/>
      <c r="AH27" s="657"/>
      <c r="AI27" s="657"/>
      <c r="AJ27" s="657"/>
      <c r="AK27" s="657"/>
      <c r="AL27" s="632">
        <v>99.3</v>
      </c>
      <c r="AM27" s="633"/>
      <c r="AN27" s="633"/>
      <c r="AO27" s="658"/>
      <c r="AP27" s="626" t="s">
        <v>299</v>
      </c>
      <c r="AQ27" s="627"/>
      <c r="AR27" s="627"/>
      <c r="AS27" s="627"/>
      <c r="AT27" s="627"/>
      <c r="AU27" s="627"/>
      <c r="AV27" s="627"/>
      <c r="AW27" s="627"/>
      <c r="AX27" s="627"/>
      <c r="AY27" s="627"/>
      <c r="AZ27" s="627"/>
      <c r="BA27" s="627"/>
      <c r="BB27" s="627"/>
      <c r="BC27" s="627"/>
      <c r="BD27" s="627"/>
      <c r="BE27" s="627"/>
      <c r="BF27" s="628"/>
      <c r="BG27" s="629">
        <v>2734399</v>
      </c>
      <c r="BH27" s="630"/>
      <c r="BI27" s="630"/>
      <c r="BJ27" s="630"/>
      <c r="BK27" s="630"/>
      <c r="BL27" s="630"/>
      <c r="BM27" s="630"/>
      <c r="BN27" s="631"/>
      <c r="BO27" s="656">
        <v>100</v>
      </c>
      <c r="BP27" s="656"/>
      <c r="BQ27" s="656"/>
      <c r="BR27" s="656"/>
      <c r="BS27" s="657" t="s">
        <v>227</v>
      </c>
      <c r="BT27" s="657"/>
      <c r="BU27" s="657"/>
      <c r="BV27" s="657"/>
      <c r="BW27" s="657"/>
      <c r="BX27" s="657"/>
      <c r="BY27" s="657"/>
      <c r="BZ27" s="657"/>
      <c r="CA27" s="657"/>
      <c r="CB27" s="724"/>
      <c r="CD27" s="671" t="s">
        <v>300</v>
      </c>
      <c r="CE27" s="668"/>
      <c r="CF27" s="668"/>
      <c r="CG27" s="668"/>
      <c r="CH27" s="668"/>
      <c r="CI27" s="668"/>
      <c r="CJ27" s="668"/>
      <c r="CK27" s="668"/>
      <c r="CL27" s="668"/>
      <c r="CM27" s="668"/>
      <c r="CN27" s="668"/>
      <c r="CO27" s="668"/>
      <c r="CP27" s="668"/>
      <c r="CQ27" s="669"/>
      <c r="CR27" s="629">
        <v>2022272</v>
      </c>
      <c r="CS27" s="640"/>
      <c r="CT27" s="640"/>
      <c r="CU27" s="640"/>
      <c r="CV27" s="640"/>
      <c r="CW27" s="640"/>
      <c r="CX27" s="640"/>
      <c r="CY27" s="641"/>
      <c r="CZ27" s="632">
        <v>24.8</v>
      </c>
      <c r="DA27" s="642"/>
      <c r="DB27" s="642"/>
      <c r="DC27" s="643"/>
      <c r="DD27" s="635">
        <v>449630</v>
      </c>
      <c r="DE27" s="640"/>
      <c r="DF27" s="640"/>
      <c r="DG27" s="640"/>
      <c r="DH27" s="640"/>
      <c r="DI27" s="640"/>
      <c r="DJ27" s="640"/>
      <c r="DK27" s="641"/>
      <c r="DL27" s="635">
        <v>446610</v>
      </c>
      <c r="DM27" s="640"/>
      <c r="DN27" s="640"/>
      <c r="DO27" s="640"/>
      <c r="DP27" s="640"/>
      <c r="DQ27" s="640"/>
      <c r="DR27" s="640"/>
      <c r="DS27" s="640"/>
      <c r="DT27" s="640"/>
      <c r="DU27" s="640"/>
      <c r="DV27" s="641"/>
      <c r="DW27" s="632">
        <v>8.5</v>
      </c>
      <c r="DX27" s="642"/>
      <c r="DY27" s="642"/>
      <c r="DZ27" s="642"/>
      <c r="EA27" s="642"/>
      <c r="EB27" s="642"/>
      <c r="EC27" s="663"/>
    </row>
    <row r="28" spans="2:133" ht="11.25" customHeight="1" x14ac:dyDescent="0.2">
      <c r="B28" s="626" t="s">
        <v>301</v>
      </c>
      <c r="C28" s="627"/>
      <c r="D28" s="627"/>
      <c r="E28" s="627"/>
      <c r="F28" s="627"/>
      <c r="G28" s="627"/>
      <c r="H28" s="627"/>
      <c r="I28" s="627"/>
      <c r="J28" s="627"/>
      <c r="K28" s="627"/>
      <c r="L28" s="627"/>
      <c r="M28" s="627"/>
      <c r="N28" s="627"/>
      <c r="O28" s="627"/>
      <c r="P28" s="627"/>
      <c r="Q28" s="628"/>
      <c r="R28" s="629">
        <v>2830</v>
      </c>
      <c r="S28" s="630"/>
      <c r="T28" s="630"/>
      <c r="U28" s="630"/>
      <c r="V28" s="630"/>
      <c r="W28" s="630"/>
      <c r="X28" s="630"/>
      <c r="Y28" s="631"/>
      <c r="Z28" s="656">
        <v>0</v>
      </c>
      <c r="AA28" s="656"/>
      <c r="AB28" s="656"/>
      <c r="AC28" s="656"/>
      <c r="AD28" s="657">
        <v>2830</v>
      </c>
      <c r="AE28" s="657"/>
      <c r="AF28" s="657"/>
      <c r="AG28" s="657"/>
      <c r="AH28" s="657"/>
      <c r="AI28" s="657"/>
      <c r="AJ28" s="657"/>
      <c r="AK28" s="657"/>
      <c r="AL28" s="632">
        <v>0.1</v>
      </c>
      <c r="AM28" s="633"/>
      <c r="AN28" s="633"/>
      <c r="AO28" s="658"/>
      <c r="AP28" s="626"/>
      <c r="AQ28" s="627"/>
      <c r="AR28" s="627"/>
      <c r="AS28" s="627"/>
      <c r="AT28" s="627"/>
      <c r="AU28" s="627"/>
      <c r="AV28" s="627"/>
      <c r="AW28" s="627"/>
      <c r="AX28" s="627"/>
      <c r="AY28" s="627"/>
      <c r="AZ28" s="627"/>
      <c r="BA28" s="627"/>
      <c r="BB28" s="627"/>
      <c r="BC28" s="627"/>
      <c r="BD28" s="627"/>
      <c r="BE28" s="627"/>
      <c r="BF28" s="628"/>
      <c r="BG28" s="629"/>
      <c r="BH28" s="630"/>
      <c r="BI28" s="630"/>
      <c r="BJ28" s="630"/>
      <c r="BK28" s="630"/>
      <c r="BL28" s="630"/>
      <c r="BM28" s="630"/>
      <c r="BN28" s="631"/>
      <c r="BO28" s="656"/>
      <c r="BP28" s="656"/>
      <c r="BQ28" s="656"/>
      <c r="BR28" s="656"/>
      <c r="BS28" s="635"/>
      <c r="BT28" s="630"/>
      <c r="BU28" s="630"/>
      <c r="BV28" s="630"/>
      <c r="BW28" s="630"/>
      <c r="BX28" s="630"/>
      <c r="BY28" s="630"/>
      <c r="BZ28" s="630"/>
      <c r="CA28" s="630"/>
      <c r="CB28" s="670"/>
      <c r="CD28" s="671" t="s">
        <v>302</v>
      </c>
      <c r="CE28" s="668"/>
      <c r="CF28" s="668"/>
      <c r="CG28" s="668"/>
      <c r="CH28" s="668"/>
      <c r="CI28" s="668"/>
      <c r="CJ28" s="668"/>
      <c r="CK28" s="668"/>
      <c r="CL28" s="668"/>
      <c r="CM28" s="668"/>
      <c r="CN28" s="668"/>
      <c r="CO28" s="668"/>
      <c r="CP28" s="668"/>
      <c r="CQ28" s="669"/>
      <c r="CR28" s="629">
        <v>590627</v>
      </c>
      <c r="CS28" s="630"/>
      <c r="CT28" s="630"/>
      <c r="CU28" s="630"/>
      <c r="CV28" s="630"/>
      <c r="CW28" s="630"/>
      <c r="CX28" s="630"/>
      <c r="CY28" s="631"/>
      <c r="CZ28" s="632">
        <v>7.2</v>
      </c>
      <c r="DA28" s="642"/>
      <c r="DB28" s="642"/>
      <c r="DC28" s="643"/>
      <c r="DD28" s="635">
        <v>590627</v>
      </c>
      <c r="DE28" s="630"/>
      <c r="DF28" s="630"/>
      <c r="DG28" s="630"/>
      <c r="DH28" s="630"/>
      <c r="DI28" s="630"/>
      <c r="DJ28" s="630"/>
      <c r="DK28" s="631"/>
      <c r="DL28" s="635">
        <v>590627</v>
      </c>
      <c r="DM28" s="630"/>
      <c r="DN28" s="630"/>
      <c r="DO28" s="630"/>
      <c r="DP28" s="630"/>
      <c r="DQ28" s="630"/>
      <c r="DR28" s="630"/>
      <c r="DS28" s="630"/>
      <c r="DT28" s="630"/>
      <c r="DU28" s="630"/>
      <c r="DV28" s="631"/>
      <c r="DW28" s="632">
        <v>11.3</v>
      </c>
      <c r="DX28" s="642"/>
      <c r="DY28" s="642"/>
      <c r="DZ28" s="642"/>
      <c r="EA28" s="642"/>
      <c r="EB28" s="642"/>
      <c r="EC28" s="663"/>
    </row>
    <row r="29" spans="2:133" ht="11.25" customHeight="1" x14ac:dyDescent="0.2">
      <c r="B29" s="626" t="s">
        <v>303</v>
      </c>
      <c r="C29" s="627"/>
      <c r="D29" s="627"/>
      <c r="E29" s="627"/>
      <c r="F29" s="627"/>
      <c r="G29" s="627"/>
      <c r="H29" s="627"/>
      <c r="I29" s="627"/>
      <c r="J29" s="627"/>
      <c r="K29" s="627"/>
      <c r="L29" s="627"/>
      <c r="M29" s="627"/>
      <c r="N29" s="627"/>
      <c r="O29" s="627"/>
      <c r="P29" s="627"/>
      <c r="Q29" s="628"/>
      <c r="R29" s="629">
        <v>137886</v>
      </c>
      <c r="S29" s="630"/>
      <c r="T29" s="630"/>
      <c r="U29" s="630"/>
      <c r="V29" s="630"/>
      <c r="W29" s="630"/>
      <c r="X29" s="630"/>
      <c r="Y29" s="631"/>
      <c r="Z29" s="656">
        <v>1.6</v>
      </c>
      <c r="AA29" s="656"/>
      <c r="AB29" s="656"/>
      <c r="AC29" s="656"/>
      <c r="AD29" s="657" t="s">
        <v>227</v>
      </c>
      <c r="AE29" s="657"/>
      <c r="AF29" s="657"/>
      <c r="AG29" s="657"/>
      <c r="AH29" s="657"/>
      <c r="AI29" s="657"/>
      <c r="AJ29" s="657"/>
      <c r="AK29" s="657"/>
      <c r="AL29" s="632" t="s">
        <v>172</v>
      </c>
      <c r="AM29" s="633"/>
      <c r="AN29" s="633"/>
      <c r="AO29" s="658"/>
      <c r="AP29" s="606"/>
      <c r="AQ29" s="607"/>
      <c r="AR29" s="607"/>
      <c r="AS29" s="607"/>
      <c r="AT29" s="607"/>
      <c r="AU29" s="607"/>
      <c r="AV29" s="607"/>
      <c r="AW29" s="607"/>
      <c r="AX29" s="607"/>
      <c r="AY29" s="607"/>
      <c r="AZ29" s="607"/>
      <c r="BA29" s="607"/>
      <c r="BB29" s="607"/>
      <c r="BC29" s="607"/>
      <c r="BD29" s="607"/>
      <c r="BE29" s="607"/>
      <c r="BF29" s="608"/>
      <c r="BG29" s="629"/>
      <c r="BH29" s="630"/>
      <c r="BI29" s="630"/>
      <c r="BJ29" s="630"/>
      <c r="BK29" s="630"/>
      <c r="BL29" s="630"/>
      <c r="BM29" s="630"/>
      <c r="BN29" s="631"/>
      <c r="BO29" s="656"/>
      <c r="BP29" s="656"/>
      <c r="BQ29" s="656"/>
      <c r="BR29" s="656"/>
      <c r="BS29" s="657"/>
      <c r="BT29" s="657"/>
      <c r="BU29" s="657"/>
      <c r="BV29" s="657"/>
      <c r="BW29" s="657"/>
      <c r="BX29" s="657"/>
      <c r="BY29" s="657"/>
      <c r="BZ29" s="657"/>
      <c r="CA29" s="657"/>
      <c r="CB29" s="724"/>
      <c r="CD29" s="715" t="s">
        <v>304</v>
      </c>
      <c r="CE29" s="716"/>
      <c r="CF29" s="671" t="s">
        <v>305</v>
      </c>
      <c r="CG29" s="668"/>
      <c r="CH29" s="668"/>
      <c r="CI29" s="668"/>
      <c r="CJ29" s="668"/>
      <c r="CK29" s="668"/>
      <c r="CL29" s="668"/>
      <c r="CM29" s="668"/>
      <c r="CN29" s="668"/>
      <c r="CO29" s="668"/>
      <c r="CP29" s="668"/>
      <c r="CQ29" s="669"/>
      <c r="CR29" s="629">
        <v>590624</v>
      </c>
      <c r="CS29" s="640"/>
      <c r="CT29" s="640"/>
      <c r="CU29" s="640"/>
      <c r="CV29" s="640"/>
      <c r="CW29" s="640"/>
      <c r="CX29" s="640"/>
      <c r="CY29" s="641"/>
      <c r="CZ29" s="632">
        <v>7.2</v>
      </c>
      <c r="DA29" s="642"/>
      <c r="DB29" s="642"/>
      <c r="DC29" s="643"/>
      <c r="DD29" s="635">
        <v>590624</v>
      </c>
      <c r="DE29" s="640"/>
      <c r="DF29" s="640"/>
      <c r="DG29" s="640"/>
      <c r="DH29" s="640"/>
      <c r="DI29" s="640"/>
      <c r="DJ29" s="640"/>
      <c r="DK29" s="641"/>
      <c r="DL29" s="635">
        <v>590624</v>
      </c>
      <c r="DM29" s="640"/>
      <c r="DN29" s="640"/>
      <c r="DO29" s="640"/>
      <c r="DP29" s="640"/>
      <c r="DQ29" s="640"/>
      <c r="DR29" s="640"/>
      <c r="DS29" s="640"/>
      <c r="DT29" s="640"/>
      <c r="DU29" s="640"/>
      <c r="DV29" s="641"/>
      <c r="DW29" s="632">
        <v>11.3</v>
      </c>
      <c r="DX29" s="642"/>
      <c r="DY29" s="642"/>
      <c r="DZ29" s="642"/>
      <c r="EA29" s="642"/>
      <c r="EB29" s="642"/>
      <c r="EC29" s="663"/>
    </row>
    <row r="30" spans="2:133" ht="11.25" customHeight="1" x14ac:dyDescent="0.2">
      <c r="B30" s="626" t="s">
        <v>306</v>
      </c>
      <c r="C30" s="627"/>
      <c r="D30" s="627"/>
      <c r="E30" s="627"/>
      <c r="F30" s="627"/>
      <c r="G30" s="627"/>
      <c r="H30" s="627"/>
      <c r="I30" s="627"/>
      <c r="J30" s="627"/>
      <c r="K30" s="627"/>
      <c r="L30" s="627"/>
      <c r="M30" s="627"/>
      <c r="N30" s="627"/>
      <c r="O30" s="627"/>
      <c r="P30" s="627"/>
      <c r="Q30" s="628"/>
      <c r="R30" s="629">
        <v>62709</v>
      </c>
      <c r="S30" s="630"/>
      <c r="T30" s="630"/>
      <c r="U30" s="630"/>
      <c r="V30" s="630"/>
      <c r="W30" s="630"/>
      <c r="X30" s="630"/>
      <c r="Y30" s="631"/>
      <c r="Z30" s="656">
        <v>0.7</v>
      </c>
      <c r="AA30" s="656"/>
      <c r="AB30" s="656"/>
      <c r="AC30" s="656"/>
      <c r="AD30" s="657">
        <v>22094</v>
      </c>
      <c r="AE30" s="657"/>
      <c r="AF30" s="657"/>
      <c r="AG30" s="657"/>
      <c r="AH30" s="657"/>
      <c r="AI30" s="657"/>
      <c r="AJ30" s="657"/>
      <c r="AK30" s="657"/>
      <c r="AL30" s="632">
        <v>0.5</v>
      </c>
      <c r="AM30" s="633"/>
      <c r="AN30" s="633"/>
      <c r="AO30" s="658"/>
      <c r="AP30" s="688" t="s">
        <v>221</v>
      </c>
      <c r="AQ30" s="689"/>
      <c r="AR30" s="689"/>
      <c r="AS30" s="689"/>
      <c r="AT30" s="689"/>
      <c r="AU30" s="689"/>
      <c r="AV30" s="689"/>
      <c r="AW30" s="689"/>
      <c r="AX30" s="689"/>
      <c r="AY30" s="689"/>
      <c r="AZ30" s="689"/>
      <c r="BA30" s="689"/>
      <c r="BB30" s="689"/>
      <c r="BC30" s="689"/>
      <c r="BD30" s="689"/>
      <c r="BE30" s="689"/>
      <c r="BF30" s="690"/>
      <c r="BG30" s="688" t="s">
        <v>307</v>
      </c>
      <c r="BH30" s="713"/>
      <c r="BI30" s="713"/>
      <c r="BJ30" s="713"/>
      <c r="BK30" s="713"/>
      <c r="BL30" s="713"/>
      <c r="BM30" s="713"/>
      <c r="BN30" s="713"/>
      <c r="BO30" s="713"/>
      <c r="BP30" s="713"/>
      <c r="BQ30" s="714"/>
      <c r="BR30" s="688" t="s">
        <v>308</v>
      </c>
      <c r="BS30" s="713"/>
      <c r="BT30" s="713"/>
      <c r="BU30" s="713"/>
      <c r="BV30" s="713"/>
      <c r="BW30" s="713"/>
      <c r="BX30" s="713"/>
      <c r="BY30" s="713"/>
      <c r="BZ30" s="713"/>
      <c r="CA30" s="713"/>
      <c r="CB30" s="714"/>
      <c r="CD30" s="717"/>
      <c r="CE30" s="718"/>
      <c r="CF30" s="671" t="s">
        <v>309</v>
      </c>
      <c r="CG30" s="668"/>
      <c r="CH30" s="668"/>
      <c r="CI30" s="668"/>
      <c r="CJ30" s="668"/>
      <c r="CK30" s="668"/>
      <c r="CL30" s="668"/>
      <c r="CM30" s="668"/>
      <c r="CN30" s="668"/>
      <c r="CO30" s="668"/>
      <c r="CP30" s="668"/>
      <c r="CQ30" s="669"/>
      <c r="CR30" s="629">
        <v>568754</v>
      </c>
      <c r="CS30" s="630"/>
      <c r="CT30" s="630"/>
      <c r="CU30" s="630"/>
      <c r="CV30" s="630"/>
      <c r="CW30" s="630"/>
      <c r="CX30" s="630"/>
      <c r="CY30" s="631"/>
      <c r="CZ30" s="632">
        <v>7</v>
      </c>
      <c r="DA30" s="642"/>
      <c r="DB30" s="642"/>
      <c r="DC30" s="643"/>
      <c r="DD30" s="635">
        <v>568754</v>
      </c>
      <c r="DE30" s="630"/>
      <c r="DF30" s="630"/>
      <c r="DG30" s="630"/>
      <c r="DH30" s="630"/>
      <c r="DI30" s="630"/>
      <c r="DJ30" s="630"/>
      <c r="DK30" s="631"/>
      <c r="DL30" s="635">
        <v>568754</v>
      </c>
      <c r="DM30" s="630"/>
      <c r="DN30" s="630"/>
      <c r="DO30" s="630"/>
      <c r="DP30" s="630"/>
      <c r="DQ30" s="630"/>
      <c r="DR30" s="630"/>
      <c r="DS30" s="630"/>
      <c r="DT30" s="630"/>
      <c r="DU30" s="630"/>
      <c r="DV30" s="631"/>
      <c r="DW30" s="632">
        <v>10.9</v>
      </c>
      <c r="DX30" s="642"/>
      <c r="DY30" s="642"/>
      <c r="DZ30" s="642"/>
      <c r="EA30" s="642"/>
      <c r="EB30" s="642"/>
      <c r="EC30" s="663"/>
    </row>
    <row r="31" spans="2:133" ht="11.25" customHeight="1" x14ac:dyDescent="0.2">
      <c r="B31" s="626" t="s">
        <v>310</v>
      </c>
      <c r="C31" s="627"/>
      <c r="D31" s="627"/>
      <c r="E31" s="627"/>
      <c r="F31" s="627"/>
      <c r="G31" s="627"/>
      <c r="H31" s="627"/>
      <c r="I31" s="627"/>
      <c r="J31" s="627"/>
      <c r="K31" s="627"/>
      <c r="L31" s="627"/>
      <c r="M31" s="627"/>
      <c r="N31" s="627"/>
      <c r="O31" s="627"/>
      <c r="P31" s="627"/>
      <c r="Q31" s="628"/>
      <c r="R31" s="629">
        <v>123004</v>
      </c>
      <c r="S31" s="630"/>
      <c r="T31" s="630"/>
      <c r="U31" s="630"/>
      <c r="V31" s="630"/>
      <c r="W31" s="630"/>
      <c r="X31" s="630"/>
      <c r="Y31" s="631"/>
      <c r="Z31" s="656">
        <v>1.4</v>
      </c>
      <c r="AA31" s="656"/>
      <c r="AB31" s="656"/>
      <c r="AC31" s="656"/>
      <c r="AD31" s="657" t="s">
        <v>227</v>
      </c>
      <c r="AE31" s="657"/>
      <c r="AF31" s="657"/>
      <c r="AG31" s="657"/>
      <c r="AH31" s="657"/>
      <c r="AI31" s="657"/>
      <c r="AJ31" s="657"/>
      <c r="AK31" s="657"/>
      <c r="AL31" s="632" t="s">
        <v>127</v>
      </c>
      <c r="AM31" s="633"/>
      <c r="AN31" s="633"/>
      <c r="AO31" s="658"/>
      <c r="AP31" s="704" t="s">
        <v>311</v>
      </c>
      <c r="AQ31" s="705"/>
      <c r="AR31" s="705"/>
      <c r="AS31" s="705"/>
      <c r="AT31" s="710" t="s">
        <v>312</v>
      </c>
      <c r="AU31" s="217"/>
      <c r="AV31" s="217"/>
      <c r="AW31" s="217"/>
      <c r="AX31" s="696" t="s">
        <v>186</v>
      </c>
      <c r="AY31" s="697"/>
      <c r="AZ31" s="697"/>
      <c r="BA31" s="697"/>
      <c r="BB31" s="697"/>
      <c r="BC31" s="697"/>
      <c r="BD31" s="697"/>
      <c r="BE31" s="697"/>
      <c r="BF31" s="698"/>
      <c r="BG31" s="699">
        <v>98.8</v>
      </c>
      <c r="BH31" s="700"/>
      <c r="BI31" s="700"/>
      <c r="BJ31" s="700"/>
      <c r="BK31" s="700"/>
      <c r="BL31" s="700"/>
      <c r="BM31" s="701">
        <v>95.6</v>
      </c>
      <c r="BN31" s="700"/>
      <c r="BO31" s="700"/>
      <c r="BP31" s="700"/>
      <c r="BQ31" s="702"/>
      <c r="BR31" s="699">
        <v>98.7</v>
      </c>
      <c r="BS31" s="700"/>
      <c r="BT31" s="700"/>
      <c r="BU31" s="700"/>
      <c r="BV31" s="700"/>
      <c r="BW31" s="700"/>
      <c r="BX31" s="701">
        <v>95.7</v>
      </c>
      <c r="BY31" s="700"/>
      <c r="BZ31" s="700"/>
      <c r="CA31" s="700"/>
      <c r="CB31" s="702"/>
      <c r="CD31" s="717"/>
      <c r="CE31" s="718"/>
      <c r="CF31" s="671" t="s">
        <v>313</v>
      </c>
      <c r="CG31" s="668"/>
      <c r="CH31" s="668"/>
      <c r="CI31" s="668"/>
      <c r="CJ31" s="668"/>
      <c r="CK31" s="668"/>
      <c r="CL31" s="668"/>
      <c r="CM31" s="668"/>
      <c r="CN31" s="668"/>
      <c r="CO31" s="668"/>
      <c r="CP31" s="668"/>
      <c r="CQ31" s="669"/>
      <c r="CR31" s="629">
        <v>21870</v>
      </c>
      <c r="CS31" s="640"/>
      <c r="CT31" s="640"/>
      <c r="CU31" s="640"/>
      <c r="CV31" s="640"/>
      <c r="CW31" s="640"/>
      <c r="CX31" s="640"/>
      <c r="CY31" s="641"/>
      <c r="CZ31" s="632">
        <v>0.3</v>
      </c>
      <c r="DA31" s="642"/>
      <c r="DB31" s="642"/>
      <c r="DC31" s="643"/>
      <c r="DD31" s="635">
        <v>21870</v>
      </c>
      <c r="DE31" s="640"/>
      <c r="DF31" s="640"/>
      <c r="DG31" s="640"/>
      <c r="DH31" s="640"/>
      <c r="DI31" s="640"/>
      <c r="DJ31" s="640"/>
      <c r="DK31" s="641"/>
      <c r="DL31" s="635">
        <v>21870</v>
      </c>
      <c r="DM31" s="640"/>
      <c r="DN31" s="640"/>
      <c r="DO31" s="640"/>
      <c r="DP31" s="640"/>
      <c r="DQ31" s="640"/>
      <c r="DR31" s="640"/>
      <c r="DS31" s="640"/>
      <c r="DT31" s="640"/>
      <c r="DU31" s="640"/>
      <c r="DV31" s="641"/>
      <c r="DW31" s="632">
        <v>0.4</v>
      </c>
      <c r="DX31" s="642"/>
      <c r="DY31" s="642"/>
      <c r="DZ31" s="642"/>
      <c r="EA31" s="642"/>
      <c r="EB31" s="642"/>
      <c r="EC31" s="663"/>
    </row>
    <row r="32" spans="2:133" ht="11.25" customHeight="1" x14ac:dyDescent="0.2">
      <c r="B32" s="626" t="s">
        <v>314</v>
      </c>
      <c r="C32" s="627"/>
      <c r="D32" s="627"/>
      <c r="E32" s="627"/>
      <c r="F32" s="627"/>
      <c r="G32" s="627"/>
      <c r="H32" s="627"/>
      <c r="I32" s="627"/>
      <c r="J32" s="627"/>
      <c r="K32" s="627"/>
      <c r="L32" s="627"/>
      <c r="M32" s="627"/>
      <c r="N32" s="627"/>
      <c r="O32" s="627"/>
      <c r="P32" s="627"/>
      <c r="Q32" s="628"/>
      <c r="R32" s="629">
        <v>1787073</v>
      </c>
      <c r="S32" s="630"/>
      <c r="T32" s="630"/>
      <c r="U32" s="630"/>
      <c r="V32" s="630"/>
      <c r="W32" s="630"/>
      <c r="X32" s="630"/>
      <c r="Y32" s="631"/>
      <c r="Z32" s="656">
        <v>20.3</v>
      </c>
      <c r="AA32" s="656"/>
      <c r="AB32" s="656"/>
      <c r="AC32" s="656"/>
      <c r="AD32" s="657" t="s">
        <v>127</v>
      </c>
      <c r="AE32" s="657"/>
      <c r="AF32" s="657"/>
      <c r="AG32" s="657"/>
      <c r="AH32" s="657"/>
      <c r="AI32" s="657"/>
      <c r="AJ32" s="657"/>
      <c r="AK32" s="657"/>
      <c r="AL32" s="632" t="s">
        <v>227</v>
      </c>
      <c r="AM32" s="633"/>
      <c r="AN32" s="633"/>
      <c r="AO32" s="658"/>
      <c r="AP32" s="706"/>
      <c r="AQ32" s="707"/>
      <c r="AR32" s="707"/>
      <c r="AS32" s="707"/>
      <c r="AT32" s="711"/>
      <c r="AU32" s="216" t="s">
        <v>315</v>
      </c>
      <c r="AV32" s="216"/>
      <c r="AW32" s="216"/>
      <c r="AX32" s="626" t="s">
        <v>316</v>
      </c>
      <c r="AY32" s="627"/>
      <c r="AZ32" s="627"/>
      <c r="BA32" s="627"/>
      <c r="BB32" s="627"/>
      <c r="BC32" s="627"/>
      <c r="BD32" s="627"/>
      <c r="BE32" s="627"/>
      <c r="BF32" s="628"/>
      <c r="BG32" s="703">
        <v>98.5</v>
      </c>
      <c r="BH32" s="640"/>
      <c r="BI32" s="640"/>
      <c r="BJ32" s="640"/>
      <c r="BK32" s="640"/>
      <c r="BL32" s="640"/>
      <c r="BM32" s="633">
        <v>94.8</v>
      </c>
      <c r="BN32" s="695"/>
      <c r="BO32" s="695"/>
      <c r="BP32" s="695"/>
      <c r="BQ32" s="667"/>
      <c r="BR32" s="703">
        <v>98.4</v>
      </c>
      <c r="BS32" s="640"/>
      <c r="BT32" s="640"/>
      <c r="BU32" s="640"/>
      <c r="BV32" s="640"/>
      <c r="BW32" s="640"/>
      <c r="BX32" s="633">
        <v>95.2</v>
      </c>
      <c r="BY32" s="695"/>
      <c r="BZ32" s="695"/>
      <c r="CA32" s="695"/>
      <c r="CB32" s="667"/>
      <c r="CD32" s="719"/>
      <c r="CE32" s="720"/>
      <c r="CF32" s="671" t="s">
        <v>317</v>
      </c>
      <c r="CG32" s="668"/>
      <c r="CH32" s="668"/>
      <c r="CI32" s="668"/>
      <c r="CJ32" s="668"/>
      <c r="CK32" s="668"/>
      <c r="CL32" s="668"/>
      <c r="CM32" s="668"/>
      <c r="CN32" s="668"/>
      <c r="CO32" s="668"/>
      <c r="CP32" s="668"/>
      <c r="CQ32" s="669"/>
      <c r="CR32" s="629">
        <v>3</v>
      </c>
      <c r="CS32" s="630"/>
      <c r="CT32" s="630"/>
      <c r="CU32" s="630"/>
      <c r="CV32" s="630"/>
      <c r="CW32" s="630"/>
      <c r="CX32" s="630"/>
      <c r="CY32" s="631"/>
      <c r="CZ32" s="632">
        <v>0</v>
      </c>
      <c r="DA32" s="642"/>
      <c r="DB32" s="642"/>
      <c r="DC32" s="643"/>
      <c r="DD32" s="635">
        <v>3</v>
      </c>
      <c r="DE32" s="630"/>
      <c r="DF32" s="630"/>
      <c r="DG32" s="630"/>
      <c r="DH32" s="630"/>
      <c r="DI32" s="630"/>
      <c r="DJ32" s="630"/>
      <c r="DK32" s="631"/>
      <c r="DL32" s="635">
        <v>3</v>
      </c>
      <c r="DM32" s="630"/>
      <c r="DN32" s="630"/>
      <c r="DO32" s="630"/>
      <c r="DP32" s="630"/>
      <c r="DQ32" s="630"/>
      <c r="DR32" s="630"/>
      <c r="DS32" s="630"/>
      <c r="DT32" s="630"/>
      <c r="DU32" s="630"/>
      <c r="DV32" s="631"/>
      <c r="DW32" s="632">
        <v>0</v>
      </c>
      <c r="DX32" s="642"/>
      <c r="DY32" s="642"/>
      <c r="DZ32" s="642"/>
      <c r="EA32" s="642"/>
      <c r="EB32" s="642"/>
      <c r="EC32" s="663"/>
    </row>
    <row r="33" spans="2:133" ht="11.25" customHeight="1" x14ac:dyDescent="0.2">
      <c r="B33" s="692" t="s">
        <v>318</v>
      </c>
      <c r="C33" s="693"/>
      <c r="D33" s="693"/>
      <c r="E33" s="693"/>
      <c r="F33" s="693"/>
      <c r="G33" s="693"/>
      <c r="H33" s="693"/>
      <c r="I33" s="693"/>
      <c r="J33" s="693"/>
      <c r="K33" s="693"/>
      <c r="L33" s="693"/>
      <c r="M33" s="693"/>
      <c r="N33" s="693"/>
      <c r="O33" s="693"/>
      <c r="P33" s="693"/>
      <c r="Q33" s="694"/>
      <c r="R33" s="629" t="s">
        <v>172</v>
      </c>
      <c r="S33" s="630"/>
      <c r="T33" s="630"/>
      <c r="U33" s="630"/>
      <c r="V33" s="630"/>
      <c r="W33" s="630"/>
      <c r="X33" s="630"/>
      <c r="Y33" s="631"/>
      <c r="Z33" s="656" t="s">
        <v>245</v>
      </c>
      <c r="AA33" s="656"/>
      <c r="AB33" s="656"/>
      <c r="AC33" s="656"/>
      <c r="AD33" s="657" t="s">
        <v>127</v>
      </c>
      <c r="AE33" s="657"/>
      <c r="AF33" s="657"/>
      <c r="AG33" s="657"/>
      <c r="AH33" s="657"/>
      <c r="AI33" s="657"/>
      <c r="AJ33" s="657"/>
      <c r="AK33" s="657"/>
      <c r="AL33" s="632" t="s">
        <v>127</v>
      </c>
      <c r="AM33" s="633"/>
      <c r="AN33" s="633"/>
      <c r="AO33" s="658"/>
      <c r="AP33" s="708"/>
      <c r="AQ33" s="709"/>
      <c r="AR33" s="709"/>
      <c r="AS33" s="709"/>
      <c r="AT33" s="712"/>
      <c r="AU33" s="218"/>
      <c r="AV33" s="218"/>
      <c r="AW33" s="218"/>
      <c r="AX33" s="606" t="s">
        <v>319</v>
      </c>
      <c r="AY33" s="607"/>
      <c r="AZ33" s="607"/>
      <c r="BA33" s="607"/>
      <c r="BB33" s="607"/>
      <c r="BC33" s="607"/>
      <c r="BD33" s="607"/>
      <c r="BE33" s="607"/>
      <c r="BF33" s="608"/>
      <c r="BG33" s="691">
        <v>99.1</v>
      </c>
      <c r="BH33" s="610"/>
      <c r="BI33" s="610"/>
      <c r="BJ33" s="610"/>
      <c r="BK33" s="610"/>
      <c r="BL33" s="610"/>
      <c r="BM33" s="648">
        <v>96.1</v>
      </c>
      <c r="BN33" s="610"/>
      <c r="BO33" s="610"/>
      <c r="BP33" s="610"/>
      <c r="BQ33" s="659"/>
      <c r="BR33" s="691">
        <v>98.8</v>
      </c>
      <c r="BS33" s="610"/>
      <c r="BT33" s="610"/>
      <c r="BU33" s="610"/>
      <c r="BV33" s="610"/>
      <c r="BW33" s="610"/>
      <c r="BX33" s="648">
        <v>96</v>
      </c>
      <c r="BY33" s="610"/>
      <c r="BZ33" s="610"/>
      <c r="CA33" s="610"/>
      <c r="CB33" s="659"/>
      <c r="CD33" s="671" t="s">
        <v>320</v>
      </c>
      <c r="CE33" s="668"/>
      <c r="CF33" s="668"/>
      <c r="CG33" s="668"/>
      <c r="CH33" s="668"/>
      <c r="CI33" s="668"/>
      <c r="CJ33" s="668"/>
      <c r="CK33" s="668"/>
      <c r="CL33" s="668"/>
      <c r="CM33" s="668"/>
      <c r="CN33" s="668"/>
      <c r="CO33" s="668"/>
      <c r="CP33" s="668"/>
      <c r="CQ33" s="669"/>
      <c r="CR33" s="629">
        <v>4082742</v>
      </c>
      <c r="CS33" s="640"/>
      <c r="CT33" s="640"/>
      <c r="CU33" s="640"/>
      <c r="CV33" s="640"/>
      <c r="CW33" s="640"/>
      <c r="CX33" s="640"/>
      <c r="CY33" s="641"/>
      <c r="CZ33" s="632">
        <v>50</v>
      </c>
      <c r="DA33" s="642"/>
      <c r="DB33" s="642"/>
      <c r="DC33" s="643"/>
      <c r="DD33" s="635">
        <v>3310524</v>
      </c>
      <c r="DE33" s="640"/>
      <c r="DF33" s="640"/>
      <c r="DG33" s="640"/>
      <c r="DH33" s="640"/>
      <c r="DI33" s="640"/>
      <c r="DJ33" s="640"/>
      <c r="DK33" s="641"/>
      <c r="DL33" s="635">
        <v>2605790</v>
      </c>
      <c r="DM33" s="640"/>
      <c r="DN33" s="640"/>
      <c r="DO33" s="640"/>
      <c r="DP33" s="640"/>
      <c r="DQ33" s="640"/>
      <c r="DR33" s="640"/>
      <c r="DS33" s="640"/>
      <c r="DT33" s="640"/>
      <c r="DU33" s="640"/>
      <c r="DV33" s="641"/>
      <c r="DW33" s="632">
        <v>49.8</v>
      </c>
      <c r="DX33" s="642"/>
      <c r="DY33" s="642"/>
      <c r="DZ33" s="642"/>
      <c r="EA33" s="642"/>
      <c r="EB33" s="642"/>
      <c r="EC33" s="663"/>
    </row>
    <row r="34" spans="2:133" ht="11.25" customHeight="1" x14ac:dyDescent="0.2">
      <c r="B34" s="626" t="s">
        <v>321</v>
      </c>
      <c r="C34" s="627"/>
      <c r="D34" s="627"/>
      <c r="E34" s="627"/>
      <c r="F34" s="627"/>
      <c r="G34" s="627"/>
      <c r="H34" s="627"/>
      <c r="I34" s="627"/>
      <c r="J34" s="627"/>
      <c r="K34" s="627"/>
      <c r="L34" s="627"/>
      <c r="M34" s="627"/>
      <c r="N34" s="627"/>
      <c r="O34" s="627"/>
      <c r="P34" s="627"/>
      <c r="Q34" s="628"/>
      <c r="R34" s="629">
        <v>566148</v>
      </c>
      <c r="S34" s="630"/>
      <c r="T34" s="630"/>
      <c r="U34" s="630"/>
      <c r="V34" s="630"/>
      <c r="W34" s="630"/>
      <c r="X34" s="630"/>
      <c r="Y34" s="631"/>
      <c r="Z34" s="656">
        <v>6.4</v>
      </c>
      <c r="AA34" s="656"/>
      <c r="AB34" s="656"/>
      <c r="AC34" s="656"/>
      <c r="AD34" s="657" t="s">
        <v>127</v>
      </c>
      <c r="AE34" s="657"/>
      <c r="AF34" s="657"/>
      <c r="AG34" s="657"/>
      <c r="AH34" s="657"/>
      <c r="AI34" s="657"/>
      <c r="AJ34" s="657"/>
      <c r="AK34" s="657"/>
      <c r="AL34" s="632" t="s">
        <v>172</v>
      </c>
      <c r="AM34" s="633"/>
      <c r="AN34" s="633"/>
      <c r="AO34" s="658"/>
      <c r="AP34" s="219"/>
      <c r="AQ34" s="220"/>
      <c r="AR34" s="216"/>
      <c r="AS34" s="217"/>
      <c r="AT34" s="217"/>
      <c r="AU34" s="217"/>
      <c r="AV34" s="217"/>
      <c r="AW34" s="217"/>
      <c r="AX34" s="217"/>
      <c r="AY34" s="217"/>
      <c r="AZ34" s="217"/>
      <c r="BA34" s="217"/>
      <c r="BB34" s="217"/>
      <c r="BC34" s="217"/>
      <c r="BD34" s="217"/>
      <c r="BE34" s="217"/>
      <c r="BF34" s="217"/>
      <c r="BG34" s="220"/>
      <c r="BH34" s="220"/>
      <c r="BI34" s="220"/>
      <c r="BJ34" s="220"/>
      <c r="BK34" s="220"/>
      <c r="BL34" s="220"/>
      <c r="BM34" s="220"/>
      <c r="BN34" s="220"/>
      <c r="BO34" s="220"/>
      <c r="BP34" s="220"/>
      <c r="BQ34" s="220"/>
      <c r="BR34" s="220"/>
      <c r="BS34" s="220"/>
      <c r="BT34" s="220"/>
      <c r="BU34" s="220"/>
      <c r="BV34" s="220"/>
      <c r="BW34" s="220"/>
      <c r="BX34" s="220"/>
      <c r="BY34" s="220"/>
      <c r="BZ34" s="220"/>
      <c r="CA34" s="220"/>
      <c r="CB34" s="220"/>
      <c r="CD34" s="671" t="s">
        <v>322</v>
      </c>
      <c r="CE34" s="668"/>
      <c r="CF34" s="668"/>
      <c r="CG34" s="668"/>
      <c r="CH34" s="668"/>
      <c r="CI34" s="668"/>
      <c r="CJ34" s="668"/>
      <c r="CK34" s="668"/>
      <c r="CL34" s="668"/>
      <c r="CM34" s="668"/>
      <c r="CN34" s="668"/>
      <c r="CO34" s="668"/>
      <c r="CP34" s="668"/>
      <c r="CQ34" s="669"/>
      <c r="CR34" s="629">
        <v>1738842</v>
      </c>
      <c r="CS34" s="630"/>
      <c r="CT34" s="630"/>
      <c r="CU34" s="630"/>
      <c r="CV34" s="630"/>
      <c r="CW34" s="630"/>
      <c r="CX34" s="630"/>
      <c r="CY34" s="631"/>
      <c r="CZ34" s="632">
        <v>21.3</v>
      </c>
      <c r="DA34" s="642"/>
      <c r="DB34" s="642"/>
      <c r="DC34" s="643"/>
      <c r="DD34" s="635">
        <v>1289201</v>
      </c>
      <c r="DE34" s="630"/>
      <c r="DF34" s="630"/>
      <c r="DG34" s="630"/>
      <c r="DH34" s="630"/>
      <c r="DI34" s="630"/>
      <c r="DJ34" s="630"/>
      <c r="DK34" s="631"/>
      <c r="DL34" s="635">
        <v>965354</v>
      </c>
      <c r="DM34" s="630"/>
      <c r="DN34" s="630"/>
      <c r="DO34" s="630"/>
      <c r="DP34" s="630"/>
      <c r="DQ34" s="630"/>
      <c r="DR34" s="630"/>
      <c r="DS34" s="630"/>
      <c r="DT34" s="630"/>
      <c r="DU34" s="630"/>
      <c r="DV34" s="631"/>
      <c r="DW34" s="632">
        <v>18.5</v>
      </c>
      <c r="DX34" s="642"/>
      <c r="DY34" s="642"/>
      <c r="DZ34" s="642"/>
      <c r="EA34" s="642"/>
      <c r="EB34" s="642"/>
      <c r="EC34" s="663"/>
    </row>
    <row r="35" spans="2:133" ht="11.25" customHeight="1" x14ac:dyDescent="0.2">
      <c r="B35" s="626" t="s">
        <v>323</v>
      </c>
      <c r="C35" s="627"/>
      <c r="D35" s="627"/>
      <c r="E35" s="627"/>
      <c r="F35" s="627"/>
      <c r="G35" s="627"/>
      <c r="H35" s="627"/>
      <c r="I35" s="627"/>
      <c r="J35" s="627"/>
      <c r="K35" s="627"/>
      <c r="L35" s="627"/>
      <c r="M35" s="627"/>
      <c r="N35" s="627"/>
      <c r="O35" s="627"/>
      <c r="P35" s="627"/>
      <c r="Q35" s="628"/>
      <c r="R35" s="629">
        <v>29031</v>
      </c>
      <c r="S35" s="630"/>
      <c r="T35" s="630"/>
      <c r="U35" s="630"/>
      <c r="V35" s="630"/>
      <c r="W35" s="630"/>
      <c r="X35" s="630"/>
      <c r="Y35" s="631"/>
      <c r="Z35" s="656">
        <v>0.3</v>
      </c>
      <c r="AA35" s="656"/>
      <c r="AB35" s="656"/>
      <c r="AC35" s="656"/>
      <c r="AD35" s="657">
        <v>2167</v>
      </c>
      <c r="AE35" s="657"/>
      <c r="AF35" s="657"/>
      <c r="AG35" s="657"/>
      <c r="AH35" s="657"/>
      <c r="AI35" s="657"/>
      <c r="AJ35" s="657"/>
      <c r="AK35" s="657"/>
      <c r="AL35" s="632">
        <v>0</v>
      </c>
      <c r="AM35" s="633"/>
      <c r="AN35" s="633"/>
      <c r="AO35" s="658"/>
      <c r="AP35" s="221"/>
      <c r="AQ35" s="688" t="s">
        <v>324</v>
      </c>
      <c r="AR35" s="689"/>
      <c r="AS35" s="689"/>
      <c r="AT35" s="689"/>
      <c r="AU35" s="689"/>
      <c r="AV35" s="689"/>
      <c r="AW35" s="689"/>
      <c r="AX35" s="689"/>
      <c r="AY35" s="689"/>
      <c r="AZ35" s="689"/>
      <c r="BA35" s="689"/>
      <c r="BB35" s="689"/>
      <c r="BC35" s="689"/>
      <c r="BD35" s="689"/>
      <c r="BE35" s="689"/>
      <c r="BF35" s="690"/>
      <c r="BG35" s="688" t="s">
        <v>325</v>
      </c>
      <c r="BH35" s="689"/>
      <c r="BI35" s="689"/>
      <c r="BJ35" s="689"/>
      <c r="BK35" s="689"/>
      <c r="BL35" s="689"/>
      <c r="BM35" s="689"/>
      <c r="BN35" s="689"/>
      <c r="BO35" s="689"/>
      <c r="BP35" s="689"/>
      <c r="BQ35" s="689"/>
      <c r="BR35" s="689"/>
      <c r="BS35" s="689"/>
      <c r="BT35" s="689"/>
      <c r="BU35" s="689"/>
      <c r="BV35" s="689"/>
      <c r="BW35" s="689"/>
      <c r="BX35" s="689"/>
      <c r="BY35" s="689"/>
      <c r="BZ35" s="689"/>
      <c r="CA35" s="689"/>
      <c r="CB35" s="690"/>
      <c r="CD35" s="671" t="s">
        <v>326</v>
      </c>
      <c r="CE35" s="668"/>
      <c r="CF35" s="668"/>
      <c r="CG35" s="668"/>
      <c r="CH35" s="668"/>
      <c r="CI35" s="668"/>
      <c r="CJ35" s="668"/>
      <c r="CK35" s="668"/>
      <c r="CL35" s="668"/>
      <c r="CM35" s="668"/>
      <c r="CN35" s="668"/>
      <c r="CO35" s="668"/>
      <c r="CP35" s="668"/>
      <c r="CQ35" s="669"/>
      <c r="CR35" s="629">
        <v>76195</v>
      </c>
      <c r="CS35" s="640"/>
      <c r="CT35" s="640"/>
      <c r="CU35" s="640"/>
      <c r="CV35" s="640"/>
      <c r="CW35" s="640"/>
      <c r="CX35" s="640"/>
      <c r="CY35" s="641"/>
      <c r="CZ35" s="632">
        <v>0.9</v>
      </c>
      <c r="DA35" s="642"/>
      <c r="DB35" s="642"/>
      <c r="DC35" s="643"/>
      <c r="DD35" s="635">
        <v>66057</v>
      </c>
      <c r="DE35" s="640"/>
      <c r="DF35" s="640"/>
      <c r="DG35" s="640"/>
      <c r="DH35" s="640"/>
      <c r="DI35" s="640"/>
      <c r="DJ35" s="640"/>
      <c r="DK35" s="641"/>
      <c r="DL35" s="635">
        <v>64438</v>
      </c>
      <c r="DM35" s="640"/>
      <c r="DN35" s="640"/>
      <c r="DO35" s="640"/>
      <c r="DP35" s="640"/>
      <c r="DQ35" s="640"/>
      <c r="DR35" s="640"/>
      <c r="DS35" s="640"/>
      <c r="DT35" s="640"/>
      <c r="DU35" s="640"/>
      <c r="DV35" s="641"/>
      <c r="DW35" s="632">
        <v>1.2</v>
      </c>
      <c r="DX35" s="642"/>
      <c r="DY35" s="642"/>
      <c r="DZ35" s="642"/>
      <c r="EA35" s="642"/>
      <c r="EB35" s="642"/>
      <c r="EC35" s="663"/>
    </row>
    <row r="36" spans="2:133" ht="11.25" customHeight="1" x14ac:dyDescent="0.2">
      <c r="B36" s="626" t="s">
        <v>327</v>
      </c>
      <c r="C36" s="627"/>
      <c r="D36" s="627"/>
      <c r="E36" s="627"/>
      <c r="F36" s="627"/>
      <c r="G36" s="627"/>
      <c r="H36" s="627"/>
      <c r="I36" s="627"/>
      <c r="J36" s="627"/>
      <c r="K36" s="627"/>
      <c r="L36" s="627"/>
      <c r="M36" s="627"/>
      <c r="N36" s="627"/>
      <c r="O36" s="627"/>
      <c r="P36" s="627"/>
      <c r="Q36" s="628"/>
      <c r="R36" s="629">
        <v>106409</v>
      </c>
      <c r="S36" s="630"/>
      <c r="T36" s="630"/>
      <c r="U36" s="630"/>
      <c r="V36" s="630"/>
      <c r="W36" s="630"/>
      <c r="X36" s="630"/>
      <c r="Y36" s="631"/>
      <c r="Z36" s="656">
        <v>1.2</v>
      </c>
      <c r="AA36" s="656"/>
      <c r="AB36" s="656"/>
      <c r="AC36" s="656"/>
      <c r="AD36" s="657" t="s">
        <v>245</v>
      </c>
      <c r="AE36" s="657"/>
      <c r="AF36" s="657"/>
      <c r="AG36" s="657"/>
      <c r="AH36" s="657"/>
      <c r="AI36" s="657"/>
      <c r="AJ36" s="657"/>
      <c r="AK36" s="657"/>
      <c r="AL36" s="632" t="s">
        <v>227</v>
      </c>
      <c r="AM36" s="633"/>
      <c r="AN36" s="633"/>
      <c r="AO36" s="658"/>
      <c r="AP36" s="221"/>
      <c r="AQ36" s="679" t="s">
        <v>328</v>
      </c>
      <c r="AR36" s="680"/>
      <c r="AS36" s="680"/>
      <c r="AT36" s="680"/>
      <c r="AU36" s="680"/>
      <c r="AV36" s="680"/>
      <c r="AW36" s="680"/>
      <c r="AX36" s="680"/>
      <c r="AY36" s="681"/>
      <c r="AZ36" s="682">
        <v>1007699</v>
      </c>
      <c r="BA36" s="683"/>
      <c r="BB36" s="683"/>
      <c r="BC36" s="683"/>
      <c r="BD36" s="683"/>
      <c r="BE36" s="683"/>
      <c r="BF36" s="684"/>
      <c r="BG36" s="685" t="s">
        <v>329</v>
      </c>
      <c r="BH36" s="686"/>
      <c r="BI36" s="686"/>
      <c r="BJ36" s="686"/>
      <c r="BK36" s="686"/>
      <c r="BL36" s="686"/>
      <c r="BM36" s="686"/>
      <c r="BN36" s="686"/>
      <c r="BO36" s="686"/>
      <c r="BP36" s="686"/>
      <c r="BQ36" s="686"/>
      <c r="BR36" s="686"/>
      <c r="BS36" s="686"/>
      <c r="BT36" s="686"/>
      <c r="BU36" s="687"/>
      <c r="BV36" s="682">
        <v>45355</v>
      </c>
      <c r="BW36" s="683"/>
      <c r="BX36" s="683"/>
      <c r="BY36" s="683"/>
      <c r="BZ36" s="683"/>
      <c r="CA36" s="683"/>
      <c r="CB36" s="684"/>
      <c r="CD36" s="671" t="s">
        <v>330</v>
      </c>
      <c r="CE36" s="668"/>
      <c r="CF36" s="668"/>
      <c r="CG36" s="668"/>
      <c r="CH36" s="668"/>
      <c r="CI36" s="668"/>
      <c r="CJ36" s="668"/>
      <c r="CK36" s="668"/>
      <c r="CL36" s="668"/>
      <c r="CM36" s="668"/>
      <c r="CN36" s="668"/>
      <c r="CO36" s="668"/>
      <c r="CP36" s="668"/>
      <c r="CQ36" s="669"/>
      <c r="CR36" s="629">
        <v>1174768</v>
      </c>
      <c r="CS36" s="630"/>
      <c r="CT36" s="630"/>
      <c r="CU36" s="630"/>
      <c r="CV36" s="630"/>
      <c r="CW36" s="630"/>
      <c r="CX36" s="630"/>
      <c r="CY36" s="631"/>
      <c r="CZ36" s="632">
        <v>14.4</v>
      </c>
      <c r="DA36" s="642"/>
      <c r="DB36" s="642"/>
      <c r="DC36" s="643"/>
      <c r="DD36" s="635">
        <v>1104862</v>
      </c>
      <c r="DE36" s="630"/>
      <c r="DF36" s="630"/>
      <c r="DG36" s="630"/>
      <c r="DH36" s="630"/>
      <c r="DI36" s="630"/>
      <c r="DJ36" s="630"/>
      <c r="DK36" s="631"/>
      <c r="DL36" s="635">
        <v>970509</v>
      </c>
      <c r="DM36" s="630"/>
      <c r="DN36" s="630"/>
      <c r="DO36" s="630"/>
      <c r="DP36" s="630"/>
      <c r="DQ36" s="630"/>
      <c r="DR36" s="630"/>
      <c r="DS36" s="630"/>
      <c r="DT36" s="630"/>
      <c r="DU36" s="630"/>
      <c r="DV36" s="631"/>
      <c r="DW36" s="632">
        <v>18.5</v>
      </c>
      <c r="DX36" s="642"/>
      <c r="DY36" s="642"/>
      <c r="DZ36" s="642"/>
      <c r="EA36" s="642"/>
      <c r="EB36" s="642"/>
      <c r="EC36" s="663"/>
    </row>
    <row r="37" spans="2:133" ht="11.25" customHeight="1" x14ac:dyDescent="0.2">
      <c r="B37" s="626" t="s">
        <v>331</v>
      </c>
      <c r="C37" s="627"/>
      <c r="D37" s="627"/>
      <c r="E37" s="627"/>
      <c r="F37" s="627"/>
      <c r="G37" s="627"/>
      <c r="H37" s="627"/>
      <c r="I37" s="627"/>
      <c r="J37" s="627"/>
      <c r="K37" s="627"/>
      <c r="L37" s="627"/>
      <c r="M37" s="627"/>
      <c r="N37" s="627"/>
      <c r="O37" s="627"/>
      <c r="P37" s="627"/>
      <c r="Q37" s="628"/>
      <c r="R37" s="629">
        <v>48841</v>
      </c>
      <c r="S37" s="630"/>
      <c r="T37" s="630"/>
      <c r="U37" s="630"/>
      <c r="V37" s="630"/>
      <c r="W37" s="630"/>
      <c r="X37" s="630"/>
      <c r="Y37" s="631"/>
      <c r="Z37" s="656">
        <v>0.6</v>
      </c>
      <c r="AA37" s="656"/>
      <c r="AB37" s="656"/>
      <c r="AC37" s="656"/>
      <c r="AD37" s="657">
        <v>5616</v>
      </c>
      <c r="AE37" s="657"/>
      <c r="AF37" s="657"/>
      <c r="AG37" s="657"/>
      <c r="AH37" s="657"/>
      <c r="AI37" s="657"/>
      <c r="AJ37" s="657"/>
      <c r="AK37" s="657"/>
      <c r="AL37" s="632">
        <v>0.1</v>
      </c>
      <c r="AM37" s="633"/>
      <c r="AN37" s="633"/>
      <c r="AO37" s="658"/>
      <c r="AQ37" s="664" t="s">
        <v>332</v>
      </c>
      <c r="AR37" s="665"/>
      <c r="AS37" s="665"/>
      <c r="AT37" s="665"/>
      <c r="AU37" s="665"/>
      <c r="AV37" s="665"/>
      <c r="AW37" s="665"/>
      <c r="AX37" s="665"/>
      <c r="AY37" s="666"/>
      <c r="AZ37" s="629">
        <v>256480</v>
      </c>
      <c r="BA37" s="630"/>
      <c r="BB37" s="630"/>
      <c r="BC37" s="630"/>
      <c r="BD37" s="640"/>
      <c r="BE37" s="640"/>
      <c r="BF37" s="667"/>
      <c r="BG37" s="671" t="s">
        <v>333</v>
      </c>
      <c r="BH37" s="668"/>
      <c r="BI37" s="668"/>
      <c r="BJ37" s="668"/>
      <c r="BK37" s="668"/>
      <c r="BL37" s="668"/>
      <c r="BM37" s="668"/>
      <c r="BN37" s="668"/>
      <c r="BO37" s="668"/>
      <c r="BP37" s="668"/>
      <c r="BQ37" s="668"/>
      <c r="BR37" s="668"/>
      <c r="BS37" s="668"/>
      <c r="BT37" s="668"/>
      <c r="BU37" s="669"/>
      <c r="BV37" s="629">
        <v>31172</v>
      </c>
      <c r="BW37" s="630"/>
      <c r="BX37" s="630"/>
      <c r="BY37" s="630"/>
      <c r="BZ37" s="630"/>
      <c r="CA37" s="630"/>
      <c r="CB37" s="670"/>
      <c r="CD37" s="671" t="s">
        <v>334</v>
      </c>
      <c r="CE37" s="668"/>
      <c r="CF37" s="668"/>
      <c r="CG37" s="668"/>
      <c r="CH37" s="668"/>
      <c r="CI37" s="668"/>
      <c r="CJ37" s="668"/>
      <c r="CK37" s="668"/>
      <c r="CL37" s="668"/>
      <c r="CM37" s="668"/>
      <c r="CN37" s="668"/>
      <c r="CO37" s="668"/>
      <c r="CP37" s="668"/>
      <c r="CQ37" s="669"/>
      <c r="CR37" s="629">
        <v>476339</v>
      </c>
      <c r="CS37" s="640"/>
      <c r="CT37" s="640"/>
      <c r="CU37" s="640"/>
      <c r="CV37" s="640"/>
      <c r="CW37" s="640"/>
      <c r="CX37" s="640"/>
      <c r="CY37" s="641"/>
      <c r="CZ37" s="632">
        <v>5.8</v>
      </c>
      <c r="DA37" s="642"/>
      <c r="DB37" s="642"/>
      <c r="DC37" s="643"/>
      <c r="DD37" s="635">
        <v>476339</v>
      </c>
      <c r="DE37" s="640"/>
      <c r="DF37" s="640"/>
      <c r="DG37" s="640"/>
      <c r="DH37" s="640"/>
      <c r="DI37" s="640"/>
      <c r="DJ37" s="640"/>
      <c r="DK37" s="641"/>
      <c r="DL37" s="635">
        <v>431267</v>
      </c>
      <c r="DM37" s="640"/>
      <c r="DN37" s="640"/>
      <c r="DO37" s="640"/>
      <c r="DP37" s="640"/>
      <c r="DQ37" s="640"/>
      <c r="DR37" s="640"/>
      <c r="DS37" s="640"/>
      <c r="DT37" s="640"/>
      <c r="DU37" s="640"/>
      <c r="DV37" s="641"/>
      <c r="DW37" s="632">
        <v>8.1999999999999993</v>
      </c>
      <c r="DX37" s="642"/>
      <c r="DY37" s="642"/>
      <c r="DZ37" s="642"/>
      <c r="EA37" s="642"/>
      <c r="EB37" s="642"/>
      <c r="EC37" s="663"/>
    </row>
    <row r="38" spans="2:133" ht="11.25" customHeight="1" x14ac:dyDescent="0.2">
      <c r="B38" s="626" t="s">
        <v>335</v>
      </c>
      <c r="C38" s="627"/>
      <c r="D38" s="627"/>
      <c r="E38" s="627"/>
      <c r="F38" s="627"/>
      <c r="G38" s="627"/>
      <c r="H38" s="627"/>
      <c r="I38" s="627"/>
      <c r="J38" s="627"/>
      <c r="K38" s="627"/>
      <c r="L38" s="627"/>
      <c r="M38" s="627"/>
      <c r="N38" s="627"/>
      <c r="O38" s="627"/>
      <c r="P38" s="627"/>
      <c r="Q38" s="628"/>
      <c r="R38" s="629">
        <v>501183</v>
      </c>
      <c r="S38" s="630"/>
      <c r="T38" s="630"/>
      <c r="U38" s="630"/>
      <c r="V38" s="630"/>
      <c r="W38" s="630"/>
      <c r="X38" s="630"/>
      <c r="Y38" s="631"/>
      <c r="Z38" s="656">
        <v>5.7</v>
      </c>
      <c r="AA38" s="656"/>
      <c r="AB38" s="656"/>
      <c r="AC38" s="656"/>
      <c r="AD38" s="657" t="s">
        <v>245</v>
      </c>
      <c r="AE38" s="657"/>
      <c r="AF38" s="657"/>
      <c r="AG38" s="657"/>
      <c r="AH38" s="657"/>
      <c r="AI38" s="657"/>
      <c r="AJ38" s="657"/>
      <c r="AK38" s="657"/>
      <c r="AL38" s="632" t="s">
        <v>227</v>
      </c>
      <c r="AM38" s="633"/>
      <c r="AN38" s="633"/>
      <c r="AO38" s="658"/>
      <c r="AQ38" s="664" t="s">
        <v>336</v>
      </c>
      <c r="AR38" s="665"/>
      <c r="AS38" s="665"/>
      <c r="AT38" s="665"/>
      <c r="AU38" s="665"/>
      <c r="AV38" s="665"/>
      <c r="AW38" s="665"/>
      <c r="AX38" s="665"/>
      <c r="AY38" s="666"/>
      <c r="AZ38" s="629">
        <v>1645</v>
      </c>
      <c r="BA38" s="630"/>
      <c r="BB38" s="630"/>
      <c r="BC38" s="630"/>
      <c r="BD38" s="640"/>
      <c r="BE38" s="640"/>
      <c r="BF38" s="667"/>
      <c r="BG38" s="671" t="s">
        <v>337</v>
      </c>
      <c r="BH38" s="668"/>
      <c r="BI38" s="668"/>
      <c r="BJ38" s="668"/>
      <c r="BK38" s="668"/>
      <c r="BL38" s="668"/>
      <c r="BM38" s="668"/>
      <c r="BN38" s="668"/>
      <c r="BO38" s="668"/>
      <c r="BP38" s="668"/>
      <c r="BQ38" s="668"/>
      <c r="BR38" s="668"/>
      <c r="BS38" s="668"/>
      <c r="BT38" s="668"/>
      <c r="BU38" s="669"/>
      <c r="BV38" s="629">
        <v>2679</v>
      </c>
      <c r="BW38" s="630"/>
      <c r="BX38" s="630"/>
      <c r="BY38" s="630"/>
      <c r="BZ38" s="630"/>
      <c r="CA38" s="630"/>
      <c r="CB38" s="670"/>
      <c r="CD38" s="671" t="s">
        <v>338</v>
      </c>
      <c r="CE38" s="668"/>
      <c r="CF38" s="668"/>
      <c r="CG38" s="668"/>
      <c r="CH38" s="668"/>
      <c r="CI38" s="668"/>
      <c r="CJ38" s="668"/>
      <c r="CK38" s="668"/>
      <c r="CL38" s="668"/>
      <c r="CM38" s="668"/>
      <c r="CN38" s="668"/>
      <c r="CO38" s="668"/>
      <c r="CP38" s="668"/>
      <c r="CQ38" s="669"/>
      <c r="CR38" s="629">
        <v>749574</v>
      </c>
      <c r="CS38" s="630"/>
      <c r="CT38" s="630"/>
      <c r="CU38" s="630"/>
      <c r="CV38" s="630"/>
      <c r="CW38" s="630"/>
      <c r="CX38" s="630"/>
      <c r="CY38" s="631"/>
      <c r="CZ38" s="632">
        <v>9.1999999999999993</v>
      </c>
      <c r="DA38" s="642"/>
      <c r="DB38" s="642"/>
      <c r="DC38" s="643"/>
      <c r="DD38" s="635">
        <v>619334</v>
      </c>
      <c r="DE38" s="630"/>
      <c r="DF38" s="630"/>
      <c r="DG38" s="630"/>
      <c r="DH38" s="630"/>
      <c r="DI38" s="630"/>
      <c r="DJ38" s="630"/>
      <c r="DK38" s="631"/>
      <c r="DL38" s="635">
        <v>605489</v>
      </c>
      <c r="DM38" s="630"/>
      <c r="DN38" s="630"/>
      <c r="DO38" s="630"/>
      <c r="DP38" s="630"/>
      <c r="DQ38" s="630"/>
      <c r="DR38" s="630"/>
      <c r="DS38" s="630"/>
      <c r="DT38" s="630"/>
      <c r="DU38" s="630"/>
      <c r="DV38" s="631"/>
      <c r="DW38" s="632">
        <v>11.6</v>
      </c>
      <c r="DX38" s="642"/>
      <c r="DY38" s="642"/>
      <c r="DZ38" s="642"/>
      <c r="EA38" s="642"/>
      <c r="EB38" s="642"/>
      <c r="EC38" s="663"/>
    </row>
    <row r="39" spans="2:133" ht="11.25" customHeight="1" x14ac:dyDescent="0.2">
      <c r="B39" s="626" t="s">
        <v>339</v>
      </c>
      <c r="C39" s="627"/>
      <c r="D39" s="627"/>
      <c r="E39" s="627"/>
      <c r="F39" s="627"/>
      <c r="G39" s="627"/>
      <c r="H39" s="627"/>
      <c r="I39" s="627"/>
      <c r="J39" s="627"/>
      <c r="K39" s="627"/>
      <c r="L39" s="627"/>
      <c r="M39" s="627"/>
      <c r="N39" s="627"/>
      <c r="O39" s="627"/>
      <c r="P39" s="627"/>
      <c r="Q39" s="628"/>
      <c r="R39" s="629">
        <v>50776</v>
      </c>
      <c r="S39" s="630"/>
      <c r="T39" s="630"/>
      <c r="U39" s="630"/>
      <c r="V39" s="630"/>
      <c r="W39" s="630"/>
      <c r="X39" s="630"/>
      <c r="Y39" s="631"/>
      <c r="Z39" s="656">
        <v>0.6</v>
      </c>
      <c r="AA39" s="656"/>
      <c r="AB39" s="656"/>
      <c r="AC39" s="656"/>
      <c r="AD39" s="657" t="s">
        <v>227</v>
      </c>
      <c r="AE39" s="657"/>
      <c r="AF39" s="657"/>
      <c r="AG39" s="657"/>
      <c r="AH39" s="657"/>
      <c r="AI39" s="657"/>
      <c r="AJ39" s="657"/>
      <c r="AK39" s="657"/>
      <c r="AL39" s="632" t="s">
        <v>227</v>
      </c>
      <c r="AM39" s="633"/>
      <c r="AN39" s="633"/>
      <c r="AO39" s="658"/>
      <c r="AQ39" s="664" t="s">
        <v>340</v>
      </c>
      <c r="AR39" s="665"/>
      <c r="AS39" s="665"/>
      <c r="AT39" s="665"/>
      <c r="AU39" s="665"/>
      <c r="AV39" s="665"/>
      <c r="AW39" s="665"/>
      <c r="AX39" s="665"/>
      <c r="AY39" s="666"/>
      <c r="AZ39" s="629" t="s">
        <v>227</v>
      </c>
      <c r="BA39" s="630"/>
      <c r="BB39" s="630"/>
      <c r="BC39" s="630"/>
      <c r="BD39" s="640"/>
      <c r="BE39" s="640"/>
      <c r="BF39" s="667"/>
      <c r="BG39" s="671" t="s">
        <v>341</v>
      </c>
      <c r="BH39" s="668"/>
      <c r="BI39" s="668"/>
      <c r="BJ39" s="668"/>
      <c r="BK39" s="668"/>
      <c r="BL39" s="668"/>
      <c r="BM39" s="668"/>
      <c r="BN39" s="668"/>
      <c r="BO39" s="668"/>
      <c r="BP39" s="668"/>
      <c r="BQ39" s="668"/>
      <c r="BR39" s="668"/>
      <c r="BS39" s="668"/>
      <c r="BT39" s="668"/>
      <c r="BU39" s="669"/>
      <c r="BV39" s="629">
        <v>4244</v>
      </c>
      <c r="BW39" s="630"/>
      <c r="BX39" s="630"/>
      <c r="BY39" s="630"/>
      <c r="BZ39" s="630"/>
      <c r="CA39" s="630"/>
      <c r="CB39" s="670"/>
      <c r="CD39" s="671" t="s">
        <v>342</v>
      </c>
      <c r="CE39" s="668"/>
      <c r="CF39" s="668"/>
      <c r="CG39" s="668"/>
      <c r="CH39" s="668"/>
      <c r="CI39" s="668"/>
      <c r="CJ39" s="668"/>
      <c r="CK39" s="668"/>
      <c r="CL39" s="668"/>
      <c r="CM39" s="668"/>
      <c r="CN39" s="668"/>
      <c r="CO39" s="668"/>
      <c r="CP39" s="668"/>
      <c r="CQ39" s="669"/>
      <c r="CR39" s="629">
        <v>339363</v>
      </c>
      <c r="CS39" s="640"/>
      <c r="CT39" s="640"/>
      <c r="CU39" s="640"/>
      <c r="CV39" s="640"/>
      <c r="CW39" s="640"/>
      <c r="CX39" s="640"/>
      <c r="CY39" s="641"/>
      <c r="CZ39" s="632">
        <v>4.2</v>
      </c>
      <c r="DA39" s="642"/>
      <c r="DB39" s="642"/>
      <c r="DC39" s="643"/>
      <c r="DD39" s="635">
        <v>231070</v>
      </c>
      <c r="DE39" s="640"/>
      <c r="DF39" s="640"/>
      <c r="DG39" s="640"/>
      <c r="DH39" s="640"/>
      <c r="DI39" s="640"/>
      <c r="DJ39" s="640"/>
      <c r="DK39" s="641"/>
      <c r="DL39" s="635" t="s">
        <v>127</v>
      </c>
      <c r="DM39" s="640"/>
      <c r="DN39" s="640"/>
      <c r="DO39" s="640"/>
      <c r="DP39" s="640"/>
      <c r="DQ39" s="640"/>
      <c r="DR39" s="640"/>
      <c r="DS39" s="640"/>
      <c r="DT39" s="640"/>
      <c r="DU39" s="640"/>
      <c r="DV39" s="641"/>
      <c r="DW39" s="632" t="s">
        <v>127</v>
      </c>
      <c r="DX39" s="642"/>
      <c r="DY39" s="642"/>
      <c r="DZ39" s="642"/>
      <c r="EA39" s="642"/>
      <c r="EB39" s="642"/>
      <c r="EC39" s="663"/>
    </row>
    <row r="40" spans="2:133" ht="11.25" customHeight="1" x14ac:dyDescent="0.2">
      <c r="B40" s="626" t="s">
        <v>343</v>
      </c>
      <c r="C40" s="627"/>
      <c r="D40" s="627"/>
      <c r="E40" s="627"/>
      <c r="F40" s="627"/>
      <c r="G40" s="627"/>
      <c r="H40" s="627"/>
      <c r="I40" s="627"/>
      <c r="J40" s="627"/>
      <c r="K40" s="627"/>
      <c r="L40" s="627"/>
      <c r="M40" s="627"/>
      <c r="N40" s="627"/>
      <c r="O40" s="627"/>
      <c r="P40" s="627"/>
      <c r="Q40" s="628"/>
      <c r="R40" s="629">
        <v>536000</v>
      </c>
      <c r="S40" s="630"/>
      <c r="T40" s="630"/>
      <c r="U40" s="630"/>
      <c r="V40" s="630"/>
      <c r="W40" s="630"/>
      <c r="X40" s="630"/>
      <c r="Y40" s="631"/>
      <c r="Z40" s="656">
        <v>6.1</v>
      </c>
      <c r="AA40" s="656"/>
      <c r="AB40" s="656"/>
      <c r="AC40" s="656"/>
      <c r="AD40" s="657" t="s">
        <v>227</v>
      </c>
      <c r="AE40" s="657"/>
      <c r="AF40" s="657"/>
      <c r="AG40" s="657"/>
      <c r="AH40" s="657"/>
      <c r="AI40" s="657"/>
      <c r="AJ40" s="657"/>
      <c r="AK40" s="657"/>
      <c r="AL40" s="632" t="s">
        <v>227</v>
      </c>
      <c r="AM40" s="633"/>
      <c r="AN40" s="633"/>
      <c r="AO40" s="658"/>
      <c r="AQ40" s="664" t="s">
        <v>344</v>
      </c>
      <c r="AR40" s="665"/>
      <c r="AS40" s="665"/>
      <c r="AT40" s="665"/>
      <c r="AU40" s="665"/>
      <c r="AV40" s="665"/>
      <c r="AW40" s="665"/>
      <c r="AX40" s="665"/>
      <c r="AY40" s="666"/>
      <c r="AZ40" s="629" t="s">
        <v>227</v>
      </c>
      <c r="BA40" s="630"/>
      <c r="BB40" s="630"/>
      <c r="BC40" s="630"/>
      <c r="BD40" s="640"/>
      <c r="BE40" s="640"/>
      <c r="BF40" s="667"/>
      <c r="BG40" s="672" t="s">
        <v>345</v>
      </c>
      <c r="BH40" s="673"/>
      <c r="BI40" s="673"/>
      <c r="BJ40" s="673"/>
      <c r="BK40" s="673"/>
      <c r="BL40" s="222"/>
      <c r="BM40" s="668" t="s">
        <v>346</v>
      </c>
      <c r="BN40" s="668"/>
      <c r="BO40" s="668"/>
      <c r="BP40" s="668"/>
      <c r="BQ40" s="668"/>
      <c r="BR40" s="668"/>
      <c r="BS40" s="668"/>
      <c r="BT40" s="668"/>
      <c r="BU40" s="669"/>
      <c r="BV40" s="629">
        <v>103</v>
      </c>
      <c r="BW40" s="630"/>
      <c r="BX40" s="630"/>
      <c r="BY40" s="630"/>
      <c r="BZ40" s="630"/>
      <c r="CA40" s="630"/>
      <c r="CB40" s="670"/>
      <c r="CD40" s="671" t="s">
        <v>347</v>
      </c>
      <c r="CE40" s="668"/>
      <c r="CF40" s="668"/>
      <c r="CG40" s="668"/>
      <c r="CH40" s="668"/>
      <c r="CI40" s="668"/>
      <c r="CJ40" s="668"/>
      <c r="CK40" s="668"/>
      <c r="CL40" s="668"/>
      <c r="CM40" s="668"/>
      <c r="CN40" s="668"/>
      <c r="CO40" s="668"/>
      <c r="CP40" s="668"/>
      <c r="CQ40" s="669"/>
      <c r="CR40" s="629">
        <v>4000</v>
      </c>
      <c r="CS40" s="630"/>
      <c r="CT40" s="630"/>
      <c r="CU40" s="630"/>
      <c r="CV40" s="630"/>
      <c r="CW40" s="630"/>
      <c r="CX40" s="630"/>
      <c r="CY40" s="631"/>
      <c r="CZ40" s="632">
        <v>0</v>
      </c>
      <c r="DA40" s="642"/>
      <c r="DB40" s="642"/>
      <c r="DC40" s="643"/>
      <c r="DD40" s="635" t="s">
        <v>127</v>
      </c>
      <c r="DE40" s="630"/>
      <c r="DF40" s="630"/>
      <c r="DG40" s="630"/>
      <c r="DH40" s="630"/>
      <c r="DI40" s="630"/>
      <c r="DJ40" s="630"/>
      <c r="DK40" s="631"/>
      <c r="DL40" s="635" t="s">
        <v>227</v>
      </c>
      <c r="DM40" s="630"/>
      <c r="DN40" s="630"/>
      <c r="DO40" s="630"/>
      <c r="DP40" s="630"/>
      <c r="DQ40" s="630"/>
      <c r="DR40" s="630"/>
      <c r="DS40" s="630"/>
      <c r="DT40" s="630"/>
      <c r="DU40" s="630"/>
      <c r="DV40" s="631"/>
      <c r="DW40" s="632" t="s">
        <v>127</v>
      </c>
      <c r="DX40" s="642"/>
      <c r="DY40" s="642"/>
      <c r="DZ40" s="642"/>
      <c r="EA40" s="642"/>
      <c r="EB40" s="642"/>
      <c r="EC40" s="663"/>
    </row>
    <row r="41" spans="2:133" ht="11.25" customHeight="1" x14ac:dyDescent="0.2">
      <c r="B41" s="626" t="s">
        <v>348</v>
      </c>
      <c r="C41" s="627"/>
      <c r="D41" s="627"/>
      <c r="E41" s="627"/>
      <c r="F41" s="627"/>
      <c r="G41" s="627"/>
      <c r="H41" s="627"/>
      <c r="I41" s="627"/>
      <c r="J41" s="627"/>
      <c r="K41" s="627"/>
      <c r="L41" s="627"/>
      <c r="M41" s="627"/>
      <c r="N41" s="627"/>
      <c r="O41" s="627"/>
      <c r="P41" s="627"/>
      <c r="Q41" s="628"/>
      <c r="R41" s="629" t="s">
        <v>127</v>
      </c>
      <c r="S41" s="630"/>
      <c r="T41" s="630"/>
      <c r="U41" s="630"/>
      <c r="V41" s="630"/>
      <c r="W41" s="630"/>
      <c r="X41" s="630"/>
      <c r="Y41" s="631"/>
      <c r="Z41" s="656" t="s">
        <v>227</v>
      </c>
      <c r="AA41" s="656"/>
      <c r="AB41" s="656"/>
      <c r="AC41" s="656"/>
      <c r="AD41" s="657" t="s">
        <v>127</v>
      </c>
      <c r="AE41" s="657"/>
      <c r="AF41" s="657"/>
      <c r="AG41" s="657"/>
      <c r="AH41" s="657"/>
      <c r="AI41" s="657"/>
      <c r="AJ41" s="657"/>
      <c r="AK41" s="657"/>
      <c r="AL41" s="632" t="s">
        <v>172</v>
      </c>
      <c r="AM41" s="633"/>
      <c r="AN41" s="633"/>
      <c r="AO41" s="658"/>
      <c r="AQ41" s="664" t="s">
        <v>349</v>
      </c>
      <c r="AR41" s="665"/>
      <c r="AS41" s="665"/>
      <c r="AT41" s="665"/>
      <c r="AU41" s="665"/>
      <c r="AV41" s="665"/>
      <c r="AW41" s="665"/>
      <c r="AX41" s="665"/>
      <c r="AY41" s="666"/>
      <c r="AZ41" s="629">
        <v>149705</v>
      </c>
      <c r="BA41" s="630"/>
      <c r="BB41" s="630"/>
      <c r="BC41" s="630"/>
      <c r="BD41" s="640"/>
      <c r="BE41" s="640"/>
      <c r="BF41" s="667"/>
      <c r="BG41" s="672"/>
      <c r="BH41" s="673"/>
      <c r="BI41" s="673"/>
      <c r="BJ41" s="673"/>
      <c r="BK41" s="673"/>
      <c r="BL41" s="222"/>
      <c r="BM41" s="668" t="s">
        <v>350</v>
      </c>
      <c r="BN41" s="668"/>
      <c r="BO41" s="668"/>
      <c r="BP41" s="668"/>
      <c r="BQ41" s="668"/>
      <c r="BR41" s="668"/>
      <c r="BS41" s="668"/>
      <c r="BT41" s="668"/>
      <c r="BU41" s="669"/>
      <c r="BV41" s="629" t="s">
        <v>227</v>
      </c>
      <c r="BW41" s="630"/>
      <c r="BX41" s="630"/>
      <c r="BY41" s="630"/>
      <c r="BZ41" s="630"/>
      <c r="CA41" s="630"/>
      <c r="CB41" s="670"/>
      <c r="CD41" s="671" t="s">
        <v>351</v>
      </c>
      <c r="CE41" s="668"/>
      <c r="CF41" s="668"/>
      <c r="CG41" s="668"/>
      <c r="CH41" s="668"/>
      <c r="CI41" s="668"/>
      <c r="CJ41" s="668"/>
      <c r="CK41" s="668"/>
      <c r="CL41" s="668"/>
      <c r="CM41" s="668"/>
      <c r="CN41" s="668"/>
      <c r="CO41" s="668"/>
      <c r="CP41" s="668"/>
      <c r="CQ41" s="669"/>
      <c r="CR41" s="629" t="s">
        <v>227</v>
      </c>
      <c r="CS41" s="640"/>
      <c r="CT41" s="640"/>
      <c r="CU41" s="640"/>
      <c r="CV41" s="640"/>
      <c r="CW41" s="640"/>
      <c r="CX41" s="640"/>
      <c r="CY41" s="641"/>
      <c r="CZ41" s="632" t="s">
        <v>227</v>
      </c>
      <c r="DA41" s="642"/>
      <c r="DB41" s="642"/>
      <c r="DC41" s="643"/>
      <c r="DD41" s="635" t="s">
        <v>227</v>
      </c>
      <c r="DE41" s="640"/>
      <c r="DF41" s="640"/>
      <c r="DG41" s="640"/>
      <c r="DH41" s="640"/>
      <c r="DI41" s="640"/>
      <c r="DJ41" s="640"/>
      <c r="DK41" s="641"/>
      <c r="DL41" s="636"/>
      <c r="DM41" s="637"/>
      <c r="DN41" s="637"/>
      <c r="DO41" s="637"/>
      <c r="DP41" s="637"/>
      <c r="DQ41" s="637"/>
      <c r="DR41" s="637"/>
      <c r="DS41" s="637"/>
      <c r="DT41" s="637"/>
      <c r="DU41" s="637"/>
      <c r="DV41" s="638"/>
      <c r="DW41" s="622"/>
      <c r="DX41" s="623"/>
      <c r="DY41" s="623"/>
      <c r="DZ41" s="623"/>
      <c r="EA41" s="623"/>
      <c r="EB41" s="623"/>
      <c r="EC41" s="624"/>
    </row>
    <row r="42" spans="2:133" ht="11.25" customHeight="1" x14ac:dyDescent="0.2">
      <c r="B42" s="626" t="s">
        <v>352</v>
      </c>
      <c r="C42" s="627"/>
      <c r="D42" s="627"/>
      <c r="E42" s="627"/>
      <c r="F42" s="627"/>
      <c r="G42" s="627"/>
      <c r="H42" s="627"/>
      <c r="I42" s="627"/>
      <c r="J42" s="627"/>
      <c r="K42" s="627"/>
      <c r="L42" s="627"/>
      <c r="M42" s="627"/>
      <c r="N42" s="627"/>
      <c r="O42" s="627"/>
      <c r="P42" s="627"/>
      <c r="Q42" s="628"/>
      <c r="R42" s="629" t="s">
        <v>227</v>
      </c>
      <c r="S42" s="630"/>
      <c r="T42" s="630"/>
      <c r="U42" s="630"/>
      <c r="V42" s="630"/>
      <c r="W42" s="630"/>
      <c r="X42" s="630"/>
      <c r="Y42" s="631"/>
      <c r="Z42" s="656" t="s">
        <v>127</v>
      </c>
      <c r="AA42" s="656"/>
      <c r="AB42" s="656"/>
      <c r="AC42" s="656"/>
      <c r="AD42" s="657" t="s">
        <v>127</v>
      </c>
      <c r="AE42" s="657"/>
      <c r="AF42" s="657"/>
      <c r="AG42" s="657"/>
      <c r="AH42" s="657"/>
      <c r="AI42" s="657"/>
      <c r="AJ42" s="657"/>
      <c r="AK42" s="657"/>
      <c r="AL42" s="632" t="s">
        <v>227</v>
      </c>
      <c r="AM42" s="633"/>
      <c r="AN42" s="633"/>
      <c r="AO42" s="658"/>
      <c r="AQ42" s="676" t="s">
        <v>353</v>
      </c>
      <c r="AR42" s="677"/>
      <c r="AS42" s="677"/>
      <c r="AT42" s="677"/>
      <c r="AU42" s="677"/>
      <c r="AV42" s="677"/>
      <c r="AW42" s="677"/>
      <c r="AX42" s="677"/>
      <c r="AY42" s="678"/>
      <c r="AZ42" s="609">
        <v>599869</v>
      </c>
      <c r="BA42" s="644"/>
      <c r="BB42" s="644"/>
      <c r="BC42" s="644"/>
      <c r="BD42" s="610"/>
      <c r="BE42" s="610"/>
      <c r="BF42" s="659"/>
      <c r="BG42" s="674"/>
      <c r="BH42" s="675"/>
      <c r="BI42" s="675"/>
      <c r="BJ42" s="675"/>
      <c r="BK42" s="675"/>
      <c r="BL42" s="223"/>
      <c r="BM42" s="660" t="s">
        <v>354</v>
      </c>
      <c r="BN42" s="660"/>
      <c r="BO42" s="660"/>
      <c r="BP42" s="660"/>
      <c r="BQ42" s="660"/>
      <c r="BR42" s="660"/>
      <c r="BS42" s="660"/>
      <c r="BT42" s="660"/>
      <c r="BU42" s="661"/>
      <c r="BV42" s="609">
        <v>337</v>
      </c>
      <c r="BW42" s="644"/>
      <c r="BX42" s="644"/>
      <c r="BY42" s="644"/>
      <c r="BZ42" s="644"/>
      <c r="CA42" s="644"/>
      <c r="CB42" s="662"/>
      <c r="CD42" s="626" t="s">
        <v>355</v>
      </c>
      <c r="CE42" s="627"/>
      <c r="CF42" s="627"/>
      <c r="CG42" s="627"/>
      <c r="CH42" s="627"/>
      <c r="CI42" s="627"/>
      <c r="CJ42" s="627"/>
      <c r="CK42" s="627"/>
      <c r="CL42" s="627"/>
      <c r="CM42" s="627"/>
      <c r="CN42" s="627"/>
      <c r="CO42" s="627"/>
      <c r="CP42" s="627"/>
      <c r="CQ42" s="628"/>
      <c r="CR42" s="629">
        <v>476384</v>
      </c>
      <c r="CS42" s="640"/>
      <c r="CT42" s="640"/>
      <c r="CU42" s="640"/>
      <c r="CV42" s="640"/>
      <c r="CW42" s="640"/>
      <c r="CX42" s="640"/>
      <c r="CY42" s="641"/>
      <c r="CZ42" s="632">
        <v>5.8</v>
      </c>
      <c r="DA42" s="642"/>
      <c r="DB42" s="642"/>
      <c r="DC42" s="643"/>
      <c r="DD42" s="635">
        <v>198501</v>
      </c>
      <c r="DE42" s="640"/>
      <c r="DF42" s="640"/>
      <c r="DG42" s="640"/>
      <c r="DH42" s="640"/>
      <c r="DI42" s="640"/>
      <c r="DJ42" s="640"/>
      <c r="DK42" s="641"/>
      <c r="DL42" s="636"/>
      <c r="DM42" s="637"/>
      <c r="DN42" s="637"/>
      <c r="DO42" s="637"/>
      <c r="DP42" s="637"/>
      <c r="DQ42" s="637"/>
      <c r="DR42" s="637"/>
      <c r="DS42" s="637"/>
      <c r="DT42" s="637"/>
      <c r="DU42" s="637"/>
      <c r="DV42" s="638"/>
      <c r="DW42" s="622"/>
      <c r="DX42" s="623"/>
      <c r="DY42" s="623"/>
      <c r="DZ42" s="623"/>
      <c r="EA42" s="623"/>
      <c r="EB42" s="623"/>
      <c r="EC42" s="624"/>
    </row>
    <row r="43" spans="2:133" ht="11.25" customHeight="1" x14ac:dyDescent="0.2">
      <c r="B43" s="626" t="s">
        <v>356</v>
      </c>
      <c r="C43" s="627"/>
      <c r="D43" s="627"/>
      <c r="E43" s="627"/>
      <c r="F43" s="627"/>
      <c r="G43" s="627"/>
      <c r="H43" s="627"/>
      <c r="I43" s="627"/>
      <c r="J43" s="627"/>
      <c r="K43" s="627"/>
      <c r="L43" s="627"/>
      <c r="M43" s="627"/>
      <c r="N43" s="627"/>
      <c r="O43" s="627"/>
      <c r="P43" s="627"/>
      <c r="Q43" s="628"/>
      <c r="R43" s="629">
        <v>390000</v>
      </c>
      <c r="S43" s="630"/>
      <c r="T43" s="630"/>
      <c r="U43" s="630"/>
      <c r="V43" s="630"/>
      <c r="W43" s="630"/>
      <c r="X43" s="630"/>
      <c r="Y43" s="631"/>
      <c r="Z43" s="656">
        <v>4.4000000000000004</v>
      </c>
      <c r="AA43" s="656"/>
      <c r="AB43" s="656"/>
      <c r="AC43" s="656"/>
      <c r="AD43" s="657" t="s">
        <v>127</v>
      </c>
      <c r="AE43" s="657"/>
      <c r="AF43" s="657"/>
      <c r="AG43" s="657"/>
      <c r="AH43" s="657"/>
      <c r="AI43" s="657"/>
      <c r="AJ43" s="657"/>
      <c r="AK43" s="657"/>
      <c r="AL43" s="632" t="s">
        <v>227</v>
      </c>
      <c r="AM43" s="633"/>
      <c r="AN43" s="633"/>
      <c r="AO43" s="658"/>
      <c r="BV43" s="224"/>
      <c r="BW43" s="224"/>
      <c r="BX43" s="224"/>
      <c r="BY43" s="224"/>
      <c r="BZ43" s="224"/>
      <c r="CA43" s="224"/>
      <c r="CB43" s="224"/>
      <c r="CD43" s="626" t="s">
        <v>357</v>
      </c>
      <c r="CE43" s="627"/>
      <c r="CF43" s="627"/>
      <c r="CG43" s="627"/>
      <c r="CH43" s="627"/>
      <c r="CI43" s="627"/>
      <c r="CJ43" s="627"/>
      <c r="CK43" s="627"/>
      <c r="CL43" s="627"/>
      <c r="CM43" s="627"/>
      <c r="CN43" s="627"/>
      <c r="CO43" s="627"/>
      <c r="CP43" s="627"/>
      <c r="CQ43" s="628"/>
      <c r="CR43" s="629">
        <v>8421</v>
      </c>
      <c r="CS43" s="640"/>
      <c r="CT43" s="640"/>
      <c r="CU43" s="640"/>
      <c r="CV43" s="640"/>
      <c r="CW43" s="640"/>
      <c r="CX43" s="640"/>
      <c r="CY43" s="641"/>
      <c r="CZ43" s="632">
        <v>0.1</v>
      </c>
      <c r="DA43" s="642"/>
      <c r="DB43" s="642"/>
      <c r="DC43" s="643"/>
      <c r="DD43" s="635">
        <v>8421</v>
      </c>
      <c r="DE43" s="640"/>
      <c r="DF43" s="640"/>
      <c r="DG43" s="640"/>
      <c r="DH43" s="640"/>
      <c r="DI43" s="640"/>
      <c r="DJ43" s="640"/>
      <c r="DK43" s="641"/>
      <c r="DL43" s="636"/>
      <c r="DM43" s="637"/>
      <c r="DN43" s="637"/>
      <c r="DO43" s="637"/>
      <c r="DP43" s="637"/>
      <c r="DQ43" s="637"/>
      <c r="DR43" s="637"/>
      <c r="DS43" s="637"/>
      <c r="DT43" s="637"/>
      <c r="DU43" s="637"/>
      <c r="DV43" s="638"/>
      <c r="DW43" s="622"/>
      <c r="DX43" s="623"/>
      <c r="DY43" s="623"/>
      <c r="DZ43" s="623"/>
      <c r="EA43" s="623"/>
      <c r="EB43" s="623"/>
      <c r="EC43" s="624"/>
    </row>
    <row r="44" spans="2:133" ht="11.25" customHeight="1" x14ac:dyDescent="0.2">
      <c r="B44" s="606" t="s">
        <v>358</v>
      </c>
      <c r="C44" s="607"/>
      <c r="D44" s="607"/>
      <c r="E44" s="607"/>
      <c r="F44" s="607"/>
      <c r="G44" s="607"/>
      <c r="H44" s="607"/>
      <c r="I44" s="607"/>
      <c r="J44" s="607"/>
      <c r="K44" s="607"/>
      <c r="L44" s="607"/>
      <c r="M44" s="607"/>
      <c r="N44" s="607"/>
      <c r="O44" s="607"/>
      <c r="P44" s="607"/>
      <c r="Q44" s="608"/>
      <c r="R44" s="609">
        <v>8820245</v>
      </c>
      <c r="S44" s="644"/>
      <c r="T44" s="644"/>
      <c r="U44" s="644"/>
      <c r="V44" s="644"/>
      <c r="W44" s="644"/>
      <c r="X44" s="644"/>
      <c r="Y44" s="645"/>
      <c r="Z44" s="646">
        <v>100</v>
      </c>
      <c r="AA44" s="646"/>
      <c r="AB44" s="646"/>
      <c r="AC44" s="646"/>
      <c r="AD44" s="647">
        <v>4842224</v>
      </c>
      <c r="AE44" s="647"/>
      <c r="AF44" s="647"/>
      <c r="AG44" s="647"/>
      <c r="AH44" s="647"/>
      <c r="AI44" s="647"/>
      <c r="AJ44" s="647"/>
      <c r="AK44" s="647"/>
      <c r="AL44" s="612">
        <v>100</v>
      </c>
      <c r="AM44" s="648"/>
      <c r="AN44" s="648"/>
      <c r="AO44" s="649"/>
      <c r="CD44" s="650" t="s">
        <v>304</v>
      </c>
      <c r="CE44" s="651"/>
      <c r="CF44" s="626" t="s">
        <v>359</v>
      </c>
      <c r="CG44" s="627"/>
      <c r="CH44" s="627"/>
      <c r="CI44" s="627"/>
      <c r="CJ44" s="627"/>
      <c r="CK44" s="627"/>
      <c r="CL44" s="627"/>
      <c r="CM44" s="627"/>
      <c r="CN44" s="627"/>
      <c r="CO44" s="627"/>
      <c r="CP44" s="627"/>
      <c r="CQ44" s="628"/>
      <c r="CR44" s="629">
        <v>467287</v>
      </c>
      <c r="CS44" s="630"/>
      <c r="CT44" s="630"/>
      <c r="CU44" s="630"/>
      <c r="CV44" s="630"/>
      <c r="CW44" s="630"/>
      <c r="CX44" s="630"/>
      <c r="CY44" s="631"/>
      <c r="CZ44" s="632">
        <v>5.7</v>
      </c>
      <c r="DA44" s="633"/>
      <c r="DB44" s="633"/>
      <c r="DC44" s="634"/>
      <c r="DD44" s="635">
        <v>198204</v>
      </c>
      <c r="DE44" s="630"/>
      <c r="DF44" s="630"/>
      <c r="DG44" s="630"/>
      <c r="DH44" s="630"/>
      <c r="DI44" s="630"/>
      <c r="DJ44" s="630"/>
      <c r="DK44" s="631"/>
      <c r="DL44" s="636"/>
      <c r="DM44" s="637"/>
      <c r="DN44" s="637"/>
      <c r="DO44" s="637"/>
      <c r="DP44" s="637"/>
      <c r="DQ44" s="637"/>
      <c r="DR44" s="637"/>
      <c r="DS44" s="637"/>
      <c r="DT44" s="637"/>
      <c r="DU44" s="637"/>
      <c r="DV44" s="638"/>
      <c r="DW44" s="622"/>
      <c r="DX44" s="623"/>
      <c r="DY44" s="623"/>
      <c r="DZ44" s="623"/>
      <c r="EA44" s="623"/>
      <c r="EB44" s="623"/>
      <c r="EC44" s="624"/>
    </row>
    <row r="45" spans="2:133" ht="11.25" customHeight="1" x14ac:dyDescent="0.2">
      <c r="B45" s="225"/>
      <c r="C45" s="225"/>
      <c r="D45" s="225"/>
      <c r="E45" s="225"/>
      <c r="F45" s="225"/>
      <c r="G45" s="225"/>
      <c r="H45" s="225"/>
      <c r="I45" s="225"/>
      <c r="J45" s="225"/>
      <c r="K45" s="225"/>
      <c r="L45" s="225"/>
      <c r="M45" s="225"/>
      <c r="N45" s="225"/>
      <c r="O45" s="225"/>
      <c r="P45" s="225"/>
      <c r="Q45" s="225"/>
      <c r="R45" s="225"/>
      <c r="S45" s="225"/>
      <c r="T45" s="225"/>
      <c r="U45" s="225"/>
      <c r="V45" s="225"/>
      <c r="W45" s="225"/>
      <c r="X45" s="225"/>
      <c r="Y45" s="225"/>
      <c r="Z45" s="225"/>
      <c r="AA45" s="225"/>
      <c r="AB45" s="225"/>
      <c r="AC45" s="225"/>
      <c r="AD45" s="225"/>
      <c r="AE45" s="225"/>
      <c r="AF45" s="225"/>
      <c r="AG45" s="225"/>
      <c r="AH45" s="225"/>
      <c r="AI45" s="225"/>
      <c r="AJ45" s="225"/>
      <c r="AK45" s="225"/>
      <c r="AL45" s="225"/>
      <c r="AM45" s="225"/>
      <c r="AN45" s="225"/>
      <c r="AO45" s="225"/>
      <c r="CD45" s="652"/>
      <c r="CE45" s="653"/>
      <c r="CF45" s="626" t="s">
        <v>360</v>
      </c>
      <c r="CG45" s="627"/>
      <c r="CH45" s="627"/>
      <c r="CI45" s="627"/>
      <c r="CJ45" s="627"/>
      <c r="CK45" s="627"/>
      <c r="CL45" s="627"/>
      <c r="CM45" s="627"/>
      <c r="CN45" s="627"/>
      <c r="CO45" s="627"/>
      <c r="CP45" s="627"/>
      <c r="CQ45" s="628"/>
      <c r="CR45" s="629">
        <v>220263</v>
      </c>
      <c r="CS45" s="640"/>
      <c r="CT45" s="640"/>
      <c r="CU45" s="640"/>
      <c r="CV45" s="640"/>
      <c r="CW45" s="640"/>
      <c r="CX45" s="640"/>
      <c r="CY45" s="641"/>
      <c r="CZ45" s="632">
        <v>2.7</v>
      </c>
      <c r="DA45" s="642"/>
      <c r="DB45" s="642"/>
      <c r="DC45" s="643"/>
      <c r="DD45" s="635">
        <v>5984</v>
      </c>
      <c r="DE45" s="640"/>
      <c r="DF45" s="640"/>
      <c r="DG45" s="640"/>
      <c r="DH45" s="640"/>
      <c r="DI45" s="640"/>
      <c r="DJ45" s="640"/>
      <c r="DK45" s="641"/>
      <c r="DL45" s="636"/>
      <c r="DM45" s="637"/>
      <c r="DN45" s="637"/>
      <c r="DO45" s="637"/>
      <c r="DP45" s="637"/>
      <c r="DQ45" s="637"/>
      <c r="DR45" s="637"/>
      <c r="DS45" s="637"/>
      <c r="DT45" s="637"/>
      <c r="DU45" s="637"/>
      <c r="DV45" s="638"/>
      <c r="DW45" s="622"/>
      <c r="DX45" s="623"/>
      <c r="DY45" s="623"/>
      <c r="DZ45" s="623"/>
      <c r="EA45" s="623"/>
      <c r="EB45" s="623"/>
      <c r="EC45" s="624"/>
    </row>
    <row r="46" spans="2:133" ht="11.25" customHeight="1" x14ac:dyDescent="0.2">
      <c r="B46" s="226" t="s">
        <v>361</v>
      </c>
      <c r="C46" s="226"/>
      <c r="D46" s="226"/>
      <c r="E46" s="226"/>
      <c r="F46" s="226"/>
      <c r="G46" s="226"/>
      <c r="H46" s="226"/>
      <c r="I46" s="226"/>
      <c r="J46" s="226"/>
      <c r="K46" s="226"/>
      <c r="L46" s="226"/>
      <c r="M46" s="226"/>
      <c r="N46" s="226"/>
      <c r="O46" s="226"/>
      <c r="P46" s="226"/>
      <c r="Q46" s="226"/>
      <c r="R46" s="226"/>
      <c r="S46" s="226"/>
      <c r="T46" s="226"/>
      <c r="U46" s="226"/>
      <c r="V46" s="226"/>
      <c r="W46" s="226"/>
      <c r="X46" s="226"/>
      <c r="Y46" s="226"/>
      <c r="Z46" s="226"/>
      <c r="AA46" s="226"/>
      <c r="AB46" s="226"/>
      <c r="AC46" s="226"/>
      <c r="AD46" s="226"/>
      <c r="AE46" s="226"/>
      <c r="AF46" s="226"/>
      <c r="AG46" s="226"/>
      <c r="AH46" s="226"/>
      <c r="AI46" s="226"/>
      <c r="AJ46" s="226"/>
      <c r="AK46" s="226"/>
      <c r="AL46" s="226"/>
      <c r="AM46" s="226"/>
      <c r="AN46" s="226"/>
      <c r="AO46" s="226"/>
      <c r="CD46" s="652"/>
      <c r="CE46" s="653"/>
      <c r="CF46" s="626" t="s">
        <v>362</v>
      </c>
      <c r="CG46" s="627"/>
      <c r="CH46" s="627"/>
      <c r="CI46" s="627"/>
      <c r="CJ46" s="627"/>
      <c r="CK46" s="627"/>
      <c r="CL46" s="627"/>
      <c r="CM46" s="627"/>
      <c r="CN46" s="627"/>
      <c r="CO46" s="627"/>
      <c r="CP46" s="627"/>
      <c r="CQ46" s="628"/>
      <c r="CR46" s="629">
        <v>247024</v>
      </c>
      <c r="CS46" s="630"/>
      <c r="CT46" s="630"/>
      <c r="CU46" s="630"/>
      <c r="CV46" s="630"/>
      <c r="CW46" s="630"/>
      <c r="CX46" s="630"/>
      <c r="CY46" s="631"/>
      <c r="CZ46" s="632">
        <v>3</v>
      </c>
      <c r="DA46" s="633"/>
      <c r="DB46" s="633"/>
      <c r="DC46" s="634"/>
      <c r="DD46" s="635">
        <v>192220</v>
      </c>
      <c r="DE46" s="630"/>
      <c r="DF46" s="630"/>
      <c r="DG46" s="630"/>
      <c r="DH46" s="630"/>
      <c r="DI46" s="630"/>
      <c r="DJ46" s="630"/>
      <c r="DK46" s="631"/>
      <c r="DL46" s="636"/>
      <c r="DM46" s="637"/>
      <c r="DN46" s="637"/>
      <c r="DO46" s="637"/>
      <c r="DP46" s="637"/>
      <c r="DQ46" s="637"/>
      <c r="DR46" s="637"/>
      <c r="DS46" s="637"/>
      <c r="DT46" s="637"/>
      <c r="DU46" s="637"/>
      <c r="DV46" s="638"/>
      <c r="DW46" s="622"/>
      <c r="DX46" s="623"/>
      <c r="DY46" s="623"/>
      <c r="DZ46" s="623"/>
      <c r="EA46" s="623"/>
      <c r="EB46" s="623"/>
      <c r="EC46" s="624"/>
    </row>
    <row r="47" spans="2:133" ht="11.25" customHeight="1" x14ac:dyDescent="0.2">
      <c r="B47" s="639" t="s">
        <v>363</v>
      </c>
      <c r="C47" s="639"/>
      <c r="D47" s="639"/>
      <c r="E47" s="639"/>
      <c r="F47" s="639"/>
      <c r="G47" s="639"/>
      <c r="H47" s="639"/>
      <c r="I47" s="639"/>
      <c r="J47" s="639"/>
      <c r="K47" s="639"/>
      <c r="L47" s="639"/>
      <c r="M47" s="639"/>
      <c r="N47" s="639"/>
      <c r="O47" s="639"/>
      <c r="P47" s="639"/>
      <c r="Q47" s="639"/>
      <c r="R47" s="639"/>
      <c r="S47" s="639"/>
      <c r="T47" s="639"/>
      <c r="U47" s="639"/>
      <c r="V47" s="639"/>
      <c r="W47" s="639"/>
      <c r="X47" s="639"/>
      <c r="Y47" s="639"/>
      <c r="Z47" s="639"/>
      <c r="AA47" s="639"/>
      <c r="AB47" s="639"/>
      <c r="AC47" s="639"/>
      <c r="AD47" s="639"/>
      <c r="AE47" s="639"/>
      <c r="AF47" s="639"/>
      <c r="AG47" s="639"/>
      <c r="AH47" s="639"/>
      <c r="AI47" s="639"/>
      <c r="AJ47" s="639"/>
      <c r="AK47" s="639"/>
      <c r="AL47" s="639"/>
      <c r="AM47" s="639"/>
      <c r="AN47" s="639"/>
      <c r="AO47" s="639"/>
      <c r="AP47" s="639"/>
      <c r="AQ47" s="639"/>
      <c r="AR47" s="639"/>
      <c r="AS47" s="639"/>
      <c r="AT47" s="639"/>
      <c r="AU47" s="639"/>
      <c r="AV47" s="639"/>
      <c r="AW47" s="639"/>
      <c r="AX47" s="639"/>
      <c r="AY47" s="639"/>
      <c r="AZ47" s="639"/>
      <c r="BA47" s="639"/>
      <c r="BB47" s="639"/>
      <c r="BC47" s="639"/>
      <c r="BD47" s="639"/>
      <c r="BE47" s="639"/>
      <c r="BF47" s="639"/>
      <c r="BG47" s="639"/>
      <c r="BH47" s="639"/>
      <c r="BI47" s="639"/>
      <c r="BJ47" s="639"/>
      <c r="BK47" s="639"/>
      <c r="BL47" s="639"/>
      <c r="BM47" s="639"/>
      <c r="BN47" s="639"/>
      <c r="BO47" s="639"/>
      <c r="BP47" s="639"/>
      <c r="BQ47" s="639"/>
      <c r="BR47" s="639"/>
      <c r="BS47" s="639"/>
      <c r="BT47" s="639"/>
      <c r="BU47" s="639"/>
      <c r="BV47" s="639"/>
      <c r="BW47" s="639"/>
      <c r="BX47" s="639"/>
      <c r="BY47" s="639"/>
      <c r="BZ47" s="639"/>
      <c r="CA47" s="639"/>
      <c r="CB47" s="639"/>
      <c r="CD47" s="652"/>
      <c r="CE47" s="653"/>
      <c r="CF47" s="626" t="s">
        <v>364</v>
      </c>
      <c r="CG47" s="627"/>
      <c r="CH47" s="627"/>
      <c r="CI47" s="627"/>
      <c r="CJ47" s="627"/>
      <c r="CK47" s="627"/>
      <c r="CL47" s="627"/>
      <c r="CM47" s="627"/>
      <c r="CN47" s="627"/>
      <c r="CO47" s="627"/>
      <c r="CP47" s="627"/>
      <c r="CQ47" s="628"/>
      <c r="CR47" s="629">
        <v>9097</v>
      </c>
      <c r="CS47" s="640"/>
      <c r="CT47" s="640"/>
      <c r="CU47" s="640"/>
      <c r="CV47" s="640"/>
      <c r="CW47" s="640"/>
      <c r="CX47" s="640"/>
      <c r="CY47" s="641"/>
      <c r="CZ47" s="632">
        <v>0.1</v>
      </c>
      <c r="DA47" s="642"/>
      <c r="DB47" s="642"/>
      <c r="DC47" s="643"/>
      <c r="DD47" s="635">
        <v>297</v>
      </c>
      <c r="DE47" s="640"/>
      <c r="DF47" s="640"/>
      <c r="DG47" s="640"/>
      <c r="DH47" s="640"/>
      <c r="DI47" s="640"/>
      <c r="DJ47" s="640"/>
      <c r="DK47" s="641"/>
      <c r="DL47" s="636"/>
      <c r="DM47" s="637"/>
      <c r="DN47" s="637"/>
      <c r="DO47" s="637"/>
      <c r="DP47" s="637"/>
      <c r="DQ47" s="637"/>
      <c r="DR47" s="637"/>
      <c r="DS47" s="637"/>
      <c r="DT47" s="637"/>
      <c r="DU47" s="637"/>
      <c r="DV47" s="638"/>
      <c r="DW47" s="622"/>
      <c r="DX47" s="623"/>
      <c r="DY47" s="623"/>
      <c r="DZ47" s="623"/>
      <c r="EA47" s="623"/>
      <c r="EB47" s="623"/>
      <c r="EC47" s="624"/>
    </row>
    <row r="48" spans="2:133" ht="10.8" x14ac:dyDescent="0.2">
      <c r="B48" s="625" t="s">
        <v>365</v>
      </c>
      <c r="C48" s="625"/>
      <c r="D48" s="625"/>
      <c r="E48" s="625"/>
      <c r="F48" s="625"/>
      <c r="G48" s="625"/>
      <c r="H48" s="625"/>
      <c r="I48" s="625"/>
      <c r="J48" s="625"/>
      <c r="K48" s="625"/>
      <c r="L48" s="625"/>
      <c r="M48" s="625"/>
      <c r="N48" s="625"/>
      <c r="O48" s="625"/>
      <c r="P48" s="625"/>
      <c r="Q48" s="625"/>
      <c r="R48" s="625"/>
      <c r="S48" s="625"/>
      <c r="T48" s="625"/>
      <c r="U48" s="625"/>
      <c r="V48" s="625"/>
      <c r="W48" s="625"/>
      <c r="X48" s="625"/>
      <c r="Y48" s="625"/>
      <c r="Z48" s="625"/>
      <c r="AA48" s="625"/>
      <c r="AB48" s="625"/>
      <c r="AC48" s="625"/>
      <c r="AD48" s="625"/>
      <c r="AE48" s="625"/>
      <c r="AF48" s="625"/>
      <c r="AG48" s="625"/>
      <c r="AH48" s="625"/>
      <c r="AI48" s="625"/>
      <c r="AJ48" s="625"/>
      <c r="AK48" s="625"/>
      <c r="AL48" s="625"/>
      <c r="AM48" s="625"/>
      <c r="AN48" s="625"/>
      <c r="AO48" s="625"/>
      <c r="AP48" s="625"/>
      <c r="AQ48" s="625"/>
      <c r="AR48" s="625"/>
      <c r="AS48" s="625"/>
      <c r="AT48" s="625"/>
      <c r="AU48" s="625"/>
      <c r="AV48" s="625"/>
      <c r="AW48" s="625"/>
      <c r="AX48" s="625"/>
      <c r="AY48" s="625"/>
      <c r="AZ48" s="625"/>
      <c r="BA48" s="625"/>
      <c r="BB48" s="625"/>
      <c r="BC48" s="625"/>
      <c r="BD48" s="625"/>
      <c r="BE48" s="625"/>
      <c r="BF48" s="625"/>
      <c r="BG48" s="625"/>
      <c r="BH48" s="625"/>
      <c r="BI48" s="625"/>
      <c r="BJ48" s="625"/>
      <c r="BK48" s="625"/>
      <c r="BL48" s="625"/>
      <c r="BM48" s="625"/>
      <c r="BN48" s="625"/>
      <c r="BO48" s="625"/>
      <c r="BP48" s="625"/>
      <c r="BQ48" s="625"/>
      <c r="BR48" s="625"/>
      <c r="BS48" s="625"/>
      <c r="BT48" s="625"/>
      <c r="BU48" s="625"/>
      <c r="BV48" s="625"/>
      <c r="BW48" s="625"/>
      <c r="BX48" s="625"/>
      <c r="BY48" s="625"/>
      <c r="BZ48" s="625"/>
      <c r="CA48" s="625"/>
      <c r="CB48" s="625"/>
      <c r="CD48" s="654"/>
      <c r="CE48" s="655"/>
      <c r="CF48" s="626" t="s">
        <v>366</v>
      </c>
      <c r="CG48" s="627"/>
      <c r="CH48" s="627"/>
      <c r="CI48" s="627"/>
      <c r="CJ48" s="627"/>
      <c r="CK48" s="627"/>
      <c r="CL48" s="627"/>
      <c r="CM48" s="627"/>
      <c r="CN48" s="627"/>
      <c r="CO48" s="627"/>
      <c r="CP48" s="627"/>
      <c r="CQ48" s="628"/>
      <c r="CR48" s="629" t="s">
        <v>245</v>
      </c>
      <c r="CS48" s="630"/>
      <c r="CT48" s="630"/>
      <c r="CU48" s="630"/>
      <c r="CV48" s="630"/>
      <c r="CW48" s="630"/>
      <c r="CX48" s="630"/>
      <c r="CY48" s="631"/>
      <c r="CZ48" s="632" t="s">
        <v>245</v>
      </c>
      <c r="DA48" s="633"/>
      <c r="DB48" s="633"/>
      <c r="DC48" s="634"/>
      <c r="DD48" s="635" t="s">
        <v>245</v>
      </c>
      <c r="DE48" s="630"/>
      <c r="DF48" s="630"/>
      <c r="DG48" s="630"/>
      <c r="DH48" s="630"/>
      <c r="DI48" s="630"/>
      <c r="DJ48" s="630"/>
      <c r="DK48" s="631"/>
      <c r="DL48" s="636"/>
      <c r="DM48" s="637"/>
      <c r="DN48" s="637"/>
      <c r="DO48" s="637"/>
      <c r="DP48" s="637"/>
      <c r="DQ48" s="637"/>
      <c r="DR48" s="637"/>
      <c r="DS48" s="637"/>
      <c r="DT48" s="637"/>
      <c r="DU48" s="637"/>
      <c r="DV48" s="638"/>
      <c r="DW48" s="622"/>
      <c r="DX48" s="623"/>
      <c r="DY48" s="623"/>
      <c r="DZ48" s="623"/>
      <c r="EA48" s="623"/>
      <c r="EB48" s="623"/>
      <c r="EC48" s="624"/>
    </row>
    <row r="49" spans="2:133" ht="11.25" customHeight="1" x14ac:dyDescent="0.2">
      <c r="B49" s="227"/>
      <c r="C49" s="226"/>
      <c r="D49" s="226"/>
      <c r="E49" s="226"/>
      <c r="F49" s="226"/>
      <c r="G49" s="226"/>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CD49" s="606" t="s">
        <v>367</v>
      </c>
      <c r="CE49" s="607"/>
      <c r="CF49" s="607"/>
      <c r="CG49" s="607"/>
      <c r="CH49" s="607"/>
      <c r="CI49" s="607"/>
      <c r="CJ49" s="607"/>
      <c r="CK49" s="607"/>
      <c r="CL49" s="607"/>
      <c r="CM49" s="607"/>
      <c r="CN49" s="607"/>
      <c r="CO49" s="607"/>
      <c r="CP49" s="607"/>
      <c r="CQ49" s="608"/>
      <c r="CR49" s="609">
        <v>8161662</v>
      </c>
      <c r="CS49" s="610"/>
      <c r="CT49" s="610"/>
      <c r="CU49" s="610"/>
      <c r="CV49" s="610"/>
      <c r="CW49" s="610"/>
      <c r="CX49" s="610"/>
      <c r="CY49" s="611"/>
      <c r="CZ49" s="612">
        <v>100</v>
      </c>
      <c r="DA49" s="613"/>
      <c r="DB49" s="613"/>
      <c r="DC49" s="614"/>
      <c r="DD49" s="615">
        <v>5419950</v>
      </c>
      <c r="DE49" s="610"/>
      <c r="DF49" s="610"/>
      <c r="DG49" s="610"/>
      <c r="DH49" s="610"/>
      <c r="DI49" s="610"/>
      <c r="DJ49" s="610"/>
      <c r="DK49" s="611"/>
      <c r="DL49" s="616"/>
      <c r="DM49" s="617"/>
      <c r="DN49" s="617"/>
      <c r="DO49" s="617"/>
      <c r="DP49" s="617"/>
      <c r="DQ49" s="617"/>
      <c r="DR49" s="617"/>
      <c r="DS49" s="617"/>
      <c r="DT49" s="617"/>
      <c r="DU49" s="617"/>
      <c r="DV49" s="618"/>
      <c r="DW49" s="619"/>
      <c r="DX49" s="620"/>
      <c r="DY49" s="620"/>
      <c r="DZ49" s="620"/>
      <c r="EA49" s="620"/>
      <c r="EB49" s="620"/>
      <c r="EC49" s="621"/>
    </row>
    <row r="50" spans="2:133" ht="10.8" hidden="1" x14ac:dyDescent="0.2">
      <c r="B50" s="228"/>
      <c r="C50" s="225"/>
      <c r="D50" s="225"/>
      <c r="E50" s="225"/>
      <c r="F50" s="225"/>
      <c r="G50" s="225"/>
      <c r="H50" s="225"/>
      <c r="I50" s="225"/>
      <c r="J50" s="225"/>
      <c r="K50" s="225"/>
      <c r="L50" s="225"/>
      <c r="M50" s="225"/>
      <c r="N50" s="225"/>
      <c r="O50" s="225"/>
      <c r="P50" s="225"/>
      <c r="Q50" s="225"/>
      <c r="R50" s="225"/>
      <c r="S50" s="225"/>
      <c r="T50" s="225"/>
      <c r="U50" s="225"/>
      <c r="V50" s="225"/>
      <c r="W50" s="225"/>
      <c r="X50" s="225"/>
      <c r="Y50" s="225"/>
      <c r="Z50" s="225"/>
      <c r="AA50" s="225"/>
      <c r="AB50" s="225"/>
      <c r="AC50" s="225"/>
      <c r="AD50" s="225"/>
      <c r="AE50" s="225"/>
      <c r="AF50" s="225"/>
      <c r="AG50" s="225"/>
      <c r="AH50" s="225"/>
      <c r="AI50" s="225"/>
      <c r="AJ50" s="225"/>
      <c r="AK50" s="225"/>
      <c r="AL50" s="225"/>
      <c r="AM50" s="225"/>
      <c r="AN50" s="225"/>
      <c r="AO50" s="225"/>
    </row>
  </sheetData>
  <sheetProtection password="C5BB" sheet="1" objects="1" scenarios="1"/>
  <mergeCells count="618">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O22:BR22"/>
    <mergeCell ref="BS22:CB22"/>
    <mergeCell ref="CD21:CQ21"/>
    <mergeCell ref="CR21:CY21"/>
    <mergeCell ref="CZ21:DC21"/>
    <mergeCell ref="DD21:DP21"/>
    <mergeCell ref="CD23:CQ23"/>
    <mergeCell ref="CR23:CY23"/>
    <mergeCell ref="CZ23:DC23"/>
    <mergeCell ref="DD23:DK23"/>
    <mergeCell ref="DL23:DV23"/>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B27:Q27"/>
    <mergeCell ref="R27:Y27"/>
    <mergeCell ref="Z27:AC27"/>
    <mergeCell ref="AD27:AK27"/>
    <mergeCell ref="AL27:AO27"/>
    <mergeCell ref="AP27:BF27"/>
    <mergeCell ref="BG27:BN27"/>
    <mergeCell ref="BO27:BR27"/>
    <mergeCell ref="BS27:CB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D29:DK29"/>
    <mergeCell ref="DL29:DV29"/>
    <mergeCell ref="DW30:EC30"/>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AD29:AK29"/>
    <mergeCell ref="AL29:AO29"/>
    <mergeCell ref="AP29:BF29"/>
    <mergeCell ref="BG29:BN29"/>
    <mergeCell ref="BG28:BN28"/>
    <mergeCell ref="BO28:BR28"/>
    <mergeCell ref="DW29:EC29"/>
    <mergeCell ref="CD29:CE32"/>
    <mergeCell ref="B32:Q32"/>
    <mergeCell ref="R32:Y32"/>
    <mergeCell ref="Z32:AC32"/>
    <mergeCell ref="AD32:AK32"/>
    <mergeCell ref="AL32:AO32"/>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D31:AK31"/>
    <mergeCell ref="AL31:AO31"/>
    <mergeCell ref="AP31:AS33"/>
    <mergeCell ref="AT31:AT33"/>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DL34:DV34"/>
    <mergeCell ref="Z35:AC35"/>
    <mergeCell ref="AD35:AK35"/>
    <mergeCell ref="AL35:AO35"/>
    <mergeCell ref="AQ35:BF35"/>
    <mergeCell ref="CD34:CQ34"/>
    <mergeCell ref="CR34:CY34"/>
    <mergeCell ref="BG35:CB35"/>
    <mergeCell ref="CZ34:DC34"/>
    <mergeCell ref="DD34:DK34"/>
    <mergeCell ref="CD36:CQ36"/>
    <mergeCell ref="CR36:CY36"/>
    <mergeCell ref="CZ36:DC36"/>
    <mergeCell ref="DD36:DK36"/>
    <mergeCell ref="DL36:DV36"/>
    <mergeCell ref="DW36:EC36"/>
    <mergeCell ref="DW35:EC35"/>
    <mergeCell ref="CD35:CQ35"/>
    <mergeCell ref="CR35:CY35"/>
    <mergeCell ref="CZ35:DC35"/>
    <mergeCell ref="DD35:DK35"/>
    <mergeCell ref="DL35:DV35"/>
    <mergeCell ref="B36:Q36"/>
    <mergeCell ref="R36:Y36"/>
    <mergeCell ref="Z36:AC36"/>
    <mergeCell ref="AD36:AK36"/>
    <mergeCell ref="AL36:AO36"/>
    <mergeCell ref="AQ36:AY36"/>
    <mergeCell ref="AZ36:BF36"/>
    <mergeCell ref="BG36:BU36"/>
    <mergeCell ref="BV36:CB36"/>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Z40:AC40"/>
    <mergeCell ref="AD40:AK40"/>
    <mergeCell ref="AL40:AO40"/>
    <mergeCell ref="AQ40:AY40"/>
    <mergeCell ref="AZ40:BF40"/>
    <mergeCell ref="BG40:BK42"/>
    <mergeCell ref="BM40:BU40"/>
    <mergeCell ref="Z42:AC42"/>
    <mergeCell ref="AD42:AK42"/>
    <mergeCell ref="AL42:AO42"/>
    <mergeCell ref="AQ42:AY42"/>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CD41:CQ41"/>
    <mergeCell ref="CR41:CY41"/>
    <mergeCell ref="CZ41:DC41"/>
    <mergeCell ref="DD41:DK41"/>
    <mergeCell ref="DL41:DV41"/>
    <mergeCell ref="B40:Q40"/>
    <mergeCell ref="R40:Y40"/>
    <mergeCell ref="B44:Q44"/>
    <mergeCell ref="R44:Y44"/>
    <mergeCell ref="Z44:AC44"/>
    <mergeCell ref="AD44:AK44"/>
    <mergeCell ref="AL44:AO44"/>
    <mergeCell ref="CD44:CE48"/>
    <mergeCell ref="DD42:DK42"/>
    <mergeCell ref="DL42:DV42"/>
    <mergeCell ref="DW42:EC42"/>
    <mergeCell ref="B43:Q43"/>
    <mergeCell ref="R43:Y43"/>
    <mergeCell ref="Z43:AC43"/>
    <mergeCell ref="AD43:AK43"/>
    <mergeCell ref="AL43:AO43"/>
    <mergeCell ref="CD43:CQ43"/>
    <mergeCell ref="CR43:CY43"/>
    <mergeCell ref="AZ42:BF42"/>
    <mergeCell ref="BM42:BU42"/>
    <mergeCell ref="BV42:CB42"/>
    <mergeCell ref="CD42:CQ42"/>
    <mergeCell ref="CR42:CY42"/>
    <mergeCell ref="CZ42:DC42"/>
    <mergeCell ref="B42:Q42"/>
    <mergeCell ref="R42:Y42"/>
    <mergeCell ref="CF44:CQ44"/>
    <mergeCell ref="CR44:CY44"/>
    <mergeCell ref="CZ44:DC44"/>
    <mergeCell ref="DD44:DK44"/>
    <mergeCell ref="DL44:DV44"/>
    <mergeCell ref="DW44:EC44"/>
    <mergeCell ref="CZ43:DC43"/>
    <mergeCell ref="DD43:DK43"/>
    <mergeCell ref="DL43:DV43"/>
    <mergeCell ref="DW43:EC43"/>
    <mergeCell ref="CF46:CQ46"/>
    <mergeCell ref="CR46:CY46"/>
    <mergeCell ref="CZ46:DC46"/>
    <mergeCell ref="DD46:DK46"/>
    <mergeCell ref="DL46:DV46"/>
    <mergeCell ref="DW46:EC46"/>
    <mergeCell ref="CF45:CQ45"/>
    <mergeCell ref="CR45:CY45"/>
    <mergeCell ref="CZ45:DC45"/>
    <mergeCell ref="DD45:DK45"/>
    <mergeCell ref="DL45:DV45"/>
    <mergeCell ref="DW45:EC45"/>
    <mergeCell ref="CD49:CQ49"/>
    <mergeCell ref="CR49:CY49"/>
    <mergeCell ref="CZ49:DC49"/>
    <mergeCell ref="DD49:DK49"/>
    <mergeCell ref="DL49:DV49"/>
    <mergeCell ref="DW49:EC49"/>
    <mergeCell ref="DW47:EC47"/>
    <mergeCell ref="B48:CB48"/>
    <mergeCell ref="CF48:CQ48"/>
    <mergeCell ref="CR48:CY48"/>
    <mergeCell ref="CZ48:DC48"/>
    <mergeCell ref="DD48:DK48"/>
    <mergeCell ref="DL48:DV48"/>
    <mergeCell ref="DW48:EC48"/>
    <mergeCell ref="B47:CB47"/>
    <mergeCell ref="CF47:CQ47"/>
    <mergeCell ref="CR47:CY47"/>
    <mergeCell ref="CZ47:DC47"/>
    <mergeCell ref="DD47:DK47"/>
    <mergeCell ref="DL47:DV47"/>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pageSetUpPr fitToPage="1"/>
  </sheetPr>
  <dimension ref="A1:EA135"/>
  <sheetViews>
    <sheetView zoomScale="70" zoomScaleNormal="25" zoomScaleSheetLayoutView="70" workbookViewId="0"/>
  </sheetViews>
  <sheetFormatPr defaultColWidth="0" defaultRowHeight="13.2" zeroHeight="1" x14ac:dyDescent="0.2"/>
  <cols>
    <col min="1" max="130" width="2.77734375" style="234" customWidth="1"/>
    <col min="131" max="131" width="1.6640625" style="234" customWidth="1"/>
    <col min="132" max="16384" width="9" style="234" hidden="1"/>
  </cols>
  <sheetData>
    <row r="1" spans="1:131" ht="11.25" customHeight="1" thickBot="1" x14ac:dyDescent="0.25">
      <c r="A1" s="230"/>
      <c r="B1" s="230"/>
      <c r="C1" s="230"/>
      <c r="D1" s="230"/>
      <c r="E1" s="230"/>
      <c r="F1" s="230"/>
      <c r="G1" s="230"/>
      <c r="H1" s="230"/>
      <c r="I1" s="230"/>
      <c r="J1" s="230"/>
      <c r="K1" s="230"/>
      <c r="L1" s="230"/>
      <c r="M1" s="230"/>
      <c r="N1" s="231"/>
      <c r="O1" s="231"/>
      <c r="P1" s="231"/>
      <c r="Q1" s="231"/>
      <c r="R1" s="231"/>
      <c r="S1" s="231"/>
      <c r="T1" s="231"/>
      <c r="U1" s="231"/>
      <c r="V1" s="231"/>
      <c r="W1" s="231"/>
      <c r="X1" s="231"/>
      <c r="Y1" s="231"/>
      <c r="Z1" s="231"/>
      <c r="AA1" s="231"/>
      <c r="AB1" s="231"/>
      <c r="AC1" s="231"/>
      <c r="AD1" s="231"/>
      <c r="AE1" s="231"/>
      <c r="AF1" s="231"/>
      <c r="AG1" s="231"/>
      <c r="AH1" s="231"/>
      <c r="AI1" s="231"/>
      <c r="AJ1" s="231"/>
      <c r="AK1" s="231"/>
      <c r="AL1" s="231"/>
      <c r="AM1" s="231"/>
      <c r="AN1" s="231"/>
      <c r="AO1" s="231"/>
      <c r="AP1" s="231"/>
      <c r="AQ1" s="231"/>
      <c r="AR1" s="231"/>
      <c r="AS1" s="231"/>
      <c r="AT1" s="231"/>
      <c r="AU1" s="231"/>
      <c r="AV1" s="231"/>
      <c r="AW1" s="231"/>
      <c r="AX1" s="231"/>
      <c r="AY1" s="231"/>
      <c r="AZ1" s="231"/>
      <c r="BA1" s="231"/>
      <c r="BB1" s="231"/>
      <c r="BC1" s="231"/>
      <c r="BD1" s="231"/>
      <c r="BE1" s="231"/>
      <c r="BF1" s="231"/>
      <c r="BG1" s="231"/>
      <c r="BH1" s="231"/>
      <c r="BI1" s="231"/>
      <c r="BJ1" s="231"/>
      <c r="BK1" s="231"/>
      <c r="BL1" s="231"/>
      <c r="BM1" s="231"/>
      <c r="BN1" s="231"/>
      <c r="BO1" s="231"/>
      <c r="BP1" s="231"/>
      <c r="BQ1" s="231"/>
      <c r="BR1" s="231"/>
      <c r="BS1" s="231"/>
      <c r="BT1" s="231"/>
      <c r="BU1" s="231"/>
      <c r="BV1" s="231"/>
      <c r="BW1" s="231"/>
      <c r="BX1" s="231"/>
      <c r="BY1" s="231"/>
      <c r="BZ1" s="231"/>
      <c r="CA1" s="231"/>
      <c r="CB1" s="231"/>
      <c r="CC1" s="231"/>
      <c r="CD1" s="231"/>
      <c r="CE1" s="231"/>
      <c r="CF1" s="231"/>
      <c r="CG1" s="231"/>
      <c r="CH1" s="231"/>
      <c r="CI1" s="231"/>
      <c r="CJ1" s="231"/>
      <c r="CK1" s="231"/>
      <c r="CL1" s="231"/>
      <c r="CM1" s="231"/>
      <c r="CN1" s="231"/>
      <c r="CO1" s="231"/>
      <c r="CP1" s="231"/>
      <c r="CQ1" s="231"/>
      <c r="CR1" s="231"/>
      <c r="CS1" s="231"/>
      <c r="CT1" s="231"/>
      <c r="CU1" s="231"/>
      <c r="CV1" s="231"/>
      <c r="CW1" s="231"/>
      <c r="CX1" s="231"/>
      <c r="CY1" s="231"/>
      <c r="CZ1" s="231"/>
      <c r="DA1" s="231"/>
      <c r="DB1" s="231"/>
      <c r="DC1" s="231"/>
      <c r="DD1" s="231"/>
      <c r="DE1" s="231"/>
      <c r="DF1" s="231"/>
      <c r="DG1" s="231"/>
      <c r="DH1" s="231"/>
      <c r="DI1" s="231"/>
      <c r="DJ1" s="231"/>
      <c r="DK1" s="231"/>
      <c r="DL1" s="231"/>
      <c r="DM1" s="231"/>
      <c r="DN1" s="231"/>
      <c r="DO1" s="231"/>
      <c r="DP1" s="231"/>
      <c r="DQ1" s="232"/>
      <c r="DR1" s="232"/>
      <c r="DS1" s="232"/>
      <c r="DT1" s="232"/>
      <c r="DU1" s="232"/>
      <c r="DV1" s="232"/>
      <c r="DW1" s="232"/>
      <c r="DX1" s="232"/>
      <c r="DY1" s="232"/>
      <c r="DZ1" s="232"/>
      <c r="EA1" s="233"/>
    </row>
    <row r="2" spans="1:131" ht="26.25" customHeight="1" thickBot="1" x14ac:dyDescent="0.25">
      <c r="A2" s="1120" t="s">
        <v>368</v>
      </c>
      <c r="B2" s="1120"/>
      <c r="C2" s="1120"/>
      <c r="D2" s="1120"/>
      <c r="E2" s="1120"/>
      <c r="F2" s="1120"/>
      <c r="G2" s="1120"/>
      <c r="H2" s="1120"/>
      <c r="I2" s="1120"/>
      <c r="J2" s="1120"/>
      <c r="K2" s="1120"/>
      <c r="L2" s="1120"/>
      <c r="M2" s="1120"/>
      <c r="N2" s="1120"/>
      <c r="O2" s="1120"/>
      <c r="P2" s="1120"/>
      <c r="Q2" s="1120"/>
      <c r="R2" s="1120"/>
      <c r="S2" s="1120"/>
      <c r="T2" s="1120"/>
      <c r="U2" s="1120"/>
      <c r="V2" s="1120"/>
      <c r="W2" s="1120"/>
      <c r="X2" s="1120"/>
      <c r="Y2" s="1120"/>
      <c r="Z2" s="1120"/>
      <c r="AA2" s="1120"/>
      <c r="AB2" s="1120"/>
      <c r="AC2" s="1120"/>
      <c r="AD2" s="1120"/>
      <c r="AE2" s="1120"/>
      <c r="AF2" s="1120"/>
      <c r="AG2" s="1120"/>
      <c r="AH2" s="1120"/>
      <c r="AI2" s="1120"/>
      <c r="AJ2" s="1120"/>
      <c r="AK2" s="1120"/>
      <c r="AL2" s="1120"/>
      <c r="AM2" s="1120"/>
      <c r="AN2" s="1120"/>
      <c r="AO2" s="1120"/>
      <c r="AP2" s="1120"/>
      <c r="AQ2" s="1120"/>
      <c r="AR2" s="1120"/>
      <c r="AS2" s="1120"/>
      <c r="AT2" s="1120"/>
      <c r="AU2" s="1120"/>
      <c r="AV2" s="1120"/>
      <c r="AW2" s="1120"/>
      <c r="AX2" s="1120"/>
      <c r="AY2" s="1120"/>
      <c r="AZ2" s="1120"/>
      <c r="BA2" s="1120"/>
      <c r="BB2" s="1120"/>
      <c r="BC2" s="1120"/>
      <c r="BD2" s="1120"/>
      <c r="BE2" s="1120"/>
      <c r="BF2" s="1120"/>
      <c r="BG2" s="1120"/>
      <c r="BH2" s="1120"/>
      <c r="BI2" s="1120"/>
      <c r="BJ2" s="231"/>
      <c r="BK2" s="231"/>
      <c r="BL2" s="231"/>
      <c r="BM2" s="231"/>
      <c r="BN2" s="231"/>
      <c r="BO2" s="231"/>
      <c r="BP2" s="231"/>
      <c r="BQ2" s="231"/>
      <c r="BR2" s="231"/>
      <c r="BS2" s="231"/>
      <c r="BT2" s="231"/>
      <c r="BU2" s="231"/>
      <c r="BV2" s="231"/>
      <c r="BW2" s="231"/>
      <c r="BX2" s="231"/>
      <c r="BY2" s="231"/>
      <c r="BZ2" s="231"/>
      <c r="CA2" s="231"/>
      <c r="CB2" s="231"/>
      <c r="CC2" s="231"/>
      <c r="CD2" s="231"/>
      <c r="CE2" s="231"/>
      <c r="CF2" s="231"/>
      <c r="CG2" s="231"/>
      <c r="CH2" s="231"/>
      <c r="CI2" s="231"/>
      <c r="CJ2" s="231"/>
      <c r="CK2" s="231"/>
      <c r="CL2" s="231"/>
      <c r="CM2" s="231"/>
      <c r="CN2" s="231"/>
      <c r="CO2" s="231"/>
      <c r="CP2" s="231"/>
      <c r="CQ2" s="231"/>
      <c r="CR2" s="231"/>
      <c r="CS2" s="231"/>
      <c r="CT2" s="231"/>
      <c r="CU2" s="231"/>
      <c r="CV2" s="231"/>
      <c r="CW2" s="231"/>
      <c r="CX2" s="231"/>
      <c r="CY2" s="231"/>
      <c r="CZ2" s="231"/>
      <c r="DA2" s="231"/>
      <c r="DB2" s="231"/>
      <c r="DC2" s="231"/>
      <c r="DD2" s="231"/>
      <c r="DE2" s="231"/>
      <c r="DF2" s="231"/>
      <c r="DG2" s="231"/>
      <c r="DH2" s="231"/>
      <c r="DI2" s="231"/>
      <c r="DJ2" s="1121" t="s">
        <v>369</v>
      </c>
      <c r="DK2" s="1122"/>
      <c r="DL2" s="1122"/>
      <c r="DM2" s="1122"/>
      <c r="DN2" s="1122"/>
      <c r="DO2" s="1123"/>
      <c r="DP2" s="231"/>
      <c r="DQ2" s="1121" t="s">
        <v>370</v>
      </c>
      <c r="DR2" s="1122"/>
      <c r="DS2" s="1122"/>
      <c r="DT2" s="1122"/>
      <c r="DU2" s="1122"/>
      <c r="DV2" s="1122"/>
      <c r="DW2" s="1122"/>
      <c r="DX2" s="1122"/>
      <c r="DY2" s="1122"/>
      <c r="DZ2" s="1123"/>
      <c r="EA2" s="233"/>
    </row>
    <row r="3" spans="1:131" ht="11.25" customHeight="1" x14ac:dyDescent="0.2">
      <c r="A3" s="231"/>
      <c r="B3" s="231"/>
      <c r="C3" s="231"/>
      <c r="D3" s="231"/>
      <c r="E3" s="231"/>
      <c r="F3" s="231"/>
      <c r="G3" s="231"/>
      <c r="H3" s="231"/>
      <c r="I3" s="231"/>
      <c r="J3" s="231"/>
      <c r="K3" s="231"/>
      <c r="L3" s="231"/>
      <c r="M3" s="231"/>
      <c r="N3" s="231"/>
      <c r="O3" s="231"/>
      <c r="P3" s="231"/>
      <c r="Q3" s="231"/>
      <c r="R3" s="231"/>
      <c r="S3" s="231"/>
      <c r="T3" s="231"/>
      <c r="U3" s="231"/>
      <c r="V3" s="231"/>
      <c r="W3" s="231"/>
      <c r="X3" s="231"/>
      <c r="Y3" s="231"/>
      <c r="Z3" s="231"/>
      <c r="AA3" s="231"/>
      <c r="AB3" s="231"/>
      <c r="AC3" s="231"/>
      <c r="AD3" s="231"/>
      <c r="AE3" s="231"/>
      <c r="AF3" s="231"/>
      <c r="AG3" s="231"/>
      <c r="AH3" s="231"/>
      <c r="AI3" s="231"/>
      <c r="AJ3" s="231"/>
      <c r="AK3" s="231"/>
      <c r="AL3" s="231"/>
      <c r="AM3" s="231"/>
      <c r="AN3" s="231"/>
      <c r="AO3" s="231"/>
      <c r="AP3" s="231"/>
      <c r="AQ3" s="231"/>
      <c r="AR3" s="231"/>
      <c r="AS3" s="231"/>
      <c r="AT3" s="231"/>
      <c r="AU3" s="231"/>
      <c r="AV3" s="231"/>
      <c r="AW3" s="231"/>
      <c r="AX3" s="231"/>
      <c r="AY3" s="231"/>
      <c r="AZ3" s="231"/>
      <c r="BA3" s="231"/>
      <c r="BB3" s="231"/>
      <c r="BC3" s="231"/>
      <c r="BD3" s="231"/>
      <c r="BE3" s="231"/>
      <c r="BF3" s="231"/>
      <c r="BG3" s="231"/>
      <c r="BH3" s="231"/>
      <c r="BI3" s="231"/>
      <c r="BJ3" s="231"/>
      <c r="BK3" s="231"/>
      <c r="BL3" s="231"/>
      <c r="BM3" s="231"/>
      <c r="BN3" s="231"/>
      <c r="BO3" s="231"/>
      <c r="BP3" s="231"/>
      <c r="BQ3" s="231"/>
      <c r="BR3" s="231"/>
      <c r="BS3" s="231"/>
      <c r="BT3" s="231"/>
      <c r="BU3" s="231"/>
      <c r="BV3" s="231"/>
      <c r="BW3" s="231"/>
      <c r="BX3" s="231"/>
      <c r="BY3" s="231"/>
      <c r="BZ3" s="231"/>
      <c r="CA3" s="231"/>
      <c r="CB3" s="231"/>
      <c r="CC3" s="231"/>
      <c r="CD3" s="231"/>
      <c r="CE3" s="231"/>
      <c r="CF3" s="231"/>
      <c r="CG3" s="231"/>
      <c r="CH3" s="231"/>
      <c r="CI3" s="231"/>
      <c r="CJ3" s="231"/>
      <c r="CK3" s="231"/>
      <c r="CL3" s="231"/>
      <c r="CM3" s="231"/>
      <c r="CN3" s="231"/>
      <c r="CO3" s="231"/>
      <c r="CP3" s="231"/>
      <c r="CQ3" s="231"/>
      <c r="CR3" s="231"/>
      <c r="CS3" s="231"/>
      <c r="CT3" s="231"/>
      <c r="CU3" s="231"/>
      <c r="CV3" s="231"/>
      <c r="CW3" s="231"/>
      <c r="CX3" s="231"/>
      <c r="CY3" s="231"/>
      <c r="CZ3" s="231"/>
      <c r="DA3" s="231"/>
      <c r="DB3" s="231"/>
      <c r="DC3" s="231"/>
      <c r="DD3" s="231"/>
      <c r="DE3" s="231"/>
      <c r="DF3" s="231"/>
      <c r="DG3" s="231"/>
      <c r="DH3" s="231"/>
      <c r="DI3" s="231"/>
      <c r="DJ3" s="231"/>
      <c r="DK3" s="231"/>
      <c r="DL3" s="231"/>
      <c r="DM3" s="231"/>
      <c r="DN3" s="231"/>
      <c r="DO3" s="231"/>
      <c r="DP3" s="231"/>
      <c r="DQ3" s="231"/>
      <c r="DR3" s="231"/>
      <c r="DS3" s="231"/>
      <c r="DT3" s="231"/>
      <c r="DU3" s="231"/>
      <c r="DV3" s="231"/>
      <c r="DW3" s="231"/>
      <c r="DX3" s="231"/>
      <c r="DY3" s="231"/>
      <c r="DZ3" s="231"/>
      <c r="EA3" s="233"/>
    </row>
    <row r="4" spans="1:131" s="238" customFormat="1" ht="26.25" customHeight="1" thickBot="1" x14ac:dyDescent="0.25">
      <c r="A4" s="1089" t="s">
        <v>371</v>
      </c>
      <c r="B4" s="1089"/>
      <c r="C4" s="1089"/>
      <c r="D4" s="1089"/>
      <c r="E4" s="1089"/>
      <c r="F4" s="1089"/>
      <c r="G4" s="1089"/>
      <c r="H4" s="1089"/>
      <c r="I4" s="1089"/>
      <c r="J4" s="1089"/>
      <c r="K4" s="1089"/>
      <c r="L4" s="1089"/>
      <c r="M4" s="1089"/>
      <c r="N4" s="1089"/>
      <c r="O4" s="1089"/>
      <c r="P4" s="1089"/>
      <c r="Q4" s="1089"/>
      <c r="R4" s="1089"/>
      <c r="S4" s="1089"/>
      <c r="T4" s="1089"/>
      <c r="U4" s="1089"/>
      <c r="V4" s="1089"/>
      <c r="W4" s="1089"/>
      <c r="X4" s="1089"/>
      <c r="Y4" s="1089"/>
      <c r="Z4" s="1089"/>
      <c r="AA4" s="1089"/>
      <c r="AB4" s="1089"/>
      <c r="AC4" s="1089"/>
      <c r="AD4" s="1089"/>
      <c r="AE4" s="1089"/>
      <c r="AF4" s="1089"/>
      <c r="AG4" s="1089"/>
      <c r="AH4" s="1089"/>
      <c r="AI4" s="1089"/>
      <c r="AJ4" s="1089"/>
      <c r="AK4" s="1089"/>
      <c r="AL4" s="1089"/>
      <c r="AM4" s="1089"/>
      <c r="AN4" s="1089"/>
      <c r="AO4" s="1089"/>
      <c r="AP4" s="1089"/>
      <c r="AQ4" s="1089"/>
      <c r="AR4" s="1089"/>
      <c r="AS4" s="1089"/>
      <c r="AT4" s="1089"/>
      <c r="AU4" s="1089"/>
      <c r="AV4" s="1089"/>
      <c r="AW4" s="1089"/>
      <c r="AX4" s="1089"/>
      <c r="AY4" s="1089"/>
      <c r="AZ4" s="235"/>
      <c r="BA4" s="235"/>
      <c r="BB4" s="235"/>
      <c r="BC4" s="235"/>
      <c r="BD4" s="235"/>
      <c r="BE4" s="236"/>
      <c r="BF4" s="236"/>
      <c r="BG4" s="236"/>
      <c r="BH4" s="236"/>
      <c r="BI4" s="236"/>
      <c r="BJ4" s="236"/>
      <c r="BK4" s="236"/>
      <c r="BL4" s="236"/>
      <c r="BM4" s="236"/>
      <c r="BN4" s="236"/>
      <c r="BO4" s="236"/>
      <c r="BP4" s="236"/>
      <c r="BQ4" s="759" t="s">
        <v>372</v>
      </c>
      <c r="BR4" s="759"/>
      <c r="BS4" s="759"/>
      <c r="BT4" s="759"/>
      <c r="BU4" s="759"/>
      <c r="BV4" s="759"/>
      <c r="BW4" s="759"/>
      <c r="BX4" s="759"/>
      <c r="BY4" s="759"/>
      <c r="BZ4" s="759"/>
      <c r="CA4" s="759"/>
      <c r="CB4" s="759"/>
      <c r="CC4" s="759"/>
      <c r="CD4" s="759"/>
      <c r="CE4" s="759"/>
      <c r="CF4" s="759"/>
      <c r="CG4" s="759"/>
      <c r="CH4" s="759"/>
      <c r="CI4" s="759"/>
      <c r="CJ4" s="759"/>
      <c r="CK4" s="759"/>
      <c r="CL4" s="759"/>
      <c r="CM4" s="759"/>
      <c r="CN4" s="759"/>
      <c r="CO4" s="759"/>
      <c r="CP4" s="759"/>
      <c r="CQ4" s="759"/>
      <c r="CR4" s="759"/>
      <c r="CS4" s="759"/>
      <c r="CT4" s="759"/>
      <c r="CU4" s="759"/>
      <c r="CV4" s="759"/>
      <c r="CW4" s="759"/>
      <c r="CX4" s="759"/>
      <c r="CY4" s="759"/>
      <c r="CZ4" s="759"/>
      <c r="DA4" s="759"/>
      <c r="DB4" s="759"/>
      <c r="DC4" s="759"/>
      <c r="DD4" s="759"/>
      <c r="DE4" s="759"/>
      <c r="DF4" s="759"/>
      <c r="DG4" s="759"/>
      <c r="DH4" s="759"/>
      <c r="DI4" s="759"/>
      <c r="DJ4" s="759"/>
      <c r="DK4" s="759"/>
      <c r="DL4" s="759"/>
      <c r="DM4" s="759"/>
      <c r="DN4" s="759"/>
      <c r="DO4" s="759"/>
      <c r="DP4" s="759"/>
      <c r="DQ4" s="759"/>
      <c r="DR4" s="759"/>
      <c r="DS4" s="759"/>
      <c r="DT4" s="759"/>
      <c r="DU4" s="759"/>
      <c r="DV4" s="759"/>
      <c r="DW4" s="759"/>
      <c r="DX4" s="759"/>
      <c r="DY4" s="759"/>
      <c r="DZ4" s="759"/>
      <c r="EA4" s="237"/>
    </row>
    <row r="5" spans="1:131" s="238" customFormat="1" ht="26.25" customHeight="1" x14ac:dyDescent="0.2">
      <c r="A5" s="1025" t="s">
        <v>373</v>
      </c>
      <c r="B5" s="1026"/>
      <c r="C5" s="1026"/>
      <c r="D5" s="1026"/>
      <c r="E5" s="1026"/>
      <c r="F5" s="1026"/>
      <c r="G5" s="1026"/>
      <c r="H5" s="1026"/>
      <c r="I5" s="1026"/>
      <c r="J5" s="1026"/>
      <c r="K5" s="1026"/>
      <c r="L5" s="1026"/>
      <c r="M5" s="1026"/>
      <c r="N5" s="1026"/>
      <c r="O5" s="1026"/>
      <c r="P5" s="1027"/>
      <c r="Q5" s="1031" t="s">
        <v>374</v>
      </c>
      <c r="R5" s="1032"/>
      <c r="S5" s="1032"/>
      <c r="T5" s="1032"/>
      <c r="U5" s="1033"/>
      <c r="V5" s="1031" t="s">
        <v>375</v>
      </c>
      <c r="W5" s="1032"/>
      <c r="X5" s="1032"/>
      <c r="Y5" s="1032"/>
      <c r="Z5" s="1033"/>
      <c r="AA5" s="1031" t="s">
        <v>376</v>
      </c>
      <c r="AB5" s="1032"/>
      <c r="AC5" s="1032"/>
      <c r="AD5" s="1032"/>
      <c r="AE5" s="1032"/>
      <c r="AF5" s="1124" t="s">
        <v>377</v>
      </c>
      <c r="AG5" s="1032"/>
      <c r="AH5" s="1032"/>
      <c r="AI5" s="1032"/>
      <c r="AJ5" s="1045"/>
      <c r="AK5" s="1032" t="s">
        <v>378</v>
      </c>
      <c r="AL5" s="1032"/>
      <c r="AM5" s="1032"/>
      <c r="AN5" s="1032"/>
      <c r="AO5" s="1033"/>
      <c r="AP5" s="1031" t="s">
        <v>379</v>
      </c>
      <c r="AQ5" s="1032"/>
      <c r="AR5" s="1032"/>
      <c r="AS5" s="1032"/>
      <c r="AT5" s="1033"/>
      <c r="AU5" s="1031" t="s">
        <v>380</v>
      </c>
      <c r="AV5" s="1032"/>
      <c r="AW5" s="1032"/>
      <c r="AX5" s="1032"/>
      <c r="AY5" s="1045"/>
      <c r="AZ5" s="235"/>
      <c r="BA5" s="235"/>
      <c r="BB5" s="235"/>
      <c r="BC5" s="235"/>
      <c r="BD5" s="235"/>
      <c r="BE5" s="236"/>
      <c r="BF5" s="236"/>
      <c r="BG5" s="236"/>
      <c r="BH5" s="236"/>
      <c r="BI5" s="236"/>
      <c r="BJ5" s="236"/>
      <c r="BK5" s="236"/>
      <c r="BL5" s="236"/>
      <c r="BM5" s="236"/>
      <c r="BN5" s="236"/>
      <c r="BO5" s="236"/>
      <c r="BP5" s="236"/>
      <c r="BQ5" s="1025" t="s">
        <v>381</v>
      </c>
      <c r="BR5" s="1026"/>
      <c r="BS5" s="1026"/>
      <c r="BT5" s="1026"/>
      <c r="BU5" s="1026"/>
      <c r="BV5" s="1026"/>
      <c r="BW5" s="1026"/>
      <c r="BX5" s="1026"/>
      <c r="BY5" s="1026"/>
      <c r="BZ5" s="1026"/>
      <c r="CA5" s="1026"/>
      <c r="CB5" s="1026"/>
      <c r="CC5" s="1026"/>
      <c r="CD5" s="1026"/>
      <c r="CE5" s="1026"/>
      <c r="CF5" s="1026"/>
      <c r="CG5" s="1027"/>
      <c r="CH5" s="1031" t="s">
        <v>382</v>
      </c>
      <c r="CI5" s="1032"/>
      <c r="CJ5" s="1032"/>
      <c r="CK5" s="1032"/>
      <c r="CL5" s="1033"/>
      <c r="CM5" s="1031" t="s">
        <v>383</v>
      </c>
      <c r="CN5" s="1032"/>
      <c r="CO5" s="1032"/>
      <c r="CP5" s="1032"/>
      <c r="CQ5" s="1033"/>
      <c r="CR5" s="1031" t="s">
        <v>384</v>
      </c>
      <c r="CS5" s="1032"/>
      <c r="CT5" s="1032"/>
      <c r="CU5" s="1032"/>
      <c r="CV5" s="1033"/>
      <c r="CW5" s="1031" t="s">
        <v>385</v>
      </c>
      <c r="CX5" s="1032"/>
      <c r="CY5" s="1032"/>
      <c r="CZ5" s="1032"/>
      <c r="DA5" s="1033"/>
      <c r="DB5" s="1031" t="s">
        <v>386</v>
      </c>
      <c r="DC5" s="1032"/>
      <c r="DD5" s="1032"/>
      <c r="DE5" s="1032"/>
      <c r="DF5" s="1033"/>
      <c r="DG5" s="1114" t="s">
        <v>387</v>
      </c>
      <c r="DH5" s="1115"/>
      <c r="DI5" s="1115"/>
      <c r="DJ5" s="1115"/>
      <c r="DK5" s="1116"/>
      <c r="DL5" s="1114" t="s">
        <v>388</v>
      </c>
      <c r="DM5" s="1115"/>
      <c r="DN5" s="1115"/>
      <c r="DO5" s="1115"/>
      <c r="DP5" s="1116"/>
      <c r="DQ5" s="1031" t="s">
        <v>389</v>
      </c>
      <c r="DR5" s="1032"/>
      <c r="DS5" s="1032"/>
      <c r="DT5" s="1032"/>
      <c r="DU5" s="1033"/>
      <c r="DV5" s="1031" t="s">
        <v>380</v>
      </c>
      <c r="DW5" s="1032"/>
      <c r="DX5" s="1032"/>
      <c r="DY5" s="1032"/>
      <c r="DZ5" s="1045"/>
      <c r="EA5" s="237"/>
    </row>
    <row r="6" spans="1:131" s="238" customFormat="1" ht="26.25" customHeight="1" thickBot="1" x14ac:dyDescent="0.25">
      <c r="A6" s="1028"/>
      <c r="B6" s="1029"/>
      <c r="C6" s="1029"/>
      <c r="D6" s="1029"/>
      <c r="E6" s="1029"/>
      <c r="F6" s="1029"/>
      <c r="G6" s="1029"/>
      <c r="H6" s="1029"/>
      <c r="I6" s="1029"/>
      <c r="J6" s="1029"/>
      <c r="K6" s="1029"/>
      <c r="L6" s="1029"/>
      <c r="M6" s="1029"/>
      <c r="N6" s="1029"/>
      <c r="O6" s="1029"/>
      <c r="P6" s="1030"/>
      <c r="Q6" s="1034"/>
      <c r="R6" s="1035"/>
      <c r="S6" s="1035"/>
      <c r="T6" s="1035"/>
      <c r="U6" s="1036"/>
      <c r="V6" s="1034"/>
      <c r="W6" s="1035"/>
      <c r="X6" s="1035"/>
      <c r="Y6" s="1035"/>
      <c r="Z6" s="1036"/>
      <c r="AA6" s="1034"/>
      <c r="AB6" s="1035"/>
      <c r="AC6" s="1035"/>
      <c r="AD6" s="1035"/>
      <c r="AE6" s="1035"/>
      <c r="AF6" s="1125"/>
      <c r="AG6" s="1035"/>
      <c r="AH6" s="1035"/>
      <c r="AI6" s="1035"/>
      <c r="AJ6" s="1046"/>
      <c r="AK6" s="1035"/>
      <c r="AL6" s="1035"/>
      <c r="AM6" s="1035"/>
      <c r="AN6" s="1035"/>
      <c r="AO6" s="1036"/>
      <c r="AP6" s="1034"/>
      <c r="AQ6" s="1035"/>
      <c r="AR6" s="1035"/>
      <c r="AS6" s="1035"/>
      <c r="AT6" s="1036"/>
      <c r="AU6" s="1034"/>
      <c r="AV6" s="1035"/>
      <c r="AW6" s="1035"/>
      <c r="AX6" s="1035"/>
      <c r="AY6" s="1046"/>
      <c r="AZ6" s="235"/>
      <c r="BA6" s="235"/>
      <c r="BB6" s="235"/>
      <c r="BC6" s="235"/>
      <c r="BD6" s="235"/>
      <c r="BE6" s="236"/>
      <c r="BF6" s="236"/>
      <c r="BG6" s="236"/>
      <c r="BH6" s="236"/>
      <c r="BI6" s="236"/>
      <c r="BJ6" s="236"/>
      <c r="BK6" s="236"/>
      <c r="BL6" s="236"/>
      <c r="BM6" s="236"/>
      <c r="BN6" s="236"/>
      <c r="BO6" s="236"/>
      <c r="BP6" s="236"/>
      <c r="BQ6" s="1028"/>
      <c r="BR6" s="1029"/>
      <c r="BS6" s="1029"/>
      <c r="BT6" s="1029"/>
      <c r="BU6" s="1029"/>
      <c r="BV6" s="1029"/>
      <c r="BW6" s="1029"/>
      <c r="BX6" s="1029"/>
      <c r="BY6" s="1029"/>
      <c r="BZ6" s="1029"/>
      <c r="CA6" s="1029"/>
      <c r="CB6" s="1029"/>
      <c r="CC6" s="1029"/>
      <c r="CD6" s="1029"/>
      <c r="CE6" s="1029"/>
      <c r="CF6" s="1029"/>
      <c r="CG6" s="1030"/>
      <c r="CH6" s="1034"/>
      <c r="CI6" s="1035"/>
      <c r="CJ6" s="1035"/>
      <c r="CK6" s="1035"/>
      <c r="CL6" s="1036"/>
      <c r="CM6" s="1034"/>
      <c r="CN6" s="1035"/>
      <c r="CO6" s="1035"/>
      <c r="CP6" s="1035"/>
      <c r="CQ6" s="1036"/>
      <c r="CR6" s="1034"/>
      <c r="CS6" s="1035"/>
      <c r="CT6" s="1035"/>
      <c r="CU6" s="1035"/>
      <c r="CV6" s="1036"/>
      <c r="CW6" s="1034"/>
      <c r="CX6" s="1035"/>
      <c r="CY6" s="1035"/>
      <c r="CZ6" s="1035"/>
      <c r="DA6" s="1036"/>
      <c r="DB6" s="1034"/>
      <c r="DC6" s="1035"/>
      <c r="DD6" s="1035"/>
      <c r="DE6" s="1035"/>
      <c r="DF6" s="1036"/>
      <c r="DG6" s="1117"/>
      <c r="DH6" s="1118"/>
      <c r="DI6" s="1118"/>
      <c r="DJ6" s="1118"/>
      <c r="DK6" s="1119"/>
      <c r="DL6" s="1117"/>
      <c r="DM6" s="1118"/>
      <c r="DN6" s="1118"/>
      <c r="DO6" s="1118"/>
      <c r="DP6" s="1119"/>
      <c r="DQ6" s="1034"/>
      <c r="DR6" s="1035"/>
      <c r="DS6" s="1035"/>
      <c r="DT6" s="1035"/>
      <c r="DU6" s="1036"/>
      <c r="DV6" s="1034"/>
      <c r="DW6" s="1035"/>
      <c r="DX6" s="1035"/>
      <c r="DY6" s="1035"/>
      <c r="DZ6" s="1046"/>
      <c r="EA6" s="237"/>
    </row>
    <row r="7" spans="1:131" s="238" customFormat="1" ht="26.25" customHeight="1" thickTop="1" x14ac:dyDescent="0.2">
      <c r="A7" s="239">
        <v>1</v>
      </c>
      <c r="B7" s="1077" t="s">
        <v>390</v>
      </c>
      <c r="C7" s="1078"/>
      <c r="D7" s="1078"/>
      <c r="E7" s="1078"/>
      <c r="F7" s="1078"/>
      <c r="G7" s="1078"/>
      <c r="H7" s="1078"/>
      <c r="I7" s="1078"/>
      <c r="J7" s="1078"/>
      <c r="K7" s="1078"/>
      <c r="L7" s="1078"/>
      <c r="M7" s="1078"/>
      <c r="N7" s="1078"/>
      <c r="O7" s="1078"/>
      <c r="P7" s="1079"/>
      <c r="Q7" s="1132">
        <v>8820</v>
      </c>
      <c r="R7" s="1133"/>
      <c r="S7" s="1133"/>
      <c r="T7" s="1133"/>
      <c r="U7" s="1133"/>
      <c r="V7" s="1133">
        <v>8162</v>
      </c>
      <c r="W7" s="1133"/>
      <c r="X7" s="1133"/>
      <c r="Y7" s="1133"/>
      <c r="Z7" s="1133"/>
      <c r="AA7" s="1133">
        <v>659</v>
      </c>
      <c r="AB7" s="1133"/>
      <c r="AC7" s="1133"/>
      <c r="AD7" s="1133"/>
      <c r="AE7" s="1134"/>
      <c r="AF7" s="1135">
        <v>653</v>
      </c>
      <c r="AG7" s="1136"/>
      <c r="AH7" s="1136"/>
      <c r="AI7" s="1136"/>
      <c r="AJ7" s="1137"/>
      <c r="AK7" s="1138">
        <v>49</v>
      </c>
      <c r="AL7" s="1139"/>
      <c r="AM7" s="1139"/>
      <c r="AN7" s="1139"/>
      <c r="AO7" s="1139"/>
      <c r="AP7" s="1139">
        <v>6742</v>
      </c>
      <c r="AQ7" s="1139"/>
      <c r="AR7" s="1139"/>
      <c r="AS7" s="1139"/>
      <c r="AT7" s="1139"/>
      <c r="AU7" s="1140" t="s">
        <v>583</v>
      </c>
      <c r="AV7" s="1140"/>
      <c r="AW7" s="1140"/>
      <c r="AX7" s="1140"/>
      <c r="AY7" s="1141"/>
      <c r="AZ7" s="235"/>
      <c r="BA7" s="235"/>
      <c r="BB7" s="235"/>
      <c r="BC7" s="235"/>
      <c r="BD7" s="235"/>
      <c r="BE7" s="236"/>
      <c r="BF7" s="236"/>
      <c r="BG7" s="236"/>
      <c r="BH7" s="236"/>
      <c r="BI7" s="236"/>
      <c r="BJ7" s="236"/>
      <c r="BK7" s="236"/>
      <c r="BL7" s="236"/>
      <c r="BM7" s="236"/>
      <c r="BN7" s="236"/>
      <c r="BO7" s="236"/>
      <c r="BP7" s="236"/>
      <c r="BQ7" s="239">
        <v>1</v>
      </c>
      <c r="BR7" s="240"/>
      <c r="BS7" s="1129"/>
      <c r="BT7" s="1130"/>
      <c r="BU7" s="1130"/>
      <c r="BV7" s="1130"/>
      <c r="BW7" s="1130"/>
      <c r="BX7" s="1130"/>
      <c r="BY7" s="1130"/>
      <c r="BZ7" s="1130"/>
      <c r="CA7" s="1130"/>
      <c r="CB7" s="1130"/>
      <c r="CC7" s="1130"/>
      <c r="CD7" s="1130"/>
      <c r="CE7" s="1130"/>
      <c r="CF7" s="1130"/>
      <c r="CG7" s="1142"/>
      <c r="CH7" s="1126"/>
      <c r="CI7" s="1127"/>
      <c r="CJ7" s="1127"/>
      <c r="CK7" s="1127"/>
      <c r="CL7" s="1128"/>
      <c r="CM7" s="1126"/>
      <c r="CN7" s="1127"/>
      <c r="CO7" s="1127"/>
      <c r="CP7" s="1127"/>
      <c r="CQ7" s="1128"/>
      <c r="CR7" s="1126"/>
      <c r="CS7" s="1127"/>
      <c r="CT7" s="1127"/>
      <c r="CU7" s="1127"/>
      <c r="CV7" s="1128"/>
      <c r="CW7" s="1126"/>
      <c r="CX7" s="1127"/>
      <c r="CY7" s="1127"/>
      <c r="CZ7" s="1127"/>
      <c r="DA7" s="1128"/>
      <c r="DB7" s="1126"/>
      <c r="DC7" s="1127"/>
      <c r="DD7" s="1127"/>
      <c r="DE7" s="1127"/>
      <c r="DF7" s="1128"/>
      <c r="DG7" s="1126"/>
      <c r="DH7" s="1127"/>
      <c r="DI7" s="1127"/>
      <c r="DJ7" s="1127"/>
      <c r="DK7" s="1128"/>
      <c r="DL7" s="1126"/>
      <c r="DM7" s="1127"/>
      <c r="DN7" s="1127"/>
      <c r="DO7" s="1127"/>
      <c r="DP7" s="1128"/>
      <c r="DQ7" s="1126"/>
      <c r="DR7" s="1127"/>
      <c r="DS7" s="1127"/>
      <c r="DT7" s="1127"/>
      <c r="DU7" s="1128"/>
      <c r="DV7" s="1129"/>
      <c r="DW7" s="1130"/>
      <c r="DX7" s="1130"/>
      <c r="DY7" s="1130"/>
      <c r="DZ7" s="1131"/>
      <c r="EA7" s="237"/>
    </row>
    <row r="8" spans="1:131" s="238" customFormat="1" ht="26.25" customHeight="1" x14ac:dyDescent="0.2">
      <c r="A8" s="241">
        <v>2</v>
      </c>
      <c r="B8" s="1060"/>
      <c r="C8" s="1061"/>
      <c r="D8" s="1061"/>
      <c r="E8" s="1061"/>
      <c r="F8" s="1061"/>
      <c r="G8" s="1061"/>
      <c r="H8" s="1061"/>
      <c r="I8" s="1061"/>
      <c r="J8" s="1061"/>
      <c r="K8" s="1061"/>
      <c r="L8" s="1061"/>
      <c r="M8" s="1061"/>
      <c r="N8" s="1061"/>
      <c r="O8" s="1061"/>
      <c r="P8" s="1062"/>
      <c r="Q8" s="1068"/>
      <c r="R8" s="1069"/>
      <c r="S8" s="1069"/>
      <c r="T8" s="1069"/>
      <c r="U8" s="1069"/>
      <c r="V8" s="1069"/>
      <c r="W8" s="1069"/>
      <c r="X8" s="1069"/>
      <c r="Y8" s="1069"/>
      <c r="Z8" s="1069"/>
      <c r="AA8" s="1069"/>
      <c r="AB8" s="1069"/>
      <c r="AC8" s="1069"/>
      <c r="AD8" s="1069"/>
      <c r="AE8" s="1070"/>
      <c r="AF8" s="1065"/>
      <c r="AG8" s="1066"/>
      <c r="AH8" s="1066"/>
      <c r="AI8" s="1066"/>
      <c r="AJ8" s="1067"/>
      <c r="AK8" s="1110"/>
      <c r="AL8" s="1111"/>
      <c r="AM8" s="1111"/>
      <c r="AN8" s="1111"/>
      <c r="AO8" s="1111"/>
      <c r="AP8" s="1111"/>
      <c r="AQ8" s="1111"/>
      <c r="AR8" s="1111"/>
      <c r="AS8" s="1111"/>
      <c r="AT8" s="1111"/>
      <c r="AU8" s="1112"/>
      <c r="AV8" s="1112"/>
      <c r="AW8" s="1112"/>
      <c r="AX8" s="1112"/>
      <c r="AY8" s="1113"/>
      <c r="AZ8" s="235"/>
      <c r="BA8" s="235"/>
      <c r="BB8" s="235"/>
      <c r="BC8" s="235"/>
      <c r="BD8" s="235"/>
      <c r="BE8" s="236"/>
      <c r="BF8" s="236"/>
      <c r="BG8" s="236"/>
      <c r="BH8" s="236"/>
      <c r="BI8" s="236"/>
      <c r="BJ8" s="236"/>
      <c r="BK8" s="236"/>
      <c r="BL8" s="236"/>
      <c r="BM8" s="236"/>
      <c r="BN8" s="236"/>
      <c r="BO8" s="236"/>
      <c r="BP8" s="236"/>
      <c r="BQ8" s="241">
        <v>2</v>
      </c>
      <c r="BR8" s="242"/>
      <c r="BS8" s="1022"/>
      <c r="BT8" s="1023"/>
      <c r="BU8" s="1023"/>
      <c r="BV8" s="1023"/>
      <c r="BW8" s="1023"/>
      <c r="BX8" s="1023"/>
      <c r="BY8" s="1023"/>
      <c r="BZ8" s="1023"/>
      <c r="CA8" s="1023"/>
      <c r="CB8" s="1023"/>
      <c r="CC8" s="1023"/>
      <c r="CD8" s="1023"/>
      <c r="CE8" s="1023"/>
      <c r="CF8" s="1023"/>
      <c r="CG8" s="1044"/>
      <c r="CH8" s="1019"/>
      <c r="CI8" s="1020"/>
      <c r="CJ8" s="1020"/>
      <c r="CK8" s="1020"/>
      <c r="CL8" s="1021"/>
      <c r="CM8" s="1019"/>
      <c r="CN8" s="1020"/>
      <c r="CO8" s="1020"/>
      <c r="CP8" s="1020"/>
      <c r="CQ8" s="1021"/>
      <c r="CR8" s="1019"/>
      <c r="CS8" s="1020"/>
      <c r="CT8" s="1020"/>
      <c r="CU8" s="1020"/>
      <c r="CV8" s="1021"/>
      <c r="CW8" s="1019"/>
      <c r="CX8" s="1020"/>
      <c r="CY8" s="1020"/>
      <c r="CZ8" s="1020"/>
      <c r="DA8" s="1021"/>
      <c r="DB8" s="1019"/>
      <c r="DC8" s="1020"/>
      <c r="DD8" s="1020"/>
      <c r="DE8" s="1020"/>
      <c r="DF8" s="1021"/>
      <c r="DG8" s="1019"/>
      <c r="DH8" s="1020"/>
      <c r="DI8" s="1020"/>
      <c r="DJ8" s="1020"/>
      <c r="DK8" s="1021"/>
      <c r="DL8" s="1019"/>
      <c r="DM8" s="1020"/>
      <c r="DN8" s="1020"/>
      <c r="DO8" s="1020"/>
      <c r="DP8" s="1021"/>
      <c r="DQ8" s="1019"/>
      <c r="DR8" s="1020"/>
      <c r="DS8" s="1020"/>
      <c r="DT8" s="1020"/>
      <c r="DU8" s="1021"/>
      <c r="DV8" s="1022"/>
      <c r="DW8" s="1023"/>
      <c r="DX8" s="1023"/>
      <c r="DY8" s="1023"/>
      <c r="DZ8" s="1024"/>
      <c r="EA8" s="237"/>
    </row>
    <row r="9" spans="1:131" s="238" customFormat="1" ht="26.25" customHeight="1" x14ac:dyDescent="0.2">
      <c r="A9" s="241">
        <v>3</v>
      </c>
      <c r="B9" s="1060"/>
      <c r="C9" s="1061"/>
      <c r="D9" s="1061"/>
      <c r="E9" s="1061"/>
      <c r="F9" s="1061"/>
      <c r="G9" s="1061"/>
      <c r="H9" s="1061"/>
      <c r="I9" s="1061"/>
      <c r="J9" s="1061"/>
      <c r="K9" s="1061"/>
      <c r="L9" s="1061"/>
      <c r="M9" s="1061"/>
      <c r="N9" s="1061"/>
      <c r="O9" s="1061"/>
      <c r="P9" s="1062"/>
      <c r="Q9" s="1068"/>
      <c r="R9" s="1069"/>
      <c r="S9" s="1069"/>
      <c r="T9" s="1069"/>
      <c r="U9" s="1069"/>
      <c r="V9" s="1069"/>
      <c r="W9" s="1069"/>
      <c r="X9" s="1069"/>
      <c r="Y9" s="1069"/>
      <c r="Z9" s="1069"/>
      <c r="AA9" s="1069"/>
      <c r="AB9" s="1069"/>
      <c r="AC9" s="1069"/>
      <c r="AD9" s="1069"/>
      <c r="AE9" s="1070"/>
      <c r="AF9" s="1065"/>
      <c r="AG9" s="1066"/>
      <c r="AH9" s="1066"/>
      <c r="AI9" s="1066"/>
      <c r="AJ9" s="1067"/>
      <c r="AK9" s="1110"/>
      <c r="AL9" s="1111"/>
      <c r="AM9" s="1111"/>
      <c r="AN9" s="1111"/>
      <c r="AO9" s="1111"/>
      <c r="AP9" s="1111"/>
      <c r="AQ9" s="1111"/>
      <c r="AR9" s="1111"/>
      <c r="AS9" s="1111"/>
      <c r="AT9" s="1111"/>
      <c r="AU9" s="1112"/>
      <c r="AV9" s="1112"/>
      <c r="AW9" s="1112"/>
      <c r="AX9" s="1112"/>
      <c r="AY9" s="1113"/>
      <c r="AZ9" s="235"/>
      <c r="BA9" s="235"/>
      <c r="BB9" s="235"/>
      <c r="BC9" s="235"/>
      <c r="BD9" s="235"/>
      <c r="BE9" s="236"/>
      <c r="BF9" s="236"/>
      <c r="BG9" s="236"/>
      <c r="BH9" s="236"/>
      <c r="BI9" s="236"/>
      <c r="BJ9" s="236"/>
      <c r="BK9" s="236"/>
      <c r="BL9" s="236"/>
      <c r="BM9" s="236"/>
      <c r="BN9" s="236"/>
      <c r="BO9" s="236"/>
      <c r="BP9" s="236"/>
      <c r="BQ9" s="241">
        <v>3</v>
      </c>
      <c r="BR9" s="242"/>
      <c r="BS9" s="1022"/>
      <c r="BT9" s="1023"/>
      <c r="BU9" s="1023"/>
      <c r="BV9" s="1023"/>
      <c r="BW9" s="1023"/>
      <c r="BX9" s="1023"/>
      <c r="BY9" s="1023"/>
      <c r="BZ9" s="1023"/>
      <c r="CA9" s="1023"/>
      <c r="CB9" s="1023"/>
      <c r="CC9" s="1023"/>
      <c r="CD9" s="1023"/>
      <c r="CE9" s="1023"/>
      <c r="CF9" s="1023"/>
      <c r="CG9" s="1044"/>
      <c r="CH9" s="1019"/>
      <c r="CI9" s="1020"/>
      <c r="CJ9" s="1020"/>
      <c r="CK9" s="1020"/>
      <c r="CL9" s="1021"/>
      <c r="CM9" s="1019"/>
      <c r="CN9" s="1020"/>
      <c r="CO9" s="1020"/>
      <c r="CP9" s="1020"/>
      <c r="CQ9" s="1021"/>
      <c r="CR9" s="1019"/>
      <c r="CS9" s="1020"/>
      <c r="CT9" s="1020"/>
      <c r="CU9" s="1020"/>
      <c r="CV9" s="1021"/>
      <c r="CW9" s="1019"/>
      <c r="CX9" s="1020"/>
      <c r="CY9" s="1020"/>
      <c r="CZ9" s="1020"/>
      <c r="DA9" s="1021"/>
      <c r="DB9" s="1019"/>
      <c r="DC9" s="1020"/>
      <c r="DD9" s="1020"/>
      <c r="DE9" s="1020"/>
      <c r="DF9" s="1021"/>
      <c r="DG9" s="1019"/>
      <c r="DH9" s="1020"/>
      <c r="DI9" s="1020"/>
      <c r="DJ9" s="1020"/>
      <c r="DK9" s="1021"/>
      <c r="DL9" s="1019"/>
      <c r="DM9" s="1020"/>
      <c r="DN9" s="1020"/>
      <c r="DO9" s="1020"/>
      <c r="DP9" s="1021"/>
      <c r="DQ9" s="1019"/>
      <c r="DR9" s="1020"/>
      <c r="DS9" s="1020"/>
      <c r="DT9" s="1020"/>
      <c r="DU9" s="1021"/>
      <c r="DV9" s="1022"/>
      <c r="DW9" s="1023"/>
      <c r="DX9" s="1023"/>
      <c r="DY9" s="1023"/>
      <c r="DZ9" s="1024"/>
      <c r="EA9" s="237"/>
    </row>
    <row r="10" spans="1:131" s="238" customFormat="1" ht="26.25" customHeight="1" x14ac:dyDescent="0.2">
      <c r="A10" s="241">
        <v>4</v>
      </c>
      <c r="B10" s="1060"/>
      <c r="C10" s="1061"/>
      <c r="D10" s="1061"/>
      <c r="E10" s="1061"/>
      <c r="F10" s="1061"/>
      <c r="G10" s="1061"/>
      <c r="H10" s="1061"/>
      <c r="I10" s="1061"/>
      <c r="J10" s="1061"/>
      <c r="K10" s="1061"/>
      <c r="L10" s="1061"/>
      <c r="M10" s="1061"/>
      <c r="N10" s="1061"/>
      <c r="O10" s="1061"/>
      <c r="P10" s="1062"/>
      <c r="Q10" s="1068"/>
      <c r="R10" s="1069"/>
      <c r="S10" s="1069"/>
      <c r="T10" s="1069"/>
      <c r="U10" s="1069"/>
      <c r="V10" s="1069"/>
      <c r="W10" s="1069"/>
      <c r="X10" s="1069"/>
      <c r="Y10" s="1069"/>
      <c r="Z10" s="1069"/>
      <c r="AA10" s="1069"/>
      <c r="AB10" s="1069"/>
      <c r="AC10" s="1069"/>
      <c r="AD10" s="1069"/>
      <c r="AE10" s="1070"/>
      <c r="AF10" s="1065"/>
      <c r="AG10" s="1066"/>
      <c r="AH10" s="1066"/>
      <c r="AI10" s="1066"/>
      <c r="AJ10" s="1067"/>
      <c r="AK10" s="1110"/>
      <c r="AL10" s="1111"/>
      <c r="AM10" s="1111"/>
      <c r="AN10" s="1111"/>
      <c r="AO10" s="1111"/>
      <c r="AP10" s="1111"/>
      <c r="AQ10" s="1111"/>
      <c r="AR10" s="1111"/>
      <c r="AS10" s="1111"/>
      <c r="AT10" s="1111"/>
      <c r="AU10" s="1112"/>
      <c r="AV10" s="1112"/>
      <c r="AW10" s="1112"/>
      <c r="AX10" s="1112"/>
      <c r="AY10" s="1113"/>
      <c r="AZ10" s="235"/>
      <c r="BA10" s="235"/>
      <c r="BB10" s="235"/>
      <c r="BC10" s="235"/>
      <c r="BD10" s="235"/>
      <c r="BE10" s="236"/>
      <c r="BF10" s="236"/>
      <c r="BG10" s="236"/>
      <c r="BH10" s="236"/>
      <c r="BI10" s="236"/>
      <c r="BJ10" s="236"/>
      <c r="BK10" s="236"/>
      <c r="BL10" s="236"/>
      <c r="BM10" s="236"/>
      <c r="BN10" s="236"/>
      <c r="BO10" s="236"/>
      <c r="BP10" s="236"/>
      <c r="BQ10" s="241">
        <v>4</v>
      </c>
      <c r="BR10" s="242"/>
      <c r="BS10" s="1022"/>
      <c r="BT10" s="1023"/>
      <c r="BU10" s="1023"/>
      <c r="BV10" s="1023"/>
      <c r="BW10" s="1023"/>
      <c r="BX10" s="1023"/>
      <c r="BY10" s="1023"/>
      <c r="BZ10" s="1023"/>
      <c r="CA10" s="1023"/>
      <c r="CB10" s="1023"/>
      <c r="CC10" s="1023"/>
      <c r="CD10" s="1023"/>
      <c r="CE10" s="1023"/>
      <c r="CF10" s="1023"/>
      <c r="CG10" s="1044"/>
      <c r="CH10" s="1019"/>
      <c r="CI10" s="1020"/>
      <c r="CJ10" s="1020"/>
      <c r="CK10" s="1020"/>
      <c r="CL10" s="1021"/>
      <c r="CM10" s="1019"/>
      <c r="CN10" s="1020"/>
      <c r="CO10" s="1020"/>
      <c r="CP10" s="1020"/>
      <c r="CQ10" s="1021"/>
      <c r="CR10" s="1019"/>
      <c r="CS10" s="1020"/>
      <c r="CT10" s="1020"/>
      <c r="CU10" s="1020"/>
      <c r="CV10" s="1021"/>
      <c r="CW10" s="1019"/>
      <c r="CX10" s="1020"/>
      <c r="CY10" s="1020"/>
      <c r="CZ10" s="1020"/>
      <c r="DA10" s="1021"/>
      <c r="DB10" s="1019"/>
      <c r="DC10" s="1020"/>
      <c r="DD10" s="1020"/>
      <c r="DE10" s="1020"/>
      <c r="DF10" s="1021"/>
      <c r="DG10" s="1019"/>
      <c r="DH10" s="1020"/>
      <c r="DI10" s="1020"/>
      <c r="DJ10" s="1020"/>
      <c r="DK10" s="1021"/>
      <c r="DL10" s="1019"/>
      <c r="DM10" s="1020"/>
      <c r="DN10" s="1020"/>
      <c r="DO10" s="1020"/>
      <c r="DP10" s="1021"/>
      <c r="DQ10" s="1019"/>
      <c r="DR10" s="1020"/>
      <c r="DS10" s="1020"/>
      <c r="DT10" s="1020"/>
      <c r="DU10" s="1021"/>
      <c r="DV10" s="1022"/>
      <c r="DW10" s="1023"/>
      <c r="DX10" s="1023"/>
      <c r="DY10" s="1023"/>
      <c r="DZ10" s="1024"/>
      <c r="EA10" s="237"/>
    </row>
    <row r="11" spans="1:131" s="238" customFormat="1" ht="26.25" customHeight="1" x14ac:dyDescent="0.2">
      <c r="A11" s="241">
        <v>5</v>
      </c>
      <c r="B11" s="1060"/>
      <c r="C11" s="1061"/>
      <c r="D11" s="1061"/>
      <c r="E11" s="1061"/>
      <c r="F11" s="1061"/>
      <c r="G11" s="1061"/>
      <c r="H11" s="1061"/>
      <c r="I11" s="1061"/>
      <c r="J11" s="1061"/>
      <c r="K11" s="1061"/>
      <c r="L11" s="1061"/>
      <c r="M11" s="1061"/>
      <c r="N11" s="1061"/>
      <c r="O11" s="1061"/>
      <c r="P11" s="1062"/>
      <c r="Q11" s="1068"/>
      <c r="R11" s="1069"/>
      <c r="S11" s="1069"/>
      <c r="T11" s="1069"/>
      <c r="U11" s="1069"/>
      <c r="V11" s="1069"/>
      <c r="W11" s="1069"/>
      <c r="X11" s="1069"/>
      <c r="Y11" s="1069"/>
      <c r="Z11" s="1069"/>
      <c r="AA11" s="1069"/>
      <c r="AB11" s="1069"/>
      <c r="AC11" s="1069"/>
      <c r="AD11" s="1069"/>
      <c r="AE11" s="1070"/>
      <c r="AF11" s="1065"/>
      <c r="AG11" s="1066"/>
      <c r="AH11" s="1066"/>
      <c r="AI11" s="1066"/>
      <c r="AJ11" s="1067"/>
      <c r="AK11" s="1110"/>
      <c r="AL11" s="1111"/>
      <c r="AM11" s="1111"/>
      <c r="AN11" s="1111"/>
      <c r="AO11" s="1111"/>
      <c r="AP11" s="1111"/>
      <c r="AQ11" s="1111"/>
      <c r="AR11" s="1111"/>
      <c r="AS11" s="1111"/>
      <c r="AT11" s="1111"/>
      <c r="AU11" s="1112"/>
      <c r="AV11" s="1112"/>
      <c r="AW11" s="1112"/>
      <c r="AX11" s="1112"/>
      <c r="AY11" s="1113"/>
      <c r="AZ11" s="235"/>
      <c r="BA11" s="235"/>
      <c r="BB11" s="235"/>
      <c r="BC11" s="235"/>
      <c r="BD11" s="235"/>
      <c r="BE11" s="236"/>
      <c r="BF11" s="236"/>
      <c r="BG11" s="236"/>
      <c r="BH11" s="236"/>
      <c r="BI11" s="236"/>
      <c r="BJ11" s="236"/>
      <c r="BK11" s="236"/>
      <c r="BL11" s="236"/>
      <c r="BM11" s="236"/>
      <c r="BN11" s="236"/>
      <c r="BO11" s="236"/>
      <c r="BP11" s="236"/>
      <c r="BQ11" s="241">
        <v>5</v>
      </c>
      <c r="BR11" s="242"/>
      <c r="BS11" s="1022"/>
      <c r="BT11" s="1023"/>
      <c r="BU11" s="1023"/>
      <c r="BV11" s="1023"/>
      <c r="BW11" s="1023"/>
      <c r="BX11" s="1023"/>
      <c r="BY11" s="1023"/>
      <c r="BZ11" s="1023"/>
      <c r="CA11" s="1023"/>
      <c r="CB11" s="1023"/>
      <c r="CC11" s="1023"/>
      <c r="CD11" s="1023"/>
      <c r="CE11" s="1023"/>
      <c r="CF11" s="1023"/>
      <c r="CG11" s="1044"/>
      <c r="CH11" s="1019"/>
      <c r="CI11" s="1020"/>
      <c r="CJ11" s="1020"/>
      <c r="CK11" s="1020"/>
      <c r="CL11" s="1021"/>
      <c r="CM11" s="1019"/>
      <c r="CN11" s="1020"/>
      <c r="CO11" s="1020"/>
      <c r="CP11" s="1020"/>
      <c r="CQ11" s="1021"/>
      <c r="CR11" s="1019"/>
      <c r="CS11" s="1020"/>
      <c r="CT11" s="1020"/>
      <c r="CU11" s="1020"/>
      <c r="CV11" s="1021"/>
      <c r="CW11" s="1019"/>
      <c r="CX11" s="1020"/>
      <c r="CY11" s="1020"/>
      <c r="CZ11" s="1020"/>
      <c r="DA11" s="1021"/>
      <c r="DB11" s="1019"/>
      <c r="DC11" s="1020"/>
      <c r="DD11" s="1020"/>
      <c r="DE11" s="1020"/>
      <c r="DF11" s="1021"/>
      <c r="DG11" s="1019"/>
      <c r="DH11" s="1020"/>
      <c r="DI11" s="1020"/>
      <c r="DJ11" s="1020"/>
      <c r="DK11" s="1021"/>
      <c r="DL11" s="1019"/>
      <c r="DM11" s="1020"/>
      <c r="DN11" s="1020"/>
      <c r="DO11" s="1020"/>
      <c r="DP11" s="1021"/>
      <c r="DQ11" s="1019"/>
      <c r="DR11" s="1020"/>
      <c r="DS11" s="1020"/>
      <c r="DT11" s="1020"/>
      <c r="DU11" s="1021"/>
      <c r="DV11" s="1022"/>
      <c r="DW11" s="1023"/>
      <c r="DX11" s="1023"/>
      <c r="DY11" s="1023"/>
      <c r="DZ11" s="1024"/>
      <c r="EA11" s="237"/>
    </row>
    <row r="12" spans="1:131" s="238" customFormat="1" ht="26.25" customHeight="1" x14ac:dyDescent="0.2">
      <c r="A12" s="241">
        <v>6</v>
      </c>
      <c r="B12" s="1060"/>
      <c r="C12" s="1061"/>
      <c r="D12" s="1061"/>
      <c r="E12" s="1061"/>
      <c r="F12" s="1061"/>
      <c r="G12" s="1061"/>
      <c r="H12" s="1061"/>
      <c r="I12" s="1061"/>
      <c r="J12" s="1061"/>
      <c r="K12" s="1061"/>
      <c r="L12" s="1061"/>
      <c r="M12" s="1061"/>
      <c r="N12" s="1061"/>
      <c r="O12" s="1061"/>
      <c r="P12" s="1062"/>
      <c r="Q12" s="1068"/>
      <c r="R12" s="1069"/>
      <c r="S12" s="1069"/>
      <c r="T12" s="1069"/>
      <c r="U12" s="1069"/>
      <c r="V12" s="1069"/>
      <c r="W12" s="1069"/>
      <c r="X12" s="1069"/>
      <c r="Y12" s="1069"/>
      <c r="Z12" s="1069"/>
      <c r="AA12" s="1069"/>
      <c r="AB12" s="1069"/>
      <c r="AC12" s="1069"/>
      <c r="AD12" s="1069"/>
      <c r="AE12" s="1070"/>
      <c r="AF12" s="1065"/>
      <c r="AG12" s="1066"/>
      <c r="AH12" s="1066"/>
      <c r="AI12" s="1066"/>
      <c r="AJ12" s="1067"/>
      <c r="AK12" s="1110"/>
      <c r="AL12" s="1111"/>
      <c r="AM12" s="1111"/>
      <c r="AN12" s="1111"/>
      <c r="AO12" s="1111"/>
      <c r="AP12" s="1111"/>
      <c r="AQ12" s="1111"/>
      <c r="AR12" s="1111"/>
      <c r="AS12" s="1111"/>
      <c r="AT12" s="1111"/>
      <c r="AU12" s="1112"/>
      <c r="AV12" s="1112"/>
      <c r="AW12" s="1112"/>
      <c r="AX12" s="1112"/>
      <c r="AY12" s="1113"/>
      <c r="AZ12" s="235"/>
      <c r="BA12" s="235"/>
      <c r="BB12" s="235"/>
      <c r="BC12" s="235"/>
      <c r="BD12" s="235"/>
      <c r="BE12" s="236"/>
      <c r="BF12" s="236"/>
      <c r="BG12" s="236"/>
      <c r="BH12" s="236"/>
      <c r="BI12" s="236"/>
      <c r="BJ12" s="236"/>
      <c r="BK12" s="236"/>
      <c r="BL12" s="236"/>
      <c r="BM12" s="236"/>
      <c r="BN12" s="236"/>
      <c r="BO12" s="236"/>
      <c r="BP12" s="236"/>
      <c r="BQ12" s="241">
        <v>6</v>
      </c>
      <c r="BR12" s="242"/>
      <c r="BS12" s="1022"/>
      <c r="BT12" s="1023"/>
      <c r="BU12" s="1023"/>
      <c r="BV12" s="1023"/>
      <c r="BW12" s="1023"/>
      <c r="BX12" s="1023"/>
      <c r="BY12" s="1023"/>
      <c r="BZ12" s="1023"/>
      <c r="CA12" s="1023"/>
      <c r="CB12" s="1023"/>
      <c r="CC12" s="1023"/>
      <c r="CD12" s="1023"/>
      <c r="CE12" s="1023"/>
      <c r="CF12" s="1023"/>
      <c r="CG12" s="1044"/>
      <c r="CH12" s="1019"/>
      <c r="CI12" s="1020"/>
      <c r="CJ12" s="1020"/>
      <c r="CK12" s="1020"/>
      <c r="CL12" s="1021"/>
      <c r="CM12" s="1019"/>
      <c r="CN12" s="1020"/>
      <c r="CO12" s="1020"/>
      <c r="CP12" s="1020"/>
      <c r="CQ12" s="1021"/>
      <c r="CR12" s="1019"/>
      <c r="CS12" s="1020"/>
      <c r="CT12" s="1020"/>
      <c r="CU12" s="1020"/>
      <c r="CV12" s="1021"/>
      <c r="CW12" s="1019"/>
      <c r="CX12" s="1020"/>
      <c r="CY12" s="1020"/>
      <c r="CZ12" s="1020"/>
      <c r="DA12" s="1021"/>
      <c r="DB12" s="1019"/>
      <c r="DC12" s="1020"/>
      <c r="DD12" s="1020"/>
      <c r="DE12" s="1020"/>
      <c r="DF12" s="1021"/>
      <c r="DG12" s="1019"/>
      <c r="DH12" s="1020"/>
      <c r="DI12" s="1020"/>
      <c r="DJ12" s="1020"/>
      <c r="DK12" s="1021"/>
      <c r="DL12" s="1019"/>
      <c r="DM12" s="1020"/>
      <c r="DN12" s="1020"/>
      <c r="DO12" s="1020"/>
      <c r="DP12" s="1021"/>
      <c r="DQ12" s="1019"/>
      <c r="DR12" s="1020"/>
      <c r="DS12" s="1020"/>
      <c r="DT12" s="1020"/>
      <c r="DU12" s="1021"/>
      <c r="DV12" s="1022"/>
      <c r="DW12" s="1023"/>
      <c r="DX12" s="1023"/>
      <c r="DY12" s="1023"/>
      <c r="DZ12" s="1024"/>
      <c r="EA12" s="237"/>
    </row>
    <row r="13" spans="1:131" s="238" customFormat="1" ht="26.25" customHeight="1" x14ac:dyDescent="0.2">
      <c r="A13" s="241">
        <v>7</v>
      </c>
      <c r="B13" s="1060"/>
      <c r="C13" s="1061"/>
      <c r="D13" s="1061"/>
      <c r="E13" s="1061"/>
      <c r="F13" s="1061"/>
      <c r="G13" s="1061"/>
      <c r="H13" s="1061"/>
      <c r="I13" s="1061"/>
      <c r="J13" s="1061"/>
      <c r="K13" s="1061"/>
      <c r="L13" s="1061"/>
      <c r="M13" s="1061"/>
      <c r="N13" s="1061"/>
      <c r="O13" s="1061"/>
      <c r="P13" s="1062"/>
      <c r="Q13" s="1068"/>
      <c r="R13" s="1069"/>
      <c r="S13" s="1069"/>
      <c r="T13" s="1069"/>
      <c r="U13" s="1069"/>
      <c r="V13" s="1069"/>
      <c r="W13" s="1069"/>
      <c r="X13" s="1069"/>
      <c r="Y13" s="1069"/>
      <c r="Z13" s="1069"/>
      <c r="AA13" s="1069"/>
      <c r="AB13" s="1069"/>
      <c r="AC13" s="1069"/>
      <c r="AD13" s="1069"/>
      <c r="AE13" s="1070"/>
      <c r="AF13" s="1065"/>
      <c r="AG13" s="1066"/>
      <c r="AH13" s="1066"/>
      <c r="AI13" s="1066"/>
      <c r="AJ13" s="1067"/>
      <c r="AK13" s="1110"/>
      <c r="AL13" s="1111"/>
      <c r="AM13" s="1111"/>
      <c r="AN13" s="1111"/>
      <c r="AO13" s="1111"/>
      <c r="AP13" s="1111"/>
      <c r="AQ13" s="1111"/>
      <c r="AR13" s="1111"/>
      <c r="AS13" s="1111"/>
      <c r="AT13" s="1111"/>
      <c r="AU13" s="1112"/>
      <c r="AV13" s="1112"/>
      <c r="AW13" s="1112"/>
      <c r="AX13" s="1112"/>
      <c r="AY13" s="1113"/>
      <c r="AZ13" s="235"/>
      <c r="BA13" s="235"/>
      <c r="BB13" s="235"/>
      <c r="BC13" s="235"/>
      <c r="BD13" s="235"/>
      <c r="BE13" s="236"/>
      <c r="BF13" s="236"/>
      <c r="BG13" s="236"/>
      <c r="BH13" s="236"/>
      <c r="BI13" s="236"/>
      <c r="BJ13" s="236"/>
      <c r="BK13" s="236"/>
      <c r="BL13" s="236"/>
      <c r="BM13" s="236"/>
      <c r="BN13" s="236"/>
      <c r="BO13" s="236"/>
      <c r="BP13" s="236"/>
      <c r="BQ13" s="241">
        <v>7</v>
      </c>
      <c r="BR13" s="242"/>
      <c r="BS13" s="1022"/>
      <c r="BT13" s="1023"/>
      <c r="BU13" s="1023"/>
      <c r="BV13" s="1023"/>
      <c r="BW13" s="1023"/>
      <c r="BX13" s="1023"/>
      <c r="BY13" s="1023"/>
      <c r="BZ13" s="1023"/>
      <c r="CA13" s="1023"/>
      <c r="CB13" s="1023"/>
      <c r="CC13" s="1023"/>
      <c r="CD13" s="1023"/>
      <c r="CE13" s="1023"/>
      <c r="CF13" s="1023"/>
      <c r="CG13" s="1044"/>
      <c r="CH13" s="1019"/>
      <c r="CI13" s="1020"/>
      <c r="CJ13" s="1020"/>
      <c r="CK13" s="1020"/>
      <c r="CL13" s="1021"/>
      <c r="CM13" s="1019"/>
      <c r="CN13" s="1020"/>
      <c r="CO13" s="1020"/>
      <c r="CP13" s="1020"/>
      <c r="CQ13" s="1021"/>
      <c r="CR13" s="1019"/>
      <c r="CS13" s="1020"/>
      <c r="CT13" s="1020"/>
      <c r="CU13" s="1020"/>
      <c r="CV13" s="1021"/>
      <c r="CW13" s="1019"/>
      <c r="CX13" s="1020"/>
      <c r="CY13" s="1020"/>
      <c r="CZ13" s="1020"/>
      <c r="DA13" s="1021"/>
      <c r="DB13" s="1019"/>
      <c r="DC13" s="1020"/>
      <c r="DD13" s="1020"/>
      <c r="DE13" s="1020"/>
      <c r="DF13" s="1021"/>
      <c r="DG13" s="1019"/>
      <c r="DH13" s="1020"/>
      <c r="DI13" s="1020"/>
      <c r="DJ13" s="1020"/>
      <c r="DK13" s="1021"/>
      <c r="DL13" s="1019"/>
      <c r="DM13" s="1020"/>
      <c r="DN13" s="1020"/>
      <c r="DO13" s="1020"/>
      <c r="DP13" s="1021"/>
      <c r="DQ13" s="1019"/>
      <c r="DR13" s="1020"/>
      <c r="DS13" s="1020"/>
      <c r="DT13" s="1020"/>
      <c r="DU13" s="1021"/>
      <c r="DV13" s="1022"/>
      <c r="DW13" s="1023"/>
      <c r="DX13" s="1023"/>
      <c r="DY13" s="1023"/>
      <c r="DZ13" s="1024"/>
      <c r="EA13" s="237"/>
    </row>
    <row r="14" spans="1:131" s="238" customFormat="1" ht="26.25" customHeight="1" x14ac:dyDescent="0.2">
      <c r="A14" s="241">
        <v>8</v>
      </c>
      <c r="B14" s="1060"/>
      <c r="C14" s="1061"/>
      <c r="D14" s="1061"/>
      <c r="E14" s="1061"/>
      <c r="F14" s="1061"/>
      <c r="G14" s="1061"/>
      <c r="H14" s="1061"/>
      <c r="I14" s="1061"/>
      <c r="J14" s="1061"/>
      <c r="K14" s="1061"/>
      <c r="L14" s="1061"/>
      <c r="M14" s="1061"/>
      <c r="N14" s="1061"/>
      <c r="O14" s="1061"/>
      <c r="P14" s="1062"/>
      <c r="Q14" s="1068"/>
      <c r="R14" s="1069"/>
      <c r="S14" s="1069"/>
      <c r="T14" s="1069"/>
      <c r="U14" s="1069"/>
      <c r="V14" s="1069"/>
      <c r="W14" s="1069"/>
      <c r="X14" s="1069"/>
      <c r="Y14" s="1069"/>
      <c r="Z14" s="1069"/>
      <c r="AA14" s="1069"/>
      <c r="AB14" s="1069"/>
      <c r="AC14" s="1069"/>
      <c r="AD14" s="1069"/>
      <c r="AE14" s="1070"/>
      <c r="AF14" s="1065"/>
      <c r="AG14" s="1066"/>
      <c r="AH14" s="1066"/>
      <c r="AI14" s="1066"/>
      <c r="AJ14" s="1067"/>
      <c r="AK14" s="1110"/>
      <c r="AL14" s="1111"/>
      <c r="AM14" s="1111"/>
      <c r="AN14" s="1111"/>
      <c r="AO14" s="1111"/>
      <c r="AP14" s="1111"/>
      <c r="AQ14" s="1111"/>
      <c r="AR14" s="1111"/>
      <c r="AS14" s="1111"/>
      <c r="AT14" s="1111"/>
      <c r="AU14" s="1112"/>
      <c r="AV14" s="1112"/>
      <c r="AW14" s="1112"/>
      <c r="AX14" s="1112"/>
      <c r="AY14" s="1113"/>
      <c r="AZ14" s="235"/>
      <c r="BA14" s="235"/>
      <c r="BB14" s="235"/>
      <c r="BC14" s="235"/>
      <c r="BD14" s="235"/>
      <c r="BE14" s="236"/>
      <c r="BF14" s="236"/>
      <c r="BG14" s="236"/>
      <c r="BH14" s="236"/>
      <c r="BI14" s="236"/>
      <c r="BJ14" s="236"/>
      <c r="BK14" s="236"/>
      <c r="BL14" s="236"/>
      <c r="BM14" s="236"/>
      <c r="BN14" s="236"/>
      <c r="BO14" s="236"/>
      <c r="BP14" s="236"/>
      <c r="BQ14" s="241">
        <v>8</v>
      </c>
      <c r="BR14" s="242"/>
      <c r="BS14" s="1022"/>
      <c r="BT14" s="1023"/>
      <c r="BU14" s="1023"/>
      <c r="BV14" s="1023"/>
      <c r="BW14" s="1023"/>
      <c r="BX14" s="1023"/>
      <c r="BY14" s="1023"/>
      <c r="BZ14" s="1023"/>
      <c r="CA14" s="1023"/>
      <c r="CB14" s="1023"/>
      <c r="CC14" s="1023"/>
      <c r="CD14" s="1023"/>
      <c r="CE14" s="1023"/>
      <c r="CF14" s="1023"/>
      <c r="CG14" s="1044"/>
      <c r="CH14" s="1019"/>
      <c r="CI14" s="1020"/>
      <c r="CJ14" s="1020"/>
      <c r="CK14" s="1020"/>
      <c r="CL14" s="1021"/>
      <c r="CM14" s="1019"/>
      <c r="CN14" s="1020"/>
      <c r="CO14" s="1020"/>
      <c r="CP14" s="1020"/>
      <c r="CQ14" s="1021"/>
      <c r="CR14" s="1019"/>
      <c r="CS14" s="1020"/>
      <c r="CT14" s="1020"/>
      <c r="CU14" s="1020"/>
      <c r="CV14" s="1021"/>
      <c r="CW14" s="1019"/>
      <c r="CX14" s="1020"/>
      <c r="CY14" s="1020"/>
      <c r="CZ14" s="1020"/>
      <c r="DA14" s="1021"/>
      <c r="DB14" s="1019"/>
      <c r="DC14" s="1020"/>
      <c r="DD14" s="1020"/>
      <c r="DE14" s="1020"/>
      <c r="DF14" s="1021"/>
      <c r="DG14" s="1019"/>
      <c r="DH14" s="1020"/>
      <c r="DI14" s="1020"/>
      <c r="DJ14" s="1020"/>
      <c r="DK14" s="1021"/>
      <c r="DL14" s="1019"/>
      <c r="DM14" s="1020"/>
      <c r="DN14" s="1020"/>
      <c r="DO14" s="1020"/>
      <c r="DP14" s="1021"/>
      <c r="DQ14" s="1019"/>
      <c r="DR14" s="1020"/>
      <c r="DS14" s="1020"/>
      <c r="DT14" s="1020"/>
      <c r="DU14" s="1021"/>
      <c r="DV14" s="1022"/>
      <c r="DW14" s="1023"/>
      <c r="DX14" s="1023"/>
      <c r="DY14" s="1023"/>
      <c r="DZ14" s="1024"/>
      <c r="EA14" s="237"/>
    </row>
    <row r="15" spans="1:131" s="238" customFormat="1" ht="26.25" customHeight="1" x14ac:dyDescent="0.2">
      <c r="A15" s="241">
        <v>9</v>
      </c>
      <c r="B15" s="1060"/>
      <c r="C15" s="1061"/>
      <c r="D15" s="1061"/>
      <c r="E15" s="1061"/>
      <c r="F15" s="1061"/>
      <c r="G15" s="1061"/>
      <c r="H15" s="1061"/>
      <c r="I15" s="1061"/>
      <c r="J15" s="1061"/>
      <c r="K15" s="1061"/>
      <c r="L15" s="1061"/>
      <c r="M15" s="1061"/>
      <c r="N15" s="1061"/>
      <c r="O15" s="1061"/>
      <c r="P15" s="1062"/>
      <c r="Q15" s="1068"/>
      <c r="R15" s="1069"/>
      <c r="S15" s="1069"/>
      <c r="T15" s="1069"/>
      <c r="U15" s="1069"/>
      <c r="V15" s="1069"/>
      <c r="W15" s="1069"/>
      <c r="X15" s="1069"/>
      <c r="Y15" s="1069"/>
      <c r="Z15" s="1069"/>
      <c r="AA15" s="1069"/>
      <c r="AB15" s="1069"/>
      <c r="AC15" s="1069"/>
      <c r="AD15" s="1069"/>
      <c r="AE15" s="1070"/>
      <c r="AF15" s="1065"/>
      <c r="AG15" s="1066"/>
      <c r="AH15" s="1066"/>
      <c r="AI15" s="1066"/>
      <c r="AJ15" s="1067"/>
      <c r="AK15" s="1110"/>
      <c r="AL15" s="1111"/>
      <c r="AM15" s="1111"/>
      <c r="AN15" s="1111"/>
      <c r="AO15" s="1111"/>
      <c r="AP15" s="1111"/>
      <c r="AQ15" s="1111"/>
      <c r="AR15" s="1111"/>
      <c r="AS15" s="1111"/>
      <c r="AT15" s="1111"/>
      <c r="AU15" s="1112"/>
      <c r="AV15" s="1112"/>
      <c r="AW15" s="1112"/>
      <c r="AX15" s="1112"/>
      <c r="AY15" s="1113"/>
      <c r="AZ15" s="235"/>
      <c r="BA15" s="235"/>
      <c r="BB15" s="235"/>
      <c r="BC15" s="235"/>
      <c r="BD15" s="235"/>
      <c r="BE15" s="236"/>
      <c r="BF15" s="236"/>
      <c r="BG15" s="236"/>
      <c r="BH15" s="236"/>
      <c r="BI15" s="236"/>
      <c r="BJ15" s="236"/>
      <c r="BK15" s="236"/>
      <c r="BL15" s="236"/>
      <c r="BM15" s="236"/>
      <c r="BN15" s="236"/>
      <c r="BO15" s="236"/>
      <c r="BP15" s="236"/>
      <c r="BQ15" s="241">
        <v>9</v>
      </c>
      <c r="BR15" s="242"/>
      <c r="BS15" s="1022"/>
      <c r="BT15" s="1023"/>
      <c r="BU15" s="1023"/>
      <c r="BV15" s="1023"/>
      <c r="BW15" s="1023"/>
      <c r="BX15" s="1023"/>
      <c r="BY15" s="1023"/>
      <c r="BZ15" s="1023"/>
      <c r="CA15" s="1023"/>
      <c r="CB15" s="1023"/>
      <c r="CC15" s="1023"/>
      <c r="CD15" s="1023"/>
      <c r="CE15" s="1023"/>
      <c r="CF15" s="1023"/>
      <c r="CG15" s="1044"/>
      <c r="CH15" s="1019"/>
      <c r="CI15" s="1020"/>
      <c r="CJ15" s="1020"/>
      <c r="CK15" s="1020"/>
      <c r="CL15" s="1021"/>
      <c r="CM15" s="1019"/>
      <c r="CN15" s="1020"/>
      <c r="CO15" s="1020"/>
      <c r="CP15" s="1020"/>
      <c r="CQ15" s="1021"/>
      <c r="CR15" s="1019"/>
      <c r="CS15" s="1020"/>
      <c r="CT15" s="1020"/>
      <c r="CU15" s="1020"/>
      <c r="CV15" s="1021"/>
      <c r="CW15" s="1019"/>
      <c r="CX15" s="1020"/>
      <c r="CY15" s="1020"/>
      <c r="CZ15" s="1020"/>
      <c r="DA15" s="1021"/>
      <c r="DB15" s="1019"/>
      <c r="DC15" s="1020"/>
      <c r="DD15" s="1020"/>
      <c r="DE15" s="1020"/>
      <c r="DF15" s="1021"/>
      <c r="DG15" s="1019"/>
      <c r="DH15" s="1020"/>
      <c r="DI15" s="1020"/>
      <c r="DJ15" s="1020"/>
      <c r="DK15" s="1021"/>
      <c r="DL15" s="1019"/>
      <c r="DM15" s="1020"/>
      <c r="DN15" s="1020"/>
      <c r="DO15" s="1020"/>
      <c r="DP15" s="1021"/>
      <c r="DQ15" s="1019"/>
      <c r="DR15" s="1020"/>
      <c r="DS15" s="1020"/>
      <c r="DT15" s="1020"/>
      <c r="DU15" s="1021"/>
      <c r="DV15" s="1022"/>
      <c r="DW15" s="1023"/>
      <c r="DX15" s="1023"/>
      <c r="DY15" s="1023"/>
      <c r="DZ15" s="1024"/>
      <c r="EA15" s="237"/>
    </row>
    <row r="16" spans="1:131" s="238" customFormat="1" ht="26.25" customHeight="1" x14ac:dyDescent="0.2">
      <c r="A16" s="241">
        <v>10</v>
      </c>
      <c r="B16" s="1060"/>
      <c r="C16" s="1061"/>
      <c r="D16" s="1061"/>
      <c r="E16" s="1061"/>
      <c r="F16" s="1061"/>
      <c r="G16" s="1061"/>
      <c r="H16" s="1061"/>
      <c r="I16" s="1061"/>
      <c r="J16" s="1061"/>
      <c r="K16" s="1061"/>
      <c r="L16" s="1061"/>
      <c r="M16" s="1061"/>
      <c r="N16" s="1061"/>
      <c r="O16" s="1061"/>
      <c r="P16" s="1062"/>
      <c r="Q16" s="1068"/>
      <c r="R16" s="1069"/>
      <c r="S16" s="1069"/>
      <c r="T16" s="1069"/>
      <c r="U16" s="1069"/>
      <c r="V16" s="1069"/>
      <c r="W16" s="1069"/>
      <c r="X16" s="1069"/>
      <c r="Y16" s="1069"/>
      <c r="Z16" s="1069"/>
      <c r="AA16" s="1069"/>
      <c r="AB16" s="1069"/>
      <c r="AC16" s="1069"/>
      <c r="AD16" s="1069"/>
      <c r="AE16" s="1070"/>
      <c r="AF16" s="1065"/>
      <c r="AG16" s="1066"/>
      <c r="AH16" s="1066"/>
      <c r="AI16" s="1066"/>
      <c r="AJ16" s="1067"/>
      <c r="AK16" s="1110"/>
      <c r="AL16" s="1111"/>
      <c r="AM16" s="1111"/>
      <c r="AN16" s="1111"/>
      <c r="AO16" s="1111"/>
      <c r="AP16" s="1111"/>
      <c r="AQ16" s="1111"/>
      <c r="AR16" s="1111"/>
      <c r="AS16" s="1111"/>
      <c r="AT16" s="1111"/>
      <c r="AU16" s="1112"/>
      <c r="AV16" s="1112"/>
      <c r="AW16" s="1112"/>
      <c r="AX16" s="1112"/>
      <c r="AY16" s="1113"/>
      <c r="AZ16" s="235"/>
      <c r="BA16" s="235"/>
      <c r="BB16" s="235"/>
      <c r="BC16" s="235"/>
      <c r="BD16" s="235"/>
      <c r="BE16" s="236"/>
      <c r="BF16" s="236"/>
      <c r="BG16" s="236"/>
      <c r="BH16" s="236"/>
      <c r="BI16" s="236"/>
      <c r="BJ16" s="236"/>
      <c r="BK16" s="236"/>
      <c r="BL16" s="236"/>
      <c r="BM16" s="236"/>
      <c r="BN16" s="236"/>
      <c r="BO16" s="236"/>
      <c r="BP16" s="236"/>
      <c r="BQ16" s="241">
        <v>10</v>
      </c>
      <c r="BR16" s="242"/>
      <c r="BS16" s="1022"/>
      <c r="BT16" s="1023"/>
      <c r="BU16" s="1023"/>
      <c r="BV16" s="1023"/>
      <c r="BW16" s="1023"/>
      <c r="BX16" s="1023"/>
      <c r="BY16" s="1023"/>
      <c r="BZ16" s="1023"/>
      <c r="CA16" s="1023"/>
      <c r="CB16" s="1023"/>
      <c r="CC16" s="1023"/>
      <c r="CD16" s="1023"/>
      <c r="CE16" s="1023"/>
      <c r="CF16" s="1023"/>
      <c r="CG16" s="1044"/>
      <c r="CH16" s="1019"/>
      <c r="CI16" s="1020"/>
      <c r="CJ16" s="1020"/>
      <c r="CK16" s="1020"/>
      <c r="CL16" s="1021"/>
      <c r="CM16" s="1019"/>
      <c r="CN16" s="1020"/>
      <c r="CO16" s="1020"/>
      <c r="CP16" s="1020"/>
      <c r="CQ16" s="1021"/>
      <c r="CR16" s="1019"/>
      <c r="CS16" s="1020"/>
      <c r="CT16" s="1020"/>
      <c r="CU16" s="1020"/>
      <c r="CV16" s="1021"/>
      <c r="CW16" s="1019"/>
      <c r="CX16" s="1020"/>
      <c r="CY16" s="1020"/>
      <c r="CZ16" s="1020"/>
      <c r="DA16" s="1021"/>
      <c r="DB16" s="1019"/>
      <c r="DC16" s="1020"/>
      <c r="DD16" s="1020"/>
      <c r="DE16" s="1020"/>
      <c r="DF16" s="1021"/>
      <c r="DG16" s="1019"/>
      <c r="DH16" s="1020"/>
      <c r="DI16" s="1020"/>
      <c r="DJ16" s="1020"/>
      <c r="DK16" s="1021"/>
      <c r="DL16" s="1019"/>
      <c r="DM16" s="1020"/>
      <c r="DN16" s="1020"/>
      <c r="DO16" s="1020"/>
      <c r="DP16" s="1021"/>
      <c r="DQ16" s="1019"/>
      <c r="DR16" s="1020"/>
      <c r="DS16" s="1020"/>
      <c r="DT16" s="1020"/>
      <c r="DU16" s="1021"/>
      <c r="DV16" s="1022"/>
      <c r="DW16" s="1023"/>
      <c r="DX16" s="1023"/>
      <c r="DY16" s="1023"/>
      <c r="DZ16" s="1024"/>
      <c r="EA16" s="237"/>
    </row>
    <row r="17" spans="1:131" s="238" customFormat="1" ht="26.25" customHeight="1" x14ac:dyDescent="0.2">
      <c r="A17" s="241">
        <v>11</v>
      </c>
      <c r="B17" s="1060"/>
      <c r="C17" s="1061"/>
      <c r="D17" s="1061"/>
      <c r="E17" s="1061"/>
      <c r="F17" s="1061"/>
      <c r="G17" s="1061"/>
      <c r="H17" s="1061"/>
      <c r="I17" s="1061"/>
      <c r="J17" s="1061"/>
      <c r="K17" s="1061"/>
      <c r="L17" s="1061"/>
      <c r="M17" s="1061"/>
      <c r="N17" s="1061"/>
      <c r="O17" s="1061"/>
      <c r="P17" s="1062"/>
      <c r="Q17" s="1068"/>
      <c r="R17" s="1069"/>
      <c r="S17" s="1069"/>
      <c r="T17" s="1069"/>
      <c r="U17" s="1069"/>
      <c r="V17" s="1069"/>
      <c r="W17" s="1069"/>
      <c r="X17" s="1069"/>
      <c r="Y17" s="1069"/>
      <c r="Z17" s="1069"/>
      <c r="AA17" s="1069"/>
      <c r="AB17" s="1069"/>
      <c r="AC17" s="1069"/>
      <c r="AD17" s="1069"/>
      <c r="AE17" s="1070"/>
      <c r="AF17" s="1065"/>
      <c r="AG17" s="1066"/>
      <c r="AH17" s="1066"/>
      <c r="AI17" s="1066"/>
      <c r="AJ17" s="1067"/>
      <c r="AK17" s="1110"/>
      <c r="AL17" s="1111"/>
      <c r="AM17" s="1111"/>
      <c r="AN17" s="1111"/>
      <c r="AO17" s="1111"/>
      <c r="AP17" s="1111"/>
      <c r="AQ17" s="1111"/>
      <c r="AR17" s="1111"/>
      <c r="AS17" s="1111"/>
      <c r="AT17" s="1111"/>
      <c r="AU17" s="1112"/>
      <c r="AV17" s="1112"/>
      <c r="AW17" s="1112"/>
      <c r="AX17" s="1112"/>
      <c r="AY17" s="1113"/>
      <c r="AZ17" s="235"/>
      <c r="BA17" s="235"/>
      <c r="BB17" s="235"/>
      <c r="BC17" s="235"/>
      <c r="BD17" s="235"/>
      <c r="BE17" s="236"/>
      <c r="BF17" s="236"/>
      <c r="BG17" s="236"/>
      <c r="BH17" s="236"/>
      <c r="BI17" s="236"/>
      <c r="BJ17" s="236"/>
      <c r="BK17" s="236"/>
      <c r="BL17" s="236"/>
      <c r="BM17" s="236"/>
      <c r="BN17" s="236"/>
      <c r="BO17" s="236"/>
      <c r="BP17" s="236"/>
      <c r="BQ17" s="241">
        <v>11</v>
      </c>
      <c r="BR17" s="242"/>
      <c r="BS17" s="1022"/>
      <c r="BT17" s="1023"/>
      <c r="BU17" s="1023"/>
      <c r="BV17" s="1023"/>
      <c r="BW17" s="1023"/>
      <c r="BX17" s="1023"/>
      <c r="BY17" s="1023"/>
      <c r="BZ17" s="1023"/>
      <c r="CA17" s="1023"/>
      <c r="CB17" s="1023"/>
      <c r="CC17" s="1023"/>
      <c r="CD17" s="1023"/>
      <c r="CE17" s="1023"/>
      <c r="CF17" s="1023"/>
      <c r="CG17" s="1044"/>
      <c r="CH17" s="1019"/>
      <c r="CI17" s="1020"/>
      <c r="CJ17" s="1020"/>
      <c r="CK17" s="1020"/>
      <c r="CL17" s="1021"/>
      <c r="CM17" s="1019"/>
      <c r="CN17" s="1020"/>
      <c r="CO17" s="1020"/>
      <c r="CP17" s="1020"/>
      <c r="CQ17" s="1021"/>
      <c r="CR17" s="1019"/>
      <c r="CS17" s="1020"/>
      <c r="CT17" s="1020"/>
      <c r="CU17" s="1020"/>
      <c r="CV17" s="1021"/>
      <c r="CW17" s="1019"/>
      <c r="CX17" s="1020"/>
      <c r="CY17" s="1020"/>
      <c r="CZ17" s="1020"/>
      <c r="DA17" s="1021"/>
      <c r="DB17" s="1019"/>
      <c r="DC17" s="1020"/>
      <c r="DD17" s="1020"/>
      <c r="DE17" s="1020"/>
      <c r="DF17" s="1021"/>
      <c r="DG17" s="1019"/>
      <c r="DH17" s="1020"/>
      <c r="DI17" s="1020"/>
      <c r="DJ17" s="1020"/>
      <c r="DK17" s="1021"/>
      <c r="DL17" s="1019"/>
      <c r="DM17" s="1020"/>
      <c r="DN17" s="1020"/>
      <c r="DO17" s="1020"/>
      <c r="DP17" s="1021"/>
      <c r="DQ17" s="1019"/>
      <c r="DR17" s="1020"/>
      <c r="DS17" s="1020"/>
      <c r="DT17" s="1020"/>
      <c r="DU17" s="1021"/>
      <c r="DV17" s="1022"/>
      <c r="DW17" s="1023"/>
      <c r="DX17" s="1023"/>
      <c r="DY17" s="1023"/>
      <c r="DZ17" s="1024"/>
      <c r="EA17" s="237"/>
    </row>
    <row r="18" spans="1:131" s="238" customFormat="1" ht="26.25" customHeight="1" x14ac:dyDescent="0.2">
      <c r="A18" s="241">
        <v>12</v>
      </c>
      <c r="B18" s="1060"/>
      <c r="C18" s="1061"/>
      <c r="D18" s="1061"/>
      <c r="E18" s="1061"/>
      <c r="F18" s="1061"/>
      <c r="G18" s="1061"/>
      <c r="H18" s="1061"/>
      <c r="I18" s="1061"/>
      <c r="J18" s="1061"/>
      <c r="K18" s="1061"/>
      <c r="L18" s="1061"/>
      <c r="M18" s="1061"/>
      <c r="N18" s="1061"/>
      <c r="O18" s="1061"/>
      <c r="P18" s="1062"/>
      <c r="Q18" s="1068"/>
      <c r="R18" s="1069"/>
      <c r="S18" s="1069"/>
      <c r="T18" s="1069"/>
      <c r="U18" s="1069"/>
      <c r="V18" s="1069"/>
      <c r="W18" s="1069"/>
      <c r="X18" s="1069"/>
      <c r="Y18" s="1069"/>
      <c r="Z18" s="1069"/>
      <c r="AA18" s="1069"/>
      <c r="AB18" s="1069"/>
      <c r="AC18" s="1069"/>
      <c r="AD18" s="1069"/>
      <c r="AE18" s="1070"/>
      <c r="AF18" s="1065"/>
      <c r="AG18" s="1066"/>
      <c r="AH18" s="1066"/>
      <c r="AI18" s="1066"/>
      <c r="AJ18" s="1067"/>
      <c r="AK18" s="1110"/>
      <c r="AL18" s="1111"/>
      <c r="AM18" s="1111"/>
      <c r="AN18" s="1111"/>
      <c r="AO18" s="1111"/>
      <c r="AP18" s="1111"/>
      <c r="AQ18" s="1111"/>
      <c r="AR18" s="1111"/>
      <c r="AS18" s="1111"/>
      <c r="AT18" s="1111"/>
      <c r="AU18" s="1112"/>
      <c r="AV18" s="1112"/>
      <c r="AW18" s="1112"/>
      <c r="AX18" s="1112"/>
      <c r="AY18" s="1113"/>
      <c r="AZ18" s="235"/>
      <c r="BA18" s="235"/>
      <c r="BB18" s="235"/>
      <c r="BC18" s="235"/>
      <c r="BD18" s="235"/>
      <c r="BE18" s="236"/>
      <c r="BF18" s="236"/>
      <c r="BG18" s="236"/>
      <c r="BH18" s="236"/>
      <c r="BI18" s="236"/>
      <c r="BJ18" s="236"/>
      <c r="BK18" s="236"/>
      <c r="BL18" s="236"/>
      <c r="BM18" s="236"/>
      <c r="BN18" s="236"/>
      <c r="BO18" s="236"/>
      <c r="BP18" s="236"/>
      <c r="BQ18" s="241">
        <v>12</v>
      </c>
      <c r="BR18" s="242"/>
      <c r="BS18" s="1022"/>
      <c r="BT18" s="1023"/>
      <c r="BU18" s="1023"/>
      <c r="BV18" s="1023"/>
      <c r="BW18" s="1023"/>
      <c r="BX18" s="1023"/>
      <c r="BY18" s="1023"/>
      <c r="BZ18" s="1023"/>
      <c r="CA18" s="1023"/>
      <c r="CB18" s="1023"/>
      <c r="CC18" s="1023"/>
      <c r="CD18" s="1023"/>
      <c r="CE18" s="1023"/>
      <c r="CF18" s="1023"/>
      <c r="CG18" s="1044"/>
      <c r="CH18" s="1019"/>
      <c r="CI18" s="1020"/>
      <c r="CJ18" s="1020"/>
      <c r="CK18" s="1020"/>
      <c r="CL18" s="1021"/>
      <c r="CM18" s="1019"/>
      <c r="CN18" s="1020"/>
      <c r="CO18" s="1020"/>
      <c r="CP18" s="1020"/>
      <c r="CQ18" s="1021"/>
      <c r="CR18" s="1019"/>
      <c r="CS18" s="1020"/>
      <c r="CT18" s="1020"/>
      <c r="CU18" s="1020"/>
      <c r="CV18" s="1021"/>
      <c r="CW18" s="1019"/>
      <c r="CX18" s="1020"/>
      <c r="CY18" s="1020"/>
      <c r="CZ18" s="1020"/>
      <c r="DA18" s="1021"/>
      <c r="DB18" s="1019"/>
      <c r="DC18" s="1020"/>
      <c r="DD18" s="1020"/>
      <c r="DE18" s="1020"/>
      <c r="DF18" s="1021"/>
      <c r="DG18" s="1019"/>
      <c r="DH18" s="1020"/>
      <c r="DI18" s="1020"/>
      <c r="DJ18" s="1020"/>
      <c r="DK18" s="1021"/>
      <c r="DL18" s="1019"/>
      <c r="DM18" s="1020"/>
      <c r="DN18" s="1020"/>
      <c r="DO18" s="1020"/>
      <c r="DP18" s="1021"/>
      <c r="DQ18" s="1019"/>
      <c r="DR18" s="1020"/>
      <c r="DS18" s="1020"/>
      <c r="DT18" s="1020"/>
      <c r="DU18" s="1021"/>
      <c r="DV18" s="1022"/>
      <c r="DW18" s="1023"/>
      <c r="DX18" s="1023"/>
      <c r="DY18" s="1023"/>
      <c r="DZ18" s="1024"/>
      <c r="EA18" s="237"/>
    </row>
    <row r="19" spans="1:131" s="238" customFormat="1" ht="26.25" customHeight="1" x14ac:dyDescent="0.2">
      <c r="A19" s="241">
        <v>13</v>
      </c>
      <c r="B19" s="1060"/>
      <c r="C19" s="1061"/>
      <c r="D19" s="1061"/>
      <c r="E19" s="1061"/>
      <c r="F19" s="1061"/>
      <c r="G19" s="1061"/>
      <c r="H19" s="1061"/>
      <c r="I19" s="1061"/>
      <c r="J19" s="1061"/>
      <c r="K19" s="1061"/>
      <c r="L19" s="1061"/>
      <c r="M19" s="1061"/>
      <c r="N19" s="1061"/>
      <c r="O19" s="1061"/>
      <c r="P19" s="1062"/>
      <c r="Q19" s="1068"/>
      <c r="R19" s="1069"/>
      <c r="S19" s="1069"/>
      <c r="T19" s="1069"/>
      <c r="U19" s="1069"/>
      <c r="V19" s="1069"/>
      <c r="W19" s="1069"/>
      <c r="X19" s="1069"/>
      <c r="Y19" s="1069"/>
      <c r="Z19" s="1069"/>
      <c r="AA19" s="1069"/>
      <c r="AB19" s="1069"/>
      <c r="AC19" s="1069"/>
      <c r="AD19" s="1069"/>
      <c r="AE19" s="1070"/>
      <c r="AF19" s="1065"/>
      <c r="AG19" s="1066"/>
      <c r="AH19" s="1066"/>
      <c r="AI19" s="1066"/>
      <c r="AJ19" s="1067"/>
      <c r="AK19" s="1110"/>
      <c r="AL19" s="1111"/>
      <c r="AM19" s="1111"/>
      <c r="AN19" s="1111"/>
      <c r="AO19" s="1111"/>
      <c r="AP19" s="1111"/>
      <c r="AQ19" s="1111"/>
      <c r="AR19" s="1111"/>
      <c r="AS19" s="1111"/>
      <c r="AT19" s="1111"/>
      <c r="AU19" s="1112"/>
      <c r="AV19" s="1112"/>
      <c r="AW19" s="1112"/>
      <c r="AX19" s="1112"/>
      <c r="AY19" s="1113"/>
      <c r="AZ19" s="235"/>
      <c r="BA19" s="235"/>
      <c r="BB19" s="235"/>
      <c r="BC19" s="235"/>
      <c r="BD19" s="235"/>
      <c r="BE19" s="236"/>
      <c r="BF19" s="236"/>
      <c r="BG19" s="236"/>
      <c r="BH19" s="236"/>
      <c r="BI19" s="236"/>
      <c r="BJ19" s="236"/>
      <c r="BK19" s="236"/>
      <c r="BL19" s="236"/>
      <c r="BM19" s="236"/>
      <c r="BN19" s="236"/>
      <c r="BO19" s="236"/>
      <c r="BP19" s="236"/>
      <c r="BQ19" s="241">
        <v>13</v>
      </c>
      <c r="BR19" s="242"/>
      <c r="BS19" s="1022"/>
      <c r="BT19" s="1023"/>
      <c r="BU19" s="1023"/>
      <c r="BV19" s="1023"/>
      <c r="BW19" s="1023"/>
      <c r="BX19" s="1023"/>
      <c r="BY19" s="1023"/>
      <c r="BZ19" s="1023"/>
      <c r="CA19" s="1023"/>
      <c r="CB19" s="1023"/>
      <c r="CC19" s="1023"/>
      <c r="CD19" s="1023"/>
      <c r="CE19" s="1023"/>
      <c r="CF19" s="1023"/>
      <c r="CG19" s="1044"/>
      <c r="CH19" s="1019"/>
      <c r="CI19" s="1020"/>
      <c r="CJ19" s="1020"/>
      <c r="CK19" s="1020"/>
      <c r="CL19" s="1021"/>
      <c r="CM19" s="1019"/>
      <c r="CN19" s="1020"/>
      <c r="CO19" s="1020"/>
      <c r="CP19" s="1020"/>
      <c r="CQ19" s="1021"/>
      <c r="CR19" s="1019"/>
      <c r="CS19" s="1020"/>
      <c r="CT19" s="1020"/>
      <c r="CU19" s="1020"/>
      <c r="CV19" s="1021"/>
      <c r="CW19" s="1019"/>
      <c r="CX19" s="1020"/>
      <c r="CY19" s="1020"/>
      <c r="CZ19" s="1020"/>
      <c r="DA19" s="1021"/>
      <c r="DB19" s="1019"/>
      <c r="DC19" s="1020"/>
      <c r="DD19" s="1020"/>
      <c r="DE19" s="1020"/>
      <c r="DF19" s="1021"/>
      <c r="DG19" s="1019"/>
      <c r="DH19" s="1020"/>
      <c r="DI19" s="1020"/>
      <c r="DJ19" s="1020"/>
      <c r="DK19" s="1021"/>
      <c r="DL19" s="1019"/>
      <c r="DM19" s="1020"/>
      <c r="DN19" s="1020"/>
      <c r="DO19" s="1020"/>
      <c r="DP19" s="1021"/>
      <c r="DQ19" s="1019"/>
      <c r="DR19" s="1020"/>
      <c r="DS19" s="1020"/>
      <c r="DT19" s="1020"/>
      <c r="DU19" s="1021"/>
      <c r="DV19" s="1022"/>
      <c r="DW19" s="1023"/>
      <c r="DX19" s="1023"/>
      <c r="DY19" s="1023"/>
      <c r="DZ19" s="1024"/>
      <c r="EA19" s="237"/>
    </row>
    <row r="20" spans="1:131" s="238" customFormat="1" ht="26.25" customHeight="1" x14ac:dyDescent="0.2">
      <c r="A20" s="241">
        <v>14</v>
      </c>
      <c r="B20" s="1060"/>
      <c r="C20" s="1061"/>
      <c r="D20" s="1061"/>
      <c r="E20" s="1061"/>
      <c r="F20" s="1061"/>
      <c r="G20" s="1061"/>
      <c r="H20" s="1061"/>
      <c r="I20" s="1061"/>
      <c r="J20" s="1061"/>
      <c r="K20" s="1061"/>
      <c r="L20" s="1061"/>
      <c r="M20" s="1061"/>
      <c r="N20" s="1061"/>
      <c r="O20" s="1061"/>
      <c r="P20" s="1062"/>
      <c r="Q20" s="1068"/>
      <c r="R20" s="1069"/>
      <c r="S20" s="1069"/>
      <c r="T20" s="1069"/>
      <c r="U20" s="1069"/>
      <c r="V20" s="1069"/>
      <c r="W20" s="1069"/>
      <c r="X20" s="1069"/>
      <c r="Y20" s="1069"/>
      <c r="Z20" s="1069"/>
      <c r="AA20" s="1069"/>
      <c r="AB20" s="1069"/>
      <c r="AC20" s="1069"/>
      <c r="AD20" s="1069"/>
      <c r="AE20" s="1070"/>
      <c r="AF20" s="1065"/>
      <c r="AG20" s="1066"/>
      <c r="AH20" s="1066"/>
      <c r="AI20" s="1066"/>
      <c r="AJ20" s="1067"/>
      <c r="AK20" s="1110"/>
      <c r="AL20" s="1111"/>
      <c r="AM20" s="1111"/>
      <c r="AN20" s="1111"/>
      <c r="AO20" s="1111"/>
      <c r="AP20" s="1111"/>
      <c r="AQ20" s="1111"/>
      <c r="AR20" s="1111"/>
      <c r="AS20" s="1111"/>
      <c r="AT20" s="1111"/>
      <c r="AU20" s="1112"/>
      <c r="AV20" s="1112"/>
      <c r="AW20" s="1112"/>
      <c r="AX20" s="1112"/>
      <c r="AY20" s="1113"/>
      <c r="AZ20" s="235"/>
      <c r="BA20" s="235"/>
      <c r="BB20" s="235"/>
      <c r="BC20" s="235"/>
      <c r="BD20" s="235"/>
      <c r="BE20" s="236"/>
      <c r="BF20" s="236"/>
      <c r="BG20" s="236"/>
      <c r="BH20" s="236"/>
      <c r="BI20" s="236"/>
      <c r="BJ20" s="236"/>
      <c r="BK20" s="236"/>
      <c r="BL20" s="236"/>
      <c r="BM20" s="236"/>
      <c r="BN20" s="236"/>
      <c r="BO20" s="236"/>
      <c r="BP20" s="236"/>
      <c r="BQ20" s="241">
        <v>14</v>
      </c>
      <c r="BR20" s="242"/>
      <c r="BS20" s="1022"/>
      <c r="BT20" s="1023"/>
      <c r="BU20" s="1023"/>
      <c r="BV20" s="1023"/>
      <c r="BW20" s="1023"/>
      <c r="BX20" s="1023"/>
      <c r="BY20" s="1023"/>
      <c r="BZ20" s="1023"/>
      <c r="CA20" s="1023"/>
      <c r="CB20" s="1023"/>
      <c r="CC20" s="1023"/>
      <c r="CD20" s="1023"/>
      <c r="CE20" s="1023"/>
      <c r="CF20" s="1023"/>
      <c r="CG20" s="1044"/>
      <c r="CH20" s="1019"/>
      <c r="CI20" s="1020"/>
      <c r="CJ20" s="1020"/>
      <c r="CK20" s="1020"/>
      <c r="CL20" s="1021"/>
      <c r="CM20" s="1019"/>
      <c r="CN20" s="1020"/>
      <c r="CO20" s="1020"/>
      <c r="CP20" s="1020"/>
      <c r="CQ20" s="1021"/>
      <c r="CR20" s="1019"/>
      <c r="CS20" s="1020"/>
      <c r="CT20" s="1020"/>
      <c r="CU20" s="1020"/>
      <c r="CV20" s="1021"/>
      <c r="CW20" s="1019"/>
      <c r="CX20" s="1020"/>
      <c r="CY20" s="1020"/>
      <c r="CZ20" s="1020"/>
      <c r="DA20" s="1021"/>
      <c r="DB20" s="1019"/>
      <c r="DC20" s="1020"/>
      <c r="DD20" s="1020"/>
      <c r="DE20" s="1020"/>
      <c r="DF20" s="1021"/>
      <c r="DG20" s="1019"/>
      <c r="DH20" s="1020"/>
      <c r="DI20" s="1020"/>
      <c r="DJ20" s="1020"/>
      <c r="DK20" s="1021"/>
      <c r="DL20" s="1019"/>
      <c r="DM20" s="1020"/>
      <c r="DN20" s="1020"/>
      <c r="DO20" s="1020"/>
      <c r="DP20" s="1021"/>
      <c r="DQ20" s="1019"/>
      <c r="DR20" s="1020"/>
      <c r="DS20" s="1020"/>
      <c r="DT20" s="1020"/>
      <c r="DU20" s="1021"/>
      <c r="DV20" s="1022"/>
      <c r="DW20" s="1023"/>
      <c r="DX20" s="1023"/>
      <c r="DY20" s="1023"/>
      <c r="DZ20" s="1024"/>
      <c r="EA20" s="237"/>
    </row>
    <row r="21" spans="1:131" s="238" customFormat="1" ht="26.25" customHeight="1" thickBot="1" x14ac:dyDescent="0.25">
      <c r="A21" s="241">
        <v>15</v>
      </c>
      <c r="B21" s="1060"/>
      <c r="C21" s="1061"/>
      <c r="D21" s="1061"/>
      <c r="E21" s="1061"/>
      <c r="F21" s="1061"/>
      <c r="G21" s="1061"/>
      <c r="H21" s="1061"/>
      <c r="I21" s="1061"/>
      <c r="J21" s="1061"/>
      <c r="K21" s="1061"/>
      <c r="L21" s="1061"/>
      <c r="M21" s="1061"/>
      <c r="N21" s="1061"/>
      <c r="O21" s="1061"/>
      <c r="P21" s="1062"/>
      <c r="Q21" s="1068"/>
      <c r="R21" s="1069"/>
      <c r="S21" s="1069"/>
      <c r="T21" s="1069"/>
      <c r="U21" s="1069"/>
      <c r="V21" s="1069"/>
      <c r="W21" s="1069"/>
      <c r="X21" s="1069"/>
      <c r="Y21" s="1069"/>
      <c r="Z21" s="1069"/>
      <c r="AA21" s="1069"/>
      <c r="AB21" s="1069"/>
      <c r="AC21" s="1069"/>
      <c r="AD21" s="1069"/>
      <c r="AE21" s="1070"/>
      <c r="AF21" s="1065"/>
      <c r="AG21" s="1066"/>
      <c r="AH21" s="1066"/>
      <c r="AI21" s="1066"/>
      <c r="AJ21" s="1067"/>
      <c r="AK21" s="1110"/>
      <c r="AL21" s="1111"/>
      <c r="AM21" s="1111"/>
      <c r="AN21" s="1111"/>
      <c r="AO21" s="1111"/>
      <c r="AP21" s="1111"/>
      <c r="AQ21" s="1111"/>
      <c r="AR21" s="1111"/>
      <c r="AS21" s="1111"/>
      <c r="AT21" s="1111"/>
      <c r="AU21" s="1112"/>
      <c r="AV21" s="1112"/>
      <c r="AW21" s="1112"/>
      <c r="AX21" s="1112"/>
      <c r="AY21" s="1113"/>
      <c r="AZ21" s="235"/>
      <c r="BA21" s="235"/>
      <c r="BB21" s="235"/>
      <c r="BC21" s="235"/>
      <c r="BD21" s="235"/>
      <c r="BE21" s="236"/>
      <c r="BF21" s="236"/>
      <c r="BG21" s="236"/>
      <c r="BH21" s="236"/>
      <c r="BI21" s="236"/>
      <c r="BJ21" s="236"/>
      <c r="BK21" s="236"/>
      <c r="BL21" s="236"/>
      <c r="BM21" s="236"/>
      <c r="BN21" s="236"/>
      <c r="BO21" s="236"/>
      <c r="BP21" s="236"/>
      <c r="BQ21" s="241">
        <v>15</v>
      </c>
      <c r="BR21" s="242"/>
      <c r="BS21" s="1022"/>
      <c r="BT21" s="1023"/>
      <c r="BU21" s="1023"/>
      <c r="BV21" s="1023"/>
      <c r="BW21" s="1023"/>
      <c r="BX21" s="1023"/>
      <c r="BY21" s="1023"/>
      <c r="BZ21" s="1023"/>
      <c r="CA21" s="1023"/>
      <c r="CB21" s="1023"/>
      <c r="CC21" s="1023"/>
      <c r="CD21" s="1023"/>
      <c r="CE21" s="1023"/>
      <c r="CF21" s="1023"/>
      <c r="CG21" s="1044"/>
      <c r="CH21" s="1019"/>
      <c r="CI21" s="1020"/>
      <c r="CJ21" s="1020"/>
      <c r="CK21" s="1020"/>
      <c r="CL21" s="1021"/>
      <c r="CM21" s="1019"/>
      <c r="CN21" s="1020"/>
      <c r="CO21" s="1020"/>
      <c r="CP21" s="1020"/>
      <c r="CQ21" s="1021"/>
      <c r="CR21" s="1019"/>
      <c r="CS21" s="1020"/>
      <c r="CT21" s="1020"/>
      <c r="CU21" s="1020"/>
      <c r="CV21" s="1021"/>
      <c r="CW21" s="1019"/>
      <c r="CX21" s="1020"/>
      <c r="CY21" s="1020"/>
      <c r="CZ21" s="1020"/>
      <c r="DA21" s="1021"/>
      <c r="DB21" s="1019"/>
      <c r="DC21" s="1020"/>
      <c r="DD21" s="1020"/>
      <c r="DE21" s="1020"/>
      <c r="DF21" s="1021"/>
      <c r="DG21" s="1019"/>
      <c r="DH21" s="1020"/>
      <c r="DI21" s="1020"/>
      <c r="DJ21" s="1020"/>
      <c r="DK21" s="1021"/>
      <c r="DL21" s="1019"/>
      <c r="DM21" s="1020"/>
      <c r="DN21" s="1020"/>
      <c r="DO21" s="1020"/>
      <c r="DP21" s="1021"/>
      <c r="DQ21" s="1019"/>
      <c r="DR21" s="1020"/>
      <c r="DS21" s="1020"/>
      <c r="DT21" s="1020"/>
      <c r="DU21" s="1021"/>
      <c r="DV21" s="1022"/>
      <c r="DW21" s="1023"/>
      <c r="DX21" s="1023"/>
      <c r="DY21" s="1023"/>
      <c r="DZ21" s="1024"/>
      <c r="EA21" s="237"/>
    </row>
    <row r="22" spans="1:131" s="238" customFormat="1" ht="26.25" customHeight="1" x14ac:dyDescent="0.2">
      <c r="A22" s="241">
        <v>16</v>
      </c>
      <c r="B22" s="1060"/>
      <c r="C22" s="1061"/>
      <c r="D22" s="1061"/>
      <c r="E22" s="1061"/>
      <c r="F22" s="1061"/>
      <c r="G22" s="1061"/>
      <c r="H22" s="1061"/>
      <c r="I22" s="1061"/>
      <c r="J22" s="1061"/>
      <c r="K22" s="1061"/>
      <c r="L22" s="1061"/>
      <c r="M22" s="1061"/>
      <c r="N22" s="1061"/>
      <c r="O22" s="1061"/>
      <c r="P22" s="1062"/>
      <c r="Q22" s="1103"/>
      <c r="R22" s="1104"/>
      <c r="S22" s="1104"/>
      <c r="T22" s="1104"/>
      <c r="U22" s="1104"/>
      <c r="V22" s="1104"/>
      <c r="W22" s="1104"/>
      <c r="X22" s="1104"/>
      <c r="Y22" s="1104"/>
      <c r="Z22" s="1104"/>
      <c r="AA22" s="1104"/>
      <c r="AB22" s="1104"/>
      <c r="AC22" s="1104"/>
      <c r="AD22" s="1104"/>
      <c r="AE22" s="1105"/>
      <c r="AF22" s="1065"/>
      <c r="AG22" s="1066"/>
      <c r="AH22" s="1066"/>
      <c r="AI22" s="1066"/>
      <c r="AJ22" s="1067"/>
      <c r="AK22" s="1106"/>
      <c r="AL22" s="1107"/>
      <c r="AM22" s="1107"/>
      <c r="AN22" s="1107"/>
      <c r="AO22" s="1107"/>
      <c r="AP22" s="1107"/>
      <c r="AQ22" s="1107"/>
      <c r="AR22" s="1107"/>
      <c r="AS22" s="1107"/>
      <c r="AT22" s="1107"/>
      <c r="AU22" s="1108"/>
      <c r="AV22" s="1108"/>
      <c r="AW22" s="1108"/>
      <c r="AX22" s="1108"/>
      <c r="AY22" s="1109"/>
      <c r="AZ22" s="1058" t="s">
        <v>391</v>
      </c>
      <c r="BA22" s="1058"/>
      <c r="BB22" s="1058"/>
      <c r="BC22" s="1058"/>
      <c r="BD22" s="1059"/>
      <c r="BE22" s="236"/>
      <c r="BF22" s="236"/>
      <c r="BG22" s="236"/>
      <c r="BH22" s="236"/>
      <c r="BI22" s="236"/>
      <c r="BJ22" s="236"/>
      <c r="BK22" s="236"/>
      <c r="BL22" s="236"/>
      <c r="BM22" s="236"/>
      <c r="BN22" s="236"/>
      <c r="BO22" s="236"/>
      <c r="BP22" s="236"/>
      <c r="BQ22" s="241">
        <v>16</v>
      </c>
      <c r="BR22" s="242"/>
      <c r="BS22" s="1022"/>
      <c r="BT22" s="1023"/>
      <c r="BU22" s="1023"/>
      <c r="BV22" s="1023"/>
      <c r="BW22" s="1023"/>
      <c r="BX22" s="1023"/>
      <c r="BY22" s="1023"/>
      <c r="BZ22" s="1023"/>
      <c r="CA22" s="1023"/>
      <c r="CB22" s="1023"/>
      <c r="CC22" s="1023"/>
      <c r="CD22" s="1023"/>
      <c r="CE22" s="1023"/>
      <c r="CF22" s="1023"/>
      <c r="CG22" s="1044"/>
      <c r="CH22" s="1019"/>
      <c r="CI22" s="1020"/>
      <c r="CJ22" s="1020"/>
      <c r="CK22" s="1020"/>
      <c r="CL22" s="1021"/>
      <c r="CM22" s="1019"/>
      <c r="CN22" s="1020"/>
      <c r="CO22" s="1020"/>
      <c r="CP22" s="1020"/>
      <c r="CQ22" s="1021"/>
      <c r="CR22" s="1019"/>
      <c r="CS22" s="1020"/>
      <c r="CT22" s="1020"/>
      <c r="CU22" s="1020"/>
      <c r="CV22" s="1021"/>
      <c r="CW22" s="1019"/>
      <c r="CX22" s="1020"/>
      <c r="CY22" s="1020"/>
      <c r="CZ22" s="1020"/>
      <c r="DA22" s="1021"/>
      <c r="DB22" s="1019"/>
      <c r="DC22" s="1020"/>
      <c r="DD22" s="1020"/>
      <c r="DE22" s="1020"/>
      <c r="DF22" s="1021"/>
      <c r="DG22" s="1019"/>
      <c r="DH22" s="1020"/>
      <c r="DI22" s="1020"/>
      <c r="DJ22" s="1020"/>
      <c r="DK22" s="1021"/>
      <c r="DL22" s="1019"/>
      <c r="DM22" s="1020"/>
      <c r="DN22" s="1020"/>
      <c r="DO22" s="1020"/>
      <c r="DP22" s="1021"/>
      <c r="DQ22" s="1019"/>
      <c r="DR22" s="1020"/>
      <c r="DS22" s="1020"/>
      <c r="DT22" s="1020"/>
      <c r="DU22" s="1021"/>
      <c r="DV22" s="1022"/>
      <c r="DW22" s="1023"/>
      <c r="DX22" s="1023"/>
      <c r="DY22" s="1023"/>
      <c r="DZ22" s="1024"/>
      <c r="EA22" s="237"/>
    </row>
    <row r="23" spans="1:131" s="238" customFormat="1" ht="26.25" customHeight="1" thickBot="1" x14ac:dyDescent="0.25">
      <c r="A23" s="243" t="s">
        <v>392</v>
      </c>
      <c r="B23" s="966" t="s">
        <v>393</v>
      </c>
      <c r="C23" s="967"/>
      <c r="D23" s="967"/>
      <c r="E23" s="967"/>
      <c r="F23" s="967"/>
      <c r="G23" s="967"/>
      <c r="H23" s="967"/>
      <c r="I23" s="967"/>
      <c r="J23" s="967"/>
      <c r="K23" s="967"/>
      <c r="L23" s="967"/>
      <c r="M23" s="967"/>
      <c r="N23" s="967"/>
      <c r="O23" s="967"/>
      <c r="P23" s="977"/>
      <c r="Q23" s="1097">
        <v>8820</v>
      </c>
      <c r="R23" s="1091"/>
      <c r="S23" s="1091"/>
      <c r="T23" s="1091"/>
      <c r="U23" s="1091"/>
      <c r="V23" s="1091">
        <v>8162</v>
      </c>
      <c r="W23" s="1091"/>
      <c r="X23" s="1091"/>
      <c r="Y23" s="1091"/>
      <c r="Z23" s="1091"/>
      <c r="AA23" s="1091">
        <v>659</v>
      </c>
      <c r="AB23" s="1091"/>
      <c r="AC23" s="1091"/>
      <c r="AD23" s="1091"/>
      <c r="AE23" s="1098"/>
      <c r="AF23" s="1099">
        <v>653</v>
      </c>
      <c r="AG23" s="1091"/>
      <c r="AH23" s="1091"/>
      <c r="AI23" s="1091"/>
      <c r="AJ23" s="1100"/>
      <c r="AK23" s="1101"/>
      <c r="AL23" s="1102"/>
      <c r="AM23" s="1102"/>
      <c r="AN23" s="1102"/>
      <c r="AO23" s="1102"/>
      <c r="AP23" s="1091">
        <v>6742</v>
      </c>
      <c r="AQ23" s="1091"/>
      <c r="AR23" s="1091"/>
      <c r="AS23" s="1091"/>
      <c r="AT23" s="1091"/>
      <c r="AU23" s="1092"/>
      <c r="AV23" s="1092"/>
      <c r="AW23" s="1092"/>
      <c r="AX23" s="1092"/>
      <c r="AY23" s="1093"/>
      <c r="AZ23" s="1094" t="s">
        <v>394</v>
      </c>
      <c r="BA23" s="1095"/>
      <c r="BB23" s="1095"/>
      <c r="BC23" s="1095"/>
      <c r="BD23" s="1096"/>
      <c r="BE23" s="236"/>
      <c r="BF23" s="236"/>
      <c r="BG23" s="236"/>
      <c r="BH23" s="236"/>
      <c r="BI23" s="236"/>
      <c r="BJ23" s="236"/>
      <c r="BK23" s="236"/>
      <c r="BL23" s="236"/>
      <c r="BM23" s="236"/>
      <c r="BN23" s="236"/>
      <c r="BO23" s="236"/>
      <c r="BP23" s="236"/>
      <c r="BQ23" s="241">
        <v>17</v>
      </c>
      <c r="BR23" s="242"/>
      <c r="BS23" s="1022"/>
      <c r="BT23" s="1023"/>
      <c r="BU23" s="1023"/>
      <c r="BV23" s="1023"/>
      <c r="BW23" s="1023"/>
      <c r="BX23" s="1023"/>
      <c r="BY23" s="1023"/>
      <c r="BZ23" s="1023"/>
      <c r="CA23" s="1023"/>
      <c r="CB23" s="1023"/>
      <c r="CC23" s="1023"/>
      <c r="CD23" s="1023"/>
      <c r="CE23" s="1023"/>
      <c r="CF23" s="1023"/>
      <c r="CG23" s="1044"/>
      <c r="CH23" s="1019"/>
      <c r="CI23" s="1020"/>
      <c r="CJ23" s="1020"/>
      <c r="CK23" s="1020"/>
      <c r="CL23" s="1021"/>
      <c r="CM23" s="1019"/>
      <c r="CN23" s="1020"/>
      <c r="CO23" s="1020"/>
      <c r="CP23" s="1020"/>
      <c r="CQ23" s="1021"/>
      <c r="CR23" s="1019"/>
      <c r="CS23" s="1020"/>
      <c r="CT23" s="1020"/>
      <c r="CU23" s="1020"/>
      <c r="CV23" s="1021"/>
      <c r="CW23" s="1019"/>
      <c r="CX23" s="1020"/>
      <c r="CY23" s="1020"/>
      <c r="CZ23" s="1020"/>
      <c r="DA23" s="1021"/>
      <c r="DB23" s="1019"/>
      <c r="DC23" s="1020"/>
      <c r="DD23" s="1020"/>
      <c r="DE23" s="1020"/>
      <c r="DF23" s="1021"/>
      <c r="DG23" s="1019"/>
      <c r="DH23" s="1020"/>
      <c r="DI23" s="1020"/>
      <c r="DJ23" s="1020"/>
      <c r="DK23" s="1021"/>
      <c r="DL23" s="1019"/>
      <c r="DM23" s="1020"/>
      <c r="DN23" s="1020"/>
      <c r="DO23" s="1020"/>
      <c r="DP23" s="1021"/>
      <c r="DQ23" s="1019"/>
      <c r="DR23" s="1020"/>
      <c r="DS23" s="1020"/>
      <c r="DT23" s="1020"/>
      <c r="DU23" s="1021"/>
      <c r="DV23" s="1022"/>
      <c r="DW23" s="1023"/>
      <c r="DX23" s="1023"/>
      <c r="DY23" s="1023"/>
      <c r="DZ23" s="1024"/>
      <c r="EA23" s="237"/>
    </row>
    <row r="24" spans="1:131" s="238" customFormat="1" ht="26.25" customHeight="1" x14ac:dyDescent="0.2">
      <c r="A24" s="1090" t="s">
        <v>395</v>
      </c>
      <c r="B24" s="1090"/>
      <c r="C24" s="1090"/>
      <c r="D24" s="1090"/>
      <c r="E24" s="1090"/>
      <c r="F24" s="1090"/>
      <c r="G24" s="1090"/>
      <c r="H24" s="1090"/>
      <c r="I24" s="1090"/>
      <c r="J24" s="1090"/>
      <c r="K24" s="1090"/>
      <c r="L24" s="1090"/>
      <c r="M24" s="1090"/>
      <c r="N24" s="1090"/>
      <c r="O24" s="1090"/>
      <c r="P24" s="1090"/>
      <c r="Q24" s="1090"/>
      <c r="R24" s="1090"/>
      <c r="S24" s="1090"/>
      <c r="T24" s="1090"/>
      <c r="U24" s="1090"/>
      <c r="V24" s="1090"/>
      <c r="W24" s="1090"/>
      <c r="X24" s="1090"/>
      <c r="Y24" s="1090"/>
      <c r="Z24" s="1090"/>
      <c r="AA24" s="1090"/>
      <c r="AB24" s="1090"/>
      <c r="AC24" s="1090"/>
      <c r="AD24" s="1090"/>
      <c r="AE24" s="1090"/>
      <c r="AF24" s="1090"/>
      <c r="AG24" s="1090"/>
      <c r="AH24" s="1090"/>
      <c r="AI24" s="1090"/>
      <c r="AJ24" s="1090"/>
      <c r="AK24" s="1090"/>
      <c r="AL24" s="1090"/>
      <c r="AM24" s="1090"/>
      <c r="AN24" s="1090"/>
      <c r="AO24" s="1090"/>
      <c r="AP24" s="1090"/>
      <c r="AQ24" s="1090"/>
      <c r="AR24" s="1090"/>
      <c r="AS24" s="1090"/>
      <c r="AT24" s="1090"/>
      <c r="AU24" s="1090"/>
      <c r="AV24" s="1090"/>
      <c r="AW24" s="1090"/>
      <c r="AX24" s="1090"/>
      <c r="AY24" s="1090"/>
      <c r="AZ24" s="235"/>
      <c r="BA24" s="235"/>
      <c r="BB24" s="235"/>
      <c r="BC24" s="235"/>
      <c r="BD24" s="235"/>
      <c r="BE24" s="236"/>
      <c r="BF24" s="236"/>
      <c r="BG24" s="236"/>
      <c r="BH24" s="236"/>
      <c r="BI24" s="236"/>
      <c r="BJ24" s="236"/>
      <c r="BK24" s="236"/>
      <c r="BL24" s="236"/>
      <c r="BM24" s="236"/>
      <c r="BN24" s="236"/>
      <c r="BO24" s="236"/>
      <c r="BP24" s="236"/>
      <c r="BQ24" s="241">
        <v>18</v>
      </c>
      <c r="BR24" s="242"/>
      <c r="BS24" s="1022"/>
      <c r="BT24" s="1023"/>
      <c r="BU24" s="1023"/>
      <c r="BV24" s="1023"/>
      <c r="BW24" s="1023"/>
      <c r="BX24" s="1023"/>
      <c r="BY24" s="1023"/>
      <c r="BZ24" s="1023"/>
      <c r="CA24" s="1023"/>
      <c r="CB24" s="1023"/>
      <c r="CC24" s="1023"/>
      <c r="CD24" s="1023"/>
      <c r="CE24" s="1023"/>
      <c r="CF24" s="1023"/>
      <c r="CG24" s="1044"/>
      <c r="CH24" s="1019"/>
      <c r="CI24" s="1020"/>
      <c r="CJ24" s="1020"/>
      <c r="CK24" s="1020"/>
      <c r="CL24" s="1021"/>
      <c r="CM24" s="1019"/>
      <c r="CN24" s="1020"/>
      <c r="CO24" s="1020"/>
      <c r="CP24" s="1020"/>
      <c r="CQ24" s="1021"/>
      <c r="CR24" s="1019"/>
      <c r="CS24" s="1020"/>
      <c r="CT24" s="1020"/>
      <c r="CU24" s="1020"/>
      <c r="CV24" s="1021"/>
      <c r="CW24" s="1019"/>
      <c r="CX24" s="1020"/>
      <c r="CY24" s="1020"/>
      <c r="CZ24" s="1020"/>
      <c r="DA24" s="1021"/>
      <c r="DB24" s="1019"/>
      <c r="DC24" s="1020"/>
      <c r="DD24" s="1020"/>
      <c r="DE24" s="1020"/>
      <c r="DF24" s="1021"/>
      <c r="DG24" s="1019"/>
      <c r="DH24" s="1020"/>
      <c r="DI24" s="1020"/>
      <c r="DJ24" s="1020"/>
      <c r="DK24" s="1021"/>
      <c r="DL24" s="1019"/>
      <c r="DM24" s="1020"/>
      <c r="DN24" s="1020"/>
      <c r="DO24" s="1020"/>
      <c r="DP24" s="1021"/>
      <c r="DQ24" s="1019"/>
      <c r="DR24" s="1020"/>
      <c r="DS24" s="1020"/>
      <c r="DT24" s="1020"/>
      <c r="DU24" s="1021"/>
      <c r="DV24" s="1022"/>
      <c r="DW24" s="1023"/>
      <c r="DX24" s="1023"/>
      <c r="DY24" s="1023"/>
      <c r="DZ24" s="1024"/>
      <c r="EA24" s="237"/>
    </row>
    <row r="25" spans="1:131" ht="26.25" customHeight="1" thickBot="1" x14ac:dyDescent="0.25">
      <c r="A25" s="1089" t="s">
        <v>396</v>
      </c>
      <c r="B25" s="1089"/>
      <c r="C25" s="1089"/>
      <c r="D25" s="1089"/>
      <c r="E25" s="1089"/>
      <c r="F25" s="1089"/>
      <c r="G25" s="1089"/>
      <c r="H25" s="1089"/>
      <c r="I25" s="1089"/>
      <c r="J25" s="1089"/>
      <c r="K25" s="1089"/>
      <c r="L25" s="1089"/>
      <c r="M25" s="1089"/>
      <c r="N25" s="1089"/>
      <c r="O25" s="1089"/>
      <c r="P25" s="1089"/>
      <c r="Q25" s="1089"/>
      <c r="R25" s="1089"/>
      <c r="S25" s="1089"/>
      <c r="T25" s="1089"/>
      <c r="U25" s="1089"/>
      <c r="V25" s="1089"/>
      <c r="W25" s="1089"/>
      <c r="X25" s="1089"/>
      <c r="Y25" s="1089"/>
      <c r="Z25" s="1089"/>
      <c r="AA25" s="1089"/>
      <c r="AB25" s="1089"/>
      <c r="AC25" s="1089"/>
      <c r="AD25" s="1089"/>
      <c r="AE25" s="1089"/>
      <c r="AF25" s="1089"/>
      <c r="AG25" s="1089"/>
      <c r="AH25" s="1089"/>
      <c r="AI25" s="1089"/>
      <c r="AJ25" s="1089"/>
      <c r="AK25" s="1089"/>
      <c r="AL25" s="1089"/>
      <c r="AM25" s="1089"/>
      <c r="AN25" s="1089"/>
      <c r="AO25" s="1089"/>
      <c r="AP25" s="1089"/>
      <c r="AQ25" s="1089"/>
      <c r="AR25" s="1089"/>
      <c r="AS25" s="1089"/>
      <c r="AT25" s="1089"/>
      <c r="AU25" s="1089"/>
      <c r="AV25" s="1089"/>
      <c r="AW25" s="1089"/>
      <c r="AX25" s="1089"/>
      <c r="AY25" s="1089"/>
      <c r="AZ25" s="1089"/>
      <c r="BA25" s="1089"/>
      <c r="BB25" s="1089"/>
      <c r="BC25" s="1089"/>
      <c r="BD25" s="1089"/>
      <c r="BE25" s="1089"/>
      <c r="BF25" s="1089"/>
      <c r="BG25" s="1089"/>
      <c r="BH25" s="1089"/>
      <c r="BI25" s="1089"/>
      <c r="BJ25" s="235"/>
      <c r="BK25" s="235"/>
      <c r="BL25" s="235"/>
      <c r="BM25" s="235"/>
      <c r="BN25" s="235"/>
      <c r="BO25" s="244"/>
      <c r="BP25" s="244"/>
      <c r="BQ25" s="241">
        <v>19</v>
      </c>
      <c r="BR25" s="242"/>
      <c r="BS25" s="1022"/>
      <c r="BT25" s="1023"/>
      <c r="BU25" s="1023"/>
      <c r="BV25" s="1023"/>
      <c r="BW25" s="1023"/>
      <c r="BX25" s="1023"/>
      <c r="BY25" s="1023"/>
      <c r="BZ25" s="1023"/>
      <c r="CA25" s="1023"/>
      <c r="CB25" s="1023"/>
      <c r="CC25" s="1023"/>
      <c r="CD25" s="1023"/>
      <c r="CE25" s="1023"/>
      <c r="CF25" s="1023"/>
      <c r="CG25" s="1044"/>
      <c r="CH25" s="1019"/>
      <c r="CI25" s="1020"/>
      <c r="CJ25" s="1020"/>
      <c r="CK25" s="1020"/>
      <c r="CL25" s="1021"/>
      <c r="CM25" s="1019"/>
      <c r="CN25" s="1020"/>
      <c r="CO25" s="1020"/>
      <c r="CP25" s="1020"/>
      <c r="CQ25" s="1021"/>
      <c r="CR25" s="1019"/>
      <c r="CS25" s="1020"/>
      <c r="CT25" s="1020"/>
      <c r="CU25" s="1020"/>
      <c r="CV25" s="1021"/>
      <c r="CW25" s="1019"/>
      <c r="CX25" s="1020"/>
      <c r="CY25" s="1020"/>
      <c r="CZ25" s="1020"/>
      <c r="DA25" s="1021"/>
      <c r="DB25" s="1019"/>
      <c r="DC25" s="1020"/>
      <c r="DD25" s="1020"/>
      <c r="DE25" s="1020"/>
      <c r="DF25" s="1021"/>
      <c r="DG25" s="1019"/>
      <c r="DH25" s="1020"/>
      <c r="DI25" s="1020"/>
      <c r="DJ25" s="1020"/>
      <c r="DK25" s="1021"/>
      <c r="DL25" s="1019"/>
      <c r="DM25" s="1020"/>
      <c r="DN25" s="1020"/>
      <c r="DO25" s="1020"/>
      <c r="DP25" s="1021"/>
      <c r="DQ25" s="1019"/>
      <c r="DR25" s="1020"/>
      <c r="DS25" s="1020"/>
      <c r="DT25" s="1020"/>
      <c r="DU25" s="1021"/>
      <c r="DV25" s="1022"/>
      <c r="DW25" s="1023"/>
      <c r="DX25" s="1023"/>
      <c r="DY25" s="1023"/>
      <c r="DZ25" s="1024"/>
      <c r="EA25" s="233"/>
    </row>
    <row r="26" spans="1:131" ht="26.25" customHeight="1" x14ac:dyDescent="0.2">
      <c r="A26" s="1025" t="s">
        <v>373</v>
      </c>
      <c r="B26" s="1026"/>
      <c r="C26" s="1026"/>
      <c r="D26" s="1026"/>
      <c r="E26" s="1026"/>
      <c r="F26" s="1026"/>
      <c r="G26" s="1026"/>
      <c r="H26" s="1026"/>
      <c r="I26" s="1026"/>
      <c r="J26" s="1026"/>
      <c r="K26" s="1026"/>
      <c r="L26" s="1026"/>
      <c r="M26" s="1026"/>
      <c r="N26" s="1026"/>
      <c r="O26" s="1026"/>
      <c r="P26" s="1027"/>
      <c r="Q26" s="1031" t="s">
        <v>397</v>
      </c>
      <c r="R26" s="1032"/>
      <c r="S26" s="1032"/>
      <c r="T26" s="1032"/>
      <c r="U26" s="1033"/>
      <c r="V26" s="1031" t="s">
        <v>398</v>
      </c>
      <c r="W26" s="1032"/>
      <c r="X26" s="1032"/>
      <c r="Y26" s="1032"/>
      <c r="Z26" s="1033"/>
      <c r="AA26" s="1031" t="s">
        <v>399</v>
      </c>
      <c r="AB26" s="1032"/>
      <c r="AC26" s="1032"/>
      <c r="AD26" s="1032"/>
      <c r="AE26" s="1032"/>
      <c r="AF26" s="1085" t="s">
        <v>400</v>
      </c>
      <c r="AG26" s="1038"/>
      <c r="AH26" s="1038"/>
      <c r="AI26" s="1038"/>
      <c r="AJ26" s="1086"/>
      <c r="AK26" s="1032" t="s">
        <v>401</v>
      </c>
      <c r="AL26" s="1032"/>
      <c r="AM26" s="1032"/>
      <c r="AN26" s="1032"/>
      <c r="AO26" s="1033"/>
      <c r="AP26" s="1031" t="s">
        <v>402</v>
      </c>
      <c r="AQ26" s="1032"/>
      <c r="AR26" s="1032"/>
      <c r="AS26" s="1032"/>
      <c r="AT26" s="1033"/>
      <c r="AU26" s="1031" t="s">
        <v>403</v>
      </c>
      <c r="AV26" s="1032"/>
      <c r="AW26" s="1032"/>
      <c r="AX26" s="1032"/>
      <c r="AY26" s="1033"/>
      <c r="AZ26" s="1031" t="s">
        <v>404</v>
      </c>
      <c r="BA26" s="1032"/>
      <c r="BB26" s="1032"/>
      <c r="BC26" s="1032"/>
      <c r="BD26" s="1033"/>
      <c r="BE26" s="1031" t="s">
        <v>380</v>
      </c>
      <c r="BF26" s="1032"/>
      <c r="BG26" s="1032"/>
      <c r="BH26" s="1032"/>
      <c r="BI26" s="1045"/>
      <c r="BJ26" s="235"/>
      <c r="BK26" s="235"/>
      <c r="BL26" s="235"/>
      <c r="BM26" s="235"/>
      <c r="BN26" s="235"/>
      <c r="BO26" s="244"/>
      <c r="BP26" s="244"/>
      <c r="BQ26" s="241">
        <v>20</v>
      </c>
      <c r="BR26" s="242"/>
      <c r="BS26" s="1022"/>
      <c r="BT26" s="1023"/>
      <c r="BU26" s="1023"/>
      <c r="BV26" s="1023"/>
      <c r="BW26" s="1023"/>
      <c r="BX26" s="1023"/>
      <c r="BY26" s="1023"/>
      <c r="BZ26" s="1023"/>
      <c r="CA26" s="1023"/>
      <c r="CB26" s="1023"/>
      <c r="CC26" s="1023"/>
      <c r="CD26" s="1023"/>
      <c r="CE26" s="1023"/>
      <c r="CF26" s="1023"/>
      <c r="CG26" s="1044"/>
      <c r="CH26" s="1019"/>
      <c r="CI26" s="1020"/>
      <c r="CJ26" s="1020"/>
      <c r="CK26" s="1020"/>
      <c r="CL26" s="1021"/>
      <c r="CM26" s="1019"/>
      <c r="CN26" s="1020"/>
      <c r="CO26" s="1020"/>
      <c r="CP26" s="1020"/>
      <c r="CQ26" s="1021"/>
      <c r="CR26" s="1019"/>
      <c r="CS26" s="1020"/>
      <c r="CT26" s="1020"/>
      <c r="CU26" s="1020"/>
      <c r="CV26" s="1021"/>
      <c r="CW26" s="1019"/>
      <c r="CX26" s="1020"/>
      <c r="CY26" s="1020"/>
      <c r="CZ26" s="1020"/>
      <c r="DA26" s="1021"/>
      <c r="DB26" s="1019"/>
      <c r="DC26" s="1020"/>
      <c r="DD26" s="1020"/>
      <c r="DE26" s="1020"/>
      <c r="DF26" s="1021"/>
      <c r="DG26" s="1019"/>
      <c r="DH26" s="1020"/>
      <c r="DI26" s="1020"/>
      <c r="DJ26" s="1020"/>
      <c r="DK26" s="1021"/>
      <c r="DL26" s="1019"/>
      <c r="DM26" s="1020"/>
      <c r="DN26" s="1020"/>
      <c r="DO26" s="1020"/>
      <c r="DP26" s="1021"/>
      <c r="DQ26" s="1019"/>
      <c r="DR26" s="1020"/>
      <c r="DS26" s="1020"/>
      <c r="DT26" s="1020"/>
      <c r="DU26" s="1021"/>
      <c r="DV26" s="1022"/>
      <c r="DW26" s="1023"/>
      <c r="DX26" s="1023"/>
      <c r="DY26" s="1023"/>
      <c r="DZ26" s="1024"/>
      <c r="EA26" s="233"/>
    </row>
    <row r="27" spans="1:131" ht="26.25" customHeight="1" thickBot="1" x14ac:dyDescent="0.25">
      <c r="A27" s="1028"/>
      <c r="B27" s="1029"/>
      <c r="C27" s="1029"/>
      <c r="D27" s="1029"/>
      <c r="E27" s="1029"/>
      <c r="F27" s="1029"/>
      <c r="G27" s="1029"/>
      <c r="H27" s="1029"/>
      <c r="I27" s="1029"/>
      <c r="J27" s="1029"/>
      <c r="K27" s="1029"/>
      <c r="L27" s="1029"/>
      <c r="M27" s="1029"/>
      <c r="N27" s="1029"/>
      <c r="O27" s="1029"/>
      <c r="P27" s="1030"/>
      <c r="Q27" s="1034"/>
      <c r="R27" s="1035"/>
      <c r="S27" s="1035"/>
      <c r="T27" s="1035"/>
      <c r="U27" s="1036"/>
      <c r="V27" s="1034"/>
      <c r="W27" s="1035"/>
      <c r="X27" s="1035"/>
      <c r="Y27" s="1035"/>
      <c r="Z27" s="1036"/>
      <c r="AA27" s="1034"/>
      <c r="AB27" s="1035"/>
      <c r="AC27" s="1035"/>
      <c r="AD27" s="1035"/>
      <c r="AE27" s="1035"/>
      <c r="AF27" s="1087"/>
      <c r="AG27" s="1041"/>
      <c r="AH27" s="1041"/>
      <c r="AI27" s="1041"/>
      <c r="AJ27" s="1088"/>
      <c r="AK27" s="1035"/>
      <c r="AL27" s="1035"/>
      <c r="AM27" s="1035"/>
      <c r="AN27" s="1035"/>
      <c r="AO27" s="1036"/>
      <c r="AP27" s="1034"/>
      <c r="AQ27" s="1035"/>
      <c r="AR27" s="1035"/>
      <c r="AS27" s="1035"/>
      <c r="AT27" s="1036"/>
      <c r="AU27" s="1034"/>
      <c r="AV27" s="1035"/>
      <c r="AW27" s="1035"/>
      <c r="AX27" s="1035"/>
      <c r="AY27" s="1036"/>
      <c r="AZ27" s="1034"/>
      <c r="BA27" s="1035"/>
      <c r="BB27" s="1035"/>
      <c r="BC27" s="1035"/>
      <c r="BD27" s="1036"/>
      <c r="BE27" s="1034"/>
      <c r="BF27" s="1035"/>
      <c r="BG27" s="1035"/>
      <c r="BH27" s="1035"/>
      <c r="BI27" s="1046"/>
      <c r="BJ27" s="235"/>
      <c r="BK27" s="235"/>
      <c r="BL27" s="235"/>
      <c r="BM27" s="235"/>
      <c r="BN27" s="235"/>
      <c r="BO27" s="244"/>
      <c r="BP27" s="244"/>
      <c r="BQ27" s="241">
        <v>21</v>
      </c>
      <c r="BR27" s="242"/>
      <c r="BS27" s="1022"/>
      <c r="BT27" s="1023"/>
      <c r="BU27" s="1023"/>
      <c r="BV27" s="1023"/>
      <c r="BW27" s="1023"/>
      <c r="BX27" s="1023"/>
      <c r="BY27" s="1023"/>
      <c r="BZ27" s="1023"/>
      <c r="CA27" s="1023"/>
      <c r="CB27" s="1023"/>
      <c r="CC27" s="1023"/>
      <c r="CD27" s="1023"/>
      <c r="CE27" s="1023"/>
      <c r="CF27" s="1023"/>
      <c r="CG27" s="1044"/>
      <c r="CH27" s="1019"/>
      <c r="CI27" s="1020"/>
      <c r="CJ27" s="1020"/>
      <c r="CK27" s="1020"/>
      <c r="CL27" s="1021"/>
      <c r="CM27" s="1019"/>
      <c r="CN27" s="1020"/>
      <c r="CO27" s="1020"/>
      <c r="CP27" s="1020"/>
      <c r="CQ27" s="1021"/>
      <c r="CR27" s="1019"/>
      <c r="CS27" s="1020"/>
      <c r="CT27" s="1020"/>
      <c r="CU27" s="1020"/>
      <c r="CV27" s="1021"/>
      <c r="CW27" s="1019"/>
      <c r="CX27" s="1020"/>
      <c r="CY27" s="1020"/>
      <c r="CZ27" s="1020"/>
      <c r="DA27" s="1021"/>
      <c r="DB27" s="1019"/>
      <c r="DC27" s="1020"/>
      <c r="DD27" s="1020"/>
      <c r="DE27" s="1020"/>
      <c r="DF27" s="1021"/>
      <c r="DG27" s="1019"/>
      <c r="DH27" s="1020"/>
      <c r="DI27" s="1020"/>
      <c r="DJ27" s="1020"/>
      <c r="DK27" s="1021"/>
      <c r="DL27" s="1019"/>
      <c r="DM27" s="1020"/>
      <c r="DN27" s="1020"/>
      <c r="DO27" s="1020"/>
      <c r="DP27" s="1021"/>
      <c r="DQ27" s="1019"/>
      <c r="DR27" s="1020"/>
      <c r="DS27" s="1020"/>
      <c r="DT27" s="1020"/>
      <c r="DU27" s="1021"/>
      <c r="DV27" s="1022"/>
      <c r="DW27" s="1023"/>
      <c r="DX27" s="1023"/>
      <c r="DY27" s="1023"/>
      <c r="DZ27" s="1024"/>
      <c r="EA27" s="233"/>
    </row>
    <row r="28" spans="1:131" ht="26.25" customHeight="1" thickTop="1" x14ac:dyDescent="0.2">
      <c r="A28" s="245">
        <v>1</v>
      </c>
      <c r="B28" s="1077" t="s">
        <v>405</v>
      </c>
      <c r="C28" s="1078"/>
      <c r="D28" s="1078"/>
      <c r="E28" s="1078"/>
      <c r="F28" s="1078"/>
      <c r="G28" s="1078"/>
      <c r="H28" s="1078"/>
      <c r="I28" s="1078"/>
      <c r="J28" s="1078"/>
      <c r="K28" s="1078"/>
      <c r="L28" s="1078"/>
      <c r="M28" s="1078"/>
      <c r="N28" s="1078"/>
      <c r="O28" s="1078"/>
      <c r="P28" s="1079"/>
      <c r="Q28" s="1080">
        <v>2174</v>
      </c>
      <c r="R28" s="1081"/>
      <c r="S28" s="1081"/>
      <c r="T28" s="1081"/>
      <c r="U28" s="1081"/>
      <c r="V28" s="1081">
        <v>2129</v>
      </c>
      <c r="W28" s="1081"/>
      <c r="X28" s="1081"/>
      <c r="Y28" s="1081"/>
      <c r="Z28" s="1081"/>
      <c r="AA28" s="1081">
        <v>45</v>
      </c>
      <c r="AB28" s="1081"/>
      <c r="AC28" s="1081"/>
      <c r="AD28" s="1081"/>
      <c r="AE28" s="1082"/>
      <c r="AF28" s="1083">
        <v>45</v>
      </c>
      <c r="AG28" s="1081"/>
      <c r="AH28" s="1081"/>
      <c r="AI28" s="1081"/>
      <c r="AJ28" s="1084"/>
      <c r="AK28" s="1072">
        <v>150</v>
      </c>
      <c r="AL28" s="1073"/>
      <c r="AM28" s="1073"/>
      <c r="AN28" s="1073"/>
      <c r="AO28" s="1073"/>
      <c r="AP28" s="1073" t="s">
        <v>585</v>
      </c>
      <c r="AQ28" s="1073"/>
      <c r="AR28" s="1073"/>
      <c r="AS28" s="1073"/>
      <c r="AT28" s="1073"/>
      <c r="AU28" s="1073" t="s">
        <v>585</v>
      </c>
      <c r="AV28" s="1073"/>
      <c r="AW28" s="1073"/>
      <c r="AX28" s="1073"/>
      <c r="AY28" s="1073"/>
      <c r="AZ28" s="1074"/>
      <c r="BA28" s="1074"/>
      <c r="BB28" s="1074"/>
      <c r="BC28" s="1074"/>
      <c r="BD28" s="1074"/>
      <c r="BE28" s="1075" t="s">
        <v>584</v>
      </c>
      <c r="BF28" s="1075"/>
      <c r="BG28" s="1075"/>
      <c r="BH28" s="1075"/>
      <c r="BI28" s="1076"/>
      <c r="BJ28" s="235"/>
      <c r="BK28" s="235"/>
      <c r="BL28" s="235"/>
      <c r="BM28" s="235"/>
      <c r="BN28" s="235"/>
      <c r="BO28" s="244"/>
      <c r="BP28" s="244"/>
      <c r="BQ28" s="241">
        <v>22</v>
      </c>
      <c r="BR28" s="242"/>
      <c r="BS28" s="1022"/>
      <c r="BT28" s="1023"/>
      <c r="BU28" s="1023"/>
      <c r="BV28" s="1023"/>
      <c r="BW28" s="1023"/>
      <c r="BX28" s="1023"/>
      <c r="BY28" s="1023"/>
      <c r="BZ28" s="1023"/>
      <c r="CA28" s="1023"/>
      <c r="CB28" s="1023"/>
      <c r="CC28" s="1023"/>
      <c r="CD28" s="1023"/>
      <c r="CE28" s="1023"/>
      <c r="CF28" s="1023"/>
      <c r="CG28" s="1044"/>
      <c r="CH28" s="1019"/>
      <c r="CI28" s="1020"/>
      <c r="CJ28" s="1020"/>
      <c r="CK28" s="1020"/>
      <c r="CL28" s="1021"/>
      <c r="CM28" s="1019"/>
      <c r="CN28" s="1020"/>
      <c r="CO28" s="1020"/>
      <c r="CP28" s="1020"/>
      <c r="CQ28" s="1021"/>
      <c r="CR28" s="1019"/>
      <c r="CS28" s="1020"/>
      <c r="CT28" s="1020"/>
      <c r="CU28" s="1020"/>
      <c r="CV28" s="1021"/>
      <c r="CW28" s="1019"/>
      <c r="CX28" s="1020"/>
      <c r="CY28" s="1020"/>
      <c r="CZ28" s="1020"/>
      <c r="DA28" s="1021"/>
      <c r="DB28" s="1019"/>
      <c r="DC28" s="1020"/>
      <c r="DD28" s="1020"/>
      <c r="DE28" s="1020"/>
      <c r="DF28" s="1021"/>
      <c r="DG28" s="1019"/>
      <c r="DH28" s="1020"/>
      <c r="DI28" s="1020"/>
      <c r="DJ28" s="1020"/>
      <c r="DK28" s="1021"/>
      <c r="DL28" s="1019"/>
      <c r="DM28" s="1020"/>
      <c r="DN28" s="1020"/>
      <c r="DO28" s="1020"/>
      <c r="DP28" s="1021"/>
      <c r="DQ28" s="1019"/>
      <c r="DR28" s="1020"/>
      <c r="DS28" s="1020"/>
      <c r="DT28" s="1020"/>
      <c r="DU28" s="1021"/>
      <c r="DV28" s="1022"/>
      <c r="DW28" s="1023"/>
      <c r="DX28" s="1023"/>
      <c r="DY28" s="1023"/>
      <c r="DZ28" s="1024"/>
      <c r="EA28" s="233"/>
    </row>
    <row r="29" spans="1:131" ht="26.25" customHeight="1" x14ac:dyDescent="0.2">
      <c r="A29" s="245">
        <v>2</v>
      </c>
      <c r="B29" s="1060" t="s">
        <v>406</v>
      </c>
      <c r="C29" s="1061"/>
      <c r="D29" s="1061"/>
      <c r="E29" s="1061"/>
      <c r="F29" s="1061"/>
      <c r="G29" s="1061"/>
      <c r="H29" s="1061"/>
      <c r="I29" s="1061"/>
      <c r="J29" s="1061"/>
      <c r="K29" s="1061"/>
      <c r="L29" s="1061"/>
      <c r="M29" s="1061"/>
      <c r="N29" s="1061"/>
      <c r="O29" s="1061"/>
      <c r="P29" s="1062"/>
      <c r="Q29" s="1068">
        <v>326</v>
      </c>
      <c r="R29" s="1069"/>
      <c r="S29" s="1069"/>
      <c r="T29" s="1069"/>
      <c r="U29" s="1069"/>
      <c r="V29" s="1069">
        <v>319</v>
      </c>
      <c r="W29" s="1069"/>
      <c r="X29" s="1069"/>
      <c r="Y29" s="1069"/>
      <c r="Z29" s="1069"/>
      <c r="AA29" s="1069">
        <v>7</v>
      </c>
      <c r="AB29" s="1069"/>
      <c r="AC29" s="1069"/>
      <c r="AD29" s="1069"/>
      <c r="AE29" s="1070"/>
      <c r="AF29" s="1065">
        <v>7</v>
      </c>
      <c r="AG29" s="1066"/>
      <c r="AH29" s="1066"/>
      <c r="AI29" s="1066"/>
      <c r="AJ29" s="1067"/>
      <c r="AK29" s="1009">
        <v>76</v>
      </c>
      <c r="AL29" s="1000"/>
      <c r="AM29" s="1000"/>
      <c r="AN29" s="1000"/>
      <c r="AO29" s="1000"/>
      <c r="AP29" s="1000" t="s">
        <v>585</v>
      </c>
      <c r="AQ29" s="1000"/>
      <c r="AR29" s="1000"/>
      <c r="AS29" s="1000"/>
      <c r="AT29" s="1000"/>
      <c r="AU29" s="1000" t="s">
        <v>585</v>
      </c>
      <c r="AV29" s="1000"/>
      <c r="AW29" s="1000"/>
      <c r="AX29" s="1000"/>
      <c r="AY29" s="1000"/>
      <c r="AZ29" s="1071"/>
      <c r="BA29" s="1071"/>
      <c r="BB29" s="1071"/>
      <c r="BC29" s="1071"/>
      <c r="BD29" s="1071"/>
      <c r="BE29" s="1001"/>
      <c r="BF29" s="1001"/>
      <c r="BG29" s="1001"/>
      <c r="BH29" s="1001"/>
      <c r="BI29" s="1002"/>
      <c r="BJ29" s="235"/>
      <c r="BK29" s="235"/>
      <c r="BL29" s="235"/>
      <c r="BM29" s="235"/>
      <c r="BN29" s="235"/>
      <c r="BO29" s="244"/>
      <c r="BP29" s="244"/>
      <c r="BQ29" s="241">
        <v>23</v>
      </c>
      <c r="BR29" s="242"/>
      <c r="BS29" s="1022"/>
      <c r="BT29" s="1023"/>
      <c r="BU29" s="1023"/>
      <c r="BV29" s="1023"/>
      <c r="BW29" s="1023"/>
      <c r="BX29" s="1023"/>
      <c r="BY29" s="1023"/>
      <c r="BZ29" s="1023"/>
      <c r="CA29" s="1023"/>
      <c r="CB29" s="1023"/>
      <c r="CC29" s="1023"/>
      <c r="CD29" s="1023"/>
      <c r="CE29" s="1023"/>
      <c r="CF29" s="1023"/>
      <c r="CG29" s="1044"/>
      <c r="CH29" s="1019"/>
      <c r="CI29" s="1020"/>
      <c r="CJ29" s="1020"/>
      <c r="CK29" s="1020"/>
      <c r="CL29" s="1021"/>
      <c r="CM29" s="1019"/>
      <c r="CN29" s="1020"/>
      <c r="CO29" s="1020"/>
      <c r="CP29" s="1020"/>
      <c r="CQ29" s="1021"/>
      <c r="CR29" s="1019"/>
      <c r="CS29" s="1020"/>
      <c r="CT29" s="1020"/>
      <c r="CU29" s="1020"/>
      <c r="CV29" s="1021"/>
      <c r="CW29" s="1019"/>
      <c r="CX29" s="1020"/>
      <c r="CY29" s="1020"/>
      <c r="CZ29" s="1020"/>
      <c r="DA29" s="1021"/>
      <c r="DB29" s="1019"/>
      <c r="DC29" s="1020"/>
      <c r="DD29" s="1020"/>
      <c r="DE29" s="1020"/>
      <c r="DF29" s="1021"/>
      <c r="DG29" s="1019"/>
      <c r="DH29" s="1020"/>
      <c r="DI29" s="1020"/>
      <c r="DJ29" s="1020"/>
      <c r="DK29" s="1021"/>
      <c r="DL29" s="1019"/>
      <c r="DM29" s="1020"/>
      <c r="DN29" s="1020"/>
      <c r="DO29" s="1020"/>
      <c r="DP29" s="1021"/>
      <c r="DQ29" s="1019"/>
      <c r="DR29" s="1020"/>
      <c r="DS29" s="1020"/>
      <c r="DT29" s="1020"/>
      <c r="DU29" s="1021"/>
      <c r="DV29" s="1022"/>
      <c r="DW29" s="1023"/>
      <c r="DX29" s="1023"/>
      <c r="DY29" s="1023"/>
      <c r="DZ29" s="1024"/>
      <c r="EA29" s="233"/>
    </row>
    <row r="30" spans="1:131" ht="26.25" customHeight="1" x14ac:dyDescent="0.2">
      <c r="A30" s="245">
        <v>3</v>
      </c>
      <c r="B30" s="1060" t="s">
        <v>407</v>
      </c>
      <c r="C30" s="1061"/>
      <c r="D30" s="1061"/>
      <c r="E30" s="1061"/>
      <c r="F30" s="1061"/>
      <c r="G30" s="1061"/>
      <c r="H30" s="1061"/>
      <c r="I30" s="1061"/>
      <c r="J30" s="1061"/>
      <c r="K30" s="1061"/>
      <c r="L30" s="1061"/>
      <c r="M30" s="1061"/>
      <c r="N30" s="1061"/>
      <c r="O30" s="1061"/>
      <c r="P30" s="1062"/>
      <c r="Q30" s="1068">
        <v>1967</v>
      </c>
      <c r="R30" s="1069"/>
      <c r="S30" s="1069"/>
      <c r="T30" s="1069"/>
      <c r="U30" s="1069"/>
      <c r="V30" s="1069">
        <v>1920</v>
      </c>
      <c r="W30" s="1069"/>
      <c r="X30" s="1069"/>
      <c r="Y30" s="1069"/>
      <c r="Z30" s="1069"/>
      <c r="AA30" s="1069">
        <v>47</v>
      </c>
      <c r="AB30" s="1069"/>
      <c r="AC30" s="1069"/>
      <c r="AD30" s="1069"/>
      <c r="AE30" s="1070"/>
      <c r="AF30" s="1065">
        <v>47</v>
      </c>
      <c r="AG30" s="1066"/>
      <c r="AH30" s="1066"/>
      <c r="AI30" s="1066"/>
      <c r="AJ30" s="1067"/>
      <c r="AK30" s="1009">
        <v>297</v>
      </c>
      <c r="AL30" s="1000"/>
      <c r="AM30" s="1000"/>
      <c r="AN30" s="1000"/>
      <c r="AO30" s="1000"/>
      <c r="AP30" s="1000" t="s">
        <v>585</v>
      </c>
      <c r="AQ30" s="1000"/>
      <c r="AR30" s="1000"/>
      <c r="AS30" s="1000"/>
      <c r="AT30" s="1000"/>
      <c r="AU30" s="1000" t="s">
        <v>585</v>
      </c>
      <c r="AV30" s="1000"/>
      <c r="AW30" s="1000"/>
      <c r="AX30" s="1000"/>
      <c r="AY30" s="1000"/>
      <c r="AZ30" s="1071"/>
      <c r="BA30" s="1071"/>
      <c r="BB30" s="1071"/>
      <c r="BC30" s="1071"/>
      <c r="BD30" s="1071"/>
      <c r="BE30" s="1001"/>
      <c r="BF30" s="1001"/>
      <c r="BG30" s="1001"/>
      <c r="BH30" s="1001"/>
      <c r="BI30" s="1002"/>
      <c r="BJ30" s="235"/>
      <c r="BK30" s="235"/>
      <c r="BL30" s="235"/>
      <c r="BM30" s="235"/>
      <c r="BN30" s="235"/>
      <c r="BO30" s="244"/>
      <c r="BP30" s="244"/>
      <c r="BQ30" s="241">
        <v>24</v>
      </c>
      <c r="BR30" s="242"/>
      <c r="BS30" s="1022"/>
      <c r="BT30" s="1023"/>
      <c r="BU30" s="1023"/>
      <c r="BV30" s="1023"/>
      <c r="BW30" s="1023"/>
      <c r="BX30" s="1023"/>
      <c r="BY30" s="1023"/>
      <c r="BZ30" s="1023"/>
      <c r="CA30" s="1023"/>
      <c r="CB30" s="1023"/>
      <c r="CC30" s="1023"/>
      <c r="CD30" s="1023"/>
      <c r="CE30" s="1023"/>
      <c r="CF30" s="1023"/>
      <c r="CG30" s="1044"/>
      <c r="CH30" s="1019"/>
      <c r="CI30" s="1020"/>
      <c r="CJ30" s="1020"/>
      <c r="CK30" s="1020"/>
      <c r="CL30" s="1021"/>
      <c r="CM30" s="1019"/>
      <c r="CN30" s="1020"/>
      <c r="CO30" s="1020"/>
      <c r="CP30" s="1020"/>
      <c r="CQ30" s="1021"/>
      <c r="CR30" s="1019"/>
      <c r="CS30" s="1020"/>
      <c r="CT30" s="1020"/>
      <c r="CU30" s="1020"/>
      <c r="CV30" s="1021"/>
      <c r="CW30" s="1019"/>
      <c r="CX30" s="1020"/>
      <c r="CY30" s="1020"/>
      <c r="CZ30" s="1020"/>
      <c r="DA30" s="1021"/>
      <c r="DB30" s="1019"/>
      <c r="DC30" s="1020"/>
      <c r="DD30" s="1020"/>
      <c r="DE30" s="1020"/>
      <c r="DF30" s="1021"/>
      <c r="DG30" s="1019"/>
      <c r="DH30" s="1020"/>
      <c r="DI30" s="1020"/>
      <c r="DJ30" s="1020"/>
      <c r="DK30" s="1021"/>
      <c r="DL30" s="1019"/>
      <c r="DM30" s="1020"/>
      <c r="DN30" s="1020"/>
      <c r="DO30" s="1020"/>
      <c r="DP30" s="1021"/>
      <c r="DQ30" s="1019"/>
      <c r="DR30" s="1020"/>
      <c r="DS30" s="1020"/>
      <c r="DT30" s="1020"/>
      <c r="DU30" s="1021"/>
      <c r="DV30" s="1022"/>
      <c r="DW30" s="1023"/>
      <c r="DX30" s="1023"/>
      <c r="DY30" s="1023"/>
      <c r="DZ30" s="1024"/>
      <c r="EA30" s="233"/>
    </row>
    <row r="31" spans="1:131" ht="26.25" customHeight="1" x14ac:dyDescent="0.2">
      <c r="A31" s="245">
        <v>4</v>
      </c>
      <c r="B31" s="1060" t="s">
        <v>408</v>
      </c>
      <c r="C31" s="1061"/>
      <c r="D31" s="1061"/>
      <c r="E31" s="1061"/>
      <c r="F31" s="1061"/>
      <c r="G31" s="1061"/>
      <c r="H31" s="1061"/>
      <c r="I31" s="1061"/>
      <c r="J31" s="1061"/>
      <c r="K31" s="1061"/>
      <c r="L31" s="1061"/>
      <c r="M31" s="1061"/>
      <c r="N31" s="1061"/>
      <c r="O31" s="1061"/>
      <c r="P31" s="1062"/>
      <c r="Q31" s="1068">
        <v>261</v>
      </c>
      <c r="R31" s="1069"/>
      <c r="S31" s="1069"/>
      <c r="T31" s="1069"/>
      <c r="U31" s="1069"/>
      <c r="V31" s="1069">
        <v>231</v>
      </c>
      <c r="W31" s="1069"/>
      <c r="X31" s="1069"/>
      <c r="Y31" s="1069"/>
      <c r="Z31" s="1069"/>
      <c r="AA31" s="1069">
        <v>29</v>
      </c>
      <c r="AB31" s="1069"/>
      <c r="AC31" s="1069"/>
      <c r="AD31" s="1069"/>
      <c r="AE31" s="1070"/>
      <c r="AF31" s="1065">
        <v>325</v>
      </c>
      <c r="AG31" s="1066"/>
      <c r="AH31" s="1066"/>
      <c r="AI31" s="1066"/>
      <c r="AJ31" s="1067"/>
      <c r="AK31" s="1009">
        <v>2</v>
      </c>
      <c r="AL31" s="1000"/>
      <c r="AM31" s="1000"/>
      <c r="AN31" s="1000"/>
      <c r="AO31" s="1000"/>
      <c r="AP31" s="1000">
        <v>923</v>
      </c>
      <c r="AQ31" s="1000"/>
      <c r="AR31" s="1000"/>
      <c r="AS31" s="1000"/>
      <c r="AT31" s="1000"/>
      <c r="AU31" s="1000">
        <v>6</v>
      </c>
      <c r="AV31" s="1000"/>
      <c r="AW31" s="1000"/>
      <c r="AX31" s="1000"/>
      <c r="AY31" s="1000"/>
      <c r="AZ31" s="1071"/>
      <c r="BA31" s="1071"/>
      <c r="BB31" s="1071"/>
      <c r="BC31" s="1071"/>
      <c r="BD31" s="1071"/>
      <c r="BE31" s="1001" t="s">
        <v>409</v>
      </c>
      <c r="BF31" s="1001"/>
      <c r="BG31" s="1001"/>
      <c r="BH31" s="1001"/>
      <c r="BI31" s="1002"/>
      <c r="BJ31" s="235"/>
      <c r="BK31" s="235"/>
      <c r="BL31" s="235"/>
      <c r="BM31" s="235"/>
      <c r="BN31" s="235"/>
      <c r="BO31" s="244"/>
      <c r="BP31" s="244"/>
      <c r="BQ31" s="241">
        <v>25</v>
      </c>
      <c r="BR31" s="242"/>
      <c r="BS31" s="1022"/>
      <c r="BT31" s="1023"/>
      <c r="BU31" s="1023"/>
      <c r="BV31" s="1023"/>
      <c r="BW31" s="1023"/>
      <c r="BX31" s="1023"/>
      <c r="BY31" s="1023"/>
      <c r="BZ31" s="1023"/>
      <c r="CA31" s="1023"/>
      <c r="CB31" s="1023"/>
      <c r="CC31" s="1023"/>
      <c r="CD31" s="1023"/>
      <c r="CE31" s="1023"/>
      <c r="CF31" s="1023"/>
      <c r="CG31" s="1044"/>
      <c r="CH31" s="1019"/>
      <c r="CI31" s="1020"/>
      <c r="CJ31" s="1020"/>
      <c r="CK31" s="1020"/>
      <c r="CL31" s="1021"/>
      <c r="CM31" s="1019"/>
      <c r="CN31" s="1020"/>
      <c r="CO31" s="1020"/>
      <c r="CP31" s="1020"/>
      <c r="CQ31" s="1021"/>
      <c r="CR31" s="1019"/>
      <c r="CS31" s="1020"/>
      <c r="CT31" s="1020"/>
      <c r="CU31" s="1020"/>
      <c r="CV31" s="1021"/>
      <c r="CW31" s="1019"/>
      <c r="CX31" s="1020"/>
      <c r="CY31" s="1020"/>
      <c r="CZ31" s="1020"/>
      <c r="DA31" s="1021"/>
      <c r="DB31" s="1019"/>
      <c r="DC31" s="1020"/>
      <c r="DD31" s="1020"/>
      <c r="DE31" s="1020"/>
      <c r="DF31" s="1021"/>
      <c r="DG31" s="1019"/>
      <c r="DH31" s="1020"/>
      <c r="DI31" s="1020"/>
      <c r="DJ31" s="1020"/>
      <c r="DK31" s="1021"/>
      <c r="DL31" s="1019"/>
      <c r="DM31" s="1020"/>
      <c r="DN31" s="1020"/>
      <c r="DO31" s="1020"/>
      <c r="DP31" s="1021"/>
      <c r="DQ31" s="1019"/>
      <c r="DR31" s="1020"/>
      <c r="DS31" s="1020"/>
      <c r="DT31" s="1020"/>
      <c r="DU31" s="1021"/>
      <c r="DV31" s="1022"/>
      <c r="DW31" s="1023"/>
      <c r="DX31" s="1023"/>
      <c r="DY31" s="1023"/>
      <c r="DZ31" s="1024"/>
      <c r="EA31" s="233"/>
    </row>
    <row r="32" spans="1:131" ht="26.25" customHeight="1" x14ac:dyDescent="0.2">
      <c r="A32" s="245">
        <v>5</v>
      </c>
      <c r="B32" s="1060" t="s">
        <v>410</v>
      </c>
      <c r="C32" s="1061"/>
      <c r="D32" s="1061"/>
      <c r="E32" s="1061"/>
      <c r="F32" s="1061"/>
      <c r="G32" s="1061"/>
      <c r="H32" s="1061"/>
      <c r="I32" s="1061"/>
      <c r="J32" s="1061"/>
      <c r="K32" s="1061"/>
      <c r="L32" s="1061"/>
      <c r="M32" s="1061"/>
      <c r="N32" s="1061"/>
      <c r="O32" s="1061"/>
      <c r="P32" s="1062"/>
      <c r="Q32" s="1068">
        <v>505</v>
      </c>
      <c r="R32" s="1069"/>
      <c r="S32" s="1069"/>
      <c r="T32" s="1069"/>
      <c r="U32" s="1069"/>
      <c r="V32" s="1069">
        <v>622</v>
      </c>
      <c r="W32" s="1069"/>
      <c r="X32" s="1069"/>
      <c r="Y32" s="1069"/>
      <c r="Z32" s="1069"/>
      <c r="AA32" s="1069">
        <v>-116</v>
      </c>
      <c r="AB32" s="1069"/>
      <c r="AC32" s="1069"/>
      <c r="AD32" s="1069"/>
      <c r="AE32" s="1070"/>
      <c r="AF32" s="1065">
        <v>86</v>
      </c>
      <c r="AG32" s="1066"/>
      <c r="AH32" s="1066"/>
      <c r="AI32" s="1066"/>
      <c r="AJ32" s="1067"/>
      <c r="AK32" s="1009">
        <v>256</v>
      </c>
      <c r="AL32" s="1000"/>
      <c r="AM32" s="1000"/>
      <c r="AN32" s="1000"/>
      <c r="AO32" s="1000"/>
      <c r="AP32" s="1000">
        <v>4314</v>
      </c>
      <c r="AQ32" s="1000"/>
      <c r="AR32" s="1000"/>
      <c r="AS32" s="1000"/>
      <c r="AT32" s="1000"/>
      <c r="AU32" s="1000">
        <v>3253</v>
      </c>
      <c r="AV32" s="1000"/>
      <c r="AW32" s="1000"/>
      <c r="AX32" s="1000"/>
      <c r="AY32" s="1000"/>
      <c r="AZ32" s="1071"/>
      <c r="BA32" s="1071"/>
      <c r="BB32" s="1071"/>
      <c r="BC32" s="1071"/>
      <c r="BD32" s="1071"/>
      <c r="BE32" s="1001" t="s">
        <v>411</v>
      </c>
      <c r="BF32" s="1001"/>
      <c r="BG32" s="1001"/>
      <c r="BH32" s="1001"/>
      <c r="BI32" s="1002"/>
      <c r="BJ32" s="235"/>
      <c r="BK32" s="235"/>
      <c r="BL32" s="235"/>
      <c r="BM32" s="235"/>
      <c r="BN32" s="235"/>
      <c r="BO32" s="244"/>
      <c r="BP32" s="244"/>
      <c r="BQ32" s="241">
        <v>26</v>
      </c>
      <c r="BR32" s="242"/>
      <c r="BS32" s="1022"/>
      <c r="BT32" s="1023"/>
      <c r="BU32" s="1023"/>
      <c r="BV32" s="1023"/>
      <c r="BW32" s="1023"/>
      <c r="BX32" s="1023"/>
      <c r="BY32" s="1023"/>
      <c r="BZ32" s="1023"/>
      <c r="CA32" s="1023"/>
      <c r="CB32" s="1023"/>
      <c r="CC32" s="1023"/>
      <c r="CD32" s="1023"/>
      <c r="CE32" s="1023"/>
      <c r="CF32" s="1023"/>
      <c r="CG32" s="1044"/>
      <c r="CH32" s="1019"/>
      <c r="CI32" s="1020"/>
      <c r="CJ32" s="1020"/>
      <c r="CK32" s="1020"/>
      <c r="CL32" s="1021"/>
      <c r="CM32" s="1019"/>
      <c r="CN32" s="1020"/>
      <c r="CO32" s="1020"/>
      <c r="CP32" s="1020"/>
      <c r="CQ32" s="1021"/>
      <c r="CR32" s="1019"/>
      <c r="CS32" s="1020"/>
      <c r="CT32" s="1020"/>
      <c r="CU32" s="1020"/>
      <c r="CV32" s="1021"/>
      <c r="CW32" s="1019"/>
      <c r="CX32" s="1020"/>
      <c r="CY32" s="1020"/>
      <c r="CZ32" s="1020"/>
      <c r="DA32" s="1021"/>
      <c r="DB32" s="1019"/>
      <c r="DC32" s="1020"/>
      <c r="DD32" s="1020"/>
      <c r="DE32" s="1020"/>
      <c r="DF32" s="1021"/>
      <c r="DG32" s="1019"/>
      <c r="DH32" s="1020"/>
      <c r="DI32" s="1020"/>
      <c r="DJ32" s="1020"/>
      <c r="DK32" s="1021"/>
      <c r="DL32" s="1019"/>
      <c r="DM32" s="1020"/>
      <c r="DN32" s="1020"/>
      <c r="DO32" s="1020"/>
      <c r="DP32" s="1021"/>
      <c r="DQ32" s="1019"/>
      <c r="DR32" s="1020"/>
      <c r="DS32" s="1020"/>
      <c r="DT32" s="1020"/>
      <c r="DU32" s="1021"/>
      <c r="DV32" s="1022"/>
      <c r="DW32" s="1023"/>
      <c r="DX32" s="1023"/>
      <c r="DY32" s="1023"/>
      <c r="DZ32" s="1024"/>
      <c r="EA32" s="233"/>
    </row>
    <row r="33" spans="1:131" ht="26.25" customHeight="1" x14ac:dyDescent="0.2">
      <c r="A33" s="245">
        <v>6</v>
      </c>
      <c r="B33" s="1060"/>
      <c r="C33" s="1061"/>
      <c r="D33" s="1061"/>
      <c r="E33" s="1061"/>
      <c r="F33" s="1061"/>
      <c r="G33" s="1061"/>
      <c r="H33" s="1061"/>
      <c r="I33" s="1061"/>
      <c r="J33" s="1061"/>
      <c r="K33" s="1061"/>
      <c r="L33" s="1061"/>
      <c r="M33" s="1061"/>
      <c r="N33" s="1061"/>
      <c r="O33" s="1061"/>
      <c r="P33" s="1062"/>
      <c r="Q33" s="1068"/>
      <c r="R33" s="1069"/>
      <c r="S33" s="1069"/>
      <c r="T33" s="1069"/>
      <c r="U33" s="1069"/>
      <c r="V33" s="1069"/>
      <c r="W33" s="1069"/>
      <c r="X33" s="1069"/>
      <c r="Y33" s="1069"/>
      <c r="Z33" s="1069"/>
      <c r="AA33" s="1069"/>
      <c r="AB33" s="1069"/>
      <c r="AC33" s="1069"/>
      <c r="AD33" s="1069"/>
      <c r="AE33" s="1070"/>
      <c r="AF33" s="1065"/>
      <c r="AG33" s="1066"/>
      <c r="AH33" s="1066"/>
      <c r="AI33" s="1066"/>
      <c r="AJ33" s="1067"/>
      <c r="AK33" s="1009"/>
      <c r="AL33" s="1000"/>
      <c r="AM33" s="1000"/>
      <c r="AN33" s="1000"/>
      <c r="AO33" s="1000"/>
      <c r="AP33" s="1000"/>
      <c r="AQ33" s="1000"/>
      <c r="AR33" s="1000"/>
      <c r="AS33" s="1000"/>
      <c r="AT33" s="1000"/>
      <c r="AU33" s="1000"/>
      <c r="AV33" s="1000"/>
      <c r="AW33" s="1000"/>
      <c r="AX33" s="1000"/>
      <c r="AY33" s="1000"/>
      <c r="AZ33" s="1071"/>
      <c r="BA33" s="1071"/>
      <c r="BB33" s="1071"/>
      <c r="BC33" s="1071"/>
      <c r="BD33" s="1071"/>
      <c r="BE33" s="1001"/>
      <c r="BF33" s="1001"/>
      <c r="BG33" s="1001"/>
      <c r="BH33" s="1001"/>
      <c r="BI33" s="1002"/>
      <c r="BJ33" s="235"/>
      <c r="BK33" s="235"/>
      <c r="BL33" s="235"/>
      <c r="BM33" s="235"/>
      <c r="BN33" s="235"/>
      <c r="BO33" s="244"/>
      <c r="BP33" s="244"/>
      <c r="BQ33" s="241">
        <v>27</v>
      </c>
      <c r="BR33" s="242"/>
      <c r="BS33" s="1022"/>
      <c r="BT33" s="1023"/>
      <c r="BU33" s="1023"/>
      <c r="BV33" s="1023"/>
      <c r="BW33" s="1023"/>
      <c r="BX33" s="1023"/>
      <c r="BY33" s="1023"/>
      <c r="BZ33" s="1023"/>
      <c r="CA33" s="1023"/>
      <c r="CB33" s="1023"/>
      <c r="CC33" s="1023"/>
      <c r="CD33" s="1023"/>
      <c r="CE33" s="1023"/>
      <c r="CF33" s="1023"/>
      <c r="CG33" s="1044"/>
      <c r="CH33" s="1019"/>
      <c r="CI33" s="1020"/>
      <c r="CJ33" s="1020"/>
      <c r="CK33" s="1020"/>
      <c r="CL33" s="1021"/>
      <c r="CM33" s="1019"/>
      <c r="CN33" s="1020"/>
      <c r="CO33" s="1020"/>
      <c r="CP33" s="1020"/>
      <c r="CQ33" s="1021"/>
      <c r="CR33" s="1019"/>
      <c r="CS33" s="1020"/>
      <c r="CT33" s="1020"/>
      <c r="CU33" s="1020"/>
      <c r="CV33" s="1021"/>
      <c r="CW33" s="1019"/>
      <c r="CX33" s="1020"/>
      <c r="CY33" s="1020"/>
      <c r="CZ33" s="1020"/>
      <c r="DA33" s="1021"/>
      <c r="DB33" s="1019"/>
      <c r="DC33" s="1020"/>
      <c r="DD33" s="1020"/>
      <c r="DE33" s="1020"/>
      <c r="DF33" s="1021"/>
      <c r="DG33" s="1019"/>
      <c r="DH33" s="1020"/>
      <c r="DI33" s="1020"/>
      <c r="DJ33" s="1020"/>
      <c r="DK33" s="1021"/>
      <c r="DL33" s="1019"/>
      <c r="DM33" s="1020"/>
      <c r="DN33" s="1020"/>
      <c r="DO33" s="1020"/>
      <c r="DP33" s="1021"/>
      <c r="DQ33" s="1019"/>
      <c r="DR33" s="1020"/>
      <c r="DS33" s="1020"/>
      <c r="DT33" s="1020"/>
      <c r="DU33" s="1021"/>
      <c r="DV33" s="1022"/>
      <c r="DW33" s="1023"/>
      <c r="DX33" s="1023"/>
      <c r="DY33" s="1023"/>
      <c r="DZ33" s="1024"/>
      <c r="EA33" s="233"/>
    </row>
    <row r="34" spans="1:131" ht="26.25" customHeight="1" x14ac:dyDescent="0.2">
      <c r="A34" s="245">
        <v>7</v>
      </c>
      <c r="B34" s="1060"/>
      <c r="C34" s="1061"/>
      <c r="D34" s="1061"/>
      <c r="E34" s="1061"/>
      <c r="F34" s="1061"/>
      <c r="G34" s="1061"/>
      <c r="H34" s="1061"/>
      <c r="I34" s="1061"/>
      <c r="J34" s="1061"/>
      <c r="K34" s="1061"/>
      <c r="L34" s="1061"/>
      <c r="M34" s="1061"/>
      <c r="N34" s="1061"/>
      <c r="O34" s="1061"/>
      <c r="P34" s="1062"/>
      <c r="Q34" s="1068"/>
      <c r="R34" s="1069"/>
      <c r="S34" s="1069"/>
      <c r="T34" s="1069"/>
      <c r="U34" s="1069"/>
      <c r="V34" s="1069"/>
      <c r="W34" s="1069"/>
      <c r="X34" s="1069"/>
      <c r="Y34" s="1069"/>
      <c r="Z34" s="1069"/>
      <c r="AA34" s="1069"/>
      <c r="AB34" s="1069"/>
      <c r="AC34" s="1069"/>
      <c r="AD34" s="1069"/>
      <c r="AE34" s="1070"/>
      <c r="AF34" s="1065"/>
      <c r="AG34" s="1066"/>
      <c r="AH34" s="1066"/>
      <c r="AI34" s="1066"/>
      <c r="AJ34" s="1067"/>
      <c r="AK34" s="1009"/>
      <c r="AL34" s="1000"/>
      <c r="AM34" s="1000"/>
      <c r="AN34" s="1000"/>
      <c r="AO34" s="1000"/>
      <c r="AP34" s="1000"/>
      <c r="AQ34" s="1000"/>
      <c r="AR34" s="1000"/>
      <c r="AS34" s="1000"/>
      <c r="AT34" s="1000"/>
      <c r="AU34" s="1000"/>
      <c r="AV34" s="1000"/>
      <c r="AW34" s="1000"/>
      <c r="AX34" s="1000"/>
      <c r="AY34" s="1000"/>
      <c r="AZ34" s="1071"/>
      <c r="BA34" s="1071"/>
      <c r="BB34" s="1071"/>
      <c r="BC34" s="1071"/>
      <c r="BD34" s="1071"/>
      <c r="BE34" s="1001"/>
      <c r="BF34" s="1001"/>
      <c r="BG34" s="1001"/>
      <c r="BH34" s="1001"/>
      <c r="BI34" s="1002"/>
      <c r="BJ34" s="235"/>
      <c r="BK34" s="235"/>
      <c r="BL34" s="235"/>
      <c r="BM34" s="235"/>
      <c r="BN34" s="235"/>
      <c r="BO34" s="244"/>
      <c r="BP34" s="244"/>
      <c r="BQ34" s="241">
        <v>28</v>
      </c>
      <c r="BR34" s="242"/>
      <c r="BS34" s="1022"/>
      <c r="BT34" s="1023"/>
      <c r="BU34" s="1023"/>
      <c r="BV34" s="1023"/>
      <c r="BW34" s="1023"/>
      <c r="BX34" s="1023"/>
      <c r="BY34" s="1023"/>
      <c r="BZ34" s="1023"/>
      <c r="CA34" s="1023"/>
      <c r="CB34" s="1023"/>
      <c r="CC34" s="1023"/>
      <c r="CD34" s="1023"/>
      <c r="CE34" s="1023"/>
      <c r="CF34" s="1023"/>
      <c r="CG34" s="1044"/>
      <c r="CH34" s="1019"/>
      <c r="CI34" s="1020"/>
      <c r="CJ34" s="1020"/>
      <c r="CK34" s="1020"/>
      <c r="CL34" s="1021"/>
      <c r="CM34" s="1019"/>
      <c r="CN34" s="1020"/>
      <c r="CO34" s="1020"/>
      <c r="CP34" s="1020"/>
      <c r="CQ34" s="1021"/>
      <c r="CR34" s="1019"/>
      <c r="CS34" s="1020"/>
      <c r="CT34" s="1020"/>
      <c r="CU34" s="1020"/>
      <c r="CV34" s="1021"/>
      <c r="CW34" s="1019"/>
      <c r="CX34" s="1020"/>
      <c r="CY34" s="1020"/>
      <c r="CZ34" s="1020"/>
      <c r="DA34" s="1021"/>
      <c r="DB34" s="1019"/>
      <c r="DC34" s="1020"/>
      <c r="DD34" s="1020"/>
      <c r="DE34" s="1020"/>
      <c r="DF34" s="1021"/>
      <c r="DG34" s="1019"/>
      <c r="DH34" s="1020"/>
      <c r="DI34" s="1020"/>
      <c r="DJ34" s="1020"/>
      <c r="DK34" s="1021"/>
      <c r="DL34" s="1019"/>
      <c r="DM34" s="1020"/>
      <c r="DN34" s="1020"/>
      <c r="DO34" s="1020"/>
      <c r="DP34" s="1021"/>
      <c r="DQ34" s="1019"/>
      <c r="DR34" s="1020"/>
      <c r="DS34" s="1020"/>
      <c r="DT34" s="1020"/>
      <c r="DU34" s="1021"/>
      <c r="DV34" s="1022"/>
      <c r="DW34" s="1023"/>
      <c r="DX34" s="1023"/>
      <c r="DY34" s="1023"/>
      <c r="DZ34" s="1024"/>
      <c r="EA34" s="233"/>
    </row>
    <row r="35" spans="1:131" ht="26.25" customHeight="1" x14ac:dyDescent="0.2">
      <c r="A35" s="245">
        <v>8</v>
      </c>
      <c r="B35" s="1060"/>
      <c r="C35" s="1061"/>
      <c r="D35" s="1061"/>
      <c r="E35" s="1061"/>
      <c r="F35" s="1061"/>
      <c r="G35" s="1061"/>
      <c r="H35" s="1061"/>
      <c r="I35" s="1061"/>
      <c r="J35" s="1061"/>
      <c r="K35" s="1061"/>
      <c r="L35" s="1061"/>
      <c r="M35" s="1061"/>
      <c r="N35" s="1061"/>
      <c r="O35" s="1061"/>
      <c r="P35" s="1062"/>
      <c r="Q35" s="1068"/>
      <c r="R35" s="1069"/>
      <c r="S35" s="1069"/>
      <c r="T35" s="1069"/>
      <c r="U35" s="1069"/>
      <c r="V35" s="1069"/>
      <c r="W35" s="1069"/>
      <c r="X35" s="1069"/>
      <c r="Y35" s="1069"/>
      <c r="Z35" s="1069"/>
      <c r="AA35" s="1069"/>
      <c r="AB35" s="1069"/>
      <c r="AC35" s="1069"/>
      <c r="AD35" s="1069"/>
      <c r="AE35" s="1070"/>
      <c r="AF35" s="1065"/>
      <c r="AG35" s="1066"/>
      <c r="AH35" s="1066"/>
      <c r="AI35" s="1066"/>
      <c r="AJ35" s="1067"/>
      <c r="AK35" s="1009"/>
      <c r="AL35" s="1000"/>
      <c r="AM35" s="1000"/>
      <c r="AN35" s="1000"/>
      <c r="AO35" s="1000"/>
      <c r="AP35" s="1000"/>
      <c r="AQ35" s="1000"/>
      <c r="AR35" s="1000"/>
      <c r="AS35" s="1000"/>
      <c r="AT35" s="1000"/>
      <c r="AU35" s="1000"/>
      <c r="AV35" s="1000"/>
      <c r="AW35" s="1000"/>
      <c r="AX35" s="1000"/>
      <c r="AY35" s="1000"/>
      <c r="AZ35" s="1071"/>
      <c r="BA35" s="1071"/>
      <c r="BB35" s="1071"/>
      <c r="BC35" s="1071"/>
      <c r="BD35" s="1071"/>
      <c r="BE35" s="1001"/>
      <c r="BF35" s="1001"/>
      <c r="BG35" s="1001"/>
      <c r="BH35" s="1001"/>
      <c r="BI35" s="1002"/>
      <c r="BJ35" s="235"/>
      <c r="BK35" s="235"/>
      <c r="BL35" s="235"/>
      <c r="BM35" s="235"/>
      <c r="BN35" s="235"/>
      <c r="BO35" s="244"/>
      <c r="BP35" s="244"/>
      <c r="BQ35" s="241">
        <v>29</v>
      </c>
      <c r="BR35" s="242"/>
      <c r="BS35" s="1022"/>
      <c r="BT35" s="1023"/>
      <c r="BU35" s="1023"/>
      <c r="BV35" s="1023"/>
      <c r="BW35" s="1023"/>
      <c r="BX35" s="1023"/>
      <c r="BY35" s="1023"/>
      <c r="BZ35" s="1023"/>
      <c r="CA35" s="1023"/>
      <c r="CB35" s="1023"/>
      <c r="CC35" s="1023"/>
      <c r="CD35" s="1023"/>
      <c r="CE35" s="1023"/>
      <c r="CF35" s="1023"/>
      <c r="CG35" s="1044"/>
      <c r="CH35" s="1019"/>
      <c r="CI35" s="1020"/>
      <c r="CJ35" s="1020"/>
      <c r="CK35" s="1020"/>
      <c r="CL35" s="1021"/>
      <c r="CM35" s="1019"/>
      <c r="CN35" s="1020"/>
      <c r="CO35" s="1020"/>
      <c r="CP35" s="1020"/>
      <c r="CQ35" s="1021"/>
      <c r="CR35" s="1019"/>
      <c r="CS35" s="1020"/>
      <c r="CT35" s="1020"/>
      <c r="CU35" s="1020"/>
      <c r="CV35" s="1021"/>
      <c r="CW35" s="1019"/>
      <c r="CX35" s="1020"/>
      <c r="CY35" s="1020"/>
      <c r="CZ35" s="1020"/>
      <c r="DA35" s="1021"/>
      <c r="DB35" s="1019"/>
      <c r="DC35" s="1020"/>
      <c r="DD35" s="1020"/>
      <c r="DE35" s="1020"/>
      <c r="DF35" s="1021"/>
      <c r="DG35" s="1019"/>
      <c r="DH35" s="1020"/>
      <c r="DI35" s="1020"/>
      <c r="DJ35" s="1020"/>
      <c r="DK35" s="1021"/>
      <c r="DL35" s="1019"/>
      <c r="DM35" s="1020"/>
      <c r="DN35" s="1020"/>
      <c r="DO35" s="1020"/>
      <c r="DP35" s="1021"/>
      <c r="DQ35" s="1019"/>
      <c r="DR35" s="1020"/>
      <c r="DS35" s="1020"/>
      <c r="DT35" s="1020"/>
      <c r="DU35" s="1021"/>
      <c r="DV35" s="1022"/>
      <c r="DW35" s="1023"/>
      <c r="DX35" s="1023"/>
      <c r="DY35" s="1023"/>
      <c r="DZ35" s="1024"/>
      <c r="EA35" s="233"/>
    </row>
    <row r="36" spans="1:131" ht="26.25" customHeight="1" x14ac:dyDescent="0.2">
      <c r="A36" s="245">
        <v>9</v>
      </c>
      <c r="B36" s="1060"/>
      <c r="C36" s="1061"/>
      <c r="D36" s="1061"/>
      <c r="E36" s="1061"/>
      <c r="F36" s="1061"/>
      <c r="G36" s="1061"/>
      <c r="H36" s="1061"/>
      <c r="I36" s="1061"/>
      <c r="J36" s="1061"/>
      <c r="K36" s="1061"/>
      <c r="L36" s="1061"/>
      <c r="M36" s="1061"/>
      <c r="N36" s="1061"/>
      <c r="O36" s="1061"/>
      <c r="P36" s="1062"/>
      <c r="Q36" s="1068"/>
      <c r="R36" s="1069"/>
      <c r="S36" s="1069"/>
      <c r="T36" s="1069"/>
      <c r="U36" s="1069"/>
      <c r="V36" s="1069"/>
      <c r="W36" s="1069"/>
      <c r="X36" s="1069"/>
      <c r="Y36" s="1069"/>
      <c r="Z36" s="1069"/>
      <c r="AA36" s="1069"/>
      <c r="AB36" s="1069"/>
      <c r="AC36" s="1069"/>
      <c r="AD36" s="1069"/>
      <c r="AE36" s="1070"/>
      <c r="AF36" s="1065"/>
      <c r="AG36" s="1066"/>
      <c r="AH36" s="1066"/>
      <c r="AI36" s="1066"/>
      <c r="AJ36" s="1067"/>
      <c r="AK36" s="1009"/>
      <c r="AL36" s="1000"/>
      <c r="AM36" s="1000"/>
      <c r="AN36" s="1000"/>
      <c r="AO36" s="1000"/>
      <c r="AP36" s="1000"/>
      <c r="AQ36" s="1000"/>
      <c r="AR36" s="1000"/>
      <c r="AS36" s="1000"/>
      <c r="AT36" s="1000"/>
      <c r="AU36" s="1000"/>
      <c r="AV36" s="1000"/>
      <c r="AW36" s="1000"/>
      <c r="AX36" s="1000"/>
      <c r="AY36" s="1000"/>
      <c r="AZ36" s="1071"/>
      <c r="BA36" s="1071"/>
      <c r="BB36" s="1071"/>
      <c r="BC36" s="1071"/>
      <c r="BD36" s="1071"/>
      <c r="BE36" s="1001"/>
      <c r="BF36" s="1001"/>
      <c r="BG36" s="1001"/>
      <c r="BH36" s="1001"/>
      <c r="BI36" s="1002"/>
      <c r="BJ36" s="235"/>
      <c r="BK36" s="235"/>
      <c r="BL36" s="235"/>
      <c r="BM36" s="235"/>
      <c r="BN36" s="235"/>
      <c r="BO36" s="244"/>
      <c r="BP36" s="244"/>
      <c r="BQ36" s="241">
        <v>30</v>
      </c>
      <c r="BR36" s="242"/>
      <c r="BS36" s="1022"/>
      <c r="BT36" s="1023"/>
      <c r="BU36" s="1023"/>
      <c r="BV36" s="1023"/>
      <c r="BW36" s="1023"/>
      <c r="BX36" s="1023"/>
      <c r="BY36" s="1023"/>
      <c r="BZ36" s="1023"/>
      <c r="CA36" s="1023"/>
      <c r="CB36" s="1023"/>
      <c r="CC36" s="1023"/>
      <c r="CD36" s="1023"/>
      <c r="CE36" s="1023"/>
      <c r="CF36" s="1023"/>
      <c r="CG36" s="1044"/>
      <c r="CH36" s="1019"/>
      <c r="CI36" s="1020"/>
      <c r="CJ36" s="1020"/>
      <c r="CK36" s="1020"/>
      <c r="CL36" s="1021"/>
      <c r="CM36" s="1019"/>
      <c r="CN36" s="1020"/>
      <c r="CO36" s="1020"/>
      <c r="CP36" s="1020"/>
      <c r="CQ36" s="1021"/>
      <c r="CR36" s="1019"/>
      <c r="CS36" s="1020"/>
      <c r="CT36" s="1020"/>
      <c r="CU36" s="1020"/>
      <c r="CV36" s="1021"/>
      <c r="CW36" s="1019"/>
      <c r="CX36" s="1020"/>
      <c r="CY36" s="1020"/>
      <c r="CZ36" s="1020"/>
      <c r="DA36" s="1021"/>
      <c r="DB36" s="1019"/>
      <c r="DC36" s="1020"/>
      <c r="DD36" s="1020"/>
      <c r="DE36" s="1020"/>
      <c r="DF36" s="1021"/>
      <c r="DG36" s="1019"/>
      <c r="DH36" s="1020"/>
      <c r="DI36" s="1020"/>
      <c r="DJ36" s="1020"/>
      <c r="DK36" s="1021"/>
      <c r="DL36" s="1019"/>
      <c r="DM36" s="1020"/>
      <c r="DN36" s="1020"/>
      <c r="DO36" s="1020"/>
      <c r="DP36" s="1021"/>
      <c r="DQ36" s="1019"/>
      <c r="DR36" s="1020"/>
      <c r="DS36" s="1020"/>
      <c r="DT36" s="1020"/>
      <c r="DU36" s="1021"/>
      <c r="DV36" s="1022"/>
      <c r="DW36" s="1023"/>
      <c r="DX36" s="1023"/>
      <c r="DY36" s="1023"/>
      <c r="DZ36" s="1024"/>
      <c r="EA36" s="233"/>
    </row>
    <row r="37" spans="1:131" ht="26.25" customHeight="1" x14ac:dyDescent="0.2">
      <c r="A37" s="245">
        <v>10</v>
      </c>
      <c r="B37" s="1060"/>
      <c r="C37" s="1061"/>
      <c r="D37" s="1061"/>
      <c r="E37" s="1061"/>
      <c r="F37" s="1061"/>
      <c r="G37" s="1061"/>
      <c r="H37" s="1061"/>
      <c r="I37" s="1061"/>
      <c r="J37" s="1061"/>
      <c r="K37" s="1061"/>
      <c r="L37" s="1061"/>
      <c r="M37" s="1061"/>
      <c r="N37" s="1061"/>
      <c r="O37" s="1061"/>
      <c r="P37" s="1062"/>
      <c r="Q37" s="1068"/>
      <c r="R37" s="1069"/>
      <c r="S37" s="1069"/>
      <c r="T37" s="1069"/>
      <c r="U37" s="1069"/>
      <c r="V37" s="1069"/>
      <c r="W37" s="1069"/>
      <c r="X37" s="1069"/>
      <c r="Y37" s="1069"/>
      <c r="Z37" s="1069"/>
      <c r="AA37" s="1069"/>
      <c r="AB37" s="1069"/>
      <c r="AC37" s="1069"/>
      <c r="AD37" s="1069"/>
      <c r="AE37" s="1070"/>
      <c r="AF37" s="1065"/>
      <c r="AG37" s="1066"/>
      <c r="AH37" s="1066"/>
      <c r="AI37" s="1066"/>
      <c r="AJ37" s="1067"/>
      <c r="AK37" s="1009"/>
      <c r="AL37" s="1000"/>
      <c r="AM37" s="1000"/>
      <c r="AN37" s="1000"/>
      <c r="AO37" s="1000"/>
      <c r="AP37" s="1000"/>
      <c r="AQ37" s="1000"/>
      <c r="AR37" s="1000"/>
      <c r="AS37" s="1000"/>
      <c r="AT37" s="1000"/>
      <c r="AU37" s="1000"/>
      <c r="AV37" s="1000"/>
      <c r="AW37" s="1000"/>
      <c r="AX37" s="1000"/>
      <c r="AY37" s="1000"/>
      <c r="AZ37" s="1071"/>
      <c r="BA37" s="1071"/>
      <c r="BB37" s="1071"/>
      <c r="BC37" s="1071"/>
      <c r="BD37" s="1071"/>
      <c r="BE37" s="1001"/>
      <c r="BF37" s="1001"/>
      <c r="BG37" s="1001"/>
      <c r="BH37" s="1001"/>
      <c r="BI37" s="1002"/>
      <c r="BJ37" s="235"/>
      <c r="BK37" s="235"/>
      <c r="BL37" s="235"/>
      <c r="BM37" s="235"/>
      <c r="BN37" s="235"/>
      <c r="BO37" s="244"/>
      <c r="BP37" s="244"/>
      <c r="BQ37" s="241">
        <v>31</v>
      </c>
      <c r="BR37" s="242"/>
      <c r="BS37" s="1022"/>
      <c r="BT37" s="1023"/>
      <c r="BU37" s="1023"/>
      <c r="BV37" s="1023"/>
      <c r="BW37" s="1023"/>
      <c r="BX37" s="1023"/>
      <c r="BY37" s="1023"/>
      <c r="BZ37" s="1023"/>
      <c r="CA37" s="1023"/>
      <c r="CB37" s="1023"/>
      <c r="CC37" s="1023"/>
      <c r="CD37" s="1023"/>
      <c r="CE37" s="1023"/>
      <c r="CF37" s="1023"/>
      <c r="CG37" s="1044"/>
      <c r="CH37" s="1019"/>
      <c r="CI37" s="1020"/>
      <c r="CJ37" s="1020"/>
      <c r="CK37" s="1020"/>
      <c r="CL37" s="1021"/>
      <c r="CM37" s="1019"/>
      <c r="CN37" s="1020"/>
      <c r="CO37" s="1020"/>
      <c r="CP37" s="1020"/>
      <c r="CQ37" s="1021"/>
      <c r="CR37" s="1019"/>
      <c r="CS37" s="1020"/>
      <c r="CT37" s="1020"/>
      <c r="CU37" s="1020"/>
      <c r="CV37" s="1021"/>
      <c r="CW37" s="1019"/>
      <c r="CX37" s="1020"/>
      <c r="CY37" s="1020"/>
      <c r="CZ37" s="1020"/>
      <c r="DA37" s="1021"/>
      <c r="DB37" s="1019"/>
      <c r="DC37" s="1020"/>
      <c r="DD37" s="1020"/>
      <c r="DE37" s="1020"/>
      <c r="DF37" s="1021"/>
      <c r="DG37" s="1019"/>
      <c r="DH37" s="1020"/>
      <c r="DI37" s="1020"/>
      <c r="DJ37" s="1020"/>
      <c r="DK37" s="1021"/>
      <c r="DL37" s="1019"/>
      <c r="DM37" s="1020"/>
      <c r="DN37" s="1020"/>
      <c r="DO37" s="1020"/>
      <c r="DP37" s="1021"/>
      <c r="DQ37" s="1019"/>
      <c r="DR37" s="1020"/>
      <c r="DS37" s="1020"/>
      <c r="DT37" s="1020"/>
      <c r="DU37" s="1021"/>
      <c r="DV37" s="1022"/>
      <c r="DW37" s="1023"/>
      <c r="DX37" s="1023"/>
      <c r="DY37" s="1023"/>
      <c r="DZ37" s="1024"/>
      <c r="EA37" s="233"/>
    </row>
    <row r="38" spans="1:131" ht="26.25" customHeight="1" x14ac:dyDescent="0.2">
      <c r="A38" s="245">
        <v>11</v>
      </c>
      <c r="B38" s="1060"/>
      <c r="C38" s="1061"/>
      <c r="D38" s="1061"/>
      <c r="E38" s="1061"/>
      <c r="F38" s="1061"/>
      <c r="G38" s="1061"/>
      <c r="H38" s="1061"/>
      <c r="I38" s="1061"/>
      <c r="J38" s="1061"/>
      <c r="K38" s="1061"/>
      <c r="L38" s="1061"/>
      <c r="M38" s="1061"/>
      <c r="N38" s="1061"/>
      <c r="O38" s="1061"/>
      <c r="P38" s="1062"/>
      <c r="Q38" s="1068"/>
      <c r="R38" s="1069"/>
      <c r="S38" s="1069"/>
      <c r="T38" s="1069"/>
      <c r="U38" s="1069"/>
      <c r="V38" s="1069"/>
      <c r="W38" s="1069"/>
      <c r="X38" s="1069"/>
      <c r="Y38" s="1069"/>
      <c r="Z38" s="1069"/>
      <c r="AA38" s="1069"/>
      <c r="AB38" s="1069"/>
      <c r="AC38" s="1069"/>
      <c r="AD38" s="1069"/>
      <c r="AE38" s="1070"/>
      <c r="AF38" s="1065"/>
      <c r="AG38" s="1066"/>
      <c r="AH38" s="1066"/>
      <c r="AI38" s="1066"/>
      <c r="AJ38" s="1067"/>
      <c r="AK38" s="1009"/>
      <c r="AL38" s="1000"/>
      <c r="AM38" s="1000"/>
      <c r="AN38" s="1000"/>
      <c r="AO38" s="1000"/>
      <c r="AP38" s="1000"/>
      <c r="AQ38" s="1000"/>
      <c r="AR38" s="1000"/>
      <c r="AS38" s="1000"/>
      <c r="AT38" s="1000"/>
      <c r="AU38" s="1000"/>
      <c r="AV38" s="1000"/>
      <c r="AW38" s="1000"/>
      <c r="AX38" s="1000"/>
      <c r="AY38" s="1000"/>
      <c r="AZ38" s="1071"/>
      <c r="BA38" s="1071"/>
      <c r="BB38" s="1071"/>
      <c r="BC38" s="1071"/>
      <c r="BD38" s="1071"/>
      <c r="BE38" s="1001"/>
      <c r="BF38" s="1001"/>
      <c r="BG38" s="1001"/>
      <c r="BH38" s="1001"/>
      <c r="BI38" s="1002"/>
      <c r="BJ38" s="235"/>
      <c r="BK38" s="235"/>
      <c r="BL38" s="235"/>
      <c r="BM38" s="235"/>
      <c r="BN38" s="235"/>
      <c r="BO38" s="244"/>
      <c r="BP38" s="244"/>
      <c r="BQ38" s="241">
        <v>32</v>
      </c>
      <c r="BR38" s="242"/>
      <c r="BS38" s="1022"/>
      <c r="BT38" s="1023"/>
      <c r="BU38" s="1023"/>
      <c r="BV38" s="1023"/>
      <c r="BW38" s="1023"/>
      <c r="BX38" s="1023"/>
      <c r="BY38" s="1023"/>
      <c r="BZ38" s="1023"/>
      <c r="CA38" s="1023"/>
      <c r="CB38" s="1023"/>
      <c r="CC38" s="1023"/>
      <c r="CD38" s="1023"/>
      <c r="CE38" s="1023"/>
      <c r="CF38" s="1023"/>
      <c r="CG38" s="1044"/>
      <c r="CH38" s="1019"/>
      <c r="CI38" s="1020"/>
      <c r="CJ38" s="1020"/>
      <c r="CK38" s="1020"/>
      <c r="CL38" s="1021"/>
      <c r="CM38" s="1019"/>
      <c r="CN38" s="1020"/>
      <c r="CO38" s="1020"/>
      <c r="CP38" s="1020"/>
      <c r="CQ38" s="1021"/>
      <c r="CR38" s="1019"/>
      <c r="CS38" s="1020"/>
      <c r="CT38" s="1020"/>
      <c r="CU38" s="1020"/>
      <c r="CV38" s="1021"/>
      <c r="CW38" s="1019"/>
      <c r="CX38" s="1020"/>
      <c r="CY38" s="1020"/>
      <c r="CZ38" s="1020"/>
      <c r="DA38" s="1021"/>
      <c r="DB38" s="1019"/>
      <c r="DC38" s="1020"/>
      <c r="DD38" s="1020"/>
      <c r="DE38" s="1020"/>
      <c r="DF38" s="1021"/>
      <c r="DG38" s="1019"/>
      <c r="DH38" s="1020"/>
      <c r="DI38" s="1020"/>
      <c r="DJ38" s="1020"/>
      <c r="DK38" s="1021"/>
      <c r="DL38" s="1019"/>
      <c r="DM38" s="1020"/>
      <c r="DN38" s="1020"/>
      <c r="DO38" s="1020"/>
      <c r="DP38" s="1021"/>
      <c r="DQ38" s="1019"/>
      <c r="DR38" s="1020"/>
      <c r="DS38" s="1020"/>
      <c r="DT38" s="1020"/>
      <c r="DU38" s="1021"/>
      <c r="DV38" s="1022"/>
      <c r="DW38" s="1023"/>
      <c r="DX38" s="1023"/>
      <c r="DY38" s="1023"/>
      <c r="DZ38" s="1024"/>
      <c r="EA38" s="233"/>
    </row>
    <row r="39" spans="1:131" ht="26.25" customHeight="1" x14ac:dyDescent="0.2">
      <c r="A39" s="245">
        <v>12</v>
      </c>
      <c r="B39" s="1060"/>
      <c r="C39" s="1061"/>
      <c r="D39" s="1061"/>
      <c r="E39" s="1061"/>
      <c r="F39" s="1061"/>
      <c r="G39" s="1061"/>
      <c r="H39" s="1061"/>
      <c r="I39" s="1061"/>
      <c r="J39" s="1061"/>
      <c r="K39" s="1061"/>
      <c r="L39" s="1061"/>
      <c r="M39" s="1061"/>
      <c r="N39" s="1061"/>
      <c r="O39" s="1061"/>
      <c r="P39" s="1062"/>
      <c r="Q39" s="1068"/>
      <c r="R39" s="1069"/>
      <c r="S39" s="1069"/>
      <c r="T39" s="1069"/>
      <c r="U39" s="1069"/>
      <c r="V39" s="1069"/>
      <c r="W39" s="1069"/>
      <c r="X39" s="1069"/>
      <c r="Y39" s="1069"/>
      <c r="Z39" s="1069"/>
      <c r="AA39" s="1069"/>
      <c r="AB39" s="1069"/>
      <c r="AC39" s="1069"/>
      <c r="AD39" s="1069"/>
      <c r="AE39" s="1070"/>
      <c r="AF39" s="1065"/>
      <c r="AG39" s="1066"/>
      <c r="AH39" s="1066"/>
      <c r="AI39" s="1066"/>
      <c r="AJ39" s="1067"/>
      <c r="AK39" s="1009"/>
      <c r="AL39" s="1000"/>
      <c r="AM39" s="1000"/>
      <c r="AN39" s="1000"/>
      <c r="AO39" s="1000"/>
      <c r="AP39" s="1000"/>
      <c r="AQ39" s="1000"/>
      <c r="AR39" s="1000"/>
      <c r="AS39" s="1000"/>
      <c r="AT39" s="1000"/>
      <c r="AU39" s="1000"/>
      <c r="AV39" s="1000"/>
      <c r="AW39" s="1000"/>
      <c r="AX39" s="1000"/>
      <c r="AY39" s="1000"/>
      <c r="AZ39" s="1071"/>
      <c r="BA39" s="1071"/>
      <c r="BB39" s="1071"/>
      <c r="BC39" s="1071"/>
      <c r="BD39" s="1071"/>
      <c r="BE39" s="1001"/>
      <c r="BF39" s="1001"/>
      <c r="BG39" s="1001"/>
      <c r="BH39" s="1001"/>
      <c r="BI39" s="1002"/>
      <c r="BJ39" s="235"/>
      <c r="BK39" s="235"/>
      <c r="BL39" s="235"/>
      <c r="BM39" s="235"/>
      <c r="BN39" s="235"/>
      <c r="BO39" s="244"/>
      <c r="BP39" s="244"/>
      <c r="BQ39" s="241">
        <v>33</v>
      </c>
      <c r="BR39" s="242"/>
      <c r="BS39" s="1022"/>
      <c r="BT39" s="1023"/>
      <c r="BU39" s="1023"/>
      <c r="BV39" s="1023"/>
      <c r="BW39" s="1023"/>
      <c r="BX39" s="1023"/>
      <c r="BY39" s="1023"/>
      <c r="BZ39" s="1023"/>
      <c r="CA39" s="1023"/>
      <c r="CB39" s="1023"/>
      <c r="CC39" s="1023"/>
      <c r="CD39" s="1023"/>
      <c r="CE39" s="1023"/>
      <c r="CF39" s="1023"/>
      <c r="CG39" s="1044"/>
      <c r="CH39" s="1019"/>
      <c r="CI39" s="1020"/>
      <c r="CJ39" s="1020"/>
      <c r="CK39" s="1020"/>
      <c r="CL39" s="1021"/>
      <c r="CM39" s="1019"/>
      <c r="CN39" s="1020"/>
      <c r="CO39" s="1020"/>
      <c r="CP39" s="1020"/>
      <c r="CQ39" s="1021"/>
      <c r="CR39" s="1019"/>
      <c r="CS39" s="1020"/>
      <c r="CT39" s="1020"/>
      <c r="CU39" s="1020"/>
      <c r="CV39" s="1021"/>
      <c r="CW39" s="1019"/>
      <c r="CX39" s="1020"/>
      <c r="CY39" s="1020"/>
      <c r="CZ39" s="1020"/>
      <c r="DA39" s="1021"/>
      <c r="DB39" s="1019"/>
      <c r="DC39" s="1020"/>
      <c r="DD39" s="1020"/>
      <c r="DE39" s="1020"/>
      <c r="DF39" s="1021"/>
      <c r="DG39" s="1019"/>
      <c r="DH39" s="1020"/>
      <c r="DI39" s="1020"/>
      <c r="DJ39" s="1020"/>
      <c r="DK39" s="1021"/>
      <c r="DL39" s="1019"/>
      <c r="DM39" s="1020"/>
      <c r="DN39" s="1020"/>
      <c r="DO39" s="1020"/>
      <c r="DP39" s="1021"/>
      <c r="DQ39" s="1019"/>
      <c r="DR39" s="1020"/>
      <c r="DS39" s="1020"/>
      <c r="DT39" s="1020"/>
      <c r="DU39" s="1021"/>
      <c r="DV39" s="1022"/>
      <c r="DW39" s="1023"/>
      <c r="DX39" s="1023"/>
      <c r="DY39" s="1023"/>
      <c r="DZ39" s="1024"/>
      <c r="EA39" s="233"/>
    </row>
    <row r="40" spans="1:131" ht="26.25" customHeight="1" x14ac:dyDescent="0.2">
      <c r="A40" s="241">
        <v>13</v>
      </c>
      <c r="B40" s="1060"/>
      <c r="C40" s="1061"/>
      <c r="D40" s="1061"/>
      <c r="E40" s="1061"/>
      <c r="F40" s="1061"/>
      <c r="G40" s="1061"/>
      <c r="H40" s="1061"/>
      <c r="I40" s="1061"/>
      <c r="J40" s="1061"/>
      <c r="K40" s="1061"/>
      <c r="L40" s="1061"/>
      <c r="M40" s="1061"/>
      <c r="N40" s="1061"/>
      <c r="O40" s="1061"/>
      <c r="P40" s="1062"/>
      <c r="Q40" s="1068"/>
      <c r="R40" s="1069"/>
      <c r="S40" s="1069"/>
      <c r="T40" s="1069"/>
      <c r="U40" s="1069"/>
      <c r="V40" s="1069"/>
      <c r="W40" s="1069"/>
      <c r="X40" s="1069"/>
      <c r="Y40" s="1069"/>
      <c r="Z40" s="1069"/>
      <c r="AA40" s="1069"/>
      <c r="AB40" s="1069"/>
      <c r="AC40" s="1069"/>
      <c r="AD40" s="1069"/>
      <c r="AE40" s="1070"/>
      <c r="AF40" s="1065"/>
      <c r="AG40" s="1066"/>
      <c r="AH40" s="1066"/>
      <c r="AI40" s="1066"/>
      <c r="AJ40" s="1067"/>
      <c r="AK40" s="1009"/>
      <c r="AL40" s="1000"/>
      <c r="AM40" s="1000"/>
      <c r="AN40" s="1000"/>
      <c r="AO40" s="1000"/>
      <c r="AP40" s="1000"/>
      <c r="AQ40" s="1000"/>
      <c r="AR40" s="1000"/>
      <c r="AS40" s="1000"/>
      <c r="AT40" s="1000"/>
      <c r="AU40" s="1000"/>
      <c r="AV40" s="1000"/>
      <c r="AW40" s="1000"/>
      <c r="AX40" s="1000"/>
      <c r="AY40" s="1000"/>
      <c r="AZ40" s="1071"/>
      <c r="BA40" s="1071"/>
      <c r="BB40" s="1071"/>
      <c r="BC40" s="1071"/>
      <c r="BD40" s="1071"/>
      <c r="BE40" s="1001"/>
      <c r="BF40" s="1001"/>
      <c r="BG40" s="1001"/>
      <c r="BH40" s="1001"/>
      <c r="BI40" s="1002"/>
      <c r="BJ40" s="235"/>
      <c r="BK40" s="235"/>
      <c r="BL40" s="235"/>
      <c r="BM40" s="235"/>
      <c r="BN40" s="235"/>
      <c r="BO40" s="244"/>
      <c r="BP40" s="244"/>
      <c r="BQ40" s="241">
        <v>34</v>
      </c>
      <c r="BR40" s="242"/>
      <c r="BS40" s="1022"/>
      <c r="BT40" s="1023"/>
      <c r="BU40" s="1023"/>
      <c r="BV40" s="1023"/>
      <c r="BW40" s="1023"/>
      <c r="BX40" s="1023"/>
      <c r="BY40" s="1023"/>
      <c r="BZ40" s="1023"/>
      <c r="CA40" s="1023"/>
      <c r="CB40" s="1023"/>
      <c r="CC40" s="1023"/>
      <c r="CD40" s="1023"/>
      <c r="CE40" s="1023"/>
      <c r="CF40" s="1023"/>
      <c r="CG40" s="1044"/>
      <c r="CH40" s="1019"/>
      <c r="CI40" s="1020"/>
      <c r="CJ40" s="1020"/>
      <c r="CK40" s="1020"/>
      <c r="CL40" s="1021"/>
      <c r="CM40" s="1019"/>
      <c r="CN40" s="1020"/>
      <c r="CO40" s="1020"/>
      <c r="CP40" s="1020"/>
      <c r="CQ40" s="1021"/>
      <c r="CR40" s="1019"/>
      <c r="CS40" s="1020"/>
      <c r="CT40" s="1020"/>
      <c r="CU40" s="1020"/>
      <c r="CV40" s="1021"/>
      <c r="CW40" s="1019"/>
      <c r="CX40" s="1020"/>
      <c r="CY40" s="1020"/>
      <c r="CZ40" s="1020"/>
      <c r="DA40" s="1021"/>
      <c r="DB40" s="1019"/>
      <c r="DC40" s="1020"/>
      <c r="DD40" s="1020"/>
      <c r="DE40" s="1020"/>
      <c r="DF40" s="1021"/>
      <c r="DG40" s="1019"/>
      <c r="DH40" s="1020"/>
      <c r="DI40" s="1020"/>
      <c r="DJ40" s="1020"/>
      <c r="DK40" s="1021"/>
      <c r="DL40" s="1019"/>
      <c r="DM40" s="1020"/>
      <c r="DN40" s="1020"/>
      <c r="DO40" s="1020"/>
      <c r="DP40" s="1021"/>
      <c r="DQ40" s="1019"/>
      <c r="DR40" s="1020"/>
      <c r="DS40" s="1020"/>
      <c r="DT40" s="1020"/>
      <c r="DU40" s="1021"/>
      <c r="DV40" s="1022"/>
      <c r="DW40" s="1023"/>
      <c r="DX40" s="1023"/>
      <c r="DY40" s="1023"/>
      <c r="DZ40" s="1024"/>
      <c r="EA40" s="233"/>
    </row>
    <row r="41" spans="1:131" ht="26.25" customHeight="1" x14ac:dyDescent="0.2">
      <c r="A41" s="241">
        <v>14</v>
      </c>
      <c r="B41" s="1060"/>
      <c r="C41" s="1061"/>
      <c r="D41" s="1061"/>
      <c r="E41" s="1061"/>
      <c r="F41" s="1061"/>
      <c r="G41" s="1061"/>
      <c r="H41" s="1061"/>
      <c r="I41" s="1061"/>
      <c r="J41" s="1061"/>
      <c r="K41" s="1061"/>
      <c r="L41" s="1061"/>
      <c r="M41" s="1061"/>
      <c r="N41" s="1061"/>
      <c r="O41" s="1061"/>
      <c r="P41" s="1062"/>
      <c r="Q41" s="1068"/>
      <c r="R41" s="1069"/>
      <c r="S41" s="1069"/>
      <c r="T41" s="1069"/>
      <c r="U41" s="1069"/>
      <c r="V41" s="1069"/>
      <c r="W41" s="1069"/>
      <c r="X41" s="1069"/>
      <c r="Y41" s="1069"/>
      <c r="Z41" s="1069"/>
      <c r="AA41" s="1069"/>
      <c r="AB41" s="1069"/>
      <c r="AC41" s="1069"/>
      <c r="AD41" s="1069"/>
      <c r="AE41" s="1070"/>
      <c r="AF41" s="1065"/>
      <c r="AG41" s="1066"/>
      <c r="AH41" s="1066"/>
      <c r="AI41" s="1066"/>
      <c r="AJ41" s="1067"/>
      <c r="AK41" s="1009"/>
      <c r="AL41" s="1000"/>
      <c r="AM41" s="1000"/>
      <c r="AN41" s="1000"/>
      <c r="AO41" s="1000"/>
      <c r="AP41" s="1000"/>
      <c r="AQ41" s="1000"/>
      <c r="AR41" s="1000"/>
      <c r="AS41" s="1000"/>
      <c r="AT41" s="1000"/>
      <c r="AU41" s="1000"/>
      <c r="AV41" s="1000"/>
      <c r="AW41" s="1000"/>
      <c r="AX41" s="1000"/>
      <c r="AY41" s="1000"/>
      <c r="AZ41" s="1071"/>
      <c r="BA41" s="1071"/>
      <c r="BB41" s="1071"/>
      <c r="BC41" s="1071"/>
      <c r="BD41" s="1071"/>
      <c r="BE41" s="1001"/>
      <c r="BF41" s="1001"/>
      <c r="BG41" s="1001"/>
      <c r="BH41" s="1001"/>
      <c r="BI41" s="1002"/>
      <c r="BJ41" s="235"/>
      <c r="BK41" s="235"/>
      <c r="BL41" s="235"/>
      <c r="BM41" s="235"/>
      <c r="BN41" s="235"/>
      <c r="BO41" s="244"/>
      <c r="BP41" s="244"/>
      <c r="BQ41" s="241">
        <v>35</v>
      </c>
      <c r="BR41" s="242"/>
      <c r="BS41" s="1022"/>
      <c r="BT41" s="1023"/>
      <c r="BU41" s="1023"/>
      <c r="BV41" s="1023"/>
      <c r="BW41" s="1023"/>
      <c r="BX41" s="1023"/>
      <c r="BY41" s="1023"/>
      <c r="BZ41" s="1023"/>
      <c r="CA41" s="1023"/>
      <c r="CB41" s="1023"/>
      <c r="CC41" s="1023"/>
      <c r="CD41" s="1023"/>
      <c r="CE41" s="1023"/>
      <c r="CF41" s="1023"/>
      <c r="CG41" s="1044"/>
      <c r="CH41" s="1019"/>
      <c r="CI41" s="1020"/>
      <c r="CJ41" s="1020"/>
      <c r="CK41" s="1020"/>
      <c r="CL41" s="1021"/>
      <c r="CM41" s="1019"/>
      <c r="CN41" s="1020"/>
      <c r="CO41" s="1020"/>
      <c r="CP41" s="1020"/>
      <c r="CQ41" s="1021"/>
      <c r="CR41" s="1019"/>
      <c r="CS41" s="1020"/>
      <c r="CT41" s="1020"/>
      <c r="CU41" s="1020"/>
      <c r="CV41" s="1021"/>
      <c r="CW41" s="1019"/>
      <c r="CX41" s="1020"/>
      <c r="CY41" s="1020"/>
      <c r="CZ41" s="1020"/>
      <c r="DA41" s="1021"/>
      <c r="DB41" s="1019"/>
      <c r="DC41" s="1020"/>
      <c r="DD41" s="1020"/>
      <c r="DE41" s="1020"/>
      <c r="DF41" s="1021"/>
      <c r="DG41" s="1019"/>
      <c r="DH41" s="1020"/>
      <c r="DI41" s="1020"/>
      <c r="DJ41" s="1020"/>
      <c r="DK41" s="1021"/>
      <c r="DL41" s="1019"/>
      <c r="DM41" s="1020"/>
      <c r="DN41" s="1020"/>
      <c r="DO41" s="1020"/>
      <c r="DP41" s="1021"/>
      <c r="DQ41" s="1019"/>
      <c r="DR41" s="1020"/>
      <c r="DS41" s="1020"/>
      <c r="DT41" s="1020"/>
      <c r="DU41" s="1021"/>
      <c r="DV41" s="1022"/>
      <c r="DW41" s="1023"/>
      <c r="DX41" s="1023"/>
      <c r="DY41" s="1023"/>
      <c r="DZ41" s="1024"/>
      <c r="EA41" s="233"/>
    </row>
    <row r="42" spans="1:131" ht="26.25" customHeight="1" x14ac:dyDescent="0.2">
      <c r="A42" s="241">
        <v>15</v>
      </c>
      <c r="B42" s="1060"/>
      <c r="C42" s="1061"/>
      <c r="D42" s="1061"/>
      <c r="E42" s="1061"/>
      <c r="F42" s="1061"/>
      <c r="G42" s="1061"/>
      <c r="H42" s="1061"/>
      <c r="I42" s="1061"/>
      <c r="J42" s="1061"/>
      <c r="K42" s="1061"/>
      <c r="L42" s="1061"/>
      <c r="M42" s="1061"/>
      <c r="N42" s="1061"/>
      <c r="O42" s="1061"/>
      <c r="P42" s="1062"/>
      <c r="Q42" s="1068"/>
      <c r="R42" s="1069"/>
      <c r="S42" s="1069"/>
      <c r="T42" s="1069"/>
      <c r="U42" s="1069"/>
      <c r="V42" s="1069"/>
      <c r="W42" s="1069"/>
      <c r="X42" s="1069"/>
      <c r="Y42" s="1069"/>
      <c r="Z42" s="1069"/>
      <c r="AA42" s="1069"/>
      <c r="AB42" s="1069"/>
      <c r="AC42" s="1069"/>
      <c r="AD42" s="1069"/>
      <c r="AE42" s="1070"/>
      <c r="AF42" s="1065"/>
      <c r="AG42" s="1066"/>
      <c r="AH42" s="1066"/>
      <c r="AI42" s="1066"/>
      <c r="AJ42" s="1067"/>
      <c r="AK42" s="1009"/>
      <c r="AL42" s="1000"/>
      <c r="AM42" s="1000"/>
      <c r="AN42" s="1000"/>
      <c r="AO42" s="1000"/>
      <c r="AP42" s="1000"/>
      <c r="AQ42" s="1000"/>
      <c r="AR42" s="1000"/>
      <c r="AS42" s="1000"/>
      <c r="AT42" s="1000"/>
      <c r="AU42" s="1000"/>
      <c r="AV42" s="1000"/>
      <c r="AW42" s="1000"/>
      <c r="AX42" s="1000"/>
      <c r="AY42" s="1000"/>
      <c r="AZ42" s="1071"/>
      <c r="BA42" s="1071"/>
      <c r="BB42" s="1071"/>
      <c r="BC42" s="1071"/>
      <c r="BD42" s="1071"/>
      <c r="BE42" s="1001"/>
      <c r="BF42" s="1001"/>
      <c r="BG42" s="1001"/>
      <c r="BH42" s="1001"/>
      <c r="BI42" s="1002"/>
      <c r="BJ42" s="235"/>
      <c r="BK42" s="235"/>
      <c r="BL42" s="235"/>
      <c r="BM42" s="235"/>
      <c r="BN42" s="235"/>
      <c r="BO42" s="244"/>
      <c r="BP42" s="244"/>
      <c r="BQ42" s="241">
        <v>36</v>
      </c>
      <c r="BR42" s="242"/>
      <c r="BS42" s="1022"/>
      <c r="BT42" s="1023"/>
      <c r="BU42" s="1023"/>
      <c r="BV42" s="1023"/>
      <c r="BW42" s="1023"/>
      <c r="BX42" s="1023"/>
      <c r="BY42" s="1023"/>
      <c r="BZ42" s="1023"/>
      <c r="CA42" s="1023"/>
      <c r="CB42" s="1023"/>
      <c r="CC42" s="1023"/>
      <c r="CD42" s="1023"/>
      <c r="CE42" s="1023"/>
      <c r="CF42" s="1023"/>
      <c r="CG42" s="1044"/>
      <c r="CH42" s="1019"/>
      <c r="CI42" s="1020"/>
      <c r="CJ42" s="1020"/>
      <c r="CK42" s="1020"/>
      <c r="CL42" s="1021"/>
      <c r="CM42" s="1019"/>
      <c r="CN42" s="1020"/>
      <c r="CO42" s="1020"/>
      <c r="CP42" s="1020"/>
      <c r="CQ42" s="1021"/>
      <c r="CR42" s="1019"/>
      <c r="CS42" s="1020"/>
      <c r="CT42" s="1020"/>
      <c r="CU42" s="1020"/>
      <c r="CV42" s="1021"/>
      <c r="CW42" s="1019"/>
      <c r="CX42" s="1020"/>
      <c r="CY42" s="1020"/>
      <c r="CZ42" s="1020"/>
      <c r="DA42" s="1021"/>
      <c r="DB42" s="1019"/>
      <c r="DC42" s="1020"/>
      <c r="DD42" s="1020"/>
      <c r="DE42" s="1020"/>
      <c r="DF42" s="1021"/>
      <c r="DG42" s="1019"/>
      <c r="DH42" s="1020"/>
      <c r="DI42" s="1020"/>
      <c r="DJ42" s="1020"/>
      <c r="DK42" s="1021"/>
      <c r="DL42" s="1019"/>
      <c r="DM42" s="1020"/>
      <c r="DN42" s="1020"/>
      <c r="DO42" s="1020"/>
      <c r="DP42" s="1021"/>
      <c r="DQ42" s="1019"/>
      <c r="DR42" s="1020"/>
      <c r="DS42" s="1020"/>
      <c r="DT42" s="1020"/>
      <c r="DU42" s="1021"/>
      <c r="DV42" s="1022"/>
      <c r="DW42" s="1023"/>
      <c r="DX42" s="1023"/>
      <c r="DY42" s="1023"/>
      <c r="DZ42" s="1024"/>
      <c r="EA42" s="233"/>
    </row>
    <row r="43" spans="1:131" ht="26.25" customHeight="1" x14ac:dyDescent="0.2">
      <c r="A43" s="241">
        <v>16</v>
      </c>
      <c r="B43" s="1060"/>
      <c r="C43" s="1061"/>
      <c r="D43" s="1061"/>
      <c r="E43" s="1061"/>
      <c r="F43" s="1061"/>
      <c r="G43" s="1061"/>
      <c r="H43" s="1061"/>
      <c r="I43" s="1061"/>
      <c r="J43" s="1061"/>
      <c r="K43" s="1061"/>
      <c r="L43" s="1061"/>
      <c r="M43" s="1061"/>
      <c r="N43" s="1061"/>
      <c r="O43" s="1061"/>
      <c r="P43" s="1062"/>
      <c r="Q43" s="1068"/>
      <c r="R43" s="1069"/>
      <c r="S43" s="1069"/>
      <c r="T43" s="1069"/>
      <c r="U43" s="1069"/>
      <c r="V43" s="1069"/>
      <c r="W43" s="1069"/>
      <c r="X43" s="1069"/>
      <c r="Y43" s="1069"/>
      <c r="Z43" s="1069"/>
      <c r="AA43" s="1069"/>
      <c r="AB43" s="1069"/>
      <c r="AC43" s="1069"/>
      <c r="AD43" s="1069"/>
      <c r="AE43" s="1070"/>
      <c r="AF43" s="1065"/>
      <c r="AG43" s="1066"/>
      <c r="AH43" s="1066"/>
      <c r="AI43" s="1066"/>
      <c r="AJ43" s="1067"/>
      <c r="AK43" s="1009"/>
      <c r="AL43" s="1000"/>
      <c r="AM43" s="1000"/>
      <c r="AN43" s="1000"/>
      <c r="AO43" s="1000"/>
      <c r="AP43" s="1000"/>
      <c r="AQ43" s="1000"/>
      <c r="AR43" s="1000"/>
      <c r="AS43" s="1000"/>
      <c r="AT43" s="1000"/>
      <c r="AU43" s="1000"/>
      <c r="AV43" s="1000"/>
      <c r="AW43" s="1000"/>
      <c r="AX43" s="1000"/>
      <c r="AY43" s="1000"/>
      <c r="AZ43" s="1071"/>
      <c r="BA43" s="1071"/>
      <c r="BB43" s="1071"/>
      <c r="BC43" s="1071"/>
      <c r="BD43" s="1071"/>
      <c r="BE43" s="1001"/>
      <c r="BF43" s="1001"/>
      <c r="BG43" s="1001"/>
      <c r="BH43" s="1001"/>
      <c r="BI43" s="1002"/>
      <c r="BJ43" s="235"/>
      <c r="BK43" s="235"/>
      <c r="BL43" s="235"/>
      <c r="BM43" s="235"/>
      <c r="BN43" s="235"/>
      <c r="BO43" s="244"/>
      <c r="BP43" s="244"/>
      <c r="BQ43" s="241">
        <v>37</v>
      </c>
      <c r="BR43" s="242"/>
      <c r="BS43" s="1022"/>
      <c r="BT43" s="1023"/>
      <c r="BU43" s="1023"/>
      <c r="BV43" s="1023"/>
      <c r="BW43" s="1023"/>
      <c r="BX43" s="1023"/>
      <c r="BY43" s="1023"/>
      <c r="BZ43" s="1023"/>
      <c r="CA43" s="1023"/>
      <c r="CB43" s="1023"/>
      <c r="CC43" s="1023"/>
      <c r="CD43" s="1023"/>
      <c r="CE43" s="1023"/>
      <c r="CF43" s="1023"/>
      <c r="CG43" s="1044"/>
      <c r="CH43" s="1019"/>
      <c r="CI43" s="1020"/>
      <c r="CJ43" s="1020"/>
      <c r="CK43" s="1020"/>
      <c r="CL43" s="1021"/>
      <c r="CM43" s="1019"/>
      <c r="CN43" s="1020"/>
      <c r="CO43" s="1020"/>
      <c r="CP43" s="1020"/>
      <c r="CQ43" s="1021"/>
      <c r="CR43" s="1019"/>
      <c r="CS43" s="1020"/>
      <c r="CT43" s="1020"/>
      <c r="CU43" s="1020"/>
      <c r="CV43" s="1021"/>
      <c r="CW43" s="1019"/>
      <c r="CX43" s="1020"/>
      <c r="CY43" s="1020"/>
      <c r="CZ43" s="1020"/>
      <c r="DA43" s="1021"/>
      <c r="DB43" s="1019"/>
      <c r="DC43" s="1020"/>
      <c r="DD43" s="1020"/>
      <c r="DE43" s="1020"/>
      <c r="DF43" s="1021"/>
      <c r="DG43" s="1019"/>
      <c r="DH43" s="1020"/>
      <c r="DI43" s="1020"/>
      <c r="DJ43" s="1020"/>
      <c r="DK43" s="1021"/>
      <c r="DL43" s="1019"/>
      <c r="DM43" s="1020"/>
      <c r="DN43" s="1020"/>
      <c r="DO43" s="1020"/>
      <c r="DP43" s="1021"/>
      <c r="DQ43" s="1019"/>
      <c r="DR43" s="1020"/>
      <c r="DS43" s="1020"/>
      <c r="DT43" s="1020"/>
      <c r="DU43" s="1021"/>
      <c r="DV43" s="1022"/>
      <c r="DW43" s="1023"/>
      <c r="DX43" s="1023"/>
      <c r="DY43" s="1023"/>
      <c r="DZ43" s="1024"/>
      <c r="EA43" s="233"/>
    </row>
    <row r="44" spans="1:131" ht="26.25" customHeight="1" x14ac:dyDescent="0.2">
      <c r="A44" s="241">
        <v>17</v>
      </c>
      <c r="B44" s="1060"/>
      <c r="C44" s="1061"/>
      <c r="D44" s="1061"/>
      <c r="E44" s="1061"/>
      <c r="F44" s="1061"/>
      <c r="G44" s="1061"/>
      <c r="H44" s="1061"/>
      <c r="I44" s="1061"/>
      <c r="J44" s="1061"/>
      <c r="K44" s="1061"/>
      <c r="L44" s="1061"/>
      <c r="M44" s="1061"/>
      <c r="N44" s="1061"/>
      <c r="O44" s="1061"/>
      <c r="P44" s="1062"/>
      <c r="Q44" s="1068"/>
      <c r="R44" s="1069"/>
      <c r="S44" s="1069"/>
      <c r="T44" s="1069"/>
      <c r="U44" s="1069"/>
      <c r="V44" s="1069"/>
      <c r="W44" s="1069"/>
      <c r="X44" s="1069"/>
      <c r="Y44" s="1069"/>
      <c r="Z44" s="1069"/>
      <c r="AA44" s="1069"/>
      <c r="AB44" s="1069"/>
      <c r="AC44" s="1069"/>
      <c r="AD44" s="1069"/>
      <c r="AE44" s="1070"/>
      <c r="AF44" s="1065"/>
      <c r="AG44" s="1066"/>
      <c r="AH44" s="1066"/>
      <c r="AI44" s="1066"/>
      <c r="AJ44" s="1067"/>
      <c r="AK44" s="1009"/>
      <c r="AL44" s="1000"/>
      <c r="AM44" s="1000"/>
      <c r="AN44" s="1000"/>
      <c r="AO44" s="1000"/>
      <c r="AP44" s="1000"/>
      <c r="AQ44" s="1000"/>
      <c r="AR44" s="1000"/>
      <c r="AS44" s="1000"/>
      <c r="AT44" s="1000"/>
      <c r="AU44" s="1000"/>
      <c r="AV44" s="1000"/>
      <c r="AW44" s="1000"/>
      <c r="AX44" s="1000"/>
      <c r="AY44" s="1000"/>
      <c r="AZ44" s="1071"/>
      <c r="BA44" s="1071"/>
      <c r="BB44" s="1071"/>
      <c r="BC44" s="1071"/>
      <c r="BD44" s="1071"/>
      <c r="BE44" s="1001"/>
      <c r="BF44" s="1001"/>
      <c r="BG44" s="1001"/>
      <c r="BH44" s="1001"/>
      <c r="BI44" s="1002"/>
      <c r="BJ44" s="235"/>
      <c r="BK44" s="235"/>
      <c r="BL44" s="235"/>
      <c r="BM44" s="235"/>
      <c r="BN44" s="235"/>
      <c r="BO44" s="244"/>
      <c r="BP44" s="244"/>
      <c r="BQ44" s="241">
        <v>38</v>
      </c>
      <c r="BR44" s="242"/>
      <c r="BS44" s="1022"/>
      <c r="BT44" s="1023"/>
      <c r="BU44" s="1023"/>
      <c r="BV44" s="1023"/>
      <c r="BW44" s="1023"/>
      <c r="BX44" s="1023"/>
      <c r="BY44" s="1023"/>
      <c r="BZ44" s="1023"/>
      <c r="CA44" s="1023"/>
      <c r="CB44" s="1023"/>
      <c r="CC44" s="1023"/>
      <c r="CD44" s="1023"/>
      <c r="CE44" s="1023"/>
      <c r="CF44" s="1023"/>
      <c r="CG44" s="1044"/>
      <c r="CH44" s="1019"/>
      <c r="CI44" s="1020"/>
      <c r="CJ44" s="1020"/>
      <c r="CK44" s="1020"/>
      <c r="CL44" s="1021"/>
      <c r="CM44" s="1019"/>
      <c r="CN44" s="1020"/>
      <c r="CO44" s="1020"/>
      <c r="CP44" s="1020"/>
      <c r="CQ44" s="1021"/>
      <c r="CR44" s="1019"/>
      <c r="CS44" s="1020"/>
      <c r="CT44" s="1020"/>
      <c r="CU44" s="1020"/>
      <c r="CV44" s="1021"/>
      <c r="CW44" s="1019"/>
      <c r="CX44" s="1020"/>
      <c r="CY44" s="1020"/>
      <c r="CZ44" s="1020"/>
      <c r="DA44" s="1021"/>
      <c r="DB44" s="1019"/>
      <c r="DC44" s="1020"/>
      <c r="DD44" s="1020"/>
      <c r="DE44" s="1020"/>
      <c r="DF44" s="1021"/>
      <c r="DG44" s="1019"/>
      <c r="DH44" s="1020"/>
      <c r="DI44" s="1020"/>
      <c r="DJ44" s="1020"/>
      <c r="DK44" s="1021"/>
      <c r="DL44" s="1019"/>
      <c r="DM44" s="1020"/>
      <c r="DN44" s="1020"/>
      <c r="DO44" s="1020"/>
      <c r="DP44" s="1021"/>
      <c r="DQ44" s="1019"/>
      <c r="DR44" s="1020"/>
      <c r="DS44" s="1020"/>
      <c r="DT44" s="1020"/>
      <c r="DU44" s="1021"/>
      <c r="DV44" s="1022"/>
      <c r="DW44" s="1023"/>
      <c r="DX44" s="1023"/>
      <c r="DY44" s="1023"/>
      <c r="DZ44" s="1024"/>
      <c r="EA44" s="233"/>
    </row>
    <row r="45" spans="1:131" ht="26.25" customHeight="1" x14ac:dyDescent="0.2">
      <c r="A45" s="241">
        <v>18</v>
      </c>
      <c r="B45" s="1060"/>
      <c r="C45" s="1061"/>
      <c r="D45" s="1061"/>
      <c r="E45" s="1061"/>
      <c r="F45" s="1061"/>
      <c r="G45" s="1061"/>
      <c r="H45" s="1061"/>
      <c r="I45" s="1061"/>
      <c r="J45" s="1061"/>
      <c r="K45" s="1061"/>
      <c r="L45" s="1061"/>
      <c r="M45" s="1061"/>
      <c r="N45" s="1061"/>
      <c r="O45" s="1061"/>
      <c r="P45" s="1062"/>
      <c r="Q45" s="1068"/>
      <c r="R45" s="1069"/>
      <c r="S45" s="1069"/>
      <c r="T45" s="1069"/>
      <c r="U45" s="1069"/>
      <c r="V45" s="1069"/>
      <c r="W45" s="1069"/>
      <c r="X45" s="1069"/>
      <c r="Y45" s="1069"/>
      <c r="Z45" s="1069"/>
      <c r="AA45" s="1069"/>
      <c r="AB45" s="1069"/>
      <c r="AC45" s="1069"/>
      <c r="AD45" s="1069"/>
      <c r="AE45" s="1070"/>
      <c r="AF45" s="1065"/>
      <c r="AG45" s="1066"/>
      <c r="AH45" s="1066"/>
      <c r="AI45" s="1066"/>
      <c r="AJ45" s="1067"/>
      <c r="AK45" s="1009"/>
      <c r="AL45" s="1000"/>
      <c r="AM45" s="1000"/>
      <c r="AN45" s="1000"/>
      <c r="AO45" s="1000"/>
      <c r="AP45" s="1000"/>
      <c r="AQ45" s="1000"/>
      <c r="AR45" s="1000"/>
      <c r="AS45" s="1000"/>
      <c r="AT45" s="1000"/>
      <c r="AU45" s="1000"/>
      <c r="AV45" s="1000"/>
      <c r="AW45" s="1000"/>
      <c r="AX45" s="1000"/>
      <c r="AY45" s="1000"/>
      <c r="AZ45" s="1071"/>
      <c r="BA45" s="1071"/>
      <c r="BB45" s="1071"/>
      <c r="BC45" s="1071"/>
      <c r="BD45" s="1071"/>
      <c r="BE45" s="1001"/>
      <c r="BF45" s="1001"/>
      <c r="BG45" s="1001"/>
      <c r="BH45" s="1001"/>
      <c r="BI45" s="1002"/>
      <c r="BJ45" s="235"/>
      <c r="BK45" s="235"/>
      <c r="BL45" s="235"/>
      <c r="BM45" s="235"/>
      <c r="BN45" s="235"/>
      <c r="BO45" s="244"/>
      <c r="BP45" s="244"/>
      <c r="BQ45" s="241">
        <v>39</v>
      </c>
      <c r="BR45" s="242"/>
      <c r="BS45" s="1022"/>
      <c r="BT45" s="1023"/>
      <c r="BU45" s="1023"/>
      <c r="BV45" s="1023"/>
      <c r="BW45" s="1023"/>
      <c r="BX45" s="1023"/>
      <c r="BY45" s="1023"/>
      <c r="BZ45" s="1023"/>
      <c r="CA45" s="1023"/>
      <c r="CB45" s="1023"/>
      <c r="CC45" s="1023"/>
      <c r="CD45" s="1023"/>
      <c r="CE45" s="1023"/>
      <c r="CF45" s="1023"/>
      <c r="CG45" s="1044"/>
      <c r="CH45" s="1019"/>
      <c r="CI45" s="1020"/>
      <c r="CJ45" s="1020"/>
      <c r="CK45" s="1020"/>
      <c r="CL45" s="1021"/>
      <c r="CM45" s="1019"/>
      <c r="CN45" s="1020"/>
      <c r="CO45" s="1020"/>
      <c r="CP45" s="1020"/>
      <c r="CQ45" s="1021"/>
      <c r="CR45" s="1019"/>
      <c r="CS45" s="1020"/>
      <c r="CT45" s="1020"/>
      <c r="CU45" s="1020"/>
      <c r="CV45" s="1021"/>
      <c r="CW45" s="1019"/>
      <c r="CX45" s="1020"/>
      <c r="CY45" s="1020"/>
      <c r="CZ45" s="1020"/>
      <c r="DA45" s="1021"/>
      <c r="DB45" s="1019"/>
      <c r="DC45" s="1020"/>
      <c r="DD45" s="1020"/>
      <c r="DE45" s="1020"/>
      <c r="DF45" s="1021"/>
      <c r="DG45" s="1019"/>
      <c r="DH45" s="1020"/>
      <c r="DI45" s="1020"/>
      <c r="DJ45" s="1020"/>
      <c r="DK45" s="1021"/>
      <c r="DL45" s="1019"/>
      <c r="DM45" s="1020"/>
      <c r="DN45" s="1020"/>
      <c r="DO45" s="1020"/>
      <c r="DP45" s="1021"/>
      <c r="DQ45" s="1019"/>
      <c r="DR45" s="1020"/>
      <c r="DS45" s="1020"/>
      <c r="DT45" s="1020"/>
      <c r="DU45" s="1021"/>
      <c r="DV45" s="1022"/>
      <c r="DW45" s="1023"/>
      <c r="DX45" s="1023"/>
      <c r="DY45" s="1023"/>
      <c r="DZ45" s="1024"/>
      <c r="EA45" s="233"/>
    </row>
    <row r="46" spans="1:131" ht="26.25" customHeight="1" x14ac:dyDescent="0.2">
      <c r="A46" s="241">
        <v>19</v>
      </c>
      <c r="B46" s="1060"/>
      <c r="C46" s="1061"/>
      <c r="D46" s="1061"/>
      <c r="E46" s="1061"/>
      <c r="F46" s="1061"/>
      <c r="G46" s="1061"/>
      <c r="H46" s="1061"/>
      <c r="I46" s="1061"/>
      <c r="J46" s="1061"/>
      <c r="K46" s="1061"/>
      <c r="L46" s="1061"/>
      <c r="M46" s="1061"/>
      <c r="N46" s="1061"/>
      <c r="O46" s="1061"/>
      <c r="P46" s="1062"/>
      <c r="Q46" s="1068"/>
      <c r="R46" s="1069"/>
      <c r="S46" s="1069"/>
      <c r="T46" s="1069"/>
      <c r="U46" s="1069"/>
      <c r="V46" s="1069"/>
      <c r="W46" s="1069"/>
      <c r="X46" s="1069"/>
      <c r="Y46" s="1069"/>
      <c r="Z46" s="1069"/>
      <c r="AA46" s="1069"/>
      <c r="AB46" s="1069"/>
      <c r="AC46" s="1069"/>
      <c r="AD46" s="1069"/>
      <c r="AE46" s="1070"/>
      <c r="AF46" s="1065"/>
      <c r="AG46" s="1066"/>
      <c r="AH46" s="1066"/>
      <c r="AI46" s="1066"/>
      <c r="AJ46" s="1067"/>
      <c r="AK46" s="1009"/>
      <c r="AL46" s="1000"/>
      <c r="AM46" s="1000"/>
      <c r="AN46" s="1000"/>
      <c r="AO46" s="1000"/>
      <c r="AP46" s="1000"/>
      <c r="AQ46" s="1000"/>
      <c r="AR46" s="1000"/>
      <c r="AS46" s="1000"/>
      <c r="AT46" s="1000"/>
      <c r="AU46" s="1000"/>
      <c r="AV46" s="1000"/>
      <c r="AW46" s="1000"/>
      <c r="AX46" s="1000"/>
      <c r="AY46" s="1000"/>
      <c r="AZ46" s="1071"/>
      <c r="BA46" s="1071"/>
      <c r="BB46" s="1071"/>
      <c r="BC46" s="1071"/>
      <c r="BD46" s="1071"/>
      <c r="BE46" s="1001"/>
      <c r="BF46" s="1001"/>
      <c r="BG46" s="1001"/>
      <c r="BH46" s="1001"/>
      <c r="BI46" s="1002"/>
      <c r="BJ46" s="235"/>
      <c r="BK46" s="235"/>
      <c r="BL46" s="235"/>
      <c r="BM46" s="235"/>
      <c r="BN46" s="235"/>
      <c r="BO46" s="244"/>
      <c r="BP46" s="244"/>
      <c r="BQ46" s="241">
        <v>40</v>
      </c>
      <c r="BR46" s="242"/>
      <c r="BS46" s="1022"/>
      <c r="BT46" s="1023"/>
      <c r="BU46" s="1023"/>
      <c r="BV46" s="1023"/>
      <c r="BW46" s="1023"/>
      <c r="BX46" s="1023"/>
      <c r="BY46" s="1023"/>
      <c r="BZ46" s="1023"/>
      <c r="CA46" s="1023"/>
      <c r="CB46" s="1023"/>
      <c r="CC46" s="1023"/>
      <c r="CD46" s="1023"/>
      <c r="CE46" s="1023"/>
      <c r="CF46" s="1023"/>
      <c r="CG46" s="1044"/>
      <c r="CH46" s="1019"/>
      <c r="CI46" s="1020"/>
      <c r="CJ46" s="1020"/>
      <c r="CK46" s="1020"/>
      <c r="CL46" s="1021"/>
      <c r="CM46" s="1019"/>
      <c r="CN46" s="1020"/>
      <c r="CO46" s="1020"/>
      <c r="CP46" s="1020"/>
      <c r="CQ46" s="1021"/>
      <c r="CR46" s="1019"/>
      <c r="CS46" s="1020"/>
      <c r="CT46" s="1020"/>
      <c r="CU46" s="1020"/>
      <c r="CV46" s="1021"/>
      <c r="CW46" s="1019"/>
      <c r="CX46" s="1020"/>
      <c r="CY46" s="1020"/>
      <c r="CZ46" s="1020"/>
      <c r="DA46" s="1021"/>
      <c r="DB46" s="1019"/>
      <c r="DC46" s="1020"/>
      <c r="DD46" s="1020"/>
      <c r="DE46" s="1020"/>
      <c r="DF46" s="1021"/>
      <c r="DG46" s="1019"/>
      <c r="DH46" s="1020"/>
      <c r="DI46" s="1020"/>
      <c r="DJ46" s="1020"/>
      <c r="DK46" s="1021"/>
      <c r="DL46" s="1019"/>
      <c r="DM46" s="1020"/>
      <c r="DN46" s="1020"/>
      <c r="DO46" s="1020"/>
      <c r="DP46" s="1021"/>
      <c r="DQ46" s="1019"/>
      <c r="DR46" s="1020"/>
      <c r="DS46" s="1020"/>
      <c r="DT46" s="1020"/>
      <c r="DU46" s="1021"/>
      <c r="DV46" s="1022"/>
      <c r="DW46" s="1023"/>
      <c r="DX46" s="1023"/>
      <c r="DY46" s="1023"/>
      <c r="DZ46" s="1024"/>
      <c r="EA46" s="233"/>
    </row>
    <row r="47" spans="1:131" ht="26.25" customHeight="1" x14ac:dyDescent="0.2">
      <c r="A47" s="241">
        <v>20</v>
      </c>
      <c r="B47" s="1060"/>
      <c r="C47" s="1061"/>
      <c r="D47" s="1061"/>
      <c r="E47" s="1061"/>
      <c r="F47" s="1061"/>
      <c r="G47" s="1061"/>
      <c r="H47" s="1061"/>
      <c r="I47" s="1061"/>
      <c r="J47" s="1061"/>
      <c r="K47" s="1061"/>
      <c r="L47" s="1061"/>
      <c r="M47" s="1061"/>
      <c r="N47" s="1061"/>
      <c r="O47" s="1061"/>
      <c r="P47" s="1062"/>
      <c r="Q47" s="1068"/>
      <c r="R47" s="1069"/>
      <c r="S47" s="1069"/>
      <c r="T47" s="1069"/>
      <c r="U47" s="1069"/>
      <c r="V47" s="1069"/>
      <c r="W47" s="1069"/>
      <c r="X47" s="1069"/>
      <c r="Y47" s="1069"/>
      <c r="Z47" s="1069"/>
      <c r="AA47" s="1069"/>
      <c r="AB47" s="1069"/>
      <c r="AC47" s="1069"/>
      <c r="AD47" s="1069"/>
      <c r="AE47" s="1070"/>
      <c r="AF47" s="1065"/>
      <c r="AG47" s="1066"/>
      <c r="AH47" s="1066"/>
      <c r="AI47" s="1066"/>
      <c r="AJ47" s="1067"/>
      <c r="AK47" s="1009"/>
      <c r="AL47" s="1000"/>
      <c r="AM47" s="1000"/>
      <c r="AN47" s="1000"/>
      <c r="AO47" s="1000"/>
      <c r="AP47" s="1000"/>
      <c r="AQ47" s="1000"/>
      <c r="AR47" s="1000"/>
      <c r="AS47" s="1000"/>
      <c r="AT47" s="1000"/>
      <c r="AU47" s="1000"/>
      <c r="AV47" s="1000"/>
      <c r="AW47" s="1000"/>
      <c r="AX47" s="1000"/>
      <c r="AY47" s="1000"/>
      <c r="AZ47" s="1071"/>
      <c r="BA47" s="1071"/>
      <c r="BB47" s="1071"/>
      <c r="BC47" s="1071"/>
      <c r="BD47" s="1071"/>
      <c r="BE47" s="1001"/>
      <c r="BF47" s="1001"/>
      <c r="BG47" s="1001"/>
      <c r="BH47" s="1001"/>
      <c r="BI47" s="1002"/>
      <c r="BJ47" s="235"/>
      <c r="BK47" s="235"/>
      <c r="BL47" s="235"/>
      <c r="BM47" s="235"/>
      <c r="BN47" s="235"/>
      <c r="BO47" s="244"/>
      <c r="BP47" s="244"/>
      <c r="BQ47" s="241">
        <v>41</v>
      </c>
      <c r="BR47" s="242"/>
      <c r="BS47" s="1022"/>
      <c r="BT47" s="1023"/>
      <c r="BU47" s="1023"/>
      <c r="BV47" s="1023"/>
      <c r="BW47" s="1023"/>
      <c r="BX47" s="1023"/>
      <c r="BY47" s="1023"/>
      <c r="BZ47" s="1023"/>
      <c r="CA47" s="1023"/>
      <c r="CB47" s="1023"/>
      <c r="CC47" s="1023"/>
      <c r="CD47" s="1023"/>
      <c r="CE47" s="1023"/>
      <c r="CF47" s="1023"/>
      <c r="CG47" s="1044"/>
      <c r="CH47" s="1019"/>
      <c r="CI47" s="1020"/>
      <c r="CJ47" s="1020"/>
      <c r="CK47" s="1020"/>
      <c r="CL47" s="1021"/>
      <c r="CM47" s="1019"/>
      <c r="CN47" s="1020"/>
      <c r="CO47" s="1020"/>
      <c r="CP47" s="1020"/>
      <c r="CQ47" s="1021"/>
      <c r="CR47" s="1019"/>
      <c r="CS47" s="1020"/>
      <c r="CT47" s="1020"/>
      <c r="CU47" s="1020"/>
      <c r="CV47" s="1021"/>
      <c r="CW47" s="1019"/>
      <c r="CX47" s="1020"/>
      <c r="CY47" s="1020"/>
      <c r="CZ47" s="1020"/>
      <c r="DA47" s="1021"/>
      <c r="DB47" s="1019"/>
      <c r="DC47" s="1020"/>
      <c r="DD47" s="1020"/>
      <c r="DE47" s="1020"/>
      <c r="DF47" s="1021"/>
      <c r="DG47" s="1019"/>
      <c r="DH47" s="1020"/>
      <c r="DI47" s="1020"/>
      <c r="DJ47" s="1020"/>
      <c r="DK47" s="1021"/>
      <c r="DL47" s="1019"/>
      <c r="DM47" s="1020"/>
      <c r="DN47" s="1020"/>
      <c r="DO47" s="1020"/>
      <c r="DP47" s="1021"/>
      <c r="DQ47" s="1019"/>
      <c r="DR47" s="1020"/>
      <c r="DS47" s="1020"/>
      <c r="DT47" s="1020"/>
      <c r="DU47" s="1021"/>
      <c r="DV47" s="1022"/>
      <c r="DW47" s="1023"/>
      <c r="DX47" s="1023"/>
      <c r="DY47" s="1023"/>
      <c r="DZ47" s="1024"/>
      <c r="EA47" s="233"/>
    </row>
    <row r="48" spans="1:131" ht="26.25" customHeight="1" x14ac:dyDescent="0.2">
      <c r="A48" s="241">
        <v>21</v>
      </c>
      <c r="B48" s="1060"/>
      <c r="C48" s="1061"/>
      <c r="D48" s="1061"/>
      <c r="E48" s="1061"/>
      <c r="F48" s="1061"/>
      <c r="G48" s="1061"/>
      <c r="H48" s="1061"/>
      <c r="I48" s="1061"/>
      <c r="J48" s="1061"/>
      <c r="K48" s="1061"/>
      <c r="L48" s="1061"/>
      <c r="M48" s="1061"/>
      <c r="N48" s="1061"/>
      <c r="O48" s="1061"/>
      <c r="P48" s="1062"/>
      <c r="Q48" s="1068"/>
      <c r="R48" s="1069"/>
      <c r="S48" s="1069"/>
      <c r="T48" s="1069"/>
      <c r="U48" s="1069"/>
      <c r="V48" s="1069"/>
      <c r="W48" s="1069"/>
      <c r="X48" s="1069"/>
      <c r="Y48" s="1069"/>
      <c r="Z48" s="1069"/>
      <c r="AA48" s="1069"/>
      <c r="AB48" s="1069"/>
      <c r="AC48" s="1069"/>
      <c r="AD48" s="1069"/>
      <c r="AE48" s="1070"/>
      <c r="AF48" s="1065"/>
      <c r="AG48" s="1066"/>
      <c r="AH48" s="1066"/>
      <c r="AI48" s="1066"/>
      <c r="AJ48" s="1067"/>
      <c r="AK48" s="1009"/>
      <c r="AL48" s="1000"/>
      <c r="AM48" s="1000"/>
      <c r="AN48" s="1000"/>
      <c r="AO48" s="1000"/>
      <c r="AP48" s="1000"/>
      <c r="AQ48" s="1000"/>
      <c r="AR48" s="1000"/>
      <c r="AS48" s="1000"/>
      <c r="AT48" s="1000"/>
      <c r="AU48" s="1000"/>
      <c r="AV48" s="1000"/>
      <c r="AW48" s="1000"/>
      <c r="AX48" s="1000"/>
      <c r="AY48" s="1000"/>
      <c r="AZ48" s="1071"/>
      <c r="BA48" s="1071"/>
      <c r="BB48" s="1071"/>
      <c r="BC48" s="1071"/>
      <c r="BD48" s="1071"/>
      <c r="BE48" s="1001"/>
      <c r="BF48" s="1001"/>
      <c r="BG48" s="1001"/>
      <c r="BH48" s="1001"/>
      <c r="BI48" s="1002"/>
      <c r="BJ48" s="235"/>
      <c r="BK48" s="235"/>
      <c r="BL48" s="235"/>
      <c r="BM48" s="235"/>
      <c r="BN48" s="235"/>
      <c r="BO48" s="244"/>
      <c r="BP48" s="244"/>
      <c r="BQ48" s="241">
        <v>42</v>
      </c>
      <c r="BR48" s="242"/>
      <c r="BS48" s="1022"/>
      <c r="BT48" s="1023"/>
      <c r="BU48" s="1023"/>
      <c r="BV48" s="1023"/>
      <c r="BW48" s="1023"/>
      <c r="BX48" s="1023"/>
      <c r="BY48" s="1023"/>
      <c r="BZ48" s="1023"/>
      <c r="CA48" s="1023"/>
      <c r="CB48" s="1023"/>
      <c r="CC48" s="1023"/>
      <c r="CD48" s="1023"/>
      <c r="CE48" s="1023"/>
      <c r="CF48" s="1023"/>
      <c r="CG48" s="1044"/>
      <c r="CH48" s="1019"/>
      <c r="CI48" s="1020"/>
      <c r="CJ48" s="1020"/>
      <c r="CK48" s="1020"/>
      <c r="CL48" s="1021"/>
      <c r="CM48" s="1019"/>
      <c r="CN48" s="1020"/>
      <c r="CO48" s="1020"/>
      <c r="CP48" s="1020"/>
      <c r="CQ48" s="1021"/>
      <c r="CR48" s="1019"/>
      <c r="CS48" s="1020"/>
      <c r="CT48" s="1020"/>
      <c r="CU48" s="1020"/>
      <c r="CV48" s="1021"/>
      <c r="CW48" s="1019"/>
      <c r="CX48" s="1020"/>
      <c r="CY48" s="1020"/>
      <c r="CZ48" s="1020"/>
      <c r="DA48" s="1021"/>
      <c r="DB48" s="1019"/>
      <c r="DC48" s="1020"/>
      <c r="DD48" s="1020"/>
      <c r="DE48" s="1020"/>
      <c r="DF48" s="1021"/>
      <c r="DG48" s="1019"/>
      <c r="DH48" s="1020"/>
      <c r="DI48" s="1020"/>
      <c r="DJ48" s="1020"/>
      <c r="DK48" s="1021"/>
      <c r="DL48" s="1019"/>
      <c r="DM48" s="1020"/>
      <c r="DN48" s="1020"/>
      <c r="DO48" s="1020"/>
      <c r="DP48" s="1021"/>
      <c r="DQ48" s="1019"/>
      <c r="DR48" s="1020"/>
      <c r="DS48" s="1020"/>
      <c r="DT48" s="1020"/>
      <c r="DU48" s="1021"/>
      <c r="DV48" s="1022"/>
      <c r="DW48" s="1023"/>
      <c r="DX48" s="1023"/>
      <c r="DY48" s="1023"/>
      <c r="DZ48" s="1024"/>
      <c r="EA48" s="233"/>
    </row>
    <row r="49" spans="1:131" ht="26.25" customHeight="1" x14ac:dyDescent="0.2">
      <c r="A49" s="241">
        <v>22</v>
      </c>
      <c r="B49" s="1060"/>
      <c r="C49" s="1061"/>
      <c r="D49" s="1061"/>
      <c r="E49" s="1061"/>
      <c r="F49" s="1061"/>
      <c r="G49" s="1061"/>
      <c r="H49" s="1061"/>
      <c r="I49" s="1061"/>
      <c r="J49" s="1061"/>
      <c r="K49" s="1061"/>
      <c r="L49" s="1061"/>
      <c r="M49" s="1061"/>
      <c r="N49" s="1061"/>
      <c r="O49" s="1061"/>
      <c r="P49" s="1062"/>
      <c r="Q49" s="1068"/>
      <c r="R49" s="1069"/>
      <c r="S49" s="1069"/>
      <c r="T49" s="1069"/>
      <c r="U49" s="1069"/>
      <c r="V49" s="1069"/>
      <c r="W49" s="1069"/>
      <c r="X49" s="1069"/>
      <c r="Y49" s="1069"/>
      <c r="Z49" s="1069"/>
      <c r="AA49" s="1069"/>
      <c r="AB49" s="1069"/>
      <c r="AC49" s="1069"/>
      <c r="AD49" s="1069"/>
      <c r="AE49" s="1070"/>
      <c r="AF49" s="1065"/>
      <c r="AG49" s="1066"/>
      <c r="AH49" s="1066"/>
      <c r="AI49" s="1066"/>
      <c r="AJ49" s="1067"/>
      <c r="AK49" s="1009"/>
      <c r="AL49" s="1000"/>
      <c r="AM49" s="1000"/>
      <c r="AN49" s="1000"/>
      <c r="AO49" s="1000"/>
      <c r="AP49" s="1000"/>
      <c r="AQ49" s="1000"/>
      <c r="AR49" s="1000"/>
      <c r="AS49" s="1000"/>
      <c r="AT49" s="1000"/>
      <c r="AU49" s="1000"/>
      <c r="AV49" s="1000"/>
      <c r="AW49" s="1000"/>
      <c r="AX49" s="1000"/>
      <c r="AY49" s="1000"/>
      <c r="AZ49" s="1071"/>
      <c r="BA49" s="1071"/>
      <c r="BB49" s="1071"/>
      <c r="BC49" s="1071"/>
      <c r="BD49" s="1071"/>
      <c r="BE49" s="1001"/>
      <c r="BF49" s="1001"/>
      <c r="BG49" s="1001"/>
      <c r="BH49" s="1001"/>
      <c r="BI49" s="1002"/>
      <c r="BJ49" s="235"/>
      <c r="BK49" s="235"/>
      <c r="BL49" s="235"/>
      <c r="BM49" s="235"/>
      <c r="BN49" s="235"/>
      <c r="BO49" s="244"/>
      <c r="BP49" s="244"/>
      <c r="BQ49" s="241">
        <v>43</v>
      </c>
      <c r="BR49" s="242"/>
      <c r="BS49" s="1022"/>
      <c r="BT49" s="1023"/>
      <c r="BU49" s="1023"/>
      <c r="BV49" s="1023"/>
      <c r="BW49" s="1023"/>
      <c r="BX49" s="1023"/>
      <c r="BY49" s="1023"/>
      <c r="BZ49" s="1023"/>
      <c r="CA49" s="1023"/>
      <c r="CB49" s="1023"/>
      <c r="CC49" s="1023"/>
      <c r="CD49" s="1023"/>
      <c r="CE49" s="1023"/>
      <c r="CF49" s="1023"/>
      <c r="CG49" s="1044"/>
      <c r="CH49" s="1019"/>
      <c r="CI49" s="1020"/>
      <c r="CJ49" s="1020"/>
      <c r="CK49" s="1020"/>
      <c r="CL49" s="1021"/>
      <c r="CM49" s="1019"/>
      <c r="CN49" s="1020"/>
      <c r="CO49" s="1020"/>
      <c r="CP49" s="1020"/>
      <c r="CQ49" s="1021"/>
      <c r="CR49" s="1019"/>
      <c r="CS49" s="1020"/>
      <c r="CT49" s="1020"/>
      <c r="CU49" s="1020"/>
      <c r="CV49" s="1021"/>
      <c r="CW49" s="1019"/>
      <c r="CX49" s="1020"/>
      <c r="CY49" s="1020"/>
      <c r="CZ49" s="1020"/>
      <c r="DA49" s="1021"/>
      <c r="DB49" s="1019"/>
      <c r="DC49" s="1020"/>
      <c r="DD49" s="1020"/>
      <c r="DE49" s="1020"/>
      <c r="DF49" s="1021"/>
      <c r="DG49" s="1019"/>
      <c r="DH49" s="1020"/>
      <c r="DI49" s="1020"/>
      <c r="DJ49" s="1020"/>
      <c r="DK49" s="1021"/>
      <c r="DL49" s="1019"/>
      <c r="DM49" s="1020"/>
      <c r="DN49" s="1020"/>
      <c r="DO49" s="1020"/>
      <c r="DP49" s="1021"/>
      <c r="DQ49" s="1019"/>
      <c r="DR49" s="1020"/>
      <c r="DS49" s="1020"/>
      <c r="DT49" s="1020"/>
      <c r="DU49" s="1021"/>
      <c r="DV49" s="1022"/>
      <c r="DW49" s="1023"/>
      <c r="DX49" s="1023"/>
      <c r="DY49" s="1023"/>
      <c r="DZ49" s="1024"/>
      <c r="EA49" s="233"/>
    </row>
    <row r="50" spans="1:131" ht="26.25" customHeight="1" x14ac:dyDescent="0.2">
      <c r="A50" s="241">
        <v>23</v>
      </c>
      <c r="B50" s="1060"/>
      <c r="C50" s="1061"/>
      <c r="D50" s="1061"/>
      <c r="E50" s="1061"/>
      <c r="F50" s="1061"/>
      <c r="G50" s="1061"/>
      <c r="H50" s="1061"/>
      <c r="I50" s="1061"/>
      <c r="J50" s="1061"/>
      <c r="K50" s="1061"/>
      <c r="L50" s="1061"/>
      <c r="M50" s="1061"/>
      <c r="N50" s="1061"/>
      <c r="O50" s="1061"/>
      <c r="P50" s="1062"/>
      <c r="Q50" s="1063"/>
      <c r="R50" s="1055"/>
      <c r="S50" s="1055"/>
      <c r="T50" s="1055"/>
      <c r="U50" s="1055"/>
      <c r="V50" s="1055"/>
      <c r="W50" s="1055"/>
      <c r="X50" s="1055"/>
      <c r="Y50" s="1055"/>
      <c r="Z50" s="1055"/>
      <c r="AA50" s="1055"/>
      <c r="AB50" s="1055"/>
      <c r="AC50" s="1055"/>
      <c r="AD50" s="1055"/>
      <c r="AE50" s="1064"/>
      <c r="AF50" s="1065"/>
      <c r="AG50" s="1066"/>
      <c r="AH50" s="1066"/>
      <c r="AI50" s="1066"/>
      <c r="AJ50" s="1067"/>
      <c r="AK50" s="1054"/>
      <c r="AL50" s="1055"/>
      <c r="AM50" s="1055"/>
      <c r="AN50" s="1055"/>
      <c r="AO50" s="1055"/>
      <c r="AP50" s="1055"/>
      <c r="AQ50" s="1055"/>
      <c r="AR50" s="1055"/>
      <c r="AS50" s="1055"/>
      <c r="AT50" s="1055"/>
      <c r="AU50" s="1055"/>
      <c r="AV50" s="1055"/>
      <c r="AW50" s="1055"/>
      <c r="AX50" s="1055"/>
      <c r="AY50" s="1055"/>
      <c r="AZ50" s="1056"/>
      <c r="BA50" s="1056"/>
      <c r="BB50" s="1056"/>
      <c r="BC50" s="1056"/>
      <c r="BD50" s="1056"/>
      <c r="BE50" s="1001"/>
      <c r="BF50" s="1001"/>
      <c r="BG50" s="1001"/>
      <c r="BH50" s="1001"/>
      <c r="BI50" s="1002"/>
      <c r="BJ50" s="235"/>
      <c r="BK50" s="235"/>
      <c r="BL50" s="235"/>
      <c r="BM50" s="235"/>
      <c r="BN50" s="235"/>
      <c r="BO50" s="244"/>
      <c r="BP50" s="244"/>
      <c r="BQ50" s="241">
        <v>44</v>
      </c>
      <c r="BR50" s="242"/>
      <c r="BS50" s="1022"/>
      <c r="BT50" s="1023"/>
      <c r="BU50" s="1023"/>
      <c r="BV50" s="1023"/>
      <c r="BW50" s="1023"/>
      <c r="BX50" s="1023"/>
      <c r="BY50" s="1023"/>
      <c r="BZ50" s="1023"/>
      <c r="CA50" s="1023"/>
      <c r="CB50" s="1023"/>
      <c r="CC50" s="1023"/>
      <c r="CD50" s="1023"/>
      <c r="CE50" s="1023"/>
      <c r="CF50" s="1023"/>
      <c r="CG50" s="1044"/>
      <c r="CH50" s="1019"/>
      <c r="CI50" s="1020"/>
      <c r="CJ50" s="1020"/>
      <c r="CK50" s="1020"/>
      <c r="CL50" s="1021"/>
      <c r="CM50" s="1019"/>
      <c r="CN50" s="1020"/>
      <c r="CO50" s="1020"/>
      <c r="CP50" s="1020"/>
      <c r="CQ50" s="1021"/>
      <c r="CR50" s="1019"/>
      <c r="CS50" s="1020"/>
      <c r="CT50" s="1020"/>
      <c r="CU50" s="1020"/>
      <c r="CV50" s="1021"/>
      <c r="CW50" s="1019"/>
      <c r="CX50" s="1020"/>
      <c r="CY50" s="1020"/>
      <c r="CZ50" s="1020"/>
      <c r="DA50" s="1021"/>
      <c r="DB50" s="1019"/>
      <c r="DC50" s="1020"/>
      <c r="DD50" s="1020"/>
      <c r="DE50" s="1020"/>
      <c r="DF50" s="1021"/>
      <c r="DG50" s="1019"/>
      <c r="DH50" s="1020"/>
      <c r="DI50" s="1020"/>
      <c r="DJ50" s="1020"/>
      <c r="DK50" s="1021"/>
      <c r="DL50" s="1019"/>
      <c r="DM50" s="1020"/>
      <c r="DN50" s="1020"/>
      <c r="DO50" s="1020"/>
      <c r="DP50" s="1021"/>
      <c r="DQ50" s="1019"/>
      <c r="DR50" s="1020"/>
      <c r="DS50" s="1020"/>
      <c r="DT50" s="1020"/>
      <c r="DU50" s="1021"/>
      <c r="DV50" s="1022"/>
      <c r="DW50" s="1023"/>
      <c r="DX50" s="1023"/>
      <c r="DY50" s="1023"/>
      <c r="DZ50" s="1024"/>
      <c r="EA50" s="233"/>
    </row>
    <row r="51" spans="1:131" ht="26.25" customHeight="1" x14ac:dyDescent="0.2">
      <c r="A51" s="241">
        <v>24</v>
      </c>
      <c r="B51" s="1060"/>
      <c r="C51" s="1061"/>
      <c r="D51" s="1061"/>
      <c r="E51" s="1061"/>
      <c r="F51" s="1061"/>
      <c r="G51" s="1061"/>
      <c r="H51" s="1061"/>
      <c r="I51" s="1061"/>
      <c r="J51" s="1061"/>
      <c r="K51" s="1061"/>
      <c r="L51" s="1061"/>
      <c r="M51" s="1061"/>
      <c r="N51" s="1061"/>
      <c r="O51" s="1061"/>
      <c r="P51" s="1062"/>
      <c r="Q51" s="1063"/>
      <c r="R51" s="1055"/>
      <c r="S51" s="1055"/>
      <c r="T51" s="1055"/>
      <c r="U51" s="1055"/>
      <c r="V51" s="1055"/>
      <c r="W51" s="1055"/>
      <c r="X51" s="1055"/>
      <c r="Y51" s="1055"/>
      <c r="Z51" s="1055"/>
      <c r="AA51" s="1055"/>
      <c r="AB51" s="1055"/>
      <c r="AC51" s="1055"/>
      <c r="AD51" s="1055"/>
      <c r="AE51" s="1064"/>
      <c r="AF51" s="1065"/>
      <c r="AG51" s="1066"/>
      <c r="AH51" s="1066"/>
      <c r="AI51" s="1066"/>
      <c r="AJ51" s="1067"/>
      <c r="AK51" s="1054"/>
      <c r="AL51" s="1055"/>
      <c r="AM51" s="1055"/>
      <c r="AN51" s="1055"/>
      <c r="AO51" s="1055"/>
      <c r="AP51" s="1055"/>
      <c r="AQ51" s="1055"/>
      <c r="AR51" s="1055"/>
      <c r="AS51" s="1055"/>
      <c r="AT51" s="1055"/>
      <c r="AU51" s="1055"/>
      <c r="AV51" s="1055"/>
      <c r="AW51" s="1055"/>
      <c r="AX51" s="1055"/>
      <c r="AY51" s="1055"/>
      <c r="AZ51" s="1056"/>
      <c r="BA51" s="1056"/>
      <c r="BB51" s="1056"/>
      <c r="BC51" s="1056"/>
      <c r="BD51" s="1056"/>
      <c r="BE51" s="1001"/>
      <c r="BF51" s="1001"/>
      <c r="BG51" s="1001"/>
      <c r="BH51" s="1001"/>
      <c r="BI51" s="1002"/>
      <c r="BJ51" s="235"/>
      <c r="BK51" s="235"/>
      <c r="BL51" s="235"/>
      <c r="BM51" s="235"/>
      <c r="BN51" s="235"/>
      <c r="BO51" s="244"/>
      <c r="BP51" s="244"/>
      <c r="BQ51" s="241">
        <v>45</v>
      </c>
      <c r="BR51" s="242"/>
      <c r="BS51" s="1022"/>
      <c r="BT51" s="1023"/>
      <c r="BU51" s="1023"/>
      <c r="BV51" s="1023"/>
      <c r="BW51" s="1023"/>
      <c r="BX51" s="1023"/>
      <c r="BY51" s="1023"/>
      <c r="BZ51" s="1023"/>
      <c r="CA51" s="1023"/>
      <c r="CB51" s="1023"/>
      <c r="CC51" s="1023"/>
      <c r="CD51" s="1023"/>
      <c r="CE51" s="1023"/>
      <c r="CF51" s="1023"/>
      <c r="CG51" s="1044"/>
      <c r="CH51" s="1019"/>
      <c r="CI51" s="1020"/>
      <c r="CJ51" s="1020"/>
      <c r="CK51" s="1020"/>
      <c r="CL51" s="1021"/>
      <c r="CM51" s="1019"/>
      <c r="CN51" s="1020"/>
      <c r="CO51" s="1020"/>
      <c r="CP51" s="1020"/>
      <c r="CQ51" s="1021"/>
      <c r="CR51" s="1019"/>
      <c r="CS51" s="1020"/>
      <c r="CT51" s="1020"/>
      <c r="CU51" s="1020"/>
      <c r="CV51" s="1021"/>
      <c r="CW51" s="1019"/>
      <c r="CX51" s="1020"/>
      <c r="CY51" s="1020"/>
      <c r="CZ51" s="1020"/>
      <c r="DA51" s="1021"/>
      <c r="DB51" s="1019"/>
      <c r="DC51" s="1020"/>
      <c r="DD51" s="1020"/>
      <c r="DE51" s="1020"/>
      <c r="DF51" s="1021"/>
      <c r="DG51" s="1019"/>
      <c r="DH51" s="1020"/>
      <c r="DI51" s="1020"/>
      <c r="DJ51" s="1020"/>
      <c r="DK51" s="1021"/>
      <c r="DL51" s="1019"/>
      <c r="DM51" s="1020"/>
      <c r="DN51" s="1020"/>
      <c r="DO51" s="1020"/>
      <c r="DP51" s="1021"/>
      <c r="DQ51" s="1019"/>
      <c r="DR51" s="1020"/>
      <c r="DS51" s="1020"/>
      <c r="DT51" s="1020"/>
      <c r="DU51" s="1021"/>
      <c r="DV51" s="1022"/>
      <c r="DW51" s="1023"/>
      <c r="DX51" s="1023"/>
      <c r="DY51" s="1023"/>
      <c r="DZ51" s="1024"/>
      <c r="EA51" s="233"/>
    </row>
    <row r="52" spans="1:131" ht="26.25" customHeight="1" x14ac:dyDescent="0.2">
      <c r="A52" s="241">
        <v>25</v>
      </c>
      <c r="B52" s="1060"/>
      <c r="C52" s="1061"/>
      <c r="D52" s="1061"/>
      <c r="E52" s="1061"/>
      <c r="F52" s="1061"/>
      <c r="G52" s="1061"/>
      <c r="H52" s="1061"/>
      <c r="I52" s="1061"/>
      <c r="J52" s="1061"/>
      <c r="K52" s="1061"/>
      <c r="L52" s="1061"/>
      <c r="M52" s="1061"/>
      <c r="N52" s="1061"/>
      <c r="O52" s="1061"/>
      <c r="P52" s="1062"/>
      <c r="Q52" s="1063"/>
      <c r="R52" s="1055"/>
      <c r="S52" s="1055"/>
      <c r="T52" s="1055"/>
      <c r="U52" s="1055"/>
      <c r="V52" s="1055"/>
      <c r="W52" s="1055"/>
      <c r="X52" s="1055"/>
      <c r="Y52" s="1055"/>
      <c r="Z52" s="1055"/>
      <c r="AA52" s="1055"/>
      <c r="AB52" s="1055"/>
      <c r="AC52" s="1055"/>
      <c r="AD52" s="1055"/>
      <c r="AE52" s="1064"/>
      <c r="AF52" s="1065"/>
      <c r="AG52" s="1066"/>
      <c r="AH52" s="1066"/>
      <c r="AI52" s="1066"/>
      <c r="AJ52" s="1067"/>
      <c r="AK52" s="1054"/>
      <c r="AL52" s="1055"/>
      <c r="AM52" s="1055"/>
      <c r="AN52" s="1055"/>
      <c r="AO52" s="1055"/>
      <c r="AP52" s="1055"/>
      <c r="AQ52" s="1055"/>
      <c r="AR52" s="1055"/>
      <c r="AS52" s="1055"/>
      <c r="AT52" s="1055"/>
      <c r="AU52" s="1055"/>
      <c r="AV52" s="1055"/>
      <c r="AW52" s="1055"/>
      <c r="AX52" s="1055"/>
      <c r="AY52" s="1055"/>
      <c r="AZ52" s="1056"/>
      <c r="BA52" s="1056"/>
      <c r="BB52" s="1056"/>
      <c r="BC52" s="1056"/>
      <c r="BD52" s="1056"/>
      <c r="BE52" s="1001"/>
      <c r="BF52" s="1001"/>
      <c r="BG52" s="1001"/>
      <c r="BH52" s="1001"/>
      <c r="BI52" s="1002"/>
      <c r="BJ52" s="235"/>
      <c r="BK52" s="235"/>
      <c r="BL52" s="235"/>
      <c r="BM52" s="235"/>
      <c r="BN52" s="235"/>
      <c r="BO52" s="244"/>
      <c r="BP52" s="244"/>
      <c r="BQ52" s="241">
        <v>46</v>
      </c>
      <c r="BR52" s="242"/>
      <c r="BS52" s="1022"/>
      <c r="BT52" s="1023"/>
      <c r="BU52" s="1023"/>
      <c r="BV52" s="1023"/>
      <c r="BW52" s="1023"/>
      <c r="BX52" s="1023"/>
      <c r="BY52" s="1023"/>
      <c r="BZ52" s="1023"/>
      <c r="CA52" s="1023"/>
      <c r="CB52" s="1023"/>
      <c r="CC52" s="1023"/>
      <c r="CD52" s="1023"/>
      <c r="CE52" s="1023"/>
      <c r="CF52" s="1023"/>
      <c r="CG52" s="1044"/>
      <c r="CH52" s="1019"/>
      <c r="CI52" s="1020"/>
      <c r="CJ52" s="1020"/>
      <c r="CK52" s="1020"/>
      <c r="CL52" s="1021"/>
      <c r="CM52" s="1019"/>
      <c r="CN52" s="1020"/>
      <c r="CO52" s="1020"/>
      <c r="CP52" s="1020"/>
      <c r="CQ52" s="1021"/>
      <c r="CR52" s="1019"/>
      <c r="CS52" s="1020"/>
      <c r="CT52" s="1020"/>
      <c r="CU52" s="1020"/>
      <c r="CV52" s="1021"/>
      <c r="CW52" s="1019"/>
      <c r="CX52" s="1020"/>
      <c r="CY52" s="1020"/>
      <c r="CZ52" s="1020"/>
      <c r="DA52" s="1021"/>
      <c r="DB52" s="1019"/>
      <c r="DC52" s="1020"/>
      <c r="DD52" s="1020"/>
      <c r="DE52" s="1020"/>
      <c r="DF52" s="1021"/>
      <c r="DG52" s="1019"/>
      <c r="DH52" s="1020"/>
      <c r="DI52" s="1020"/>
      <c r="DJ52" s="1020"/>
      <c r="DK52" s="1021"/>
      <c r="DL52" s="1019"/>
      <c r="DM52" s="1020"/>
      <c r="DN52" s="1020"/>
      <c r="DO52" s="1020"/>
      <c r="DP52" s="1021"/>
      <c r="DQ52" s="1019"/>
      <c r="DR52" s="1020"/>
      <c r="DS52" s="1020"/>
      <c r="DT52" s="1020"/>
      <c r="DU52" s="1021"/>
      <c r="DV52" s="1022"/>
      <c r="DW52" s="1023"/>
      <c r="DX52" s="1023"/>
      <c r="DY52" s="1023"/>
      <c r="DZ52" s="1024"/>
      <c r="EA52" s="233"/>
    </row>
    <row r="53" spans="1:131" ht="26.25" customHeight="1" x14ac:dyDescent="0.2">
      <c r="A53" s="241">
        <v>26</v>
      </c>
      <c r="B53" s="1060"/>
      <c r="C53" s="1061"/>
      <c r="D53" s="1061"/>
      <c r="E53" s="1061"/>
      <c r="F53" s="1061"/>
      <c r="G53" s="1061"/>
      <c r="H53" s="1061"/>
      <c r="I53" s="1061"/>
      <c r="J53" s="1061"/>
      <c r="K53" s="1061"/>
      <c r="L53" s="1061"/>
      <c r="M53" s="1061"/>
      <c r="N53" s="1061"/>
      <c r="O53" s="1061"/>
      <c r="P53" s="1062"/>
      <c r="Q53" s="1063"/>
      <c r="R53" s="1055"/>
      <c r="S53" s="1055"/>
      <c r="T53" s="1055"/>
      <c r="U53" s="1055"/>
      <c r="V53" s="1055"/>
      <c r="W53" s="1055"/>
      <c r="X53" s="1055"/>
      <c r="Y53" s="1055"/>
      <c r="Z53" s="1055"/>
      <c r="AA53" s="1055"/>
      <c r="AB53" s="1055"/>
      <c r="AC53" s="1055"/>
      <c r="AD53" s="1055"/>
      <c r="AE53" s="1064"/>
      <c r="AF53" s="1065"/>
      <c r="AG53" s="1066"/>
      <c r="AH53" s="1066"/>
      <c r="AI53" s="1066"/>
      <c r="AJ53" s="1067"/>
      <c r="AK53" s="1054"/>
      <c r="AL53" s="1055"/>
      <c r="AM53" s="1055"/>
      <c r="AN53" s="1055"/>
      <c r="AO53" s="1055"/>
      <c r="AP53" s="1055"/>
      <c r="AQ53" s="1055"/>
      <c r="AR53" s="1055"/>
      <c r="AS53" s="1055"/>
      <c r="AT53" s="1055"/>
      <c r="AU53" s="1055"/>
      <c r="AV53" s="1055"/>
      <c r="AW53" s="1055"/>
      <c r="AX53" s="1055"/>
      <c r="AY53" s="1055"/>
      <c r="AZ53" s="1056"/>
      <c r="BA53" s="1056"/>
      <c r="BB53" s="1056"/>
      <c r="BC53" s="1056"/>
      <c r="BD53" s="1056"/>
      <c r="BE53" s="1001"/>
      <c r="BF53" s="1001"/>
      <c r="BG53" s="1001"/>
      <c r="BH53" s="1001"/>
      <c r="BI53" s="1002"/>
      <c r="BJ53" s="235"/>
      <c r="BK53" s="235"/>
      <c r="BL53" s="235"/>
      <c r="BM53" s="235"/>
      <c r="BN53" s="235"/>
      <c r="BO53" s="244"/>
      <c r="BP53" s="244"/>
      <c r="BQ53" s="241">
        <v>47</v>
      </c>
      <c r="BR53" s="242"/>
      <c r="BS53" s="1022"/>
      <c r="BT53" s="1023"/>
      <c r="BU53" s="1023"/>
      <c r="BV53" s="1023"/>
      <c r="BW53" s="1023"/>
      <c r="BX53" s="1023"/>
      <c r="BY53" s="1023"/>
      <c r="BZ53" s="1023"/>
      <c r="CA53" s="1023"/>
      <c r="CB53" s="1023"/>
      <c r="CC53" s="1023"/>
      <c r="CD53" s="1023"/>
      <c r="CE53" s="1023"/>
      <c r="CF53" s="1023"/>
      <c r="CG53" s="1044"/>
      <c r="CH53" s="1019"/>
      <c r="CI53" s="1020"/>
      <c r="CJ53" s="1020"/>
      <c r="CK53" s="1020"/>
      <c r="CL53" s="1021"/>
      <c r="CM53" s="1019"/>
      <c r="CN53" s="1020"/>
      <c r="CO53" s="1020"/>
      <c r="CP53" s="1020"/>
      <c r="CQ53" s="1021"/>
      <c r="CR53" s="1019"/>
      <c r="CS53" s="1020"/>
      <c r="CT53" s="1020"/>
      <c r="CU53" s="1020"/>
      <c r="CV53" s="1021"/>
      <c r="CW53" s="1019"/>
      <c r="CX53" s="1020"/>
      <c r="CY53" s="1020"/>
      <c r="CZ53" s="1020"/>
      <c r="DA53" s="1021"/>
      <c r="DB53" s="1019"/>
      <c r="DC53" s="1020"/>
      <c r="DD53" s="1020"/>
      <c r="DE53" s="1020"/>
      <c r="DF53" s="1021"/>
      <c r="DG53" s="1019"/>
      <c r="DH53" s="1020"/>
      <c r="DI53" s="1020"/>
      <c r="DJ53" s="1020"/>
      <c r="DK53" s="1021"/>
      <c r="DL53" s="1019"/>
      <c r="DM53" s="1020"/>
      <c r="DN53" s="1020"/>
      <c r="DO53" s="1020"/>
      <c r="DP53" s="1021"/>
      <c r="DQ53" s="1019"/>
      <c r="DR53" s="1020"/>
      <c r="DS53" s="1020"/>
      <c r="DT53" s="1020"/>
      <c r="DU53" s="1021"/>
      <c r="DV53" s="1022"/>
      <c r="DW53" s="1023"/>
      <c r="DX53" s="1023"/>
      <c r="DY53" s="1023"/>
      <c r="DZ53" s="1024"/>
      <c r="EA53" s="233"/>
    </row>
    <row r="54" spans="1:131" ht="26.25" customHeight="1" x14ac:dyDescent="0.2">
      <c r="A54" s="241">
        <v>27</v>
      </c>
      <c r="B54" s="1060"/>
      <c r="C54" s="1061"/>
      <c r="D54" s="1061"/>
      <c r="E54" s="1061"/>
      <c r="F54" s="1061"/>
      <c r="G54" s="1061"/>
      <c r="H54" s="1061"/>
      <c r="I54" s="1061"/>
      <c r="J54" s="1061"/>
      <c r="K54" s="1061"/>
      <c r="L54" s="1061"/>
      <c r="M54" s="1061"/>
      <c r="N54" s="1061"/>
      <c r="O54" s="1061"/>
      <c r="P54" s="1062"/>
      <c r="Q54" s="1063"/>
      <c r="R54" s="1055"/>
      <c r="S54" s="1055"/>
      <c r="T54" s="1055"/>
      <c r="U54" s="1055"/>
      <c r="V54" s="1055"/>
      <c r="W54" s="1055"/>
      <c r="X54" s="1055"/>
      <c r="Y54" s="1055"/>
      <c r="Z54" s="1055"/>
      <c r="AA54" s="1055"/>
      <c r="AB54" s="1055"/>
      <c r="AC54" s="1055"/>
      <c r="AD54" s="1055"/>
      <c r="AE54" s="1064"/>
      <c r="AF54" s="1065"/>
      <c r="AG54" s="1066"/>
      <c r="AH54" s="1066"/>
      <c r="AI54" s="1066"/>
      <c r="AJ54" s="1067"/>
      <c r="AK54" s="1054"/>
      <c r="AL54" s="1055"/>
      <c r="AM54" s="1055"/>
      <c r="AN54" s="1055"/>
      <c r="AO54" s="1055"/>
      <c r="AP54" s="1055"/>
      <c r="AQ54" s="1055"/>
      <c r="AR54" s="1055"/>
      <c r="AS54" s="1055"/>
      <c r="AT54" s="1055"/>
      <c r="AU54" s="1055"/>
      <c r="AV54" s="1055"/>
      <c r="AW54" s="1055"/>
      <c r="AX54" s="1055"/>
      <c r="AY54" s="1055"/>
      <c r="AZ54" s="1056"/>
      <c r="BA54" s="1056"/>
      <c r="BB54" s="1056"/>
      <c r="BC54" s="1056"/>
      <c r="BD54" s="1056"/>
      <c r="BE54" s="1001"/>
      <c r="BF54" s="1001"/>
      <c r="BG54" s="1001"/>
      <c r="BH54" s="1001"/>
      <c r="BI54" s="1002"/>
      <c r="BJ54" s="235"/>
      <c r="BK54" s="235"/>
      <c r="BL54" s="235"/>
      <c r="BM54" s="235"/>
      <c r="BN54" s="235"/>
      <c r="BO54" s="244"/>
      <c r="BP54" s="244"/>
      <c r="BQ54" s="241">
        <v>48</v>
      </c>
      <c r="BR54" s="242"/>
      <c r="BS54" s="1022"/>
      <c r="BT54" s="1023"/>
      <c r="BU54" s="1023"/>
      <c r="BV54" s="1023"/>
      <c r="BW54" s="1023"/>
      <c r="BX54" s="1023"/>
      <c r="BY54" s="1023"/>
      <c r="BZ54" s="1023"/>
      <c r="CA54" s="1023"/>
      <c r="CB54" s="1023"/>
      <c r="CC54" s="1023"/>
      <c r="CD54" s="1023"/>
      <c r="CE54" s="1023"/>
      <c r="CF54" s="1023"/>
      <c r="CG54" s="1044"/>
      <c r="CH54" s="1019"/>
      <c r="CI54" s="1020"/>
      <c r="CJ54" s="1020"/>
      <c r="CK54" s="1020"/>
      <c r="CL54" s="1021"/>
      <c r="CM54" s="1019"/>
      <c r="CN54" s="1020"/>
      <c r="CO54" s="1020"/>
      <c r="CP54" s="1020"/>
      <c r="CQ54" s="1021"/>
      <c r="CR54" s="1019"/>
      <c r="CS54" s="1020"/>
      <c r="CT54" s="1020"/>
      <c r="CU54" s="1020"/>
      <c r="CV54" s="1021"/>
      <c r="CW54" s="1019"/>
      <c r="CX54" s="1020"/>
      <c r="CY54" s="1020"/>
      <c r="CZ54" s="1020"/>
      <c r="DA54" s="1021"/>
      <c r="DB54" s="1019"/>
      <c r="DC54" s="1020"/>
      <c r="DD54" s="1020"/>
      <c r="DE54" s="1020"/>
      <c r="DF54" s="1021"/>
      <c r="DG54" s="1019"/>
      <c r="DH54" s="1020"/>
      <c r="DI54" s="1020"/>
      <c r="DJ54" s="1020"/>
      <c r="DK54" s="1021"/>
      <c r="DL54" s="1019"/>
      <c r="DM54" s="1020"/>
      <c r="DN54" s="1020"/>
      <c r="DO54" s="1020"/>
      <c r="DP54" s="1021"/>
      <c r="DQ54" s="1019"/>
      <c r="DR54" s="1020"/>
      <c r="DS54" s="1020"/>
      <c r="DT54" s="1020"/>
      <c r="DU54" s="1021"/>
      <c r="DV54" s="1022"/>
      <c r="DW54" s="1023"/>
      <c r="DX54" s="1023"/>
      <c r="DY54" s="1023"/>
      <c r="DZ54" s="1024"/>
      <c r="EA54" s="233"/>
    </row>
    <row r="55" spans="1:131" ht="26.25" customHeight="1" x14ac:dyDescent="0.2">
      <c r="A55" s="241">
        <v>28</v>
      </c>
      <c r="B55" s="1060"/>
      <c r="C55" s="1061"/>
      <c r="D55" s="1061"/>
      <c r="E55" s="1061"/>
      <c r="F55" s="1061"/>
      <c r="G55" s="1061"/>
      <c r="H55" s="1061"/>
      <c r="I55" s="1061"/>
      <c r="J55" s="1061"/>
      <c r="K55" s="1061"/>
      <c r="L55" s="1061"/>
      <c r="M55" s="1061"/>
      <c r="N55" s="1061"/>
      <c r="O55" s="1061"/>
      <c r="P55" s="1062"/>
      <c r="Q55" s="1063"/>
      <c r="R55" s="1055"/>
      <c r="S55" s="1055"/>
      <c r="T55" s="1055"/>
      <c r="U55" s="1055"/>
      <c r="V55" s="1055"/>
      <c r="W55" s="1055"/>
      <c r="X55" s="1055"/>
      <c r="Y55" s="1055"/>
      <c r="Z55" s="1055"/>
      <c r="AA55" s="1055"/>
      <c r="AB55" s="1055"/>
      <c r="AC55" s="1055"/>
      <c r="AD55" s="1055"/>
      <c r="AE55" s="1064"/>
      <c r="AF55" s="1065"/>
      <c r="AG55" s="1066"/>
      <c r="AH55" s="1066"/>
      <c r="AI55" s="1066"/>
      <c r="AJ55" s="1067"/>
      <c r="AK55" s="1054"/>
      <c r="AL55" s="1055"/>
      <c r="AM55" s="1055"/>
      <c r="AN55" s="1055"/>
      <c r="AO55" s="1055"/>
      <c r="AP55" s="1055"/>
      <c r="AQ55" s="1055"/>
      <c r="AR55" s="1055"/>
      <c r="AS55" s="1055"/>
      <c r="AT55" s="1055"/>
      <c r="AU55" s="1055"/>
      <c r="AV55" s="1055"/>
      <c r="AW55" s="1055"/>
      <c r="AX55" s="1055"/>
      <c r="AY55" s="1055"/>
      <c r="AZ55" s="1056"/>
      <c r="BA55" s="1056"/>
      <c r="BB55" s="1056"/>
      <c r="BC55" s="1056"/>
      <c r="BD55" s="1056"/>
      <c r="BE55" s="1001"/>
      <c r="BF55" s="1001"/>
      <c r="BG55" s="1001"/>
      <c r="BH55" s="1001"/>
      <c r="BI55" s="1002"/>
      <c r="BJ55" s="235"/>
      <c r="BK55" s="235"/>
      <c r="BL55" s="235"/>
      <c r="BM55" s="235"/>
      <c r="BN55" s="235"/>
      <c r="BO55" s="244"/>
      <c r="BP55" s="244"/>
      <c r="BQ55" s="241">
        <v>49</v>
      </c>
      <c r="BR55" s="242"/>
      <c r="BS55" s="1022"/>
      <c r="BT55" s="1023"/>
      <c r="BU55" s="1023"/>
      <c r="BV55" s="1023"/>
      <c r="BW55" s="1023"/>
      <c r="BX55" s="1023"/>
      <c r="BY55" s="1023"/>
      <c r="BZ55" s="1023"/>
      <c r="CA55" s="1023"/>
      <c r="CB55" s="1023"/>
      <c r="CC55" s="1023"/>
      <c r="CD55" s="1023"/>
      <c r="CE55" s="1023"/>
      <c r="CF55" s="1023"/>
      <c r="CG55" s="1044"/>
      <c r="CH55" s="1019"/>
      <c r="CI55" s="1020"/>
      <c r="CJ55" s="1020"/>
      <c r="CK55" s="1020"/>
      <c r="CL55" s="1021"/>
      <c r="CM55" s="1019"/>
      <c r="CN55" s="1020"/>
      <c r="CO55" s="1020"/>
      <c r="CP55" s="1020"/>
      <c r="CQ55" s="1021"/>
      <c r="CR55" s="1019"/>
      <c r="CS55" s="1020"/>
      <c r="CT55" s="1020"/>
      <c r="CU55" s="1020"/>
      <c r="CV55" s="1021"/>
      <c r="CW55" s="1019"/>
      <c r="CX55" s="1020"/>
      <c r="CY55" s="1020"/>
      <c r="CZ55" s="1020"/>
      <c r="DA55" s="1021"/>
      <c r="DB55" s="1019"/>
      <c r="DC55" s="1020"/>
      <c r="DD55" s="1020"/>
      <c r="DE55" s="1020"/>
      <c r="DF55" s="1021"/>
      <c r="DG55" s="1019"/>
      <c r="DH55" s="1020"/>
      <c r="DI55" s="1020"/>
      <c r="DJ55" s="1020"/>
      <c r="DK55" s="1021"/>
      <c r="DL55" s="1019"/>
      <c r="DM55" s="1020"/>
      <c r="DN55" s="1020"/>
      <c r="DO55" s="1020"/>
      <c r="DP55" s="1021"/>
      <c r="DQ55" s="1019"/>
      <c r="DR55" s="1020"/>
      <c r="DS55" s="1020"/>
      <c r="DT55" s="1020"/>
      <c r="DU55" s="1021"/>
      <c r="DV55" s="1022"/>
      <c r="DW55" s="1023"/>
      <c r="DX55" s="1023"/>
      <c r="DY55" s="1023"/>
      <c r="DZ55" s="1024"/>
      <c r="EA55" s="233"/>
    </row>
    <row r="56" spans="1:131" ht="26.25" customHeight="1" x14ac:dyDescent="0.2">
      <c r="A56" s="241">
        <v>29</v>
      </c>
      <c r="B56" s="1060"/>
      <c r="C56" s="1061"/>
      <c r="D56" s="1061"/>
      <c r="E56" s="1061"/>
      <c r="F56" s="1061"/>
      <c r="G56" s="1061"/>
      <c r="H56" s="1061"/>
      <c r="I56" s="1061"/>
      <c r="J56" s="1061"/>
      <c r="K56" s="1061"/>
      <c r="L56" s="1061"/>
      <c r="M56" s="1061"/>
      <c r="N56" s="1061"/>
      <c r="O56" s="1061"/>
      <c r="P56" s="1062"/>
      <c r="Q56" s="1063"/>
      <c r="R56" s="1055"/>
      <c r="S56" s="1055"/>
      <c r="T56" s="1055"/>
      <c r="U56" s="1055"/>
      <c r="V56" s="1055"/>
      <c r="W56" s="1055"/>
      <c r="X56" s="1055"/>
      <c r="Y56" s="1055"/>
      <c r="Z56" s="1055"/>
      <c r="AA56" s="1055"/>
      <c r="AB56" s="1055"/>
      <c r="AC56" s="1055"/>
      <c r="AD56" s="1055"/>
      <c r="AE56" s="1064"/>
      <c r="AF56" s="1065"/>
      <c r="AG56" s="1066"/>
      <c r="AH56" s="1066"/>
      <c r="AI56" s="1066"/>
      <c r="AJ56" s="1067"/>
      <c r="AK56" s="1054"/>
      <c r="AL56" s="1055"/>
      <c r="AM56" s="1055"/>
      <c r="AN56" s="1055"/>
      <c r="AO56" s="1055"/>
      <c r="AP56" s="1055"/>
      <c r="AQ56" s="1055"/>
      <c r="AR56" s="1055"/>
      <c r="AS56" s="1055"/>
      <c r="AT56" s="1055"/>
      <c r="AU56" s="1055"/>
      <c r="AV56" s="1055"/>
      <c r="AW56" s="1055"/>
      <c r="AX56" s="1055"/>
      <c r="AY56" s="1055"/>
      <c r="AZ56" s="1056"/>
      <c r="BA56" s="1056"/>
      <c r="BB56" s="1056"/>
      <c r="BC56" s="1056"/>
      <c r="BD56" s="1056"/>
      <c r="BE56" s="1001"/>
      <c r="BF56" s="1001"/>
      <c r="BG56" s="1001"/>
      <c r="BH56" s="1001"/>
      <c r="BI56" s="1002"/>
      <c r="BJ56" s="235"/>
      <c r="BK56" s="235"/>
      <c r="BL56" s="235"/>
      <c r="BM56" s="235"/>
      <c r="BN56" s="235"/>
      <c r="BO56" s="244"/>
      <c r="BP56" s="244"/>
      <c r="BQ56" s="241">
        <v>50</v>
      </c>
      <c r="BR56" s="242"/>
      <c r="BS56" s="1022"/>
      <c r="BT56" s="1023"/>
      <c r="BU56" s="1023"/>
      <c r="BV56" s="1023"/>
      <c r="BW56" s="1023"/>
      <c r="BX56" s="1023"/>
      <c r="BY56" s="1023"/>
      <c r="BZ56" s="1023"/>
      <c r="CA56" s="1023"/>
      <c r="CB56" s="1023"/>
      <c r="CC56" s="1023"/>
      <c r="CD56" s="1023"/>
      <c r="CE56" s="1023"/>
      <c r="CF56" s="1023"/>
      <c r="CG56" s="1044"/>
      <c r="CH56" s="1019"/>
      <c r="CI56" s="1020"/>
      <c r="CJ56" s="1020"/>
      <c r="CK56" s="1020"/>
      <c r="CL56" s="1021"/>
      <c r="CM56" s="1019"/>
      <c r="CN56" s="1020"/>
      <c r="CO56" s="1020"/>
      <c r="CP56" s="1020"/>
      <c r="CQ56" s="1021"/>
      <c r="CR56" s="1019"/>
      <c r="CS56" s="1020"/>
      <c r="CT56" s="1020"/>
      <c r="CU56" s="1020"/>
      <c r="CV56" s="1021"/>
      <c r="CW56" s="1019"/>
      <c r="CX56" s="1020"/>
      <c r="CY56" s="1020"/>
      <c r="CZ56" s="1020"/>
      <c r="DA56" s="1021"/>
      <c r="DB56" s="1019"/>
      <c r="DC56" s="1020"/>
      <c r="DD56" s="1020"/>
      <c r="DE56" s="1020"/>
      <c r="DF56" s="1021"/>
      <c r="DG56" s="1019"/>
      <c r="DH56" s="1020"/>
      <c r="DI56" s="1020"/>
      <c r="DJ56" s="1020"/>
      <c r="DK56" s="1021"/>
      <c r="DL56" s="1019"/>
      <c r="DM56" s="1020"/>
      <c r="DN56" s="1020"/>
      <c r="DO56" s="1020"/>
      <c r="DP56" s="1021"/>
      <c r="DQ56" s="1019"/>
      <c r="DR56" s="1020"/>
      <c r="DS56" s="1020"/>
      <c r="DT56" s="1020"/>
      <c r="DU56" s="1021"/>
      <c r="DV56" s="1022"/>
      <c r="DW56" s="1023"/>
      <c r="DX56" s="1023"/>
      <c r="DY56" s="1023"/>
      <c r="DZ56" s="1024"/>
      <c r="EA56" s="233"/>
    </row>
    <row r="57" spans="1:131" ht="26.25" customHeight="1" x14ac:dyDescent="0.2">
      <c r="A57" s="241">
        <v>30</v>
      </c>
      <c r="B57" s="1060"/>
      <c r="C57" s="1061"/>
      <c r="D57" s="1061"/>
      <c r="E57" s="1061"/>
      <c r="F57" s="1061"/>
      <c r="G57" s="1061"/>
      <c r="H57" s="1061"/>
      <c r="I57" s="1061"/>
      <c r="J57" s="1061"/>
      <c r="K57" s="1061"/>
      <c r="L57" s="1061"/>
      <c r="M57" s="1061"/>
      <c r="N57" s="1061"/>
      <c r="O57" s="1061"/>
      <c r="P57" s="1062"/>
      <c r="Q57" s="1063"/>
      <c r="R57" s="1055"/>
      <c r="S57" s="1055"/>
      <c r="T57" s="1055"/>
      <c r="U57" s="1055"/>
      <c r="V57" s="1055"/>
      <c r="W57" s="1055"/>
      <c r="X57" s="1055"/>
      <c r="Y57" s="1055"/>
      <c r="Z57" s="1055"/>
      <c r="AA57" s="1055"/>
      <c r="AB57" s="1055"/>
      <c r="AC57" s="1055"/>
      <c r="AD57" s="1055"/>
      <c r="AE57" s="1064"/>
      <c r="AF57" s="1065"/>
      <c r="AG57" s="1066"/>
      <c r="AH57" s="1066"/>
      <c r="AI57" s="1066"/>
      <c r="AJ57" s="1067"/>
      <c r="AK57" s="1054"/>
      <c r="AL57" s="1055"/>
      <c r="AM57" s="1055"/>
      <c r="AN57" s="1055"/>
      <c r="AO57" s="1055"/>
      <c r="AP57" s="1055"/>
      <c r="AQ57" s="1055"/>
      <c r="AR57" s="1055"/>
      <c r="AS57" s="1055"/>
      <c r="AT57" s="1055"/>
      <c r="AU57" s="1055"/>
      <c r="AV57" s="1055"/>
      <c r="AW57" s="1055"/>
      <c r="AX57" s="1055"/>
      <c r="AY57" s="1055"/>
      <c r="AZ57" s="1056"/>
      <c r="BA57" s="1056"/>
      <c r="BB57" s="1056"/>
      <c r="BC57" s="1056"/>
      <c r="BD57" s="1056"/>
      <c r="BE57" s="1001"/>
      <c r="BF57" s="1001"/>
      <c r="BG57" s="1001"/>
      <c r="BH57" s="1001"/>
      <c r="BI57" s="1002"/>
      <c r="BJ57" s="235"/>
      <c r="BK57" s="235"/>
      <c r="BL57" s="235"/>
      <c r="BM57" s="235"/>
      <c r="BN57" s="235"/>
      <c r="BO57" s="244"/>
      <c r="BP57" s="244"/>
      <c r="BQ57" s="241">
        <v>51</v>
      </c>
      <c r="BR57" s="242"/>
      <c r="BS57" s="1022"/>
      <c r="BT57" s="1023"/>
      <c r="BU57" s="1023"/>
      <c r="BV57" s="1023"/>
      <c r="BW57" s="1023"/>
      <c r="BX57" s="1023"/>
      <c r="BY57" s="1023"/>
      <c r="BZ57" s="1023"/>
      <c r="CA57" s="1023"/>
      <c r="CB57" s="1023"/>
      <c r="CC57" s="1023"/>
      <c r="CD57" s="1023"/>
      <c r="CE57" s="1023"/>
      <c r="CF57" s="1023"/>
      <c r="CG57" s="1044"/>
      <c r="CH57" s="1019"/>
      <c r="CI57" s="1020"/>
      <c r="CJ57" s="1020"/>
      <c r="CK57" s="1020"/>
      <c r="CL57" s="1021"/>
      <c r="CM57" s="1019"/>
      <c r="CN57" s="1020"/>
      <c r="CO57" s="1020"/>
      <c r="CP57" s="1020"/>
      <c r="CQ57" s="1021"/>
      <c r="CR57" s="1019"/>
      <c r="CS57" s="1020"/>
      <c r="CT57" s="1020"/>
      <c r="CU57" s="1020"/>
      <c r="CV57" s="1021"/>
      <c r="CW57" s="1019"/>
      <c r="CX57" s="1020"/>
      <c r="CY57" s="1020"/>
      <c r="CZ57" s="1020"/>
      <c r="DA57" s="1021"/>
      <c r="DB57" s="1019"/>
      <c r="DC57" s="1020"/>
      <c r="DD57" s="1020"/>
      <c r="DE57" s="1020"/>
      <c r="DF57" s="1021"/>
      <c r="DG57" s="1019"/>
      <c r="DH57" s="1020"/>
      <c r="DI57" s="1020"/>
      <c r="DJ57" s="1020"/>
      <c r="DK57" s="1021"/>
      <c r="DL57" s="1019"/>
      <c r="DM57" s="1020"/>
      <c r="DN57" s="1020"/>
      <c r="DO57" s="1020"/>
      <c r="DP57" s="1021"/>
      <c r="DQ57" s="1019"/>
      <c r="DR57" s="1020"/>
      <c r="DS57" s="1020"/>
      <c r="DT57" s="1020"/>
      <c r="DU57" s="1021"/>
      <c r="DV57" s="1022"/>
      <c r="DW57" s="1023"/>
      <c r="DX57" s="1023"/>
      <c r="DY57" s="1023"/>
      <c r="DZ57" s="1024"/>
      <c r="EA57" s="233"/>
    </row>
    <row r="58" spans="1:131" ht="26.25" customHeight="1" x14ac:dyDescent="0.2">
      <c r="A58" s="241">
        <v>31</v>
      </c>
      <c r="B58" s="1060"/>
      <c r="C58" s="1061"/>
      <c r="D58" s="1061"/>
      <c r="E58" s="1061"/>
      <c r="F58" s="1061"/>
      <c r="G58" s="1061"/>
      <c r="H58" s="1061"/>
      <c r="I58" s="1061"/>
      <c r="J58" s="1061"/>
      <c r="K58" s="1061"/>
      <c r="L58" s="1061"/>
      <c r="M58" s="1061"/>
      <c r="N58" s="1061"/>
      <c r="O58" s="1061"/>
      <c r="P58" s="1062"/>
      <c r="Q58" s="1063"/>
      <c r="R58" s="1055"/>
      <c r="S58" s="1055"/>
      <c r="T58" s="1055"/>
      <c r="U58" s="1055"/>
      <c r="V58" s="1055"/>
      <c r="W58" s="1055"/>
      <c r="X58" s="1055"/>
      <c r="Y58" s="1055"/>
      <c r="Z58" s="1055"/>
      <c r="AA58" s="1055"/>
      <c r="AB58" s="1055"/>
      <c r="AC58" s="1055"/>
      <c r="AD58" s="1055"/>
      <c r="AE58" s="1064"/>
      <c r="AF58" s="1065"/>
      <c r="AG58" s="1066"/>
      <c r="AH58" s="1066"/>
      <c r="AI58" s="1066"/>
      <c r="AJ58" s="1067"/>
      <c r="AK58" s="1054"/>
      <c r="AL58" s="1055"/>
      <c r="AM58" s="1055"/>
      <c r="AN58" s="1055"/>
      <c r="AO58" s="1055"/>
      <c r="AP58" s="1055"/>
      <c r="AQ58" s="1055"/>
      <c r="AR58" s="1055"/>
      <c r="AS58" s="1055"/>
      <c r="AT58" s="1055"/>
      <c r="AU58" s="1055"/>
      <c r="AV58" s="1055"/>
      <c r="AW58" s="1055"/>
      <c r="AX58" s="1055"/>
      <c r="AY58" s="1055"/>
      <c r="AZ58" s="1056"/>
      <c r="BA58" s="1056"/>
      <c r="BB58" s="1056"/>
      <c r="BC58" s="1056"/>
      <c r="BD58" s="1056"/>
      <c r="BE58" s="1001"/>
      <c r="BF58" s="1001"/>
      <c r="BG58" s="1001"/>
      <c r="BH58" s="1001"/>
      <c r="BI58" s="1002"/>
      <c r="BJ58" s="235"/>
      <c r="BK58" s="235"/>
      <c r="BL58" s="235"/>
      <c r="BM58" s="235"/>
      <c r="BN58" s="235"/>
      <c r="BO58" s="244"/>
      <c r="BP58" s="244"/>
      <c r="BQ58" s="241">
        <v>52</v>
      </c>
      <c r="BR58" s="242"/>
      <c r="BS58" s="1022"/>
      <c r="BT58" s="1023"/>
      <c r="BU58" s="1023"/>
      <c r="BV58" s="1023"/>
      <c r="BW58" s="1023"/>
      <c r="BX58" s="1023"/>
      <c r="BY58" s="1023"/>
      <c r="BZ58" s="1023"/>
      <c r="CA58" s="1023"/>
      <c r="CB58" s="1023"/>
      <c r="CC58" s="1023"/>
      <c r="CD58" s="1023"/>
      <c r="CE58" s="1023"/>
      <c r="CF58" s="1023"/>
      <c r="CG58" s="1044"/>
      <c r="CH58" s="1019"/>
      <c r="CI58" s="1020"/>
      <c r="CJ58" s="1020"/>
      <c r="CK58" s="1020"/>
      <c r="CL58" s="1021"/>
      <c r="CM58" s="1019"/>
      <c r="CN58" s="1020"/>
      <c r="CO58" s="1020"/>
      <c r="CP58" s="1020"/>
      <c r="CQ58" s="1021"/>
      <c r="CR58" s="1019"/>
      <c r="CS58" s="1020"/>
      <c r="CT58" s="1020"/>
      <c r="CU58" s="1020"/>
      <c r="CV58" s="1021"/>
      <c r="CW58" s="1019"/>
      <c r="CX58" s="1020"/>
      <c r="CY58" s="1020"/>
      <c r="CZ58" s="1020"/>
      <c r="DA58" s="1021"/>
      <c r="DB58" s="1019"/>
      <c r="DC58" s="1020"/>
      <c r="DD58" s="1020"/>
      <c r="DE58" s="1020"/>
      <c r="DF58" s="1021"/>
      <c r="DG58" s="1019"/>
      <c r="DH58" s="1020"/>
      <c r="DI58" s="1020"/>
      <c r="DJ58" s="1020"/>
      <c r="DK58" s="1021"/>
      <c r="DL58" s="1019"/>
      <c r="DM58" s="1020"/>
      <c r="DN58" s="1020"/>
      <c r="DO58" s="1020"/>
      <c r="DP58" s="1021"/>
      <c r="DQ58" s="1019"/>
      <c r="DR58" s="1020"/>
      <c r="DS58" s="1020"/>
      <c r="DT58" s="1020"/>
      <c r="DU58" s="1021"/>
      <c r="DV58" s="1022"/>
      <c r="DW58" s="1023"/>
      <c r="DX58" s="1023"/>
      <c r="DY58" s="1023"/>
      <c r="DZ58" s="1024"/>
      <c r="EA58" s="233"/>
    </row>
    <row r="59" spans="1:131" ht="26.25" customHeight="1" x14ac:dyDescent="0.2">
      <c r="A59" s="241">
        <v>32</v>
      </c>
      <c r="B59" s="1060"/>
      <c r="C59" s="1061"/>
      <c r="D59" s="1061"/>
      <c r="E59" s="1061"/>
      <c r="F59" s="1061"/>
      <c r="G59" s="1061"/>
      <c r="H59" s="1061"/>
      <c r="I59" s="1061"/>
      <c r="J59" s="1061"/>
      <c r="K59" s="1061"/>
      <c r="L59" s="1061"/>
      <c r="M59" s="1061"/>
      <c r="N59" s="1061"/>
      <c r="O59" s="1061"/>
      <c r="P59" s="1062"/>
      <c r="Q59" s="1063"/>
      <c r="R59" s="1055"/>
      <c r="S59" s="1055"/>
      <c r="T59" s="1055"/>
      <c r="U59" s="1055"/>
      <c r="V59" s="1055"/>
      <c r="W59" s="1055"/>
      <c r="X59" s="1055"/>
      <c r="Y59" s="1055"/>
      <c r="Z59" s="1055"/>
      <c r="AA59" s="1055"/>
      <c r="AB59" s="1055"/>
      <c r="AC59" s="1055"/>
      <c r="AD59" s="1055"/>
      <c r="AE59" s="1064"/>
      <c r="AF59" s="1065"/>
      <c r="AG59" s="1066"/>
      <c r="AH59" s="1066"/>
      <c r="AI59" s="1066"/>
      <c r="AJ59" s="1067"/>
      <c r="AK59" s="1054"/>
      <c r="AL59" s="1055"/>
      <c r="AM59" s="1055"/>
      <c r="AN59" s="1055"/>
      <c r="AO59" s="1055"/>
      <c r="AP59" s="1055"/>
      <c r="AQ59" s="1055"/>
      <c r="AR59" s="1055"/>
      <c r="AS59" s="1055"/>
      <c r="AT59" s="1055"/>
      <c r="AU59" s="1055"/>
      <c r="AV59" s="1055"/>
      <c r="AW59" s="1055"/>
      <c r="AX59" s="1055"/>
      <c r="AY59" s="1055"/>
      <c r="AZ59" s="1056"/>
      <c r="BA59" s="1056"/>
      <c r="BB59" s="1056"/>
      <c r="BC59" s="1056"/>
      <c r="BD59" s="1056"/>
      <c r="BE59" s="1001"/>
      <c r="BF59" s="1001"/>
      <c r="BG59" s="1001"/>
      <c r="BH59" s="1001"/>
      <c r="BI59" s="1002"/>
      <c r="BJ59" s="235"/>
      <c r="BK59" s="235"/>
      <c r="BL59" s="235"/>
      <c r="BM59" s="235"/>
      <c r="BN59" s="235"/>
      <c r="BO59" s="244"/>
      <c r="BP59" s="244"/>
      <c r="BQ59" s="241">
        <v>53</v>
      </c>
      <c r="BR59" s="242"/>
      <c r="BS59" s="1022"/>
      <c r="BT59" s="1023"/>
      <c r="BU59" s="1023"/>
      <c r="BV59" s="1023"/>
      <c r="BW59" s="1023"/>
      <c r="BX59" s="1023"/>
      <c r="BY59" s="1023"/>
      <c r="BZ59" s="1023"/>
      <c r="CA59" s="1023"/>
      <c r="CB59" s="1023"/>
      <c r="CC59" s="1023"/>
      <c r="CD59" s="1023"/>
      <c r="CE59" s="1023"/>
      <c r="CF59" s="1023"/>
      <c r="CG59" s="1044"/>
      <c r="CH59" s="1019"/>
      <c r="CI59" s="1020"/>
      <c r="CJ59" s="1020"/>
      <c r="CK59" s="1020"/>
      <c r="CL59" s="1021"/>
      <c r="CM59" s="1019"/>
      <c r="CN59" s="1020"/>
      <c r="CO59" s="1020"/>
      <c r="CP59" s="1020"/>
      <c r="CQ59" s="1021"/>
      <c r="CR59" s="1019"/>
      <c r="CS59" s="1020"/>
      <c r="CT59" s="1020"/>
      <c r="CU59" s="1020"/>
      <c r="CV59" s="1021"/>
      <c r="CW59" s="1019"/>
      <c r="CX59" s="1020"/>
      <c r="CY59" s="1020"/>
      <c r="CZ59" s="1020"/>
      <c r="DA59" s="1021"/>
      <c r="DB59" s="1019"/>
      <c r="DC59" s="1020"/>
      <c r="DD59" s="1020"/>
      <c r="DE59" s="1020"/>
      <c r="DF59" s="1021"/>
      <c r="DG59" s="1019"/>
      <c r="DH59" s="1020"/>
      <c r="DI59" s="1020"/>
      <c r="DJ59" s="1020"/>
      <c r="DK59" s="1021"/>
      <c r="DL59" s="1019"/>
      <c r="DM59" s="1020"/>
      <c r="DN59" s="1020"/>
      <c r="DO59" s="1020"/>
      <c r="DP59" s="1021"/>
      <c r="DQ59" s="1019"/>
      <c r="DR59" s="1020"/>
      <c r="DS59" s="1020"/>
      <c r="DT59" s="1020"/>
      <c r="DU59" s="1021"/>
      <c r="DV59" s="1022"/>
      <c r="DW59" s="1023"/>
      <c r="DX59" s="1023"/>
      <c r="DY59" s="1023"/>
      <c r="DZ59" s="1024"/>
      <c r="EA59" s="233"/>
    </row>
    <row r="60" spans="1:131" ht="26.25" customHeight="1" x14ac:dyDescent="0.2">
      <c r="A60" s="241">
        <v>33</v>
      </c>
      <c r="B60" s="1060"/>
      <c r="C60" s="1061"/>
      <c r="D60" s="1061"/>
      <c r="E60" s="1061"/>
      <c r="F60" s="1061"/>
      <c r="G60" s="1061"/>
      <c r="H60" s="1061"/>
      <c r="I60" s="1061"/>
      <c r="J60" s="1061"/>
      <c r="K60" s="1061"/>
      <c r="L60" s="1061"/>
      <c r="M60" s="1061"/>
      <c r="N60" s="1061"/>
      <c r="O60" s="1061"/>
      <c r="P60" s="1062"/>
      <c r="Q60" s="1063"/>
      <c r="R60" s="1055"/>
      <c r="S60" s="1055"/>
      <c r="T60" s="1055"/>
      <c r="U60" s="1055"/>
      <c r="V60" s="1055"/>
      <c r="W60" s="1055"/>
      <c r="X60" s="1055"/>
      <c r="Y60" s="1055"/>
      <c r="Z60" s="1055"/>
      <c r="AA60" s="1055"/>
      <c r="AB60" s="1055"/>
      <c r="AC60" s="1055"/>
      <c r="AD60" s="1055"/>
      <c r="AE60" s="1064"/>
      <c r="AF60" s="1065"/>
      <c r="AG60" s="1066"/>
      <c r="AH60" s="1066"/>
      <c r="AI60" s="1066"/>
      <c r="AJ60" s="1067"/>
      <c r="AK60" s="1054"/>
      <c r="AL60" s="1055"/>
      <c r="AM60" s="1055"/>
      <c r="AN60" s="1055"/>
      <c r="AO60" s="1055"/>
      <c r="AP60" s="1055"/>
      <c r="AQ60" s="1055"/>
      <c r="AR60" s="1055"/>
      <c r="AS60" s="1055"/>
      <c r="AT60" s="1055"/>
      <c r="AU60" s="1055"/>
      <c r="AV60" s="1055"/>
      <c r="AW60" s="1055"/>
      <c r="AX60" s="1055"/>
      <c r="AY60" s="1055"/>
      <c r="AZ60" s="1056"/>
      <c r="BA60" s="1056"/>
      <c r="BB60" s="1056"/>
      <c r="BC60" s="1056"/>
      <c r="BD60" s="1056"/>
      <c r="BE60" s="1001"/>
      <c r="BF60" s="1001"/>
      <c r="BG60" s="1001"/>
      <c r="BH60" s="1001"/>
      <c r="BI60" s="1002"/>
      <c r="BJ60" s="235"/>
      <c r="BK60" s="235"/>
      <c r="BL60" s="235"/>
      <c r="BM60" s="235"/>
      <c r="BN60" s="235"/>
      <c r="BO60" s="244"/>
      <c r="BP60" s="244"/>
      <c r="BQ60" s="241">
        <v>54</v>
      </c>
      <c r="BR60" s="242"/>
      <c r="BS60" s="1022"/>
      <c r="BT60" s="1023"/>
      <c r="BU60" s="1023"/>
      <c r="BV60" s="1023"/>
      <c r="BW60" s="1023"/>
      <c r="BX60" s="1023"/>
      <c r="BY60" s="1023"/>
      <c r="BZ60" s="1023"/>
      <c r="CA60" s="1023"/>
      <c r="CB60" s="1023"/>
      <c r="CC60" s="1023"/>
      <c r="CD60" s="1023"/>
      <c r="CE60" s="1023"/>
      <c r="CF60" s="1023"/>
      <c r="CG60" s="1044"/>
      <c r="CH60" s="1019"/>
      <c r="CI60" s="1020"/>
      <c r="CJ60" s="1020"/>
      <c r="CK60" s="1020"/>
      <c r="CL60" s="1021"/>
      <c r="CM60" s="1019"/>
      <c r="CN60" s="1020"/>
      <c r="CO60" s="1020"/>
      <c r="CP60" s="1020"/>
      <c r="CQ60" s="1021"/>
      <c r="CR60" s="1019"/>
      <c r="CS60" s="1020"/>
      <c r="CT60" s="1020"/>
      <c r="CU60" s="1020"/>
      <c r="CV60" s="1021"/>
      <c r="CW60" s="1019"/>
      <c r="CX60" s="1020"/>
      <c r="CY60" s="1020"/>
      <c r="CZ60" s="1020"/>
      <c r="DA60" s="1021"/>
      <c r="DB60" s="1019"/>
      <c r="DC60" s="1020"/>
      <c r="DD60" s="1020"/>
      <c r="DE60" s="1020"/>
      <c r="DF60" s="1021"/>
      <c r="DG60" s="1019"/>
      <c r="DH60" s="1020"/>
      <c r="DI60" s="1020"/>
      <c r="DJ60" s="1020"/>
      <c r="DK60" s="1021"/>
      <c r="DL60" s="1019"/>
      <c r="DM60" s="1020"/>
      <c r="DN60" s="1020"/>
      <c r="DO60" s="1020"/>
      <c r="DP60" s="1021"/>
      <c r="DQ60" s="1019"/>
      <c r="DR60" s="1020"/>
      <c r="DS60" s="1020"/>
      <c r="DT60" s="1020"/>
      <c r="DU60" s="1021"/>
      <c r="DV60" s="1022"/>
      <c r="DW60" s="1023"/>
      <c r="DX60" s="1023"/>
      <c r="DY60" s="1023"/>
      <c r="DZ60" s="1024"/>
      <c r="EA60" s="233"/>
    </row>
    <row r="61" spans="1:131" ht="26.25" customHeight="1" thickBot="1" x14ac:dyDescent="0.25">
      <c r="A61" s="241">
        <v>34</v>
      </c>
      <c r="B61" s="1060"/>
      <c r="C61" s="1061"/>
      <c r="D61" s="1061"/>
      <c r="E61" s="1061"/>
      <c r="F61" s="1061"/>
      <c r="G61" s="1061"/>
      <c r="H61" s="1061"/>
      <c r="I61" s="1061"/>
      <c r="J61" s="1061"/>
      <c r="K61" s="1061"/>
      <c r="L61" s="1061"/>
      <c r="M61" s="1061"/>
      <c r="N61" s="1061"/>
      <c r="O61" s="1061"/>
      <c r="P61" s="1062"/>
      <c r="Q61" s="1063"/>
      <c r="R61" s="1055"/>
      <c r="S61" s="1055"/>
      <c r="T61" s="1055"/>
      <c r="U61" s="1055"/>
      <c r="V61" s="1055"/>
      <c r="W61" s="1055"/>
      <c r="X61" s="1055"/>
      <c r="Y61" s="1055"/>
      <c r="Z61" s="1055"/>
      <c r="AA61" s="1055"/>
      <c r="AB61" s="1055"/>
      <c r="AC61" s="1055"/>
      <c r="AD61" s="1055"/>
      <c r="AE61" s="1064"/>
      <c r="AF61" s="1065"/>
      <c r="AG61" s="1066"/>
      <c r="AH61" s="1066"/>
      <c r="AI61" s="1066"/>
      <c r="AJ61" s="1067"/>
      <c r="AK61" s="1054"/>
      <c r="AL61" s="1055"/>
      <c r="AM61" s="1055"/>
      <c r="AN61" s="1055"/>
      <c r="AO61" s="1055"/>
      <c r="AP61" s="1055"/>
      <c r="AQ61" s="1055"/>
      <c r="AR61" s="1055"/>
      <c r="AS61" s="1055"/>
      <c r="AT61" s="1055"/>
      <c r="AU61" s="1055"/>
      <c r="AV61" s="1055"/>
      <c r="AW61" s="1055"/>
      <c r="AX61" s="1055"/>
      <c r="AY61" s="1055"/>
      <c r="AZ61" s="1056"/>
      <c r="BA61" s="1056"/>
      <c r="BB61" s="1056"/>
      <c r="BC61" s="1056"/>
      <c r="BD61" s="1056"/>
      <c r="BE61" s="1001"/>
      <c r="BF61" s="1001"/>
      <c r="BG61" s="1001"/>
      <c r="BH61" s="1001"/>
      <c r="BI61" s="1002"/>
      <c r="BJ61" s="235"/>
      <c r="BK61" s="235"/>
      <c r="BL61" s="235"/>
      <c r="BM61" s="235"/>
      <c r="BN61" s="235"/>
      <c r="BO61" s="244"/>
      <c r="BP61" s="244"/>
      <c r="BQ61" s="241">
        <v>55</v>
      </c>
      <c r="BR61" s="242"/>
      <c r="BS61" s="1022"/>
      <c r="BT61" s="1023"/>
      <c r="BU61" s="1023"/>
      <c r="BV61" s="1023"/>
      <c r="BW61" s="1023"/>
      <c r="BX61" s="1023"/>
      <c r="BY61" s="1023"/>
      <c r="BZ61" s="1023"/>
      <c r="CA61" s="1023"/>
      <c r="CB61" s="1023"/>
      <c r="CC61" s="1023"/>
      <c r="CD61" s="1023"/>
      <c r="CE61" s="1023"/>
      <c r="CF61" s="1023"/>
      <c r="CG61" s="1044"/>
      <c r="CH61" s="1019"/>
      <c r="CI61" s="1020"/>
      <c r="CJ61" s="1020"/>
      <c r="CK61" s="1020"/>
      <c r="CL61" s="1021"/>
      <c r="CM61" s="1019"/>
      <c r="CN61" s="1020"/>
      <c r="CO61" s="1020"/>
      <c r="CP61" s="1020"/>
      <c r="CQ61" s="1021"/>
      <c r="CR61" s="1019"/>
      <c r="CS61" s="1020"/>
      <c r="CT61" s="1020"/>
      <c r="CU61" s="1020"/>
      <c r="CV61" s="1021"/>
      <c r="CW61" s="1019"/>
      <c r="CX61" s="1020"/>
      <c r="CY61" s="1020"/>
      <c r="CZ61" s="1020"/>
      <c r="DA61" s="1021"/>
      <c r="DB61" s="1019"/>
      <c r="DC61" s="1020"/>
      <c r="DD61" s="1020"/>
      <c r="DE61" s="1020"/>
      <c r="DF61" s="1021"/>
      <c r="DG61" s="1019"/>
      <c r="DH61" s="1020"/>
      <c r="DI61" s="1020"/>
      <c r="DJ61" s="1020"/>
      <c r="DK61" s="1021"/>
      <c r="DL61" s="1019"/>
      <c r="DM61" s="1020"/>
      <c r="DN61" s="1020"/>
      <c r="DO61" s="1020"/>
      <c r="DP61" s="1021"/>
      <c r="DQ61" s="1019"/>
      <c r="DR61" s="1020"/>
      <c r="DS61" s="1020"/>
      <c r="DT61" s="1020"/>
      <c r="DU61" s="1021"/>
      <c r="DV61" s="1022"/>
      <c r="DW61" s="1023"/>
      <c r="DX61" s="1023"/>
      <c r="DY61" s="1023"/>
      <c r="DZ61" s="1024"/>
      <c r="EA61" s="233"/>
    </row>
    <row r="62" spans="1:131" ht="26.25" customHeight="1" x14ac:dyDescent="0.2">
      <c r="A62" s="241">
        <v>35</v>
      </c>
      <c r="B62" s="1060"/>
      <c r="C62" s="1061"/>
      <c r="D62" s="1061"/>
      <c r="E62" s="1061"/>
      <c r="F62" s="1061"/>
      <c r="G62" s="1061"/>
      <c r="H62" s="1061"/>
      <c r="I62" s="1061"/>
      <c r="J62" s="1061"/>
      <c r="K62" s="1061"/>
      <c r="L62" s="1061"/>
      <c r="M62" s="1061"/>
      <c r="N62" s="1061"/>
      <c r="O62" s="1061"/>
      <c r="P62" s="1062"/>
      <c r="Q62" s="1063"/>
      <c r="R62" s="1055"/>
      <c r="S62" s="1055"/>
      <c r="T62" s="1055"/>
      <c r="U62" s="1055"/>
      <c r="V62" s="1055"/>
      <c r="W62" s="1055"/>
      <c r="X62" s="1055"/>
      <c r="Y62" s="1055"/>
      <c r="Z62" s="1055"/>
      <c r="AA62" s="1055"/>
      <c r="AB62" s="1055"/>
      <c r="AC62" s="1055"/>
      <c r="AD62" s="1055"/>
      <c r="AE62" s="1064"/>
      <c r="AF62" s="1065"/>
      <c r="AG62" s="1066"/>
      <c r="AH62" s="1066"/>
      <c r="AI62" s="1066"/>
      <c r="AJ62" s="1067"/>
      <c r="AK62" s="1054"/>
      <c r="AL62" s="1055"/>
      <c r="AM62" s="1055"/>
      <c r="AN62" s="1055"/>
      <c r="AO62" s="1055"/>
      <c r="AP62" s="1055"/>
      <c r="AQ62" s="1055"/>
      <c r="AR62" s="1055"/>
      <c r="AS62" s="1055"/>
      <c r="AT62" s="1055"/>
      <c r="AU62" s="1055"/>
      <c r="AV62" s="1055"/>
      <c r="AW62" s="1055"/>
      <c r="AX62" s="1055"/>
      <c r="AY62" s="1055"/>
      <c r="AZ62" s="1056"/>
      <c r="BA62" s="1056"/>
      <c r="BB62" s="1056"/>
      <c r="BC62" s="1056"/>
      <c r="BD62" s="1056"/>
      <c r="BE62" s="1001"/>
      <c r="BF62" s="1001"/>
      <c r="BG62" s="1001"/>
      <c r="BH62" s="1001"/>
      <c r="BI62" s="1002"/>
      <c r="BJ62" s="1057" t="s">
        <v>412</v>
      </c>
      <c r="BK62" s="1058"/>
      <c r="BL62" s="1058"/>
      <c r="BM62" s="1058"/>
      <c r="BN62" s="1059"/>
      <c r="BO62" s="244"/>
      <c r="BP62" s="244"/>
      <c r="BQ62" s="241">
        <v>56</v>
      </c>
      <c r="BR62" s="242"/>
      <c r="BS62" s="1022"/>
      <c r="BT62" s="1023"/>
      <c r="BU62" s="1023"/>
      <c r="BV62" s="1023"/>
      <c r="BW62" s="1023"/>
      <c r="BX62" s="1023"/>
      <c r="BY62" s="1023"/>
      <c r="BZ62" s="1023"/>
      <c r="CA62" s="1023"/>
      <c r="CB62" s="1023"/>
      <c r="CC62" s="1023"/>
      <c r="CD62" s="1023"/>
      <c r="CE62" s="1023"/>
      <c r="CF62" s="1023"/>
      <c r="CG62" s="1044"/>
      <c r="CH62" s="1019"/>
      <c r="CI62" s="1020"/>
      <c r="CJ62" s="1020"/>
      <c r="CK62" s="1020"/>
      <c r="CL62" s="1021"/>
      <c r="CM62" s="1019"/>
      <c r="CN62" s="1020"/>
      <c r="CO62" s="1020"/>
      <c r="CP62" s="1020"/>
      <c r="CQ62" s="1021"/>
      <c r="CR62" s="1019"/>
      <c r="CS62" s="1020"/>
      <c r="CT62" s="1020"/>
      <c r="CU62" s="1020"/>
      <c r="CV62" s="1021"/>
      <c r="CW62" s="1019"/>
      <c r="CX62" s="1020"/>
      <c r="CY62" s="1020"/>
      <c r="CZ62" s="1020"/>
      <c r="DA62" s="1021"/>
      <c r="DB62" s="1019"/>
      <c r="DC62" s="1020"/>
      <c r="DD62" s="1020"/>
      <c r="DE62" s="1020"/>
      <c r="DF62" s="1021"/>
      <c r="DG62" s="1019"/>
      <c r="DH62" s="1020"/>
      <c r="DI62" s="1020"/>
      <c r="DJ62" s="1020"/>
      <c r="DK62" s="1021"/>
      <c r="DL62" s="1019"/>
      <c r="DM62" s="1020"/>
      <c r="DN62" s="1020"/>
      <c r="DO62" s="1020"/>
      <c r="DP62" s="1021"/>
      <c r="DQ62" s="1019"/>
      <c r="DR62" s="1020"/>
      <c r="DS62" s="1020"/>
      <c r="DT62" s="1020"/>
      <c r="DU62" s="1021"/>
      <c r="DV62" s="1022"/>
      <c r="DW62" s="1023"/>
      <c r="DX62" s="1023"/>
      <c r="DY62" s="1023"/>
      <c r="DZ62" s="1024"/>
      <c r="EA62" s="233"/>
    </row>
    <row r="63" spans="1:131" ht="26.25" customHeight="1" thickBot="1" x14ac:dyDescent="0.25">
      <c r="A63" s="243" t="s">
        <v>392</v>
      </c>
      <c r="B63" s="966" t="s">
        <v>413</v>
      </c>
      <c r="C63" s="967"/>
      <c r="D63" s="967"/>
      <c r="E63" s="967"/>
      <c r="F63" s="967"/>
      <c r="G63" s="967"/>
      <c r="H63" s="967"/>
      <c r="I63" s="967"/>
      <c r="J63" s="967"/>
      <c r="K63" s="967"/>
      <c r="L63" s="967"/>
      <c r="M63" s="967"/>
      <c r="N63" s="967"/>
      <c r="O63" s="967"/>
      <c r="P63" s="977"/>
      <c r="Q63" s="991"/>
      <c r="R63" s="992"/>
      <c r="S63" s="992"/>
      <c r="T63" s="992"/>
      <c r="U63" s="992"/>
      <c r="V63" s="992"/>
      <c r="W63" s="992"/>
      <c r="X63" s="992"/>
      <c r="Y63" s="992"/>
      <c r="Z63" s="992"/>
      <c r="AA63" s="992"/>
      <c r="AB63" s="992"/>
      <c r="AC63" s="992"/>
      <c r="AD63" s="992"/>
      <c r="AE63" s="1050"/>
      <c r="AF63" s="1051">
        <v>511</v>
      </c>
      <c r="AG63" s="988"/>
      <c r="AH63" s="988"/>
      <c r="AI63" s="988"/>
      <c r="AJ63" s="1052"/>
      <c r="AK63" s="1053"/>
      <c r="AL63" s="992"/>
      <c r="AM63" s="992"/>
      <c r="AN63" s="992"/>
      <c r="AO63" s="992"/>
      <c r="AP63" s="988">
        <v>5237</v>
      </c>
      <c r="AQ63" s="988"/>
      <c r="AR63" s="988"/>
      <c r="AS63" s="988"/>
      <c r="AT63" s="988"/>
      <c r="AU63" s="988">
        <v>3260</v>
      </c>
      <c r="AV63" s="988"/>
      <c r="AW63" s="988"/>
      <c r="AX63" s="988"/>
      <c r="AY63" s="988"/>
      <c r="AZ63" s="1047"/>
      <c r="BA63" s="1047"/>
      <c r="BB63" s="1047"/>
      <c r="BC63" s="1047"/>
      <c r="BD63" s="1047"/>
      <c r="BE63" s="989"/>
      <c r="BF63" s="989"/>
      <c r="BG63" s="989"/>
      <c r="BH63" s="989"/>
      <c r="BI63" s="990"/>
      <c r="BJ63" s="1048" t="s">
        <v>414</v>
      </c>
      <c r="BK63" s="982"/>
      <c r="BL63" s="982"/>
      <c r="BM63" s="982"/>
      <c r="BN63" s="1049"/>
      <c r="BO63" s="244"/>
      <c r="BP63" s="244"/>
      <c r="BQ63" s="241">
        <v>57</v>
      </c>
      <c r="BR63" s="242"/>
      <c r="BS63" s="1022"/>
      <c r="BT63" s="1023"/>
      <c r="BU63" s="1023"/>
      <c r="BV63" s="1023"/>
      <c r="BW63" s="1023"/>
      <c r="BX63" s="1023"/>
      <c r="BY63" s="1023"/>
      <c r="BZ63" s="1023"/>
      <c r="CA63" s="1023"/>
      <c r="CB63" s="1023"/>
      <c r="CC63" s="1023"/>
      <c r="CD63" s="1023"/>
      <c r="CE63" s="1023"/>
      <c r="CF63" s="1023"/>
      <c r="CG63" s="1044"/>
      <c r="CH63" s="1019"/>
      <c r="CI63" s="1020"/>
      <c r="CJ63" s="1020"/>
      <c r="CK63" s="1020"/>
      <c r="CL63" s="1021"/>
      <c r="CM63" s="1019"/>
      <c r="CN63" s="1020"/>
      <c r="CO63" s="1020"/>
      <c r="CP63" s="1020"/>
      <c r="CQ63" s="1021"/>
      <c r="CR63" s="1019"/>
      <c r="CS63" s="1020"/>
      <c r="CT63" s="1020"/>
      <c r="CU63" s="1020"/>
      <c r="CV63" s="1021"/>
      <c r="CW63" s="1019"/>
      <c r="CX63" s="1020"/>
      <c r="CY63" s="1020"/>
      <c r="CZ63" s="1020"/>
      <c r="DA63" s="1021"/>
      <c r="DB63" s="1019"/>
      <c r="DC63" s="1020"/>
      <c r="DD63" s="1020"/>
      <c r="DE63" s="1020"/>
      <c r="DF63" s="1021"/>
      <c r="DG63" s="1019"/>
      <c r="DH63" s="1020"/>
      <c r="DI63" s="1020"/>
      <c r="DJ63" s="1020"/>
      <c r="DK63" s="1021"/>
      <c r="DL63" s="1019"/>
      <c r="DM63" s="1020"/>
      <c r="DN63" s="1020"/>
      <c r="DO63" s="1020"/>
      <c r="DP63" s="1021"/>
      <c r="DQ63" s="1019"/>
      <c r="DR63" s="1020"/>
      <c r="DS63" s="1020"/>
      <c r="DT63" s="1020"/>
      <c r="DU63" s="1021"/>
      <c r="DV63" s="1022"/>
      <c r="DW63" s="1023"/>
      <c r="DX63" s="1023"/>
      <c r="DY63" s="1023"/>
      <c r="DZ63" s="1024"/>
      <c r="EA63" s="233"/>
    </row>
    <row r="64" spans="1:131" ht="26.25" customHeight="1" x14ac:dyDescent="0.2">
      <c r="A64" s="244"/>
      <c r="B64" s="244"/>
      <c r="C64" s="244"/>
      <c r="D64" s="244"/>
      <c r="E64" s="244"/>
      <c r="F64" s="244"/>
      <c r="G64" s="244"/>
      <c r="H64" s="244"/>
      <c r="I64" s="244"/>
      <c r="J64" s="244"/>
      <c r="K64" s="244"/>
      <c r="L64" s="244"/>
      <c r="M64" s="244"/>
      <c r="N64" s="244"/>
      <c r="O64" s="244"/>
      <c r="P64" s="244"/>
      <c r="Q64" s="244"/>
      <c r="R64" s="244"/>
      <c r="S64" s="244"/>
      <c r="T64" s="244"/>
      <c r="U64" s="244"/>
      <c r="V64" s="244"/>
      <c r="W64" s="244"/>
      <c r="X64" s="244"/>
      <c r="Y64" s="244"/>
      <c r="Z64" s="244"/>
      <c r="AA64" s="244"/>
      <c r="AB64" s="244"/>
      <c r="AC64" s="244"/>
      <c r="AD64" s="244"/>
      <c r="AE64" s="244"/>
      <c r="AF64" s="244"/>
      <c r="AG64" s="244"/>
      <c r="AH64" s="244"/>
      <c r="AI64" s="244"/>
      <c r="AJ64" s="244"/>
      <c r="AK64" s="244"/>
      <c r="AL64" s="244"/>
      <c r="AM64" s="244"/>
      <c r="AN64" s="244"/>
      <c r="AO64" s="244"/>
      <c r="AP64" s="244"/>
      <c r="AQ64" s="244"/>
      <c r="AR64" s="244"/>
      <c r="AS64" s="244"/>
      <c r="AT64" s="244"/>
      <c r="AU64" s="244"/>
      <c r="AV64" s="244"/>
      <c r="AW64" s="244"/>
      <c r="AX64" s="244"/>
      <c r="AY64" s="244"/>
      <c r="AZ64" s="244"/>
      <c r="BA64" s="244"/>
      <c r="BB64" s="244"/>
      <c r="BC64" s="244"/>
      <c r="BD64" s="244"/>
      <c r="BE64" s="244"/>
      <c r="BF64" s="244"/>
      <c r="BG64" s="244"/>
      <c r="BH64" s="244"/>
      <c r="BI64" s="244"/>
      <c r="BJ64" s="244"/>
      <c r="BK64" s="244"/>
      <c r="BL64" s="244"/>
      <c r="BM64" s="244"/>
      <c r="BN64" s="244"/>
      <c r="BO64" s="244"/>
      <c r="BP64" s="244"/>
      <c r="BQ64" s="241">
        <v>58</v>
      </c>
      <c r="BR64" s="242"/>
      <c r="BS64" s="1022"/>
      <c r="BT64" s="1023"/>
      <c r="BU64" s="1023"/>
      <c r="BV64" s="1023"/>
      <c r="BW64" s="1023"/>
      <c r="BX64" s="1023"/>
      <c r="BY64" s="1023"/>
      <c r="BZ64" s="1023"/>
      <c r="CA64" s="1023"/>
      <c r="CB64" s="1023"/>
      <c r="CC64" s="1023"/>
      <c r="CD64" s="1023"/>
      <c r="CE64" s="1023"/>
      <c r="CF64" s="1023"/>
      <c r="CG64" s="1044"/>
      <c r="CH64" s="1019"/>
      <c r="CI64" s="1020"/>
      <c r="CJ64" s="1020"/>
      <c r="CK64" s="1020"/>
      <c r="CL64" s="1021"/>
      <c r="CM64" s="1019"/>
      <c r="CN64" s="1020"/>
      <c r="CO64" s="1020"/>
      <c r="CP64" s="1020"/>
      <c r="CQ64" s="1021"/>
      <c r="CR64" s="1019"/>
      <c r="CS64" s="1020"/>
      <c r="CT64" s="1020"/>
      <c r="CU64" s="1020"/>
      <c r="CV64" s="1021"/>
      <c r="CW64" s="1019"/>
      <c r="CX64" s="1020"/>
      <c r="CY64" s="1020"/>
      <c r="CZ64" s="1020"/>
      <c r="DA64" s="1021"/>
      <c r="DB64" s="1019"/>
      <c r="DC64" s="1020"/>
      <c r="DD64" s="1020"/>
      <c r="DE64" s="1020"/>
      <c r="DF64" s="1021"/>
      <c r="DG64" s="1019"/>
      <c r="DH64" s="1020"/>
      <c r="DI64" s="1020"/>
      <c r="DJ64" s="1020"/>
      <c r="DK64" s="1021"/>
      <c r="DL64" s="1019"/>
      <c r="DM64" s="1020"/>
      <c r="DN64" s="1020"/>
      <c r="DO64" s="1020"/>
      <c r="DP64" s="1021"/>
      <c r="DQ64" s="1019"/>
      <c r="DR64" s="1020"/>
      <c r="DS64" s="1020"/>
      <c r="DT64" s="1020"/>
      <c r="DU64" s="1021"/>
      <c r="DV64" s="1022"/>
      <c r="DW64" s="1023"/>
      <c r="DX64" s="1023"/>
      <c r="DY64" s="1023"/>
      <c r="DZ64" s="1024"/>
      <c r="EA64" s="233"/>
    </row>
    <row r="65" spans="1:131" ht="26.25" customHeight="1" thickBot="1" x14ac:dyDescent="0.25">
      <c r="A65" s="235" t="s">
        <v>415</v>
      </c>
      <c r="B65" s="235"/>
      <c r="C65" s="235"/>
      <c r="D65" s="235"/>
      <c r="E65" s="235"/>
      <c r="F65" s="235"/>
      <c r="G65" s="235"/>
      <c r="H65" s="235"/>
      <c r="I65" s="235"/>
      <c r="J65" s="235"/>
      <c r="K65" s="235"/>
      <c r="L65" s="235"/>
      <c r="M65" s="235"/>
      <c r="N65" s="235"/>
      <c r="O65" s="235"/>
      <c r="P65" s="235"/>
      <c r="Q65" s="235"/>
      <c r="R65" s="235"/>
      <c r="S65" s="235"/>
      <c r="T65" s="235"/>
      <c r="U65" s="235"/>
      <c r="V65" s="235"/>
      <c r="W65" s="235"/>
      <c r="X65" s="235"/>
      <c r="Y65" s="235"/>
      <c r="Z65" s="235"/>
      <c r="AA65" s="235"/>
      <c r="AB65" s="235"/>
      <c r="AC65" s="235"/>
      <c r="AD65" s="235"/>
      <c r="AE65" s="235"/>
      <c r="AF65" s="235"/>
      <c r="AG65" s="235"/>
      <c r="AH65" s="235"/>
      <c r="AI65" s="235"/>
      <c r="AJ65" s="235"/>
      <c r="AK65" s="235"/>
      <c r="AL65" s="235"/>
      <c r="AM65" s="235"/>
      <c r="AN65" s="235"/>
      <c r="AO65" s="235"/>
      <c r="AP65" s="235"/>
      <c r="AQ65" s="235"/>
      <c r="AR65" s="235"/>
      <c r="AS65" s="235"/>
      <c r="AT65" s="235"/>
      <c r="AU65" s="235"/>
      <c r="AV65" s="235"/>
      <c r="AW65" s="235"/>
      <c r="AX65" s="235"/>
      <c r="AY65" s="235"/>
      <c r="AZ65" s="235"/>
      <c r="BA65" s="235"/>
      <c r="BB65" s="235"/>
      <c r="BC65" s="235"/>
      <c r="BD65" s="235"/>
      <c r="BE65" s="244"/>
      <c r="BF65" s="244"/>
      <c r="BG65" s="244"/>
      <c r="BH65" s="244"/>
      <c r="BI65" s="244"/>
      <c r="BJ65" s="244"/>
      <c r="BK65" s="244"/>
      <c r="BL65" s="244"/>
      <c r="BM65" s="244"/>
      <c r="BN65" s="244"/>
      <c r="BO65" s="244"/>
      <c r="BP65" s="244"/>
      <c r="BQ65" s="241">
        <v>59</v>
      </c>
      <c r="BR65" s="242"/>
      <c r="BS65" s="1022"/>
      <c r="BT65" s="1023"/>
      <c r="BU65" s="1023"/>
      <c r="BV65" s="1023"/>
      <c r="BW65" s="1023"/>
      <c r="BX65" s="1023"/>
      <c r="BY65" s="1023"/>
      <c r="BZ65" s="1023"/>
      <c r="CA65" s="1023"/>
      <c r="CB65" s="1023"/>
      <c r="CC65" s="1023"/>
      <c r="CD65" s="1023"/>
      <c r="CE65" s="1023"/>
      <c r="CF65" s="1023"/>
      <c r="CG65" s="1044"/>
      <c r="CH65" s="1019"/>
      <c r="CI65" s="1020"/>
      <c r="CJ65" s="1020"/>
      <c r="CK65" s="1020"/>
      <c r="CL65" s="1021"/>
      <c r="CM65" s="1019"/>
      <c r="CN65" s="1020"/>
      <c r="CO65" s="1020"/>
      <c r="CP65" s="1020"/>
      <c r="CQ65" s="1021"/>
      <c r="CR65" s="1019"/>
      <c r="CS65" s="1020"/>
      <c r="CT65" s="1020"/>
      <c r="CU65" s="1020"/>
      <c r="CV65" s="1021"/>
      <c r="CW65" s="1019"/>
      <c r="CX65" s="1020"/>
      <c r="CY65" s="1020"/>
      <c r="CZ65" s="1020"/>
      <c r="DA65" s="1021"/>
      <c r="DB65" s="1019"/>
      <c r="DC65" s="1020"/>
      <c r="DD65" s="1020"/>
      <c r="DE65" s="1020"/>
      <c r="DF65" s="1021"/>
      <c r="DG65" s="1019"/>
      <c r="DH65" s="1020"/>
      <c r="DI65" s="1020"/>
      <c r="DJ65" s="1020"/>
      <c r="DK65" s="1021"/>
      <c r="DL65" s="1019"/>
      <c r="DM65" s="1020"/>
      <c r="DN65" s="1020"/>
      <c r="DO65" s="1020"/>
      <c r="DP65" s="1021"/>
      <c r="DQ65" s="1019"/>
      <c r="DR65" s="1020"/>
      <c r="DS65" s="1020"/>
      <c r="DT65" s="1020"/>
      <c r="DU65" s="1021"/>
      <c r="DV65" s="1022"/>
      <c r="DW65" s="1023"/>
      <c r="DX65" s="1023"/>
      <c r="DY65" s="1023"/>
      <c r="DZ65" s="1024"/>
      <c r="EA65" s="233"/>
    </row>
    <row r="66" spans="1:131" ht="26.25" customHeight="1" x14ac:dyDescent="0.2">
      <c r="A66" s="1025" t="s">
        <v>416</v>
      </c>
      <c r="B66" s="1026"/>
      <c r="C66" s="1026"/>
      <c r="D66" s="1026"/>
      <c r="E66" s="1026"/>
      <c r="F66" s="1026"/>
      <c r="G66" s="1026"/>
      <c r="H66" s="1026"/>
      <c r="I66" s="1026"/>
      <c r="J66" s="1026"/>
      <c r="K66" s="1026"/>
      <c r="L66" s="1026"/>
      <c r="M66" s="1026"/>
      <c r="N66" s="1026"/>
      <c r="O66" s="1026"/>
      <c r="P66" s="1027"/>
      <c r="Q66" s="1031" t="s">
        <v>417</v>
      </c>
      <c r="R66" s="1032"/>
      <c r="S66" s="1032"/>
      <c r="T66" s="1032"/>
      <c r="U66" s="1033"/>
      <c r="V66" s="1031" t="s">
        <v>418</v>
      </c>
      <c r="W66" s="1032"/>
      <c r="X66" s="1032"/>
      <c r="Y66" s="1032"/>
      <c r="Z66" s="1033"/>
      <c r="AA66" s="1031" t="s">
        <v>419</v>
      </c>
      <c r="AB66" s="1032"/>
      <c r="AC66" s="1032"/>
      <c r="AD66" s="1032"/>
      <c r="AE66" s="1033"/>
      <c r="AF66" s="1037" t="s">
        <v>420</v>
      </c>
      <c r="AG66" s="1038"/>
      <c r="AH66" s="1038"/>
      <c r="AI66" s="1038"/>
      <c r="AJ66" s="1039"/>
      <c r="AK66" s="1031" t="s">
        <v>421</v>
      </c>
      <c r="AL66" s="1026"/>
      <c r="AM66" s="1026"/>
      <c r="AN66" s="1026"/>
      <c r="AO66" s="1027"/>
      <c r="AP66" s="1031" t="s">
        <v>422</v>
      </c>
      <c r="AQ66" s="1032"/>
      <c r="AR66" s="1032"/>
      <c r="AS66" s="1032"/>
      <c r="AT66" s="1033"/>
      <c r="AU66" s="1031" t="s">
        <v>423</v>
      </c>
      <c r="AV66" s="1032"/>
      <c r="AW66" s="1032"/>
      <c r="AX66" s="1032"/>
      <c r="AY66" s="1033"/>
      <c r="AZ66" s="1031" t="s">
        <v>380</v>
      </c>
      <c r="BA66" s="1032"/>
      <c r="BB66" s="1032"/>
      <c r="BC66" s="1032"/>
      <c r="BD66" s="1045"/>
      <c r="BE66" s="244"/>
      <c r="BF66" s="244"/>
      <c r="BG66" s="244"/>
      <c r="BH66" s="244"/>
      <c r="BI66" s="244"/>
      <c r="BJ66" s="244"/>
      <c r="BK66" s="244"/>
      <c r="BL66" s="244"/>
      <c r="BM66" s="244"/>
      <c r="BN66" s="244"/>
      <c r="BO66" s="244"/>
      <c r="BP66" s="244"/>
      <c r="BQ66" s="241">
        <v>60</v>
      </c>
      <c r="BR66" s="246"/>
      <c r="BS66" s="974"/>
      <c r="BT66" s="975"/>
      <c r="BU66" s="975"/>
      <c r="BV66" s="975"/>
      <c r="BW66" s="975"/>
      <c r="BX66" s="975"/>
      <c r="BY66" s="975"/>
      <c r="BZ66" s="975"/>
      <c r="CA66" s="975"/>
      <c r="CB66" s="975"/>
      <c r="CC66" s="975"/>
      <c r="CD66" s="975"/>
      <c r="CE66" s="975"/>
      <c r="CF66" s="975"/>
      <c r="CG66" s="984"/>
      <c r="CH66" s="985"/>
      <c r="CI66" s="986"/>
      <c r="CJ66" s="986"/>
      <c r="CK66" s="986"/>
      <c r="CL66" s="987"/>
      <c r="CM66" s="985"/>
      <c r="CN66" s="986"/>
      <c r="CO66" s="986"/>
      <c r="CP66" s="986"/>
      <c r="CQ66" s="987"/>
      <c r="CR66" s="985"/>
      <c r="CS66" s="986"/>
      <c r="CT66" s="986"/>
      <c r="CU66" s="986"/>
      <c r="CV66" s="987"/>
      <c r="CW66" s="985"/>
      <c r="CX66" s="986"/>
      <c r="CY66" s="986"/>
      <c r="CZ66" s="986"/>
      <c r="DA66" s="987"/>
      <c r="DB66" s="985"/>
      <c r="DC66" s="986"/>
      <c r="DD66" s="986"/>
      <c r="DE66" s="986"/>
      <c r="DF66" s="987"/>
      <c r="DG66" s="985"/>
      <c r="DH66" s="986"/>
      <c r="DI66" s="986"/>
      <c r="DJ66" s="986"/>
      <c r="DK66" s="987"/>
      <c r="DL66" s="985"/>
      <c r="DM66" s="986"/>
      <c r="DN66" s="986"/>
      <c r="DO66" s="986"/>
      <c r="DP66" s="987"/>
      <c r="DQ66" s="985"/>
      <c r="DR66" s="986"/>
      <c r="DS66" s="986"/>
      <c r="DT66" s="986"/>
      <c r="DU66" s="987"/>
      <c r="DV66" s="974"/>
      <c r="DW66" s="975"/>
      <c r="DX66" s="975"/>
      <c r="DY66" s="975"/>
      <c r="DZ66" s="976"/>
      <c r="EA66" s="233"/>
    </row>
    <row r="67" spans="1:131" ht="26.25" customHeight="1" thickBot="1" x14ac:dyDescent="0.25">
      <c r="A67" s="1028"/>
      <c r="B67" s="1029"/>
      <c r="C67" s="1029"/>
      <c r="D67" s="1029"/>
      <c r="E67" s="1029"/>
      <c r="F67" s="1029"/>
      <c r="G67" s="1029"/>
      <c r="H67" s="1029"/>
      <c r="I67" s="1029"/>
      <c r="J67" s="1029"/>
      <c r="K67" s="1029"/>
      <c r="L67" s="1029"/>
      <c r="M67" s="1029"/>
      <c r="N67" s="1029"/>
      <c r="O67" s="1029"/>
      <c r="P67" s="1030"/>
      <c r="Q67" s="1034"/>
      <c r="R67" s="1035"/>
      <c r="S67" s="1035"/>
      <c r="T67" s="1035"/>
      <c r="U67" s="1036"/>
      <c r="V67" s="1034"/>
      <c r="W67" s="1035"/>
      <c r="X67" s="1035"/>
      <c r="Y67" s="1035"/>
      <c r="Z67" s="1036"/>
      <c r="AA67" s="1034"/>
      <c r="AB67" s="1035"/>
      <c r="AC67" s="1035"/>
      <c r="AD67" s="1035"/>
      <c r="AE67" s="1036"/>
      <c r="AF67" s="1040"/>
      <c r="AG67" s="1041"/>
      <c r="AH67" s="1041"/>
      <c r="AI67" s="1041"/>
      <c r="AJ67" s="1042"/>
      <c r="AK67" s="1043"/>
      <c r="AL67" s="1029"/>
      <c r="AM67" s="1029"/>
      <c r="AN67" s="1029"/>
      <c r="AO67" s="1030"/>
      <c r="AP67" s="1034"/>
      <c r="AQ67" s="1035"/>
      <c r="AR67" s="1035"/>
      <c r="AS67" s="1035"/>
      <c r="AT67" s="1036"/>
      <c r="AU67" s="1034"/>
      <c r="AV67" s="1035"/>
      <c r="AW67" s="1035"/>
      <c r="AX67" s="1035"/>
      <c r="AY67" s="1036"/>
      <c r="AZ67" s="1034"/>
      <c r="BA67" s="1035"/>
      <c r="BB67" s="1035"/>
      <c r="BC67" s="1035"/>
      <c r="BD67" s="1046"/>
      <c r="BE67" s="244"/>
      <c r="BF67" s="244"/>
      <c r="BG67" s="244"/>
      <c r="BH67" s="244"/>
      <c r="BI67" s="244"/>
      <c r="BJ67" s="244"/>
      <c r="BK67" s="244"/>
      <c r="BL67" s="244"/>
      <c r="BM67" s="244"/>
      <c r="BN67" s="244"/>
      <c r="BO67" s="244"/>
      <c r="BP67" s="244"/>
      <c r="BQ67" s="241">
        <v>61</v>
      </c>
      <c r="BR67" s="246"/>
      <c r="BS67" s="974"/>
      <c r="BT67" s="975"/>
      <c r="BU67" s="975"/>
      <c r="BV67" s="975"/>
      <c r="BW67" s="975"/>
      <c r="BX67" s="975"/>
      <c r="BY67" s="975"/>
      <c r="BZ67" s="975"/>
      <c r="CA67" s="975"/>
      <c r="CB67" s="975"/>
      <c r="CC67" s="975"/>
      <c r="CD67" s="975"/>
      <c r="CE67" s="975"/>
      <c r="CF67" s="975"/>
      <c r="CG67" s="984"/>
      <c r="CH67" s="985"/>
      <c r="CI67" s="986"/>
      <c r="CJ67" s="986"/>
      <c r="CK67" s="986"/>
      <c r="CL67" s="987"/>
      <c r="CM67" s="985"/>
      <c r="CN67" s="986"/>
      <c r="CO67" s="986"/>
      <c r="CP67" s="986"/>
      <c r="CQ67" s="987"/>
      <c r="CR67" s="985"/>
      <c r="CS67" s="986"/>
      <c r="CT67" s="986"/>
      <c r="CU67" s="986"/>
      <c r="CV67" s="987"/>
      <c r="CW67" s="985"/>
      <c r="CX67" s="986"/>
      <c r="CY67" s="986"/>
      <c r="CZ67" s="986"/>
      <c r="DA67" s="987"/>
      <c r="DB67" s="985"/>
      <c r="DC67" s="986"/>
      <c r="DD67" s="986"/>
      <c r="DE67" s="986"/>
      <c r="DF67" s="987"/>
      <c r="DG67" s="985"/>
      <c r="DH67" s="986"/>
      <c r="DI67" s="986"/>
      <c r="DJ67" s="986"/>
      <c r="DK67" s="987"/>
      <c r="DL67" s="985"/>
      <c r="DM67" s="986"/>
      <c r="DN67" s="986"/>
      <c r="DO67" s="986"/>
      <c r="DP67" s="987"/>
      <c r="DQ67" s="985"/>
      <c r="DR67" s="986"/>
      <c r="DS67" s="986"/>
      <c r="DT67" s="986"/>
      <c r="DU67" s="987"/>
      <c r="DV67" s="974"/>
      <c r="DW67" s="975"/>
      <c r="DX67" s="975"/>
      <c r="DY67" s="975"/>
      <c r="DZ67" s="976"/>
      <c r="EA67" s="233"/>
    </row>
    <row r="68" spans="1:131" ht="26.25" customHeight="1" thickTop="1" x14ac:dyDescent="0.2">
      <c r="A68" s="239">
        <v>1</v>
      </c>
      <c r="B68" s="1015" t="s">
        <v>586</v>
      </c>
      <c r="C68" s="1016"/>
      <c r="D68" s="1016"/>
      <c r="E68" s="1016"/>
      <c r="F68" s="1016"/>
      <c r="G68" s="1016"/>
      <c r="H68" s="1016"/>
      <c r="I68" s="1016"/>
      <c r="J68" s="1016"/>
      <c r="K68" s="1016"/>
      <c r="L68" s="1016"/>
      <c r="M68" s="1016"/>
      <c r="N68" s="1016"/>
      <c r="O68" s="1016"/>
      <c r="P68" s="1017"/>
      <c r="Q68" s="1018">
        <v>1019</v>
      </c>
      <c r="R68" s="1012"/>
      <c r="S68" s="1012"/>
      <c r="T68" s="1012"/>
      <c r="U68" s="1012"/>
      <c r="V68" s="1012">
        <v>820</v>
      </c>
      <c r="W68" s="1012"/>
      <c r="X68" s="1012"/>
      <c r="Y68" s="1012"/>
      <c r="Z68" s="1012"/>
      <c r="AA68" s="1012">
        <v>199</v>
      </c>
      <c r="AB68" s="1012"/>
      <c r="AC68" s="1012"/>
      <c r="AD68" s="1012"/>
      <c r="AE68" s="1012"/>
      <c r="AF68" s="1012">
        <v>198</v>
      </c>
      <c r="AG68" s="1012"/>
      <c r="AH68" s="1012"/>
      <c r="AI68" s="1012"/>
      <c r="AJ68" s="1012"/>
      <c r="AK68" s="1012" t="s">
        <v>585</v>
      </c>
      <c r="AL68" s="1012"/>
      <c r="AM68" s="1012"/>
      <c r="AN68" s="1012"/>
      <c r="AO68" s="1012"/>
      <c r="AP68" s="1012">
        <v>2003</v>
      </c>
      <c r="AQ68" s="1012"/>
      <c r="AR68" s="1012"/>
      <c r="AS68" s="1012"/>
      <c r="AT68" s="1012"/>
      <c r="AU68" s="1012">
        <v>391</v>
      </c>
      <c r="AV68" s="1012"/>
      <c r="AW68" s="1012"/>
      <c r="AX68" s="1012"/>
      <c r="AY68" s="1012"/>
      <c r="AZ68" s="1013"/>
      <c r="BA68" s="1013"/>
      <c r="BB68" s="1013"/>
      <c r="BC68" s="1013"/>
      <c r="BD68" s="1014"/>
      <c r="BE68" s="244"/>
      <c r="BF68" s="244"/>
      <c r="BG68" s="244"/>
      <c r="BH68" s="244"/>
      <c r="BI68" s="244"/>
      <c r="BJ68" s="244"/>
      <c r="BK68" s="244"/>
      <c r="BL68" s="244"/>
      <c r="BM68" s="244"/>
      <c r="BN68" s="244"/>
      <c r="BO68" s="244"/>
      <c r="BP68" s="244"/>
      <c r="BQ68" s="241">
        <v>62</v>
      </c>
      <c r="BR68" s="246"/>
      <c r="BS68" s="974"/>
      <c r="BT68" s="975"/>
      <c r="BU68" s="975"/>
      <c r="BV68" s="975"/>
      <c r="BW68" s="975"/>
      <c r="BX68" s="975"/>
      <c r="BY68" s="975"/>
      <c r="BZ68" s="975"/>
      <c r="CA68" s="975"/>
      <c r="CB68" s="975"/>
      <c r="CC68" s="975"/>
      <c r="CD68" s="975"/>
      <c r="CE68" s="975"/>
      <c r="CF68" s="975"/>
      <c r="CG68" s="984"/>
      <c r="CH68" s="985"/>
      <c r="CI68" s="986"/>
      <c r="CJ68" s="986"/>
      <c r="CK68" s="986"/>
      <c r="CL68" s="987"/>
      <c r="CM68" s="985"/>
      <c r="CN68" s="986"/>
      <c r="CO68" s="986"/>
      <c r="CP68" s="986"/>
      <c r="CQ68" s="987"/>
      <c r="CR68" s="985"/>
      <c r="CS68" s="986"/>
      <c r="CT68" s="986"/>
      <c r="CU68" s="986"/>
      <c r="CV68" s="987"/>
      <c r="CW68" s="985"/>
      <c r="CX68" s="986"/>
      <c r="CY68" s="986"/>
      <c r="CZ68" s="986"/>
      <c r="DA68" s="987"/>
      <c r="DB68" s="985"/>
      <c r="DC68" s="986"/>
      <c r="DD68" s="986"/>
      <c r="DE68" s="986"/>
      <c r="DF68" s="987"/>
      <c r="DG68" s="985"/>
      <c r="DH68" s="986"/>
      <c r="DI68" s="986"/>
      <c r="DJ68" s="986"/>
      <c r="DK68" s="987"/>
      <c r="DL68" s="985"/>
      <c r="DM68" s="986"/>
      <c r="DN68" s="986"/>
      <c r="DO68" s="986"/>
      <c r="DP68" s="987"/>
      <c r="DQ68" s="985"/>
      <c r="DR68" s="986"/>
      <c r="DS68" s="986"/>
      <c r="DT68" s="986"/>
      <c r="DU68" s="987"/>
      <c r="DV68" s="974"/>
      <c r="DW68" s="975"/>
      <c r="DX68" s="975"/>
      <c r="DY68" s="975"/>
      <c r="DZ68" s="976"/>
      <c r="EA68" s="233"/>
    </row>
    <row r="69" spans="1:131" ht="26.25" customHeight="1" x14ac:dyDescent="0.2">
      <c r="A69" s="241">
        <v>2</v>
      </c>
      <c r="B69" s="1003" t="s">
        <v>587</v>
      </c>
      <c r="C69" s="1004"/>
      <c r="D69" s="1004"/>
      <c r="E69" s="1004"/>
      <c r="F69" s="1004"/>
      <c r="G69" s="1004"/>
      <c r="H69" s="1004"/>
      <c r="I69" s="1004"/>
      <c r="J69" s="1004"/>
      <c r="K69" s="1004"/>
      <c r="L69" s="1004"/>
      <c r="M69" s="1004"/>
      <c r="N69" s="1004"/>
      <c r="O69" s="1004"/>
      <c r="P69" s="1005"/>
      <c r="Q69" s="1006">
        <v>37</v>
      </c>
      <c r="R69" s="1000"/>
      <c r="S69" s="1000"/>
      <c r="T69" s="1000"/>
      <c r="U69" s="1000"/>
      <c r="V69" s="1000">
        <v>26</v>
      </c>
      <c r="W69" s="1000"/>
      <c r="X69" s="1000"/>
      <c r="Y69" s="1000"/>
      <c r="Z69" s="1000"/>
      <c r="AA69" s="1000">
        <v>11</v>
      </c>
      <c r="AB69" s="1000"/>
      <c r="AC69" s="1000"/>
      <c r="AD69" s="1000"/>
      <c r="AE69" s="1000"/>
      <c r="AF69" s="1000">
        <v>11</v>
      </c>
      <c r="AG69" s="1000"/>
      <c r="AH69" s="1000"/>
      <c r="AI69" s="1000"/>
      <c r="AJ69" s="1000"/>
      <c r="AK69" s="1000" t="s">
        <v>585</v>
      </c>
      <c r="AL69" s="1000"/>
      <c r="AM69" s="1000"/>
      <c r="AN69" s="1000"/>
      <c r="AO69" s="1000"/>
      <c r="AP69" s="1000" t="s">
        <v>585</v>
      </c>
      <c r="AQ69" s="1000"/>
      <c r="AR69" s="1000"/>
      <c r="AS69" s="1000"/>
      <c r="AT69" s="1000"/>
      <c r="AU69" s="1000" t="s">
        <v>585</v>
      </c>
      <c r="AV69" s="1000"/>
      <c r="AW69" s="1000"/>
      <c r="AX69" s="1000"/>
      <c r="AY69" s="1000"/>
      <c r="AZ69" s="1001"/>
      <c r="BA69" s="1001"/>
      <c r="BB69" s="1001"/>
      <c r="BC69" s="1001"/>
      <c r="BD69" s="1002"/>
      <c r="BE69" s="244"/>
      <c r="BF69" s="244"/>
      <c r="BG69" s="244"/>
      <c r="BH69" s="244"/>
      <c r="BI69" s="244"/>
      <c r="BJ69" s="244"/>
      <c r="BK69" s="244"/>
      <c r="BL69" s="244"/>
      <c r="BM69" s="244"/>
      <c r="BN69" s="244"/>
      <c r="BO69" s="244"/>
      <c r="BP69" s="244"/>
      <c r="BQ69" s="241">
        <v>63</v>
      </c>
      <c r="BR69" s="246"/>
      <c r="BS69" s="974"/>
      <c r="BT69" s="975"/>
      <c r="BU69" s="975"/>
      <c r="BV69" s="975"/>
      <c r="BW69" s="975"/>
      <c r="BX69" s="975"/>
      <c r="BY69" s="975"/>
      <c r="BZ69" s="975"/>
      <c r="CA69" s="975"/>
      <c r="CB69" s="975"/>
      <c r="CC69" s="975"/>
      <c r="CD69" s="975"/>
      <c r="CE69" s="975"/>
      <c r="CF69" s="975"/>
      <c r="CG69" s="984"/>
      <c r="CH69" s="985"/>
      <c r="CI69" s="986"/>
      <c r="CJ69" s="986"/>
      <c r="CK69" s="986"/>
      <c r="CL69" s="987"/>
      <c r="CM69" s="985"/>
      <c r="CN69" s="986"/>
      <c r="CO69" s="986"/>
      <c r="CP69" s="986"/>
      <c r="CQ69" s="987"/>
      <c r="CR69" s="985"/>
      <c r="CS69" s="986"/>
      <c r="CT69" s="986"/>
      <c r="CU69" s="986"/>
      <c r="CV69" s="987"/>
      <c r="CW69" s="985"/>
      <c r="CX69" s="986"/>
      <c r="CY69" s="986"/>
      <c r="CZ69" s="986"/>
      <c r="DA69" s="987"/>
      <c r="DB69" s="985"/>
      <c r="DC69" s="986"/>
      <c r="DD69" s="986"/>
      <c r="DE69" s="986"/>
      <c r="DF69" s="987"/>
      <c r="DG69" s="985"/>
      <c r="DH69" s="986"/>
      <c r="DI69" s="986"/>
      <c r="DJ69" s="986"/>
      <c r="DK69" s="987"/>
      <c r="DL69" s="985"/>
      <c r="DM69" s="986"/>
      <c r="DN69" s="986"/>
      <c r="DO69" s="986"/>
      <c r="DP69" s="987"/>
      <c r="DQ69" s="985"/>
      <c r="DR69" s="986"/>
      <c r="DS69" s="986"/>
      <c r="DT69" s="986"/>
      <c r="DU69" s="987"/>
      <c r="DV69" s="974"/>
      <c r="DW69" s="975"/>
      <c r="DX69" s="975"/>
      <c r="DY69" s="975"/>
      <c r="DZ69" s="976"/>
      <c r="EA69" s="233"/>
    </row>
    <row r="70" spans="1:131" ht="26.25" customHeight="1" x14ac:dyDescent="0.2">
      <c r="A70" s="241">
        <v>3</v>
      </c>
      <c r="B70" s="1003" t="s">
        <v>588</v>
      </c>
      <c r="C70" s="1004"/>
      <c r="D70" s="1004"/>
      <c r="E70" s="1004"/>
      <c r="F70" s="1004"/>
      <c r="G70" s="1004"/>
      <c r="H70" s="1004"/>
      <c r="I70" s="1004"/>
      <c r="J70" s="1004"/>
      <c r="K70" s="1004"/>
      <c r="L70" s="1004"/>
      <c r="M70" s="1004"/>
      <c r="N70" s="1004"/>
      <c r="O70" s="1004"/>
      <c r="P70" s="1005"/>
      <c r="Q70" s="1006">
        <v>71</v>
      </c>
      <c r="R70" s="1000"/>
      <c r="S70" s="1000"/>
      <c r="T70" s="1000"/>
      <c r="U70" s="1000"/>
      <c r="V70" s="1000">
        <v>67</v>
      </c>
      <c r="W70" s="1000"/>
      <c r="X70" s="1000"/>
      <c r="Y70" s="1000"/>
      <c r="Z70" s="1000"/>
      <c r="AA70" s="1000">
        <v>4</v>
      </c>
      <c r="AB70" s="1000"/>
      <c r="AC70" s="1000"/>
      <c r="AD70" s="1000"/>
      <c r="AE70" s="1000"/>
      <c r="AF70" s="1000">
        <v>4</v>
      </c>
      <c r="AG70" s="1000"/>
      <c r="AH70" s="1000"/>
      <c r="AI70" s="1000"/>
      <c r="AJ70" s="1000"/>
      <c r="AK70" s="1000" t="s">
        <v>585</v>
      </c>
      <c r="AL70" s="1000"/>
      <c r="AM70" s="1000"/>
      <c r="AN70" s="1000"/>
      <c r="AO70" s="1000"/>
      <c r="AP70" s="1000" t="s">
        <v>585</v>
      </c>
      <c r="AQ70" s="1000"/>
      <c r="AR70" s="1000"/>
      <c r="AS70" s="1000"/>
      <c r="AT70" s="1000"/>
      <c r="AU70" s="1000" t="s">
        <v>585</v>
      </c>
      <c r="AV70" s="1000"/>
      <c r="AW70" s="1000"/>
      <c r="AX70" s="1000"/>
      <c r="AY70" s="1000"/>
      <c r="AZ70" s="1001"/>
      <c r="BA70" s="1001"/>
      <c r="BB70" s="1001"/>
      <c r="BC70" s="1001"/>
      <c r="BD70" s="1002"/>
      <c r="BE70" s="244"/>
      <c r="BF70" s="244"/>
      <c r="BG70" s="244"/>
      <c r="BH70" s="244"/>
      <c r="BI70" s="244"/>
      <c r="BJ70" s="244"/>
      <c r="BK70" s="244"/>
      <c r="BL70" s="244"/>
      <c r="BM70" s="244"/>
      <c r="BN70" s="244"/>
      <c r="BO70" s="244"/>
      <c r="BP70" s="244"/>
      <c r="BQ70" s="241">
        <v>64</v>
      </c>
      <c r="BR70" s="246"/>
      <c r="BS70" s="974"/>
      <c r="BT70" s="975"/>
      <c r="BU70" s="975"/>
      <c r="BV70" s="975"/>
      <c r="BW70" s="975"/>
      <c r="BX70" s="975"/>
      <c r="BY70" s="975"/>
      <c r="BZ70" s="975"/>
      <c r="CA70" s="975"/>
      <c r="CB70" s="975"/>
      <c r="CC70" s="975"/>
      <c r="CD70" s="975"/>
      <c r="CE70" s="975"/>
      <c r="CF70" s="975"/>
      <c r="CG70" s="984"/>
      <c r="CH70" s="985"/>
      <c r="CI70" s="986"/>
      <c r="CJ70" s="986"/>
      <c r="CK70" s="986"/>
      <c r="CL70" s="987"/>
      <c r="CM70" s="985"/>
      <c r="CN70" s="986"/>
      <c r="CO70" s="986"/>
      <c r="CP70" s="986"/>
      <c r="CQ70" s="987"/>
      <c r="CR70" s="985"/>
      <c r="CS70" s="986"/>
      <c r="CT70" s="986"/>
      <c r="CU70" s="986"/>
      <c r="CV70" s="987"/>
      <c r="CW70" s="985"/>
      <c r="CX70" s="986"/>
      <c r="CY70" s="986"/>
      <c r="CZ70" s="986"/>
      <c r="DA70" s="987"/>
      <c r="DB70" s="985"/>
      <c r="DC70" s="986"/>
      <c r="DD70" s="986"/>
      <c r="DE70" s="986"/>
      <c r="DF70" s="987"/>
      <c r="DG70" s="985"/>
      <c r="DH70" s="986"/>
      <c r="DI70" s="986"/>
      <c r="DJ70" s="986"/>
      <c r="DK70" s="987"/>
      <c r="DL70" s="985"/>
      <c r="DM70" s="986"/>
      <c r="DN70" s="986"/>
      <c r="DO70" s="986"/>
      <c r="DP70" s="987"/>
      <c r="DQ70" s="985"/>
      <c r="DR70" s="986"/>
      <c r="DS70" s="986"/>
      <c r="DT70" s="986"/>
      <c r="DU70" s="987"/>
      <c r="DV70" s="974"/>
      <c r="DW70" s="975"/>
      <c r="DX70" s="975"/>
      <c r="DY70" s="975"/>
      <c r="DZ70" s="976"/>
      <c r="EA70" s="233"/>
    </row>
    <row r="71" spans="1:131" ht="26.25" customHeight="1" x14ac:dyDescent="0.2">
      <c r="A71" s="241">
        <v>4</v>
      </c>
      <c r="B71" s="1003" t="s">
        <v>589</v>
      </c>
      <c r="C71" s="1004"/>
      <c r="D71" s="1004"/>
      <c r="E71" s="1004"/>
      <c r="F71" s="1004"/>
      <c r="G71" s="1004"/>
      <c r="H71" s="1004"/>
      <c r="I71" s="1004"/>
      <c r="J71" s="1004"/>
      <c r="K71" s="1004"/>
      <c r="L71" s="1004"/>
      <c r="M71" s="1004"/>
      <c r="N71" s="1004"/>
      <c r="O71" s="1004"/>
      <c r="P71" s="1005"/>
      <c r="Q71" s="1006">
        <v>6748</v>
      </c>
      <c r="R71" s="1000"/>
      <c r="S71" s="1000"/>
      <c r="T71" s="1000"/>
      <c r="U71" s="1000"/>
      <c r="V71" s="1000">
        <v>6364</v>
      </c>
      <c r="W71" s="1000"/>
      <c r="X71" s="1000"/>
      <c r="Y71" s="1000"/>
      <c r="Z71" s="1000"/>
      <c r="AA71" s="1000">
        <v>384</v>
      </c>
      <c r="AB71" s="1000"/>
      <c r="AC71" s="1000"/>
      <c r="AD71" s="1000"/>
      <c r="AE71" s="1000"/>
      <c r="AF71" s="1000">
        <v>384</v>
      </c>
      <c r="AG71" s="1000"/>
      <c r="AH71" s="1000"/>
      <c r="AI71" s="1000"/>
      <c r="AJ71" s="1000"/>
      <c r="AK71" s="1000" t="s">
        <v>585</v>
      </c>
      <c r="AL71" s="1000"/>
      <c r="AM71" s="1000"/>
      <c r="AN71" s="1000"/>
      <c r="AO71" s="1000"/>
      <c r="AP71" s="1000" t="s">
        <v>585</v>
      </c>
      <c r="AQ71" s="1000"/>
      <c r="AR71" s="1000"/>
      <c r="AS71" s="1000"/>
      <c r="AT71" s="1000"/>
      <c r="AU71" s="1000" t="s">
        <v>585</v>
      </c>
      <c r="AV71" s="1000"/>
      <c r="AW71" s="1000"/>
      <c r="AX71" s="1000"/>
      <c r="AY71" s="1000"/>
      <c r="AZ71" s="1001"/>
      <c r="BA71" s="1001"/>
      <c r="BB71" s="1001"/>
      <c r="BC71" s="1001"/>
      <c r="BD71" s="1002"/>
      <c r="BE71" s="244"/>
      <c r="BF71" s="244"/>
      <c r="BG71" s="244"/>
      <c r="BH71" s="244"/>
      <c r="BI71" s="244"/>
      <c r="BJ71" s="244"/>
      <c r="BK71" s="244"/>
      <c r="BL71" s="244"/>
      <c r="BM71" s="244"/>
      <c r="BN71" s="244"/>
      <c r="BO71" s="244"/>
      <c r="BP71" s="244"/>
      <c r="BQ71" s="241">
        <v>65</v>
      </c>
      <c r="BR71" s="246"/>
      <c r="BS71" s="974"/>
      <c r="BT71" s="975"/>
      <c r="BU71" s="975"/>
      <c r="BV71" s="975"/>
      <c r="BW71" s="975"/>
      <c r="BX71" s="975"/>
      <c r="BY71" s="975"/>
      <c r="BZ71" s="975"/>
      <c r="CA71" s="975"/>
      <c r="CB71" s="975"/>
      <c r="CC71" s="975"/>
      <c r="CD71" s="975"/>
      <c r="CE71" s="975"/>
      <c r="CF71" s="975"/>
      <c r="CG71" s="984"/>
      <c r="CH71" s="985"/>
      <c r="CI71" s="986"/>
      <c r="CJ71" s="986"/>
      <c r="CK71" s="986"/>
      <c r="CL71" s="987"/>
      <c r="CM71" s="985"/>
      <c r="CN71" s="986"/>
      <c r="CO71" s="986"/>
      <c r="CP71" s="986"/>
      <c r="CQ71" s="987"/>
      <c r="CR71" s="985"/>
      <c r="CS71" s="986"/>
      <c r="CT71" s="986"/>
      <c r="CU71" s="986"/>
      <c r="CV71" s="987"/>
      <c r="CW71" s="985"/>
      <c r="CX71" s="986"/>
      <c r="CY71" s="986"/>
      <c r="CZ71" s="986"/>
      <c r="DA71" s="987"/>
      <c r="DB71" s="985"/>
      <c r="DC71" s="986"/>
      <c r="DD71" s="986"/>
      <c r="DE71" s="986"/>
      <c r="DF71" s="987"/>
      <c r="DG71" s="985"/>
      <c r="DH71" s="986"/>
      <c r="DI71" s="986"/>
      <c r="DJ71" s="986"/>
      <c r="DK71" s="987"/>
      <c r="DL71" s="985"/>
      <c r="DM71" s="986"/>
      <c r="DN71" s="986"/>
      <c r="DO71" s="986"/>
      <c r="DP71" s="987"/>
      <c r="DQ71" s="985"/>
      <c r="DR71" s="986"/>
      <c r="DS71" s="986"/>
      <c r="DT71" s="986"/>
      <c r="DU71" s="987"/>
      <c r="DV71" s="974"/>
      <c r="DW71" s="975"/>
      <c r="DX71" s="975"/>
      <c r="DY71" s="975"/>
      <c r="DZ71" s="976"/>
      <c r="EA71" s="233"/>
    </row>
    <row r="72" spans="1:131" ht="26.25" customHeight="1" x14ac:dyDescent="0.2">
      <c r="A72" s="241">
        <v>5</v>
      </c>
      <c r="B72" s="1003" t="s">
        <v>590</v>
      </c>
      <c r="C72" s="1004"/>
      <c r="D72" s="1004"/>
      <c r="E72" s="1004"/>
      <c r="F72" s="1004"/>
      <c r="G72" s="1004"/>
      <c r="H72" s="1004"/>
      <c r="I72" s="1004"/>
      <c r="J72" s="1004"/>
      <c r="K72" s="1004"/>
      <c r="L72" s="1004"/>
      <c r="M72" s="1004"/>
      <c r="N72" s="1004"/>
      <c r="O72" s="1004"/>
      <c r="P72" s="1005"/>
      <c r="Q72" s="1006">
        <v>186</v>
      </c>
      <c r="R72" s="1000"/>
      <c r="S72" s="1000"/>
      <c r="T72" s="1000"/>
      <c r="U72" s="1000"/>
      <c r="V72" s="1000">
        <v>178</v>
      </c>
      <c r="W72" s="1000"/>
      <c r="X72" s="1000"/>
      <c r="Y72" s="1000"/>
      <c r="Z72" s="1000"/>
      <c r="AA72" s="1000">
        <v>8</v>
      </c>
      <c r="AB72" s="1000"/>
      <c r="AC72" s="1000"/>
      <c r="AD72" s="1000"/>
      <c r="AE72" s="1000"/>
      <c r="AF72" s="1000">
        <v>8</v>
      </c>
      <c r="AG72" s="1000"/>
      <c r="AH72" s="1000"/>
      <c r="AI72" s="1000"/>
      <c r="AJ72" s="1000"/>
      <c r="AK72" s="1000" t="s">
        <v>585</v>
      </c>
      <c r="AL72" s="1000"/>
      <c r="AM72" s="1000"/>
      <c r="AN72" s="1000"/>
      <c r="AO72" s="1000"/>
      <c r="AP72" s="1000">
        <v>77</v>
      </c>
      <c r="AQ72" s="1000"/>
      <c r="AR72" s="1000"/>
      <c r="AS72" s="1000"/>
      <c r="AT72" s="1000"/>
      <c r="AU72" s="1000" t="s">
        <v>585</v>
      </c>
      <c r="AV72" s="1000"/>
      <c r="AW72" s="1000"/>
      <c r="AX72" s="1000"/>
      <c r="AY72" s="1000"/>
      <c r="AZ72" s="1001"/>
      <c r="BA72" s="1001"/>
      <c r="BB72" s="1001"/>
      <c r="BC72" s="1001"/>
      <c r="BD72" s="1002"/>
      <c r="BE72" s="244"/>
      <c r="BF72" s="244"/>
      <c r="BG72" s="244"/>
      <c r="BH72" s="244"/>
      <c r="BI72" s="244"/>
      <c r="BJ72" s="244"/>
      <c r="BK72" s="244"/>
      <c r="BL72" s="244"/>
      <c r="BM72" s="244"/>
      <c r="BN72" s="244"/>
      <c r="BO72" s="244"/>
      <c r="BP72" s="244"/>
      <c r="BQ72" s="241">
        <v>66</v>
      </c>
      <c r="BR72" s="246"/>
      <c r="BS72" s="974"/>
      <c r="BT72" s="975"/>
      <c r="BU72" s="975"/>
      <c r="BV72" s="975"/>
      <c r="BW72" s="975"/>
      <c r="BX72" s="975"/>
      <c r="BY72" s="975"/>
      <c r="BZ72" s="975"/>
      <c r="CA72" s="975"/>
      <c r="CB72" s="975"/>
      <c r="CC72" s="975"/>
      <c r="CD72" s="975"/>
      <c r="CE72" s="975"/>
      <c r="CF72" s="975"/>
      <c r="CG72" s="984"/>
      <c r="CH72" s="985"/>
      <c r="CI72" s="986"/>
      <c r="CJ72" s="986"/>
      <c r="CK72" s="986"/>
      <c r="CL72" s="987"/>
      <c r="CM72" s="985"/>
      <c r="CN72" s="986"/>
      <c r="CO72" s="986"/>
      <c r="CP72" s="986"/>
      <c r="CQ72" s="987"/>
      <c r="CR72" s="985"/>
      <c r="CS72" s="986"/>
      <c r="CT72" s="986"/>
      <c r="CU72" s="986"/>
      <c r="CV72" s="987"/>
      <c r="CW72" s="985"/>
      <c r="CX72" s="986"/>
      <c r="CY72" s="986"/>
      <c r="CZ72" s="986"/>
      <c r="DA72" s="987"/>
      <c r="DB72" s="985"/>
      <c r="DC72" s="986"/>
      <c r="DD72" s="986"/>
      <c r="DE72" s="986"/>
      <c r="DF72" s="987"/>
      <c r="DG72" s="985"/>
      <c r="DH72" s="986"/>
      <c r="DI72" s="986"/>
      <c r="DJ72" s="986"/>
      <c r="DK72" s="987"/>
      <c r="DL72" s="985"/>
      <c r="DM72" s="986"/>
      <c r="DN72" s="986"/>
      <c r="DO72" s="986"/>
      <c r="DP72" s="987"/>
      <c r="DQ72" s="985"/>
      <c r="DR72" s="986"/>
      <c r="DS72" s="986"/>
      <c r="DT72" s="986"/>
      <c r="DU72" s="987"/>
      <c r="DV72" s="974"/>
      <c r="DW72" s="975"/>
      <c r="DX72" s="975"/>
      <c r="DY72" s="975"/>
      <c r="DZ72" s="976"/>
      <c r="EA72" s="233"/>
    </row>
    <row r="73" spans="1:131" ht="26.25" customHeight="1" x14ac:dyDescent="0.2">
      <c r="A73" s="241">
        <v>6</v>
      </c>
      <c r="B73" s="1003" t="s">
        <v>591</v>
      </c>
      <c r="C73" s="1004"/>
      <c r="D73" s="1004"/>
      <c r="E73" s="1004"/>
      <c r="F73" s="1004"/>
      <c r="G73" s="1004"/>
      <c r="H73" s="1004"/>
      <c r="I73" s="1004"/>
      <c r="J73" s="1004"/>
      <c r="K73" s="1004"/>
      <c r="L73" s="1004"/>
      <c r="M73" s="1004"/>
      <c r="N73" s="1004"/>
      <c r="O73" s="1004"/>
      <c r="P73" s="1005"/>
      <c r="Q73" s="1006">
        <v>810</v>
      </c>
      <c r="R73" s="1000"/>
      <c r="S73" s="1000"/>
      <c r="T73" s="1000"/>
      <c r="U73" s="1000"/>
      <c r="V73" s="1000">
        <v>765</v>
      </c>
      <c r="W73" s="1000"/>
      <c r="X73" s="1000"/>
      <c r="Y73" s="1000"/>
      <c r="Z73" s="1000"/>
      <c r="AA73" s="1000">
        <v>45</v>
      </c>
      <c r="AB73" s="1000"/>
      <c r="AC73" s="1000"/>
      <c r="AD73" s="1000"/>
      <c r="AE73" s="1000"/>
      <c r="AF73" s="1000">
        <v>45</v>
      </c>
      <c r="AG73" s="1000"/>
      <c r="AH73" s="1000"/>
      <c r="AI73" s="1000"/>
      <c r="AJ73" s="1000"/>
      <c r="AK73" s="1011" t="s">
        <v>585</v>
      </c>
      <c r="AL73" s="1000"/>
      <c r="AM73" s="1000"/>
      <c r="AN73" s="1000"/>
      <c r="AO73" s="1000"/>
      <c r="AP73" s="1000">
        <v>68</v>
      </c>
      <c r="AQ73" s="1000"/>
      <c r="AR73" s="1000"/>
      <c r="AS73" s="1000"/>
      <c r="AT73" s="1000"/>
      <c r="AU73" s="1000">
        <v>33</v>
      </c>
      <c r="AV73" s="1000"/>
      <c r="AW73" s="1000"/>
      <c r="AX73" s="1000"/>
      <c r="AY73" s="1000"/>
      <c r="AZ73" s="1001"/>
      <c r="BA73" s="1001"/>
      <c r="BB73" s="1001"/>
      <c r="BC73" s="1001"/>
      <c r="BD73" s="1002"/>
      <c r="BE73" s="244"/>
      <c r="BF73" s="244"/>
      <c r="BG73" s="244"/>
      <c r="BH73" s="244"/>
      <c r="BI73" s="244"/>
      <c r="BJ73" s="244"/>
      <c r="BK73" s="244"/>
      <c r="BL73" s="244"/>
      <c r="BM73" s="244"/>
      <c r="BN73" s="244"/>
      <c r="BO73" s="244"/>
      <c r="BP73" s="244"/>
      <c r="BQ73" s="241">
        <v>67</v>
      </c>
      <c r="BR73" s="246"/>
      <c r="BS73" s="974"/>
      <c r="BT73" s="975"/>
      <c r="BU73" s="975"/>
      <c r="BV73" s="975"/>
      <c r="BW73" s="975"/>
      <c r="BX73" s="975"/>
      <c r="BY73" s="975"/>
      <c r="BZ73" s="975"/>
      <c r="CA73" s="975"/>
      <c r="CB73" s="975"/>
      <c r="CC73" s="975"/>
      <c r="CD73" s="975"/>
      <c r="CE73" s="975"/>
      <c r="CF73" s="975"/>
      <c r="CG73" s="984"/>
      <c r="CH73" s="985"/>
      <c r="CI73" s="986"/>
      <c r="CJ73" s="986"/>
      <c r="CK73" s="986"/>
      <c r="CL73" s="987"/>
      <c r="CM73" s="985"/>
      <c r="CN73" s="986"/>
      <c r="CO73" s="986"/>
      <c r="CP73" s="986"/>
      <c r="CQ73" s="987"/>
      <c r="CR73" s="985"/>
      <c r="CS73" s="986"/>
      <c r="CT73" s="986"/>
      <c r="CU73" s="986"/>
      <c r="CV73" s="987"/>
      <c r="CW73" s="985"/>
      <c r="CX73" s="986"/>
      <c r="CY73" s="986"/>
      <c r="CZ73" s="986"/>
      <c r="DA73" s="987"/>
      <c r="DB73" s="985"/>
      <c r="DC73" s="986"/>
      <c r="DD73" s="986"/>
      <c r="DE73" s="986"/>
      <c r="DF73" s="987"/>
      <c r="DG73" s="985"/>
      <c r="DH73" s="986"/>
      <c r="DI73" s="986"/>
      <c r="DJ73" s="986"/>
      <c r="DK73" s="987"/>
      <c r="DL73" s="985"/>
      <c r="DM73" s="986"/>
      <c r="DN73" s="986"/>
      <c r="DO73" s="986"/>
      <c r="DP73" s="987"/>
      <c r="DQ73" s="985"/>
      <c r="DR73" s="986"/>
      <c r="DS73" s="986"/>
      <c r="DT73" s="986"/>
      <c r="DU73" s="987"/>
      <c r="DV73" s="974"/>
      <c r="DW73" s="975"/>
      <c r="DX73" s="975"/>
      <c r="DY73" s="975"/>
      <c r="DZ73" s="976"/>
      <c r="EA73" s="233"/>
    </row>
    <row r="74" spans="1:131" ht="26.25" customHeight="1" x14ac:dyDescent="0.2">
      <c r="A74" s="241">
        <v>7</v>
      </c>
      <c r="B74" s="1003" t="s">
        <v>592</v>
      </c>
      <c r="C74" s="1004"/>
      <c r="D74" s="1004"/>
      <c r="E74" s="1004"/>
      <c r="F74" s="1004"/>
      <c r="G74" s="1004"/>
      <c r="H74" s="1004"/>
      <c r="I74" s="1004"/>
      <c r="J74" s="1004"/>
      <c r="K74" s="1004"/>
      <c r="L74" s="1004"/>
      <c r="M74" s="1004"/>
      <c r="N74" s="1004"/>
      <c r="O74" s="1004"/>
      <c r="P74" s="1005"/>
      <c r="Q74" s="1006">
        <v>258</v>
      </c>
      <c r="R74" s="1000"/>
      <c r="S74" s="1000"/>
      <c r="T74" s="1000"/>
      <c r="U74" s="1000"/>
      <c r="V74" s="1000">
        <v>239</v>
      </c>
      <c r="W74" s="1000"/>
      <c r="X74" s="1000"/>
      <c r="Y74" s="1000"/>
      <c r="Z74" s="1000"/>
      <c r="AA74" s="1000">
        <v>19</v>
      </c>
      <c r="AB74" s="1000"/>
      <c r="AC74" s="1000"/>
      <c r="AD74" s="1000"/>
      <c r="AE74" s="1000"/>
      <c r="AF74" s="1000">
        <v>19</v>
      </c>
      <c r="AG74" s="1000"/>
      <c r="AH74" s="1000"/>
      <c r="AI74" s="1000"/>
      <c r="AJ74" s="1000"/>
      <c r="AK74" s="1000" t="s">
        <v>585</v>
      </c>
      <c r="AL74" s="1000"/>
      <c r="AM74" s="1000"/>
      <c r="AN74" s="1000"/>
      <c r="AO74" s="1000"/>
      <c r="AP74" s="1000" t="s">
        <v>585</v>
      </c>
      <c r="AQ74" s="1000"/>
      <c r="AR74" s="1000"/>
      <c r="AS74" s="1000"/>
      <c r="AT74" s="1000"/>
      <c r="AU74" s="1000" t="s">
        <v>585</v>
      </c>
      <c r="AV74" s="1000"/>
      <c r="AW74" s="1000"/>
      <c r="AX74" s="1000"/>
      <c r="AY74" s="1000"/>
      <c r="AZ74" s="1001"/>
      <c r="BA74" s="1001"/>
      <c r="BB74" s="1001"/>
      <c r="BC74" s="1001"/>
      <c r="BD74" s="1002"/>
      <c r="BE74" s="244"/>
      <c r="BF74" s="244"/>
      <c r="BG74" s="244"/>
      <c r="BH74" s="244"/>
      <c r="BI74" s="244"/>
      <c r="BJ74" s="244"/>
      <c r="BK74" s="244"/>
      <c r="BL74" s="244"/>
      <c r="BM74" s="244"/>
      <c r="BN74" s="244"/>
      <c r="BO74" s="244"/>
      <c r="BP74" s="244"/>
      <c r="BQ74" s="241">
        <v>68</v>
      </c>
      <c r="BR74" s="246"/>
      <c r="BS74" s="974"/>
      <c r="BT74" s="975"/>
      <c r="BU74" s="975"/>
      <c r="BV74" s="975"/>
      <c r="BW74" s="975"/>
      <c r="BX74" s="975"/>
      <c r="BY74" s="975"/>
      <c r="BZ74" s="975"/>
      <c r="CA74" s="975"/>
      <c r="CB74" s="975"/>
      <c r="CC74" s="975"/>
      <c r="CD74" s="975"/>
      <c r="CE74" s="975"/>
      <c r="CF74" s="975"/>
      <c r="CG74" s="984"/>
      <c r="CH74" s="985"/>
      <c r="CI74" s="986"/>
      <c r="CJ74" s="986"/>
      <c r="CK74" s="986"/>
      <c r="CL74" s="987"/>
      <c r="CM74" s="985"/>
      <c r="CN74" s="986"/>
      <c r="CO74" s="986"/>
      <c r="CP74" s="986"/>
      <c r="CQ74" s="987"/>
      <c r="CR74" s="985"/>
      <c r="CS74" s="986"/>
      <c r="CT74" s="986"/>
      <c r="CU74" s="986"/>
      <c r="CV74" s="987"/>
      <c r="CW74" s="985"/>
      <c r="CX74" s="986"/>
      <c r="CY74" s="986"/>
      <c r="CZ74" s="986"/>
      <c r="DA74" s="987"/>
      <c r="DB74" s="985"/>
      <c r="DC74" s="986"/>
      <c r="DD74" s="986"/>
      <c r="DE74" s="986"/>
      <c r="DF74" s="987"/>
      <c r="DG74" s="985"/>
      <c r="DH74" s="986"/>
      <c r="DI74" s="986"/>
      <c r="DJ74" s="986"/>
      <c r="DK74" s="987"/>
      <c r="DL74" s="985"/>
      <c r="DM74" s="986"/>
      <c r="DN74" s="986"/>
      <c r="DO74" s="986"/>
      <c r="DP74" s="987"/>
      <c r="DQ74" s="985"/>
      <c r="DR74" s="986"/>
      <c r="DS74" s="986"/>
      <c r="DT74" s="986"/>
      <c r="DU74" s="987"/>
      <c r="DV74" s="974"/>
      <c r="DW74" s="975"/>
      <c r="DX74" s="975"/>
      <c r="DY74" s="975"/>
      <c r="DZ74" s="976"/>
      <c r="EA74" s="233"/>
    </row>
    <row r="75" spans="1:131" ht="26.25" customHeight="1" x14ac:dyDescent="0.2">
      <c r="A75" s="241">
        <v>8</v>
      </c>
      <c r="B75" s="1003" t="s">
        <v>593</v>
      </c>
      <c r="C75" s="1004"/>
      <c r="D75" s="1004"/>
      <c r="E75" s="1004"/>
      <c r="F75" s="1004"/>
      <c r="G75" s="1004"/>
      <c r="H75" s="1004"/>
      <c r="I75" s="1004"/>
      <c r="J75" s="1004"/>
      <c r="K75" s="1004"/>
      <c r="L75" s="1004"/>
      <c r="M75" s="1004"/>
      <c r="N75" s="1004"/>
      <c r="O75" s="1004"/>
      <c r="P75" s="1005"/>
      <c r="Q75" s="1007">
        <v>272654</v>
      </c>
      <c r="R75" s="1008"/>
      <c r="S75" s="1008"/>
      <c r="T75" s="1008"/>
      <c r="U75" s="1009"/>
      <c r="V75" s="1010">
        <v>260337</v>
      </c>
      <c r="W75" s="1008"/>
      <c r="X75" s="1008"/>
      <c r="Y75" s="1008"/>
      <c r="Z75" s="1009"/>
      <c r="AA75" s="1010">
        <v>12317</v>
      </c>
      <c r="AB75" s="1008"/>
      <c r="AC75" s="1008"/>
      <c r="AD75" s="1008"/>
      <c r="AE75" s="1009"/>
      <c r="AF75" s="1010">
        <v>12317</v>
      </c>
      <c r="AG75" s="1008"/>
      <c r="AH75" s="1008"/>
      <c r="AI75" s="1008"/>
      <c r="AJ75" s="1009"/>
      <c r="AK75" s="1010" t="s">
        <v>585</v>
      </c>
      <c r="AL75" s="1008"/>
      <c r="AM75" s="1008"/>
      <c r="AN75" s="1008"/>
      <c r="AO75" s="1009"/>
      <c r="AP75" s="1010" t="s">
        <v>585</v>
      </c>
      <c r="AQ75" s="1008"/>
      <c r="AR75" s="1008"/>
      <c r="AS75" s="1008"/>
      <c r="AT75" s="1009"/>
      <c r="AU75" s="1010" t="s">
        <v>585</v>
      </c>
      <c r="AV75" s="1008"/>
      <c r="AW75" s="1008"/>
      <c r="AX75" s="1008"/>
      <c r="AY75" s="1009"/>
      <c r="AZ75" s="1001"/>
      <c r="BA75" s="1001"/>
      <c r="BB75" s="1001"/>
      <c r="BC75" s="1001"/>
      <c r="BD75" s="1002"/>
      <c r="BE75" s="244"/>
      <c r="BF75" s="244"/>
      <c r="BG75" s="244"/>
      <c r="BH75" s="244"/>
      <c r="BI75" s="244"/>
      <c r="BJ75" s="244"/>
      <c r="BK75" s="244"/>
      <c r="BL75" s="244"/>
      <c r="BM75" s="244"/>
      <c r="BN75" s="244"/>
      <c r="BO75" s="244"/>
      <c r="BP75" s="244"/>
      <c r="BQ75" s="241">
        <v>69</v>
      </c>
      <c r="BR75" s="246"/>
      <c r="BS75" s="974"/>
      <c r="BT75" s="975"/>
      <c r="BU75" s="975"/>
      <c r="BV75" s="975"/>
      <c r="BW75" s="975"/>
      <c r="BX75" s="975"/>
      <c r="BY75" s="975"/>
      <c r="BZ75" s="975"/>
      <c r="CA75" s="975"/>
      <c r="CB75" s="975"/>
      <c r="CC75" s="975"/>
      <c r="CD75" s="975"/>
      <c r="CE75" s="975"/>
      <c r="CF75" s="975"/>
      <c r="CG75" s="984"/>
      <c r="CH75" s="985"/>
      <c r="CI75" s="986"/>
      <c r="CJ75" s="986"/>
      <c r="CK75" s="986"/>
      <c r="CL75" s="987"/>
      <c r="CM75" s="985"/>
      <c r="CN75" s="986"/>
      <c r="CO75" s="986"/>
      <c r="CP75" s="986"/>
      <c r="CQ75" s="987"/>
      <c r="CR75" s="985"/>
      <c r="CS75" s="986"/>
      <c r="CT75" s="986"/>
      <c r="CU75" s="986"/>
      <c r="CV75" s="987"/>
      <c r="CW75" s="985"/>
      <c r="CX75" s="986"/>
      <c r="CY75" s="986"/>
      <c r="CZ75" s="986"/>
      <c r="DA75" s="987"/>
      <c r="DB75" s="985"/>
      <c r="DC75" s="986"/>
      <c r="DD75" s="986"/>
      <c r="DE75" s="986"/>
      <c r="DF75" s="987"/>
      <c r="DG75" s="985"/>
      <c r="DH75" s="986"/>
      <c r="DI75" s="986"/>
      <c r="DJ75" s="986"/>
      <c r="DK75" s="987"/>
      <c r="DL75" s="985"/>
      <c r="DM75" s="986"/>
      <c r="DN75" s="986"/>
      <c r="DO75" s="986"/>
      <c r="DP75" s="987"/>
      <c r="DQ75" s="985"/>
      <c r="DR75" s="986"/>
      <c r="DS75" s="986"/>
      <c r="DT75" s="986"/>
      <c r="DU75" s="987"/>
      <c r="DV75" s="974"/>
      <c r="DW75" s="975"/>
      <c r="DX75" s="975"/>
      <c r="DY75" s="975"/>
      <c r="DZ75" s="976"/>
      <c r="EA75" s="233"/>
    </row>
    <row r="76" spans="1:131" ht="26.25" customHeight="1" x14ac:dyDescent="0.2">
      <c r="A76" s="241">
        <v>9</v>
      </c>
      <c r="B76" s="1003" t="s">
        <v>594</v>
      </c>
      <c r="C76" s="1004"/>
      <c r="D76" s="1004"/>
      <c r="E76" s="1004"/>
      <c r="F76" s="1004"/>
      <c r="G76" s="1004"/>
      <c r="H76" s="1004"/>
      <c r="I76" s="1004"/>
      <c r="J76" s="1004"/>
      <c r="K76" s="1004"/>
      <c r="L76" s="1004"/>
      <c r="M76" s="1004"/>
      <c r="N76" s="1004"/>
      <c r="O76" s="1004"/>
      <c r="P76" s="1005"/>
      <c r="Q76" s="1007">
        <v>22449</v>
      </c>
      <c r="R76" s="1008"/>
      <c r="S76" s="1008"/>
      <c r="T76" s="1008"/>
      <c r="U76" s="1009"/>
      <c r="V76" s="1010">
        <v>22362</v>
      </c>
      <c r="W76" s="1008"/>
      <c r="X76" s="1008"/>
      <c r="Y76" s="1008"/>
      <c r="Z76" s="1009"/>
      <c r="AA76" s="1010">
        <v>88</v>
      </c>
      <c r="AB76" s="1008"/>
      <c r="AC76" s="1008"/>
      <c r="AD76" s="1008"/>
      <c r="AE76" s="1009"/>
      <c r="AF76" s="1010">
        <v>88</v>
      </c>
      <c r="AG76" s="1008"/>
      <c r="AH76" s="1008"/>
      <c r="AI76" s="1008"/>
      <c r="AJ76" s="1009"/>
      <c r="AK76" s="1010" t="s">
        <v>585</v>
      </c>
      <c r="AL76" s="1008"/>
      <c r="AM76" s="1008"/>
      <c r="AN76" s="1008"/>
      <c r="AO76" s="1009"/>
      <c r="AP76" s="1010" t="s">
        <v>585</v>
      </c>
      <c r="AQ76" s="1008"/>
      <c r="AR76" s="1008"/>
      <c r="AS76" s="1008"/>
      <c r="AT76" s="1009"/>
      <c r="AU76" s="1010" t="s">
        <v>585</v>
      </c>
      <c r="AV76" s="1008"/>
      <c r="AW76" s="1008"/>
      <c r="AX76" s="1008"/>
      <c r="AY76" s="1009"/>
      <c r="AZ76" s="1001"/>
      <c r="BA76" s="1001"/>
      <c r="BB76" s="1001"/>
      <c r="BC76" s="1001"/>
      <c r="BD76" s="1002"/>
      <c r="BE76" s="244"/>
      <c r="BF76" s="244"/>
      <c r="BG76" s="244"/>
      <c r="BH76" s="244"/>
      <c r="BI76" s="244"/>
      <c r="BJ76" s="244"/>
      <c r="BK76" s="244"/>
      <c r="BL76" s="244"/>
      <c r="BM76" s="244"/>
      <c r="BN76" s="244"/>
      <c r="BO76" s="244"/>
      <c r="BP76" s="244"/>
      <c r="BQ76" s="241">
        <v>70</v>
      </c>
      <c r="BR76" s="246"/>
      <c r="BS76" s="974"/>
      <c r="BT76" s="975"/>
      <c r="BU76" s="975"/>
      <c r="BV76" s="975"/>
      <c r="BW76" s="975"/>
      <c r="BX76" s="975"/>
      <c r="BY76" s="975"/>
      <c r="BZ76" s="975"/>
      <c r="CA76" s="975"/>
      <c r="CB76" s="975"/>
      <c r="CC76" s="975"/>
      <c r="CD76" s="975"/>
      <c r="CE76" s="975"/>
      <c r="CF76" s="975"/>
      <c r="CG76" s="984"/>
      <c r="CH76" s="985"/>
      <c r="CI76" s="986"/>
      <c r="CJ76" s="986"/>
      <c r="CK76" s="986"/>
      <c r="CL76" s="987"/>
      <c r="CM76" s="985"/>
      <c r="CN76" s="986"/>
      <c r="CO76" s="986"/>
      <c r="CP76" s="986"/>
      <c r="CQ76" s="987"/>
      <c r="CR76" s="985"/>
      <c r="CS76" s="986"/>
      <c r="CT76" s="986"/>
      <c r="CU76" s="986"/>
      <c r="CV76" s="987"/>
      <c r="CW76" s="985"/>
      <c r="CX76" s="986"/>
      <c r="CY76" s="986"/>
      <c r="CZ76" s="986"/>
      <c r="DA76" s="987"/>
      <c r="DB76" s="985"/>
      <c r="DC76" s="986"/>
      <c r="DD76" s="986"/>
      <c r="DE76" s="986"/>
      <c r="DF76" s="987"/>
      <c r="DG76" s="985"/>
      <c r="DH76" s="986"/>
      <c r="DI76" s="986"/>
      <c r="DJ76" s="986"/>
      <c r="DK76" s="987"/>
      <c r="DL76" s="985"/>
      <c r="DM76" s="986"/>
      <c r="DN76" s="986"/>
      <c r="DO76" s="986"/>
      <c r="DP76" s="987"/>
      <c r="DQ76" s="985"/>
      <c r="DR76" s="986"/>
      <c r="DS76" s="986"/>
      <c r="DT76" s="986"/>
      <c r="DU76" s="987"/>
      <c r="DV76" s="974"/>
      <c r="DW76" s="975"/>
      <c r="DX76" s="975"/>
      <c r="DY76" s="975"/>
      <c r="DZ76" s="976"/>
      <c r="EA76" s="233"/>
    </row>
    <row r="77" spans="1:131" ht="26.25" customHeight="1" x14ac:dyDescent="0.2">
      <c r="A77" s="241">
        <v>10</v>
      </c>
      <c r="B77" s="1003"/>
      <c r="C77" s="1004"/>
      <c r="D77" s="1004"/>
      <c r="E77" s="1004"/>
      <c r="F77" s="1004"/>
      <c r="G77" s="1004"/>
      <c r="H77" s="1004"/>
      <c r="I77" s="1004"/>
      <c r="J77" s="1004"/>
      <c r="K77" s="1004"/>
      <c r="L77" s="1004"/>
      <c r="M77" s="1004"/>
      <c r="N77" s="1004"/>
      <c r="O77" s="1004"/>
      <c r="P77" s="1005"/>
      <c r="Q77" s="1007"/>
      <c r="R77" s="1008"/>
      <c r="S77" s="1008"/>
      <c r="T77" s="1008"/>
      <c r="U77" s="1009"/>
      <c r="V77" s="1010"/>
      <c r="W77" s="1008"/>
      <c r="X77" s="1008"/>
      <c r="Y77" s="1008"/>
      <c r="Z77" s="1009"/>
      <c r="AA77" s="1010"/>
      <c r="AB77" s="1008"/>
      <c r="AC77" s="1008"/>
      <c r="AD77" s="1008"/>
      <c r="AE77" s="1009"/>
      <c r="AF77" s="1010"/>
      <c r="AG77" s="1008"/>
      <c r="AH77" s="1008"/>
      <c r="AI77" s="1008"/>
      <c r="AJ77" s="1009"/>
      <c r="AK77" s="1010"/>
      <c r="AL77" s="1008"/>
      <c r="AM77" s="1008"/>
      <c r="AN77" s="1008"/>
      <c r="AO77" s="1009"/>
      <c r="AP77" s="1010"/>
      <c r="AQ77" s="1008"/>
      <c r="AR77" s="1008"/>
      <c r="AS77" s="1008"/>
      <c r="AT77" s="1009"/>
      <c r="AU77" s="1010"/>
      <c r="AV77" s="1008"/>
      <c r="AW77" s="1008"/>
      <c r="AX77" s="1008"/>
      <c r="AY77" s="1009"/>
      <c r="AZ77" s="1001"/>
      <c r="BA77" s="1001"/>
      <c r="BB77" s="1001"/>
      <c r="BC77" s="1001"/>
      <c r="BD77" s="1002"/>
      <c r="BE77" s="244"/>
      <c r="BF77" s="244"/>
      <c r="BG77" s="244"/>
      <c r="BH77" s="244"/>
      <c r="BI77" s="244"/>
      <c r="BJ77" s="244"/>
      <c r="BK77" s="244"/>
      <c r="BL77" s="244"/>
      <c r="BM77" s="244"/>
      <c r="BN77" s="244"/>
      <c r="BO77" s="244"/>
      <c r="BP77" s="244"/>
      <c r="BQ77" s="241">
        <v>71</v>
      </c>
      <c r="BR77" s="246"/>
      <c r="BS77" s="974"/>
      <c r="BT77" s="975"/>
      <c r="BU77" s="975"/>
      <c r="BV77" s="975"/>
      <c r="BW77" s="975"/>
      <c r="BX77" s="975"/>
      <c r="BY77" s="975"/>
      <c r="BZ77" s="975"/>
      <c r="CA77" s="975"/>
      <c r="CB77" s="975"/>
      <c r="CC77" s="975"/>
      <c r="CD77" s="975"/>
      <c r="CE77" s="975"/>
      <c r="CF77" s="975"/>
      <c r="CG77" s="984"/>
      <c r="CH77" s="985"/>
      <c r="CI77" s="986"/>
      <c r="CJ77" s="986"/>
      <c r="CK77" s="986"/>
      <c r="CL77" s="987"/>
      <c r="CM77" s="985"/>
      <c r="CN77" s="986"/>
      <c r="CO77" s="986"/>
      <c r="CP77" s="986"/>
      <c r="CQ77" s="987"/>
      <c r="CR77" s="985"/>
      <c r="CS77" s="986"/>
      <c r="CT77" s="986"/>
      <c r="CU77" s="986"/>
      <c r="CV77" s="987"/>
      <c r="CW77" s="985"/>
      <c r="CX77" s="986"/>
      <c r="CY77" s="986"/>
      <c r="CZ77" s="986"/>
      <c r="DA77" s="987"/>
      <c r="DB77" s="985"/>
      <c r="DC77" s="986"/>
      <c r="DD77" s="986"/>
      <c r="DE77" s="986"/>
      <c r="DF77" s="987"/>
      <c r="DG77" s="985"/>
      <c r="DH77" s="986"/>
      <c r="DI77" s="986"/>
      <c r="DJ77" s="986"/>
      <c r="DK77" s="987"/>
      <c r="DL77" s="985"/>
      <c r="DM77" s="986"/>
      <c r="DN77" s="986"/>
      <c r="DO77" s="986"/>
      <c r="DP77" s="987"/>
      <c r="DQ77" s="985"/>
      <c r="DR77" s="986"/>
      <c r="DS77" s="986"/>
      <c r="DT77" s="986"/>
      <c r="DU77" s="987"/>
      <c r="DV77" s="974"/>
      <c r="DW77" s="975"/>
      <c r="DX77" s="975"/>
      <c r="DY77" s="975"/>
      <c r="DZ77" s="976"/>
      <c r="EA77" s="233"/>
    </row>
    <row r="78" spans="1:131" ht="26.25" customHeight="1" x14ac:dyDescent="0.2">
      <c r="A78" s="241">
        <v>11</v>
      </c>
      <c r="B78" s="1003"/>
      <c r="C78" s="1004"/>
      <c r="D78" s="1004"/>
      <c r="E78" s="1004"/>
      <c r="F78" s="1004"/>
      <c r="G78" s="1004"/>
      <c r="H78" s="1004"/>
      <c r="I78" s="1004"/>
      <c r="J78" s="1004"/>
      <c r="K78" s="1004"/>
      <c r="L78" s="1004"/>
      <c r="M78" s="1004"/>
      <c r="N78" s="1004"/>
      <c r="O78" s="1004"/>
      <c r="P78" s="1005"/>
      <c r="Q78" s="1006"/>
      <c r="R78" s="1000"/>
      <c r="S78" s="1000"/>
      <c r="T78" s="1000"/>
      <c r="U78" s="1000"/>
      <c r="V78" s="1000"/>
      <c r="W78" s="1000"/>
      <c r="X78" s="1000"/>
      <c r="Y78" s="1000"/>
      <c r="Z78" s="1000"/>
      <c r="AA78" s="1000"/>
      <c r="AB78" s="1000"/>
      <c r="AC78" s="1000"/>
      <c r="AD78" s="1000"/>
      <c r="AE78" s="1000"/>
      <c r="AF78" s="1000"/>
      <c r="AG78" s="1000"/>
      <c r="AH78" s="1000"/>
      <c r="AI78" s="1000"/>
      <c r="AJ78" s="1000"/>
      <c r="AK78" s="1000"/>
      <c r="AL78" s="1000"/>
      <c r="AM78" s="1000"/>
      <c r="AN78" s="1000"/>
      <c r="AO78" s="1000"/>
      <c r="AP78" s="1000"/>
      <c r="AQ78" s="1000"/>
      <c r="AR78" s="1000"/>
      <c r="AS78" s="1000"/>
      <c r="AT78" s="1000"/>
      <c r="AU78" s="1000"/>
      <c r="AV78" s="1000"/>
      <c r="AW78" s="1000"/>
      <c r="AX78" s="1000"/>
      <c r="AY78" s="1000"/>
      <c r="AZ78" s="1001"/>
      <c r="BA78" s="1001"/>
      <c r="BB78" s="1001"/>
      <c r="BC78" s="1001"/>
      <c r="BD78" s="1002"/>
      <c r="BE78" s="244"/>
      <c r="BF78" s="244"/>
      <c r="BG78" s="244"/>
      <c r="BH78" s="244"/>
      <c r="BI78" s="244"/>
      <c r="BJ78" s="233"/>
      <c r="BK78" s="233"/>
      <c r="BL78" s="233"/>
      <c r="BM78" s="233"/>
      <c r="BN78" s="233"/>
      <c r="BO78" s="244"/>
      <c r="BP78" s="244"/>
      <c r="BQ78" s="241">
        <v>72</v>
      </c>
      <c r="BR78" s="246"/>
      <c r="BS78" s="974"/>
      <c r="BT78" s="975"/>
      <c r="BU78" s="975"/>
      <c r="BV78" s="975"/>
      <c r="BW78" s="975"/>
      <c r="BX78" s="975"/>
      <c r="BY78" s="975"/>
      <c r="BZ78" s="975"/>
      <c r="CA78" s="975"/>
      <c r="CB78" s="975"/>
      <c r="CC78" s="975"/>
      <c r="CD78" s="975"/>
      <c r="CE78" s="975"/>
      <c r="CF78" s="975"/>
      <c r="CG78" s="984"/>
      <c r="CH78" s="985"/>
      <c r="CI78" s="986"/>
      <c r="CJ78" s="986"/>
      <c r="CK78" s="986"/>
      <c r="CL78" s="987"/>
      <c r="CM78" s="985"/>
      <c r="CN78" s="986"/>
      <c r="CO78" s="986"/>
      <c r="CP78" s="986"/>
      <c r="CQ78" s="987"/>
      <c r="CR78" s="985"/>
      <c r="CS78" s="986"/>
      <c r="CT78" s="986"/>
      <c r="CU78" s="986"/>
      <c r="CV78" s="987"/>
      <c r="CW78" s="985"/>
      <c r="CX78" s="986"/>
      <c r="CY78" s="986"/>
      <c r="CZ78" s="986"/>
      <c r="DA78" s="987"/>
      <c r="DB78" s="985"/>
      <c r="DC78" s="986"/>
      <c r="DD78" s="986"/>
      <c r="DE78" s="986"/>
      <c r="DF78" s="987"/>
      <c r="DG78" s="985"/>
      <c r="DH78" s="986"/>
      <c r="DI78" s="986"/>
      <c r="DJ78" s="986"/>
      <c r="DK78" s="987"/>
      <c r="DL78" s="985"/>
      <c r="DM78" s="986"/>
      <c r="DN78" s="986"/>
      <c r="DO78" s="986"/>
      <c r="DP78" s="987"/>
      <c r="DQ78" s="985"/>
      <c r="DR78" s="986"/>
      <c r="DS78" s="986"/>
      <c r="DT78" s="986"/>
      <c r="DU78" s="987"/>
      <c r="DV78" s="974"/>
      <c r="DW78" s="975"/>
      <c r="DX78" s="975"/>
      <c r="DY78" s="975"/>
      <c r="DZ78" s="976"/>
      <c r="EA78" s="233"/>
    </row>
    <row r="79" spans="1:131" ht="26.25" customHeight="1" x14ac:dyDescent="0.2">
      <c r="A79" s="241">
        <v>12</v>
      </c>
      <c r="B79" s="1003"/>
      <c r="C79" s="1004"/>
      <c r="D79" s="1004"/>
      <c r="E79" s="1004"/>
      <c r="F79" s="1004"/>
      <c r="G79" s="1004"/>
      <c r="H79" s="1004"/>
      <c r="I79" s="1004"/>
      <c r="J79" s="1004"/>
      <c r="K79" s="1004"/>
      <c r="L79" s="1004"/>
      <c r="M79" s="1004"/>
      <c r="N79" s="1004"/>
      <c r="O79" s="1004"/>
      <c r="P79" s="1005"/>
      <c r="Q79" s="1006"/>
      <c r="R79" s="1000"/>
      <c r="S79" s="1000"/>
      <c r="T79" s="1000"/>
      <c r="U79" s="1000"/>
      <c r="V79" s="1000"/>
      <c r="W79" s="1000"/>
      <c r="X79" s="1000"/>
      <c r="Y79" s="1000"/>
      <c r="Z79" s="1000"/>
      <c r="AA79" s="1000"/>
      <c r="AB79" s="1000"/>
      <c r="AC79" s="1000"/>
      <c r="AD79" s="1000"/>
      <c r="AE79" s="1000"/>
      <c r="AF79" s="1000"/>
      <c r="AG79" s="1000"/>
      <c r="AH79" s="1000"/>
      <c r="AI79" s="1000"/>
      <c r="AJ79" s="1000"/>
      <c r="AK79" s="1000"/>
      <c r="AL79" s="1000"/>
      <c r="AM79" s="1000"/>
      <c r="AN79" s="1000"/>
      <c r="AO79" s="1000"/>
      <c r="AP79" s="1000"/>
      <c r="AQ79" s="1000"/>
      <c r="AR79" s="1000"/>
      <c r="AS79" s="1000"/>
      <c r="AT79" s="1000"/>
      <c r="AU79" s="1000"/>
      <c r="AV79" s="1000"/>
      <c r="AW79" s="1000"/>
      <c r="AX79" s="1000"/>
      <c r="AY79" s="1000"/>
      <c r="AZ79" s="1001"/>
      <c r="BA79" s="1001"/>
      <c r="BB79" s="1001"/>
      <c r="BC79" s="1001"/>
      <c r="BD79" s="1002"/>
      <c r="BE79" s="244"/>
      <c r="BF79" s="244"/>
      <c r="BG79" s="244"/>
      <c r="BH79" s="244"/>
      <c r="BI79" s="244"/>
      <c r="BJ79" s="233"/>
      <c r="BK79" s="233"/>
      <c r="BL79" s="233"/>
      <c r="BM79" s="233"/>
      <c r="BN79" s="233"/>
      <c r="BO79" s="244"/>
      <c r="BP79" s="244"/>
      <c r="BQ79" s="241">
        <v>73</v>
      </c>
      <c r="BR79" s="246"/>
      <c r="BS79" s="974"/>
      <c r="BT79" s="975"/>
      <c r="BU79" s="975"/>
      <c r="BV79" s="975"/>
      <c r="BW79" s="975"/>
      <c r="BX79" s="975"/>
      <c r="BY79" s="975"/>
      <c r="BZ79" s="975"/>
      <c r="CA79" s="975"/>
      <c r="CB79" s="975"/>
      <c r="CC79" s="975"/>
      <c r="CD79" s="975"/>
      <c r="CE79" s="975"/>
      <c r="CF79" s="975"/>
      <c r="CG79" s="984"/>
      <c r="CH79" s="985"/>
      <c r="CI79" s="986"/>
      <c r="CJ79" s="986"/>
      <c r="CK79" s="986"/>
      <c r="CL79" s="987"/>
      <c r="CM79" s="985"/>
      <c r="CN79" s="986"/>
      <c r="CO79" s="986"/>
      <c r="CP79" s="986"/>
      <c r="CQ79" s="987"/>
      <c r="CR79" s="985"/>
      <c r="CS79" s="986"/>
      <c r="CT79" s="986"/>
      <c r="CU79" s="986"/>
      <c r="CV79" s="987"/>
      <c r="CW79" s="985"/>
      <c r="CX79" s="986"/>
      <c r="CY79" s="986"/>
      <c r="CZ79" s="986"/>
      <c r="DA79" s="987"/>
      <c r="DB79" s="985"/>
      <c r="DC79" s="986"/>
      <c r="DD79" s="986"/>
      <c r="DE79" s="986"/>
      <c r="DF79" s="987"/>
      <c r="DG79" s="985"/>
      <c r="DH79" s="986"/>
      <c r="DI79" s="986"/>
      <c r="DJ79" s="986"/>
      <c r="DK79" s="987"/>
      <c r="DL79" s="985"/>
      <c r="DM79" s="986"/>
      <c r="DN79" s="986"/>
      <c r="DO79" s="986"/>
      <c r="DP79" s="987"/>
      <c r="DQ79" s="985"/>
      <c r="DR79" s="986"/>
      <c r="DS79" s="986"/>
      <c r="DT79" s="986"/>
      <c r="DU79" s="987"/>
      <c r="DV79" s="974"/>
      <c r="DW79" s="975"/>
      <c r="DX79" s="975"/>
      <c r="DY79" s="975"/>
      <c r="DZ79" s="976"/>
      <c r="EA79" s="233"/>
    </row>
    <row r="80" spans="1:131" ht="26.25" customHeight="1" x14ac:dyDescent="0.2">
      <c r="A80" s="241">
        <v>13</v>
      </c>
      <c r="B80" s="1003"/>
      <c r="C80" s="1004"/>
      <c r="D80" s="1004"/>
      <c r="E80" s="1004"/>
      <c r="F80" s="1004"/>
      <c r="G80" s="1004"/>
      <c r="H80" s="1004"/>
      <c r="I80" s="1004"/>
      <c r="J80" s="1004"/>
      <c r="K80" s="1004"/>
      <c r="L80" s="1004"/>
      <c r="M80" s="1004"/>
      <c r="N80" s="1004"/>
      <c r="O80" s="1004"/>
      <c r="P80" s="1005"/>
      <c r="Q80" s="1006"/>
      <c r="R80" s="1000"/>
      <c r="S80" s="1000"/>
      <c r="T80" s="1000"/>
      <c r="U80" s="1000"/>
      <c r="V80" s="1000"/>
      <c r="W80" s="1000"/>
      <c r="X80" s="1000"/>
      <c r="Y80" s="1000"/>
      <c r="Z80" s="1000"/>
      <c r="AA80" s="1000"/>
      <c r="AB80" s="1000"/>
      <c r="AC80" s="1000"/>
      <c r="AD80" s="1000"/>
      <c r="AE80" s="1000"/>
      <c r="AF80" s="1000"/>
      <c r="AG80" s="1000"/>
      <c r="AH80" s="1000"/>
      <c r="AI80" s="1000"/>
      <c r="AJ80" s="1000"/>
      <c r="AK80" s="1000"/>
      <c r="AL80" s="1000"/>
      <c r="AM80" s="1000"/>
      <c r="AN80" s="1000"/>
      <c r="AO80" s="1000"/>
      <c r="AP80" s="1000"/>
      <c r="AQ80" s="1000"/>
      <c r="AR80" s="1000"/>
      <c r="AS80" s="1000"/>
      <c r="AT80" s="1000"/>
      <c r="AU80" s="1000"/>
      <c r="AV80" s="1000"/>
      <c r="AW80" s="1000"/>
      <c r="AX80" s="1000"/>
      <c r="AY80" s="1000"/>
      <c r="AZ80" s="1001"/>
      <c r="BA80" s="1001"/>
      <c r="BB80" s="1001"/>
      <c r="BC80" s="1001"/>
      <c r="BD80" s="1002"/>
      <c r="BE80" s="244"/>
      <c r="BF80" s="244"/>
      <c r="BG80" s="244"/>
      <c r="BH80" s="244"/>
      <c r="BI80" s="244"/>
      <c r="BJ80" s="244"/>
      <c r="BK80" s="244"/>
      <c r="BL80" s="244"/>
      <c r="BM80" s="244"/>
      <c r="BN80" s="244"/>
      <c r="BO80" s="244"/>
      <c r="BP80" s="244"/>
      <c r="BQ80" s="241">
        <v>74</v>
      </c>
      <c r="BR80" s="246"/>
      <c r="BS80" s="974"/>
      <c r="BT80" s="975"/>
      <c r="BU80" s="975"/>
      <c r="BV80" s="975"/>
      <c r="BW80" s="975"/>
      <c r="BX80" s="975"/>
      <c r="BY80" s="975"/>
      <c r="BZ80" s="975"/>
      <c r="CA80" s="975"/>
      <c r="CB80" s="975"/>
      <c r="CC80" s="975"/>
      <c r="CD80" s="975"/>
      <c r="CE80" s="975"/>
      <c r="CF80" s="975"/>
      <c r="CG80" s="984"/>
      <c r="CH80" s="985"/>
      <c r="CI80" s="986"/>
      <c r="CJ80" s="986"/>
      <c r="CK80" s="986"/>
      <c r="CL80" s="987"/>
      <c r="CM80" s="985"/>
      <c r="CN80" s="986"/>
      <c r="CO80" s="986"/>
      <c r="CP80" s="986"/>
      <c r="CQ80" s="987"/>
      <c r="CR80" s="985"/>
      <c r="CS80" s="986"/>
      <c r="CT80" s="986"/>
      <c r="CU80" s="986"/>
      <c r="CV80" s="987"/>
      <c r="CW80" s="985"/>
      <c r="CX80" s="986"/>
      <c r="CY80" s="986"/>
      <c r="CZ80" s="986"/>
      <c r="DA80" s="987"/>
      <c r="DB80" s="985"/>
      <c r="DC80" s="986"/>
      <c r="DD80" s="986"/>
      <c r="DE80" s="986"/>
      <c r="DF80" s="987"/>
      <c r="DG80" s="985"/>
      <c r="DH80" s="986"/>
      <c r="DI80" s="986"/>
      <c r="DJ80" s="986"/>
      <c r="DK80" s="987"/>
      <c r="DL80" s="985"/>
      <c r="DM80" s="986"/>
      <c r="DN80" s="986"/>
      <c r="DO80" s="986"/>
      <c r="DP80" s="987"/>
      <c r="DQ80" s="985"/>
      <c r="DR80" s="986"/>
      <c r="DS80" s="986"/>
      <c r="DT80" s="986"/>
      <c r="DU80" s="987"/>
      <c r="DV80" s="974"/>
      <c r="DW80" s="975"/>
      <c r="DX80" s="975"/>
      <c r="DY80" s="975"/>
      <c r="DZ80" s="976"/>
      <c r="EA80" s="233"/>
    </row>
    <row r="81" spans="1:131" ht="26.25" customHeight="1" x14ac:dyDescent="0.2">
      <c r="A81" s="241">
        <v>14</v>
      </c>
      <c r="B81" s="1003"/>
      <c r="C81" s="1004"/>
      <c r="D81" s="1004"/>
      <c r="E81" s="1004"/>
      <c r="F81" s="1004"/>
      <c r="G81" s="1004"/>
      <c r="H81" s="1004"/>
      <c r="I81" s="1004"/>
      <c r="J81" s="1004"/>
      <c r="K81" s="1004"/>
      <c r="L81" s="1004"/>
      <c r="M81" s="1004"/>
      <c r="N81" s="1004"/>
      <c r="O81" s="1004"/>
      <c r="P81" s="1005"/>
      <c r="Q81" s="1006"/>
      <c r="R81" s="1000"/>
      <c r="S81" s="1000"/>
      <c r="T81" s="1000"/>
      <c r="U81" s="1000"/>
      <c r="V81" s="1000"/>
      <c r="W81" s="1000"/>
      <c r="X81" s="1000"/>
      <c r="Y81" s="1000"/>
      <c r="Z81" s="1000"/>
      <c r="AA81" s="1000"/>
      <c r="AB81" s="1000"/>
      <c r="AC81" s="1000"/>
      <c r="AD81" s="1000"/>
      <c r="AE81" s="1000"/>
      <c r="AF81" s="1000"/>
      <c r="AG81" s="1000"/>
      <c r="AH81" s="1000"/>
      <c r="AI81" s="1000"/>
      <c r="AJ81" s="1000"/>
      <c r="AK81" s="1000"/>
      <c r="AL81" s="1000"/>
      <c r="AM81" s="1000"/>
      <c r="AN81" s="1000"/>
      <c r="AO81" s="1000"/>
      <c r="AP81" s="1000"/>
      <c r="AQ81" s="1000"/>
      <c r="AR81" s="1000"/>
      <c r="AS81" s="1000"/>
      <c r="AT81" s="1000"/>
      <c r="AU81" s="1000"/>
      <c r="AV81" s="1000"/>
      <c r="AW81" s="1000"/>
      <c r="AX81" s="1000"/>
      <c r="AY81" s="1000"/>
      <c r="AZ81" s="1001"/>
      <c r="BA81" s="1001"/>
      <c r="BB81" s="1001"/>
      <c r="BC81" s="1001"/>
      <c r="BD81" s="1002"/>
      <c r="BE81" s="244"/>
      <c r="BF81" s="244"/>
      <c r="BG81" s="244"/>
      <c r="BH81" s="244"/>
      <c r="BI81" s="244"/>
      <c r="BJ81" s="244"/>
      <c r="BK81" s="244"/>
      <c r="BL81" s="244"/>
      <c r="BM81" s="244"/>
      <c r="BN81" s="244"/>
      <c r="BO81" s="244"/>
      <c r="BP81" s="244"/>
      <c r="BQ81" s="241">
        <v>75</v>
      </c>
      <c r="BR81" s="246"/>
      <c r="BS81" s="974"/>
      <c r="BT81" s="975"/>
      <c r="BU81" s="975"/>
      <c r="BV81" s="975"/>
      <c r="BW81" s="975"/>
      <c r="BX81" s="975"/>
      <c r="BY81" s="975"/>
      <c r="BZ81" s="975"/>
      <c r="CA81" s="975"/>
      <c r="CB81" s="975"/>
      <c r="CC81" s="975"/>
      <c r="CD81" s="975"/>
      <c r="CE81" s="975"/>
      <c r="CF81" s="975"/>
      <c r="CG81" s="984"/>
      <c r="CH81" s="985"/>
      <c r="CI81" s="986"/>
      <c r="CJ81" s="986"/>
      <c r="CK81" s="986"/>
      <c r="CL81" s="987"/>
      <c r="CM81" s="985"/>
      <c r="CN81" s="986"/>
      <c r="CO81" s="986"/>
      <c r="CP81" s="986"/>
      <c r="CQ81" s="987"/>
      <c r="CR81" s="985"/>
      <c r="CS81" s="986"/>
      <c r="CT81" s="986"/>
      <c r="CU81" s="986"/>
      <c r="CV81" s="987"/>
      <c r="CW81" s="985"/>
      <c r="CX81" s="986"/>
      <c r="CY81" s="986"/>
      <c r="CZ81" s="986"/>
      <c r="DA81" s="987"/>
      <c r="DB81" s="985"/>
      <c r="DC81" s="986"/>
      <c r="DD81" s="986"/>
      <c r="DE81" s="986"/>
      <c r="DF81" s="987"/>
      <c r="DG81" s="985"/>
      <c r="DH81" s="986"/>
      <c r="DI81" s="986"/>
      <c r="DJ81" s="986"/>
      <c r="DK81" s="987"/>
      <c r="DL81" s="985"/>
      <c r="DM81" s="986"/>
      <c r="DN81" s="986"/>
      <c r="DO81" s="986"/>
      <c r="DP81" s="987"/>
      <c r="DQ81" s="985"/>
      <c r="DR81" s="986"/>
      <c r="DS81" s="986"/>
      <c r="DT81" s="986"/>
      <c r="DU81" s="987"/>
      <c r="DV81" s="974"/>
      <c r="DW81" s="975"/>
      <c r="DX81" s="975"/>
      <c r="DY81" s="975"/>
      <c r="DZ81" s="976"/>
      <c r="EA81" s="233"/>
    </row>
    <row r="82" spans="1:131" ht="26.25" customHeight="1" x14ac:dyDescent="0.2">
      <c r="A82" s="241">
        <v>15</v>
      </c>
      <c r="B82" s="1003"/>
      <c r="C82" s="1004"/>
      <c r="D82" s="1004"/>
      <c r="E82" s="1004"/>
      <c r="F82" s="1004"/>
      <c r="G82" s="1004"/>
      <c r="H82" s="1004"/>
      <c r="I82" s="1004"/>
      <c r="J82" s="1004"/>
      <c r="K82" s="1004"/>
      <c r="L82" s="1004"/>
      <c r="M82" s="1004"/>
      <c r="N82" s="1004"/>
      <c r="O82" s="1004"/>
      <c r="P82" s="1005"/>
      <c r="Q82" s="1006"/>
      <c r="R82" s="1000"/>
      <c r="S82" s="1000"/>
      <c r="T82" s="1000"/>
      <c r="U82" s="1000"/>
      <c r="V82" s="1000"/>
      <c r="W82" s="1000"/>
      <c r="X82" s="1000"/>
      <c r="Y82" s="1000"/>
      <c r="Z82" s="1000"/>
      <c r="AA82" s="1000"/>
      <c r="AB82" s="1000"/>
      <c r="AC82" s="1000"/>
      <c r="AD82" s="1000"/>
      <c r="AE82" s="1000"/>
      <c r="AF82" s="1000"/>
      <c r="AG82" s="1000"/>
      <c r="AH82" s="1000"/>
      <c r="AI82" s="1000"/>
      <c r="AJ82" s="1000"/>
      <c r="AK82" s="1000"/>
      <c r="AL82" s="1000"/>
      <c r="AM82" s="1000"/>
      <c r="AN82" s="1000"/>
      <c r="AO82" s="1000"/>
      <c r="AP82" s="1000"/>
      <c r="AQ82" s="1000"/>
      <c r="AR82" s="1000"/>
      <c r="AS82" s="1000"/>
      <c r="AT82" s="1000"/>
      <c r="AU82" s="1000"/>
      <c r="AV82" s="1000"/>
      <c r="AW82" s="1000"/>
      <c r="AX82" s="1000"/>
      <c r="AY82" s="1000"/>
      <c r="AZ82" s="1001"/>
      <c r="BA82" s="1001"/>
      <c r="BB82" s="1001"/>
      <c r="BC82" s="1001"/>
      <c r="BD82" s="1002"/>
      <c r="BE82" s="244"/>
      <c r="BF82" s="244"/>
      <c r="BG82" s="244"/>
      <c r="BH82" s="244"/>
      <c r="BI82" s="244"/>
      <c r="BJ82" s="244"/>
      <c r="BK82" s="244"/>
      <c r="BL82" s="244"/>
      <c r="BM82" s="244"/>
      <c r="BN82" s="244"/>
      <c r="BO82" s="244"/>
      <c r="BP82" s="244"/>
      <c r="BQ82" s="241">
        <v>76</v>
      </c>
      <c r="BR82" s="246"/>
      <c r="BS82" s="974"/>
      <c r="BT82" s="975"/>
      <c r="BU82" s="975"/>
      <c r="BV82" s="975"/>
      <c r="BW82" s="975"/>
      <c r="BX82" s="975"/>
      <c r="BY82" s="975"/>
      <c r="BZ82" s="975"/>
      <c r="CA82" s="975"/>
      <c r="CB82" s="975"/>
      <c r="CC82" s="975"/>
      <c r="CD82" s="975"/>
      <c r="CE82" s="975"/>
      <c r="CF82" s="975"/>
      <c r="CG82" s="984"/>
      <c r="CH82" s="985"/>
      <c r="CI82" s="986"/>
      <c r="CJ82" s="986"/>
      <c r="CK82" s="986"/>
      <c r="CL82" s="987"/>
      <c r="CM82" s="985"/>
      <c r="CN82" s="986"/>
      <c r="CO82" s="986"/>
      <c r="CP82" s="986"/>
      <c r="CQ82" s="987"/>
      <c r="CR82" s="985"/>
      <c r="CS82" s="986"/>
      <c r="CT82" s="986"/>
      <c r="CU82" s="986"/>
      <c r="CV82" s="987"/>
      <c r="CW82" s="985"/>
      <c r="CX82" s="986"/>
      <c r="CY82" s="986"/>
      <c r="CZ82" s="986"/>
      <c r="DA82" s="987"/>
      <c r="DB82" s="985"/>
      <c r="DC82" s="986"/>
      <c r="DD82" s="986"/>
      <c r="DE82" s="986"/>
      <c r="DF82" s="987"/>
      <c r="DG82" s="985"/>
      <c r="DH82" s="986"/>
      <c r="DI82" s="986"/>
      <c r="DJ82" s="986"/>
      <c r="DK82" s="987"/>
      <c r="DL82" s="985"/>
      <c r="DM82" s="986"/>
      <c r="DN82" s="986"/>
      <c r="DO82" s="986"/>
      <c r="DP82" s="987"/>
      <c r="DQ82" s="985"/>
      <c r="DR82" s="986"/>
      <c r="DS82" s="986"/>
      <c r="DT82" s="986"/>
      <c r="DU82" s="987"/>
      <c r="DV82" s="974"/>
      <c r="DW82" s="975"/>
      <c r="DX82" s="975"/>
      <c r="DY82" s="975"/>
      <c r="DZ82" s="976"/>
      <c r="EA82" s="233"/>
    </row>
    <row r="83" spans="1:131" ht="26.25" customHeight="1" x14ac:dyDescent="0.2">
      <c r="A83" s="241">
        <v>16</v>
      </c>
      <c r="B83" s="1003"/>
      <c r="C83" s="1004"/>
      <c r="D83" s="1004"/>
      <c r="E83" s="1004"/>
      <c r="F83" s="1004"/>
      <c r="G83" s="1004"/>
      <c r="H83" s="1004"/>
      <c r="I83" s="1004"/>
      <c r="J83" s="1004"/>
      <c r="K83" s="1004"/>
      <c r="L83" s="1004"/>
      <c r="M83" s="1004"/>
      <c r="N83" s="1004"/>
      <c r="O83" s="1004"/>
      <c r="P83" s="1005"/>
      <c r="Q83" s="1006"/>
      <c r="R83" s="1000"/>
      <c r="S83" s="1000"/>
      <c r="T83" s="1000"/>
      <c r="U83" s="1000"/>
      <c r="V83" s="1000"/>
      <c r="W83" s="1000"/>
      <c r="X83" s="1000"/>
      <c r="Y83" s="1000"/>
      <c r="Z83" s="1000"/>
      <c r="AA83" s="1000"/>
      <c r="AB83" s="1000"/>
      <c r="AC83" s="1000"/>
      <c r="AD83" s="1000"/>
      <c r="AE83" s="1000"/>
      <c r="AF83" s="1000"/>
      <c r="AG83" s="1000"/>
      <c r="AH83" s="1000"/>
      <c r="AI83" s="1000"/>
      <c r="AJ83" s="1000"/>
      <c r="AK83" s="1000"/>
      <c r="AL83" s="1000"/>
      <c r="AM83" s="1000"/>
      <c r="AN83" s="1000"/>
      <c r="AO83" s="1000"/>
      <c r="AP83" s="1000"/>
      <c r="AQ83" s="1000"/>
      <c r="AR83" s="1000"/>
      <c r="AS83" s="1000"/>
      <c r="AT83" s="1000"/>
      <c r="AU83" s="1000"/>
      <c r="AV83" s="1000"/>
      <c r="AW83" s="1000"/>
      <c r="AX83" s="1000"/>
      <c r="AY83" s="1000"/>
      <c r="AZ83" s="1001"/>
      <c r="BA83" s="1001"/>
      <c r="BB83" s="1001"/>
      <c r="BC83" s="1001"/>
      <c r="BD83" s="1002"/>
      <c r="BE83" s="244"/>
      <c r="BF83" s="244"/>
      <c r="BG83" s="244"/>
      <c r="BH83" s="244"/>
      <c r="BI83" s="244"/>
      <c r="BJ83" s="244"/>
      <c r="BK83" s="244"/>
      <c r="BL83" s="244"/>
      <c r="BM83" s="244"/>
      <c r="BN83" s="244"/>
      <c r="BO83" s="244"/>
      <c r="BP83" s="244"/>
      <c r="BQ83" s="241">
        <v>77</v>
      </c>
      <c r="BR83" s="246"/>
      <c r="BS83" s="974"/>
      <c r="BT83" s="975"/>
      <c r="BU83" s="975"/>
      <c r="BV83" s="975"/>
      <c r="BW83" s="975"/>
      <c r="BX83" s="975"/>
      <c r="BY83" s="975"/>
      <c r="BZ83" s="975"/>
      <c r="CA83" s="975"/>
      <c r="CB83" s="975"/>
      <c r="CC83" s="975"/>
      <c r="CD83" s="975"/>
      <c r="CE83" s="975"/>
      <c r="CF83" s="975"/>
      <c r="CG83" s="984"/>
      <c r="CH83" s="985"/>
      <c r="CI83" s="986"/>
      <c r="CJ83" s="986"/>
      <c r="CK83" s="986"/>
      <c r="CL83" s="987"/>
      <c r="CM83" s="985"/>
      <c r="CN83" s="986"/>
      <c r="CO83" s="986"/>
      <c r="CP83" s="986"/>
      <c r="CQ83" s="987"/>
      <c r="CR83" s="985"/>
      <c r="CS83" s="986"/>
      <c r="CT83" s="986"/>
      <c r="CU83" s="986"/>
      <c r="CV83" s="987"/>
      <c r="CW83" s="985"/>
      <c r="CX83" s="986"/>
      <c r="CY83" s="986"/>
      <c r="CZ83" s="986"/>
      <c r="DA83" s="987"/>
      <c r="DB83" s="985"/>
      <c r="DC83" s="986"/>
      <c r="DD83" s="986"/>
      <c r="DE83" s="986"/>
      <c r="DF83" s="987"/>
      <c r="DG83" s="985"/>
      <c r="DH83" s="986"/>
      <c r="DI83" s="986"/>
      <c r="DJ83" s="986"/>
      <c r="DK83" s="987"/>
      <c r="DL83" s="985"/>
      <c r="DM83" s="986"/>
      <c r="DN83" s="986"/>
      <c r="DO83" s="986"/>
      <c r="DP83" s="987"/>
      <c r="DQ83" s="985"/>
      <c r="DR83" s="986"/>
      <c r="DS83" s="986"/>
      <c r="DT83" s="986"/>
      <c r="DU83" s="987"/>
      <c r="DV83" s="974"/>
      <c r="DW83" s="975"/>
      <c r="DX83" s="975"/>
      <c r="DY83" s="975"/>
      <c r="DZ83" s="976"/>
      <c r="EA83" s="233"/>
    </row>
    <row r="84" spans="1:131" ht="26.25" customHeight="1" x14ac:dyDescent="0.2">
      <c r="A84" s="241">
        <v>17</v>
      </c>
      <c r="B84" s="1003"/>
      <c r="C84" s="1004"/>
      <c r="D84" s="1004"/>
      <c r="E84" s="1004"/>
      <c r="F84" s="1004"/>
      <c r="G84" s="1004"/>
      <c r="H84" s="1004"/>
      <c r="I84" s="1004"/>
      <c r="J84" s="1004"/>
      <c r="K84" s="1004"/>
      <c r="L84" s="1004"/>
      <c r="M84" s="1004"/>
      <c r="N84" s="1004"/>
      <c r="O84" s="1004"/>
      <c r="P84" s="1005"/>
      <c r="Q84" s="1006"/>
      <c r="R84" s="1000"/>
      <c r="S84" s="1000"/>
      <c r="T84" s="1000"/>
      <c r="U84" s="1000"/>
      <c r="V84" s="1000"/>
      <c r="W84" s="1000"/>
      <c r="X84" s="1000"/>
      <c r="Y84" s="1000"/>
      <c r="Z84" s="1000"/>
      <c r="AA84" s="1000"/>
      <c r="AB84" s="1000"/>
      <c r="AC84" s="1000"/>
      <c r="AD84" s="1000"/>
      <c r="AE84" s="1000"/>
      <c r="AF84" s="1000"/>
      <c r="AG84" s="1000"/>
      <c r="AH84" s="1000"/>
      <c r="AI84" s="1000"/>
      <c r="AJ84" s="1000"/>
      <c r="AK84" s="1000"/>
      <c r="AL84" s="1000"/>
      <c r="AM84" s="1000"/>
      <c r="AN84" s="1000"/>
      <c r="AO84" s="1000"/>
      <c r="AP84" s="1000"/>
      <c r="AQ84" s="1000"/>
      <c r="AR84" s="1000"/>
      <c r="AS84" s="1000"/>
      <c r="AT84" s="1000"/>
      <c r="AU84" s="1000"/>
      <c r="AV84" s="1000"/>
      <c r="AW84" s="1000"/>
      <c r="AX84" s="1000"/>
      <c r="AY84" s="1000"/>
      <c r="AZ84" s="1001"/>
      <c r="BA84" s="1001"/>
      <c r="BB84" s="1001"/>
      <c r="BC84" s="1001"/>
      <c r="BD84" s="1002"/>
      <c r="BE84" s="244"/>
      <c r="BF84" s="244"/>
      <c r="BG84" s="244"/>
      <c r="BH84" s="244"/>
      <c r="BI84" s="244"/>
      <c r="BJ84" s="244"/>
      <c r="BK84" s="244"/>
      <c r="BL84" s="244"/>
      <c r="BM84" s="244"/>
      <c r="BN84" s="244"/>
      <c r="BO84" s="244"/>
      <c r="BP84" s="244"/>
      <c r="BQ84" s="241">
        <v>78</v>
      </c>
      <c r="BR84" s="246"/>
      <c r="BS84" s="974"/>
      <c r="BT84" s="975"/>
      <c r="BU84" s="975"/>
      <c r="BV84" s="975"/>
      <c r="BW84" s="975"/>
      <c r="BX84" s="975"/>
      <c r="BY84" s="975"/>
      <c r="BZ84" s="975"/>
      <c r="CA84" s="975"/>
      <c r="CB84" s="975"/>
      <c r="CC84" s="975"/>
      <c r="CD84" s="975"/>
      <c r="CE84" s="975"/>
      <c r="CF84" s="975"/>
      <c r="CG84" s="984"/>
      <c r="CH84" s="985"/>
      <c r="CI84" s="986"/>
      <c r="CJ84" s="986"/>
      <c r="CK84" s="986"/>
      <c r="CL84" s="987"/>
      <c r="CM84" s="985"/>
      <c r="CN84" s="986"/>
      <c r="CO84" s="986"/>
      <c r="CP84" s="986"/>
      <c r="CQ84" s="987"/>
      <c r="CR84" s="985"/>
      <c r="CS84" s="986"/>
      <c r="CT84" s="986"/>
      <c r="CU84" s="986"/>
      <c r="CV84" s="987"/>
      <c r="CW84" s="985"/>
      <c r="CX84" s="986"/>
      <c r="CY84" s="986"/>
      <c r="CZ84" s="986"/>
      <c r="DA84" s="987"/>
      <c r="DB84" s="985"/>
      <c r="DC84" s="986"/>
      <c r="DD84" s="986"/>
      <c r="DE84" s="986"/>
      <c r="DF84" s="987"/>
      <c r="DG84" s="985"/>
      <c r="DH84" s="986"/>
      <c r="DI84" s="986"/>
      <c r="DJ84" s="986"/>
      <c r="DK84" s="987"/>
      <c r="DL84" s="985"/>
      <c r="DM84" s="986"/>
      <c r="DN84" s="986"/>
      <c r="DO84" s="986"/>
      <c r="DP84" s="987"/>
      <c r="DQ84" s="985"/>
      <c r="DR84" s="986"/>
      <c r="DS84" s="986"/>
      <c r="DT84" s="986"/>
      <c r="DU84" s="987"/>
      <c r="DV84" s="974"/>
      <c r="DW84" s="975"/>
      <c r="DX84" s="975"/>
      <c r="DY84" s="975"/>
      <c r="DZ84" s="976"/>
      <c r="EA84" s="233"/>
    </row>
    <row r="85" spans="1:131" ht="26.25" customHeight="1" x14ac:dyDescent="0.2">
      <c r="A85" s="241">
        <v>18</v>
      </c>
      <c r="B85" s="1003"/>
      <c r="C85" s="1004"/>
      <c r="D85" s="1004"/>
      <c r="E85" s="1004"/>
      <c r="F85" s="1004"/>
      <c r="G85" s="1004"/>
      <c r="H85" s="1004"/>
      <c r="I85" s="1004"/>
      <c r="J85" s="1004"/>
      <c r="K85" s="1004"/>
      <c r="L85" s="1004"/>
      <c r="M85" s="1004"/>
      <c r="N85" s="1004"/>
      <c r="O85" s="1004"/>
      <c r="P85" s="1005"/>
      <c r="Q85" s="1006"/>
      <c r="R85" s="1000"/>
      <c r="S85" s="1000"/>
      <c r="T85" s="1000"/>
      <c r="U85" s="1000"/>
      <c r="V85" s="1000"/>
      <c r="W85" s="1000"/>
      <c r="X85" s="1000"/>
      <c r="Y85" s="1000"/>
      <c r="Z85" s="1000"/>
      <c r="AA85" s="1000"/>
      <c r="AB85" s="1000"/>
      <c r="AC85" s="1000"/>
      <c r="AD85" s="1000"/>
      <c r="AE85" s="1000"/>
      <c r="AF85" s="1000"/>
      <c r="AG85" s="1000"/>
      <c r="AH85" s="1000"/>
      <c r="AI85" s="1000"/>
      <c r="AJ85" s="1000"/>
      <c r="AK85" s="1000"/>
      <c r="AL85" s="1000"/>
      <c r="AM85" s="1000"/>
      <c r="AN85" s="1000"/>
      <c r="AO85" s="1000"/>
      <c r="AP85" s="1000"/>
      <c r="AQ85" s="1000"/>
      <c r="AR85" s="1000"/>
      <c r="AS85" s="1000"/>
      <c r="AT85" s="1000"/>
      <c r="AU85" s="1000"/>
      <c r="AV85" s="1000"/>
      <c r="AW85" s="1000"/>
      <c r="AX85" s="1000"/>
      <c r="AY85" s="1000"/>
      <c r="AZ85" s="1001"/>
      <c r="BA85" s="1001"/>
      <c r="BB85" s="1001"/>
      <c r="BC85" s="1001"/>
      <c r="BD85" s="1002"/>
      <c r="BE85" s="244"/>
      <c r="BF85" s="244"/>
      <c r="BG85" s="244"/>
      <c r="BH85" s="244"/>
      <c r="BI85" s="244"/>
      <c r="BJ85" s="244"/>
      <c r="BK85" s="244"/>
      <c r="BL85" s="244"/>
      <c r="BM85" s="244"/>
      <c r="BN85" s="244"/>
      <c r="BO85" s="244"/>
      <c r="BP85" s="244"/>
      <c r="BQ85" s="241">
        <v>79</v>
      </c>
      <c r="BR85" s="246"/>
      <c r="BS85" s="974"/>
      <c r="BT85" s="975"/>
      <c r="BU85" s="975"/>
      <c r="BV85" s="975"/>
      <c r="BW85" s="975"/>
      <c r="BX85" s="975"/>
      <c r="BY85" s="975"/>
      <c r="BZ85" s="975"/>
      <c r="CA85" s="975"/>
      <c r="CB85" s="975"/>
      <c r="CC85" s="975"/>
      <c r="CD85" s="975"/>
      <c r="CE85" s="975"/>
      <c r="CF85" s="975"/>
      <c r="CG85" s="984"/>
      <c r="CH85" s="985"/>
      <c r="CI85" s="986"/>
      <c r="CJ85" s="986"/>
      <c r="CK85" s="986"/>
      <c r="CL85" s="987"/>
      <c r="CM85" s="985"/>
      <c r="CN85" s="986"/>
      <c r="CO85" s="986"/>
      <c r="CP85" s="986"/>
      <c r="CQ85" s="987"/>
      <c r="CR85" s="985"/>
      <c r="CS85" s="986"/>
      <c r="CT85" s="986"/>
      <c r="CU85" s="986"/>
      <c r="CV85" s="987"/>
      <c r="CW85" s="985"/>
      <c r="CX85" s="986"/>
      <c r="CY85" s="986"/>
      <c r="CZ85" s="986"/>
      <c r="DA85" s="987"/>
      <c r="DB85" s="985"/>
      <c r="DC85" s="986"/>
      <c r="DD85" s="986"/>
      <c r="DE85" s="986"/>
      <c r="DF85" s="987"/>
      <c r="DG85" s="985"/>
      <c r="DH85" s="986"/>
      <c r="DI85" s="986"/>
      <c r="DJ85" s="986"/>
      <c r="DK85" s="987"/>
      <c r="DL85" s="985"/>
      <c r="DM85" s="986"/>
      <c r="DN85" s="986"/>
      <c r="DO85" s="986"/>
      <c r="DP85" s="987"/>
      <c r="DQ85" s="985"/>
      <c r="DR85" s="986"/>
      <c r="DS85" s="986"/>
      <c r="DT85" s="986"/>
      <c r="DU85" s="987"/>
      <c r="DV85" s="974"/>
      <c r="DW85" s="975"/>
      <c r="DX85" s="975"/>
      <c r="DY85" s="975"/>
      <c r="DZ85" s="976"/>
      <c r="EA85" s="233"/>
    </row>
    <row r="86" spans="1:131" ht="26.25" customHeight="1" x14ac:dyDescent="0.2">
      <c r="A86" s="241">
        <v>19</v>
      </c>
      <c r="B86" s="1003"/>
      <c r="C86" s="1004"/>
      <c r="D86" s="1004"/>
      <c r="E86" s="1004"/>
      <c r="F86" s="1004"/>
      <c r="G86" s="1004"/>
      <c r="H86" s="1004"/>
      <c r="I86" s="1004"/>
      <c r="J86" s="1004"/>
      <c r="K86" s="1004"/>
      <c r="L86" s="1004"/>
      <c r="M86" s="1004"/>
      <c r="N86" s="1004"/>
      <c r="O86" s="1004"/>
      <c r="P86" s="1005"/>
      <c r="Q86" s="1006"/>
      <c r="R86" s="1000"/>
      <c r="S86" s="1000"/>
      <c r="T86" s="1000"/>
      <c r="U86" s="1000"/>
      <c r="V86" s="1000"/>
      <c r="W86" s="1000"/>
      <c r="X86" s="1000"/>
      <c r="Y86" s="1000"/>
      <c r="Z86" s="1000"/>
      <c r="AA86" s="1000"/>
      <c r="AB86" s="1000"/>
      <c r="AC86" s="1000"/>
      <c r="AD86" s="1000"/>
      <c r="AE86" s="1000"/>
      <c r="AF86" s="1000"/>
      <c r="AG86" s="1000"/>
      <c r="AH86" s="1000"/>
      <c r="AI86" s="1000"/>
      <c r="AJ86" s="1000"/>
      <c r="AK86" s="1000"/>
      <c r="AL86" s="1000"/>
      <c r="AM86" s="1000"/>
      <c r="AN86" s="1000"/>
      <c r="AO86" s="1000"/>
      <c r="AP86" s="1000"/>
      <c r="AQ86" s="1000"/>
      <c r="AR86" s="1000"/>
      <c r="AS86" s="1000"/>
      <c r="AT86" s="1000"/>
      <c r="AU86" s="1000"/>
      <c r="AV86" s="1000"/>
      <c r="AW86" s="1000"/>
      <c r="AX86" s="1000"/>
      <c r="AY86" s="1000"/>
      <c r="AZ86" s="1001"/>
      <c r="BA86" s="1001"/>
      <c r="BB86" s="1001"/>
      <c r="BC86" s="1001"/>
      <c r="BD86" s="1002"/>
      <c r="BE86" s="244"/>
      <c r="BF86" s="244"/>
      <c r="BG86" s="244"/>
      <c r="BH86" s="244"/>
      <c r="BI86" s="244"/>
      <c r="BJ86" s="244"/>
      <c r="BK86" s="244"/>
      <c r="BL86" s="244"/>
      <c r="BM86" s="244"/>
      <c r="BN86" s="244"/>
      <c r="BO86" s="244"/>
      <c r="BP86" s="244"/>
      <c r="BQ86" s="241">
        <v>80</v>
      </c>
      <c r="BR86" s="246"/>
      <c r="BS86" s="974"/>
      <c r="BT86" s="975"/>
      <c r="BU86" s="975"/>
      <c r="BV86" s="975"/>
      <c r="BW86" s="975"/>
      <c r="BX86" s="975"/>
      <c r="BY86" s="975"/>
      <c r="BZ86" s="975"/>
      <c r="CA86" s="975"/>
      <c r="CB86" s="975"/>
      <c r="CC86" s="975"/>
      <c r="CD86" s="975"/>
      <c r="CE86" s="975"/>
      <c r="CF86" s="975"/>
      <c r="CG86" s="984"/>
      <c r="CH86" s="985"/>
      <c r="CI86" s="986"/>
      <c r="CJ86" s="986"/>
      <c r="CK86" s="986"/>
      <c r="CL86" s="987"/>
      <c r="CM86" s="985"/>
      <c r="CN86" s="986"/>
      <c r="CO86" s="986"/>
      <c r="CP86" s="986"/>
      <c r="CQ86" s="987"/>
      <c r="CR86" s="985"/>
      <c r="CS86" s="986"/>
      <c r="CT86" s="986"/>
      <c r="CU86" s="986"/>
      <c r="CV86" s="987"/>
      <c r="CW86" s="985"/>
      <c r="CX86" s="986"/>
      <c r="CY86" s="986"/>
      <c r="CZ86" s="986"/>
      <c r="DA86" s="987"/>
      <c r="DB86" s="985"/>
      <c r="DC86" s="986"/>
      <c r="DD86" s="986"/>
      <c r="DE86" s="986"/>
      <c r="DF86" s="987"/>
      <c r="DG86" s="985"/>
      <c r="DH86" s="986"/>
      <c r="DI86" s="986"/>
      <c r="DJ86" s="986"/>
      <c r="DK86" s="987"/>
      <c r="DL86" s="985"/>
      <c r="DM86" s="986"/>
      <c r="DN86" s="986"/>
      <c r="DO86" s="986"/>
      <c r="DP86" s="987"/>
      <c r="DQ86" s="985"/>
      <c r="DR86" s="986"/>
      <c r="DS86" s="986"/>
      <c r="DT86" s="986"/>
      <c r="DU86" s="987"/>
      <c r="DV86" s="974"/>
      <c r="DW86" s="975"/>
      <c r="DX86" s="975"/>
      <c r="DY86" s="975"/>
      <c r="DZ86" s="976"/>
      <c r="EA86" s="233"/>
    </row>
    <row r="87" spans="1:131" ht="26.25" customHeight="1" x14ac:dyDescent="0.2">
      <c r="A87" s="247">
        <v>20</v>
      </c>
      <c r="B87" s="993"/>
      <c r="C87" s="994"/>
      <c r="D87" s="994"/>
      <c r="E87" s="994"/>
      <c r="F87" s="994"/>
      <c r="G87" s="994"/>
      <c r="H87" s="994"/>
      <c r="I87" s="994"/>
      <c r="J87" s="994"/>
      <c r="K87" s="994"/>
      <c r="L87" s="994"/>
      <c r="M87" s="994"/>
      <c r="N87" s="994"/>
      <c r="O87" s="994"/>
      <c r="P87" s="995"/>
      <c r="Q87" s="996"/>
      <c r="R87" s="997"/>
      <c r="S87" s="997"/>
      <c r="T87" s="997"/>
      <c r="U87" s="997"/>
      <c r="V87" s="997"/>
      <c r="W87" s="997"/>
      <c r="X87" s="997"/>
      <c r="Y87" s="997"/>
      <c r="Z87" s="997"/>
      <c r="AA87" s="997"/>
      <c r="AB87" s="997"/>
      <c r="AC87" s="997"/>
      <c r="AD87" s="997"/>
      <c r="AE87" s="997"/>
      <c r="AF87" s="997"/>
      <c r="AG87" s="997"/>
      <c r="AH87" s="997"/>
      <c r="AI87" s="997"/>
      <c r="AJ87" s="997"/>
      <c r="AK87" s="997"/>
      <c r="AL87" s="997"/>
      <c r="AM87" s="997"/>
      <c r="AN87" s="997"/>
      <c r="AO87" s="997"/>
      <c r="AP87" s="997"/>
      <c r="AQ87" s="997"/>
      <c r="AR87" s="997"/>
      <c r="AS87" s="997"/>
      <c r="AT87" s="997"/>
      <c r="AU87" s="997"/>
      <c r="AV87" s="997"/>
      <c r="AW87" s="997"/>
      <c r="AX87" s="997"/>
      <c r="AY87" s="997"/>
      <c r="AZ87" s="998"/>
      <c r="BA87" s="998"/>
      <c r="BB87" s="998"/>
      <c r="BC87" s="998"/>
      <c r="BD87" s="999"/>
      <c r="BE87" s="244"/>
      <c r="BF87" s="244"/>
      <c r="BG87" s="244"/>
      <c r="BH87" s="244"/>
      <c r="BI87" s="244"/>
      <c r="BJ87" s="244"/>
      <c r="BK87" s="244"/>
      <c r="BL87" s="244"/>
      <c r="BM87" s="244"/>
      <c r="BN87" s="244"/>
      <c r="BO87" s="244"/>
      <c r="BP87" s="244"/>
      <c r="BQ87" s="241">
        <v>81</v>
      </c>
      <c r="BR87" s="246"/>
      <c r="BS87" s="974"/>
      <c r="BT87" s="975"/>
      <c r="BU87" s="975"/>
      <c r="BV87" s="975"/>
      <c r="BW87" s="975"/>
      <c r="BX87" s="975"/>
      <c r="BY87" s="975"/>
      <c r="BZ87" s="975"/>
      <c r="CA87" s="975"/>
      <c r="CB87" s="975"/>
      <c r="CC87" s="975"/>
      <c r="CD87" s="975"/>
      <c r="CE87" s="975"/>
      <c r="CF87" s="975"/>
      <c r="CG87" s="984"/>
      <c r="CH87" s="985"/>
      <c r="CI87" s="986"/>
      <c r="CJ87" s="986"/>
      <c r="CK87" s="986"/>
      <c r="CL87" s="987"/>
      <c r="CM87" s="985"/>
      <c r="CN87" s="986"/>
      <c r="CO87" s="986"/>
      <c r="CP87" s="986"/>
      <c r="CQ87" s="987"/>
      <c r="CR87" s="985"/>
      <c r="CS87" s="986"/>
      <c r="CT87" s="986"/>
      <c r="CU87" s="986"/>
      <c r="CV87" s="987"/>
      <c r="CW87" s="985"/>
      <c r="CX87" s="986"/>
      <c r="CY87" s="986"/>
      <c r="CZ87" s="986"/>
      <c r="DA87" s="987"/>
      <c r="DB87" s="985"/>
      <c r="DC87" s="986"/>
      <c r="DD87" s="986"/>
      <c r="DE87" s="986"/>
      <c r="DF87" s="987"/>
      <c r="DG87" s="985"/>
      <c r="DH87" s="986"/>
      <c r="DI87" s="986"/>
      <c r="DJ87" s="986"/>
      <c r="DK87" s="987"/>
      <c r="DL87" s="985"/>
      <c r="DM87" s="986"/>
      <c r="DN87" s="986"/>
      <c r="DO87" s="986"/>
      <c r="DP87" s="987"/>
      <c r="DQ87" s="985"/>
      <c r="DR87" s="986"/>
      <c r="DS87" s="986"/>
      <c r="DT87" s="986"/>
      <c r="DU87" s="987"/>
      <c r="DV87" s="974"/>
      <c r="DW87" s="975"/>
      <c r="DX87" s="975"/>
      <c r="DY87" s="975"/>
      <c r="DZ87" s="976"/>
      <c r="EA87" s="233"/>
    </row>
    <row r="88" spans="1:131" ht="26.25" customHeight="1" thickBot="1" x14ac:dyDescent="0.25">
      <c r="A88" s="243" t="s">
        <v>392</v>
      </c>
      <c r="B88" s="966" t="s">
        <v>424</v>
      </c>
      <c r="C88" s="967"/>
      <c r="D88" s="967"/>
      <c r="E88" s="967"/>
      <c r="F88" s="967"/>
      <c r="G88" s="967"/>
      <c r="H88" s="967"/>
      <c r="I88" s="967"/>
      <c r="J88" s="967"/>
      <c r="K88" s="967"/>
      <c r="L88" s="967"/>
      <c r="M88" s="967"/>
      <c r="N88" s="967"/>
      <c r="O88" s="967"/>
      <c r="P88" s="977"/>
      <c r="Q88" s="991"/>
      <c r="R88" s="992"/>
      <c r="S88" s="992"/>
      <c r="T88" s="992"/>
      <c r="U88" s="992"/>
      <c r="V88" s="992"/>
      <c r="W88" s="992"/>
      <c r="X88" s="992"/>
      <c r="Y88" s="992"/>
      <c r="Z88" s="992"/>
      <c r="AA88" s="992"/>
      <c r="AB88" s="992"/>
      <c r="AC88" s="992"/>
      <c r="AD88" s="992"/>
      <c r="AE88" s="992"/>
      <c r="AF88" s="988">
        <v>13074</v>
      </c>
      <c r="AG88" s="988"/>
      <c r="AH88" s="988"/>
      <c r="AI88" s="988"/>
      <c r="AJ88" s="988"/>
      <c r="AK88" s="992"/>
      <c r="AL88" s="992"/>
      <c r="AM88" s="992"/>
      <c r="AN88" s="992"/>
      <c r="AO88" s="992"/>
      <c r="AP88" s="988">
        <v>2148</v>
      </c>
      <c r="AQ88" s="988"/>
      <c r="AR88" s="988"/>
      <c r="AS88" s="988"/>
      <c r="AT88" s="988"/>
      <c r="AU88" s="988">
        <v>424</v>
      </c>
      <c r="AV88" s="988"/>
      <c r="AW88" s="988"/>
      <c r="AX88" s="988"/>
      <c r="AY88" s="988"/>
      <c r="AZ88" s="989"/>
      <c r="BA88" s="989"/>
      <c r="BB88" s="989"/>
      <c r="BC88" s="989"/>
      <c r="BD88" s="990"/>
      <c r="BE88" s="244"/>
      <c r="BF88" s="244"/>
      <c r="BG88" s="244"/>
      <c r="BH88" s="244"/>
      <c r="BI88" s="244"/>
      <c r="BJ88" s="244"/>
      <c r="BK88" s="244"/>
      <c r="BL88" s="244"/>
      <c r="BM88" s="244"/>
      <c r="BN88" s="244"/>
      <c r="BO88" s="244"/>
      <c r="BP88" s="244"/>
      <c r="BQ88" s="241">
        <v>82</v>
      </c>
      <c r="BR88" s="246"/>
      <c r="BS88" s="974"/>
      <c r="BT88" s="975"/>
      <c r="BU88" s="975"/>
      <c r="BV88" s="975"/>
      <c r="BW88" s="975"/>
      <c r="BX88" s="975"/>
      <c r="BY88" s="975"/>
      <c r="BZ88" s="975"/>
      <c r="CA88" s="975"/>
      <c r="CB88" s="975"/>
      <c r="CC88" s="975"/>
      <c r="CD88" s="975"/>
      <c r="CE88" s="975"/>
      <c r="CF88" s="975"/>
      <c r="CG88" s="984"/>
      <c r="CH88" s="985"/>
      <c r="CI88" s="986"/>
      <c r="CJ88" s="986"/>
      <c r="CK88" s="986"/>
      <c r="CL88" s="987"/>
      <c r="CM88" s="985"/>
      <c r="CN88" s="986"/>
      <c r="CO88" s="986"/>
      <c r="CP88" s="986"/>
      <c r="CQ88" s="987"/>
      <c r="CR88" s="985"/>
      <c r="CS88" s="986"/>
      <c r="CT88" s="986"/>
      <c r="CU88" s="986"/>
      <c r="CV88" s="987"/>
      <c r="CW88" s="985"/>
      <c r="CX88" s="986"/>
      <c r="CY88" s="986"/>
      <c r="CZ88" s="986"/>
      <c r="DA88" s="987"/>
      <c r="DB88" s="985"/>
      <c r="DC88" s="986"/>
      <c r="DD88" s="986"/>
      <c r="DE88" s="986"/>
      <c r="DF88" s="987"/>
      <c r="DG88" s="985"/>
      <c r="DH88" s="986"/>
      <c r="DI88" s="986"/>
      <c r="DJ88" s="986"/>
      <c r="DK88" s="987"/>
      <c r="DL88" s="985"/>
      <c r="DM88" s="986"/>
      <c r="DN88" s="986"/>
      <c r="DO88" s="986"/>
      <c r="DP88" s="987"/>
      <c r="DQ88" s="985"/>
      <c r="DR88" s="986"/>
      <c r="DS88" s="986"/>
      <c r="DT88" s="986"/>
      <c r="DU88" s="987"/>
      <c r="DV88" s="974"/>
      <c r="DW88" s="975"/>
      <c r="DX88" s="975"/>
      <c r="DY88" s="975"/>
      <c r="DZ88" s="976"/>
      <c r="EA88" s="233"/>
    </row>
    <row r="89" spans="1:131" ht="26.25" hidden="1" customHeight="1" x14ac:dyDescent="0.2">
      <c r="A89" s="248"/>
      <c r="B89" s="249"/>
      <c r="C89" s="249"/>
      <c r="D89" s="249"/>
      <c r="E89" s="249"/>
      <c r="F89" s="249"/>
      <c r="G89" s="249"/>
      <c r="H89" s="249"/>
      <c r="I89" s="249"/>
      <c r="J89" s="249"/>
      <c r="K89" s="249"/>
      <c r="L89" s="249"/>
      <c r="M89" s="249"/>
      <c r="N89" s="249"/>
      <c r="O89" s="249"/>
      <c r="P89" s="249"/>
      <c r="Q89" s="250"/>
      <c r="R89" s="250"/>
      <c r="S89" s="250"/>
      <c r="T89" s="250"/>
      <c r="U89" s="250"/>
      <c r="V89" s="250"/>
      <c r="W89" s="250"/>
      <c r="X89" s="250"/>
      <c r="Y89" s="250"/>
      <c r="Z89" s="250"/>
      <c r="AA89" s="250"/>
      <c r="AB89" s="250"/>
      <c r="AC89" s="250"/>
      <c r="AD89" s="250"/>
      <c r="AE89" s="250"/>
      <c r="AF89" s="250"/>
      <c r="AG89" s="250"/>
      <c r="AH89" s="250"/>
      <c r="AI89" s="250"/>
      <c r="AJ89" s="250"/>
      <c r="AK89" s="250"/>
      <c r="AL89" s="250"/>
      <c r="AM89" s="250"/>
      <c r="AN89" s="250"/>
      <c r="AO89" s="250"/>
      <c r="AP89" s="250"/>
      <c r="AQ89" s="250"/>
      <c r="AR89" s="250"/>
      <c r="AS89" s="250"/>
      <c r="AT89" s="250"/>
      <c r="AU89" s="250"/>
      <c r="AV89" s="250"/>
      <c r="AW89" s="250"/>
      <c r="AX89" s="250"/>
      <c r="AY89" s="250"/>
      <c r="AZ89" s="251"/>
      <c r="BA89" s="251"/>
      <c r="BB89" s="251"/>
      <c r="BC89" s="251"/>
      <c r="BD89" s="251"/>
      <c r="BE89" s="244"/>
      <c r="BF89" s="244"/>
      <c r="BG89" s="244"/>
      <c r="BH89" s="244"/>
      <c r="BI89" s="244"/>
      <c r="BJ89" s="244"/>
      <c r="BK89" s="244"/>
      <c r="BL89" s="244"/>
      <c r="BM89" s="244"/>
      <c r="BN89" s="244"/>
      <c r="BO89" s="244"/>
      <c r="BP89" s="244"/>
      <c r="BQ89" s="241">
        <v>83</v>
      </c>
      <c r="BR89" s="246"/>
      <c r="BS89" s="974"/>
      <c r="BT89" s="975"/>
      <c r="BU89" s="975"/>
      <c r="BV89" s="975"/>
      <c r="BW89" s="975"/>
      <c r="BX89" s="975"/>
      <c r="BY89" s="975"/>
      <c r="BZ89" s="975"/>
      <c r="CA89" s="975"/>
      <c r="CB89" s="975"/>
      <c r="CC89" s="975"/>
      <c r="CD89" s="975"/>
      <c r="CE89" s="975"/>
      <c r="CF89" s="975"/>
      <c r="CG89" s="984"/>
      <c r="CH89" s="985"/>
      <c r="CI89" s="986"/>
      <c r="CJ89" s="986"/>
      <c r="CK89" s="986"/>
      <c r="CL89" s="987"/>
      <c r="CM89" s="985"/>
      <c r="CN89" s="986"/>
      <c r="CO89" s="986"/>
      <c r="CP89" s="986"/>
      <c r="CQ89" s="987"/>
      <c r="CR89" s="985"/>
      <c r="CS89" s="986"/>
      <c r="CT89" s="986"/>
      <c r="CU89" s="986"/>
      <c r="CV89" s="987"/>
      <c r="CW89" s="985"/>
      <c r="CX89" s="986"/>
      <c r="CY89" s="986"/>
      <c r="CZ89" s="986"/>
      <c r="DA89" s="987"/>
      <c r="DB89" s="985"/>
      <c r="DC89" s="986"/>
      <c r="DD89" s="986"/>
      <c r="DE89" s="986"/>
      <c r="DF89" s="987"/>
      <c r="DG89" s="985"/>
      <c r="DH89" s="986"/>
      <c r="DI89" s="986"/>
      <c r="DJ89" s="986"/>
      <c r="DK89" s="987"/>
      <c r="DL89" s="985"/>
      <c r="DM89" s="986"/>
      <c r="DN89" s="986"/>
      <c r="DO89" s="986"/>
      <c r="DP89" s="987"/>
      <c r="DQ89" s="985"/>
      <c r="DR89" s="986"/>
      <c r="DS89" s="986"/>
      <c r="DT89" s="986"/>
      <c r="DU89" s="987"/>
      <c r="DV89" s="974"/>
      <c r="DW89" s="975"/>
      <c r="DX89" s="975"/>
      <c r="DY89" s="975"/>
      <c r="DZ89" s="976"/>
      <c r="EA89" s="233"/>
    </row>
    <row r="90" spans="1:131" ht="26.25" hidden="1" customHeight="1" x14ac:dyDescent="0.2">
      <c r="A90" s="248"/>
      <c r="B90" s="249"/>
      <c r="C90" s="249"/>
      <c r="D90" s="249"/>
      <c r="E90" s="249"/>
      <c r="F90" s="249"/>
      <c r="G90" s="249"/>
      <c r="H90" s="249"/>
      <c r="I90" s="249"/>
      <c r="J90" s="249"/>
      <c r="K90" s="249"/>
      <c r="L90" s="249"/>
      <c r="M90" s="249"/>
      <c r="N90" s="249"/>
      <c r="O90" s="249"/>
      <c r="P90" s="249"/>
      <c r="Q90" s="250"/>
      <c r="R90" s="250"/>
      <c r="S90" s="250"/>
      <c r="T90" s="250"/>
      <c r="U90" s="250"/>
      <c r="V90" s="250"/>
      <c r="W90" s="250"/>
      <c r="X90" s="250"/>
      <c r="Y90" s="250"/>
      <c r="Z90" s="250"/>
      <c r="AA90" s="250"/>
      <c r="AB90" s="250"/>
      <c r="AC90" s="250"/>
      <c r="AD90" s="250"/>
      <c r="AE90" s="250"/>
      <c r="AF90" s="250"/>
      <c r="AG90" s="250"/>
      <c r="AH90" s="250"/>
      <c r="AI90" s="250"/>
      <c r="AJ90" s="250"/>
      <c r="AK90" s="250"/>
      <c r="AL90" s="250"/>
      <c r="AM90" s="250"/>
      <c r="AN90" s="250"/>
      <c r="AO90" s="250"/>
      <c r="AP90" s="250"/>
      <c r="AQ90" s="250"/>
      <c r="AR90" s="250"/>
      <c r="AS90" s="250"/>
      <c r="AT90" s="250"/>
      <c r="AU90" s="250"/>
      <c r="AV90" s="250"/>
      <c r="AW90" s="250"/>
      <c r="AX90" s="250"/>
      <c r="AY90" s="250"/>
      <c r="AZ90" s="251"/>
      <c r="BA90" s="251"/>
      <c r="BB90" s="251"/>
      <c r="BC90" s="251"/>
      <c r="BD90" s="251"/>
      <c r="BE90" s="244"/>
      <c r="BF90" s="244"/>
      <c r="BG90" s="244"/>
      <c r="BH90" s="244"/>
      <c r="BI90" s="244"/>
      <c r="BJ90" s="244"/>
      <c r="BK90" s="244"/>
      <c r="BL90" s="244"/>
      <c r="BM90" s="244"/>
      <c r="BN90" s="244"/>
      <c r="BO90" s="244"/>
      <c r="BP90" s="244"/>
      <c r="BQ90" s="241">
        <v>84</v>
      </c>
      <c r="BR90" s="246"/>
      <c r="BS90" s="974"/>
      <c r="BT90" s="975"/>
      <c r="BU90" s="975"/>
      <c r="BV90" s="975"/>
      <c r="BW90" s="975"/>
      <c r="BX90" s="975"/>
      <c r="BY90" s="975"/>
      <c r="BZ90" s="975"/>
      <c r="CA90" s="975"/>
      <c r="CB90" s="975"/>
      <c r="CC90" s="975"/>
      <c r="CD90" s="975"/>
      <c r="CE90" s="975"/>
      <c r="CF90" s="975"/>
      <c r="CG90" s="984"/>
      <c r="CH90" s="985"/>
      <c r="CI90" s="986"/>
      <c r="CJ90" s="986"/>
      <c r="CK90" s="986"/>
      <c r="CL90" s="987"/>
      <c r="CM90" s="985"/>
      <c r="CN90" s="986"/>
      <c r="CO90" s="986"/>
      <c r="CP90" s="986"/>
      <c r="CQ90" s="987"/>
      <c r="CR90" s="985"/>
      <c r="CS90" s="986"/>
      <c r="CT90" s="986"/>
      <c r="CU90" s="986"/>
      <c r="CV90" s="987"/>
      <c r="CW90" s="985"/>
      <c r="CX90" s="986"/>
      <c r="CY90" s="986"/>
      <c r="CZ90" s="986"/>
      <c r="DA90" s="987"/>
      <c r="DB90" s="985"/>
      <c r="DC90" s="986"/>
      <c r="DD90" s="986"/>
      <c r="DE90" s="986"/>
      <c r="DF90" s="987"/>
      <c r="DG90" s="985"/>
      <c r="DH90" s="986"/>
      <c r="DI90" s="986"/>
      <c r="DJ90" s="986"/>
      <c r="DK90" s="987"/>
      <c r="DL90" s="985"/>
      <c r="DM90" s="986"/>
      <c r="DN90" s="986"/>
      <c r="DO90" s="986"/>
      <c r="DP90" s="987"/>
      <c r="DQ90" s="985"/>
      <c r="DR90" s="986"/>
      <c r="DS90" s="986"/>
      <c r="DT90" s="986"/>
      <c r="DU90" s="987"/>
      <c r="DV90" s="974"/>
      <c r="DW90" s="975"/>
      <c r="DX90" s="975"/>
      <c r="DY90" s="975"/>
      <c r="DZ90" s="976"/>
      <c r="EA90" s="233"/>
    </row>
    <row r="91" spans="1:131" ht="26.25" hidden="1" customHeight="1" x14ac:dyDescent="0.2">
      <c r="A91" s="248"/>
      <c r="B91" s="249"/>
      <c r="C91" s="249"/>
      <c r="D91" s="249"/>
      <c r="E91" s="249"/>
      <c r="F91" s="249"/>
      <c r="G91" s="249"/>
      <c r="H91" s="249"/>
      <c r="I91" s="249"/>
      <c r="J91" s="249"/>
      <c r="K91" s="249"/>
      <c r="L91" s="249"/>
      <c r="M91" s="249"/>
      <c r="N91" s="249"/>
      <c r="O91" s="249"/>
      <c r="P91" s="249"/>
      <c r="Q91" s="250"/>
      <c r="R91" s="250"/>
      <c r="S91" s="250"/>
      <c r="T91" s="250"/>
      <c r="U91" s="250"/>
      <c r="V91" s="250"/>
      <c r="W91" s="250"/>
      <c r="X91" s="250"/>
      <c r="Y91" s="250"/>
      <c r="Z91" s="250"/>
      <c r="AA91" s="250"/>
      <c r="AB91" s="250"/>
      <c r="AC91" s="250"/>
      <c r="AD91" s="250"/>
      <c r="AE91" s="250"/>
      <c r="AF91" s="250"/>
      <c r="AG91" s="250"/>
      <c r="AH91" s="250"/>
      <c r="AI91" s="250"/>
      <c r="AJ91" s="250"/>
      <c r="AK91" s="250"/>
      <c r="AL91" s="250"/>
      <c r="AM91" s="250"/>
      <c r="AN91" s="250"/>
      <c r="AO91" s="250"/>
      <c r="AP91" s="250"/>
      <c r="AQ91" s="250"/>
      <c r="AR91" s="250"/>
      <c r="AS91" s="250"/>
      <c r="AT91" s="250"/>
      <c r="AU91" s="250"/>
      <c r="AV91" s="250"/>
      <c r="AW91" s="250"/>
      <c r="AX91" s="250"/>
      <c r="AY91" s="250"/>
      <c r="AZ91" s="251"/>
      <c r="BA91" s="251"/>
      <c r="BB91" s="251"/>
      <c r="BC91" s="251"/>
      <c r="BD91" s="251"/>
      <c r="BE91" s="244"/>
      <c r="BF91" s="244"/>
      <c r="BG91" s="244"/>
      <c r="BH91" s="244"/>
      <c r="BI91" s="244"/>
      <c r="BJ91" s="244"/>
      <c r="BK91" s="244"/>
      <c r="BL91" s="244"/>
      <c r="BM91" s="244"/>
      <c r="BN91" s="244"/>
      <c r="BO91" s="244"/>
      <c r="BP91" s="244"/>
      <c r="BQ91" s="241">
        <v>85</v>
      </c>
      <c r="BR91" s="246"/>
      <c r="BS91" s="974"/>
      <c r="BT91" s="975"/>
      <c r="BU91" s="975"/>
      <c r="BV91" s="975"/>
      <c r="BW91" s="975"/>
      <c r="BX91" s="975"/>
      <c r="BY91" s="975"/>
      <c r="BZ91" s="975"/>
      <c r="CA91" s="975"/>
      <c r="CB91" s="975"/>
      <c r="CC91" s="975"/>
      <c r="CD91" s="975"/>
      <c r="CE91" s="975"/>
      <c r="CF91" s="975"/>
      <c r="CG91" s="984"/>
      <c r="CH91" s="985"/>
      <c r="CI91" s="986"/>
      <c r="CJ91" s="986"/>
      <c r="CK91" s="986"/>
      <c r="CL91" s="987"/>
      <c r="CM91" s="985"/>
      <c r="CN91" s="986"/>
      <c r="CO91" s="986"/>
      <c r="CP91" s="986"/>
      <c r="CQ91" s="987"/>
      <c r="CR91" s="985"/>
      <c r="CS91" s="986"/>
      <c r="CT91" s="986"/>
      <c r="CU91" s="986"/>
      <c r="CV91" s="987"/>
      <c r="CW91" s="985"/>
      <c r="CX91" s="986"/>
      <c r="CY91" s="986"/>
      <c r="CZ91" s="986"/>
      <c r="DA91" s="987"/>
      <c r="DB91" s="985"/>
      <c r="DC91" s="986"/>
      <c r="DD91" s="986"/>
      <c r="DE91" s="986"/>
      <c r="DF91" s="987"/>
      <c r="DG91" s="985"/>
      <c r="DH91" s="986"/>
      <c r="DI91" s="986"/>
      <c r="DJ91" s="986"/>
      <c r="DK91" s="987"/>
      <c r="DL91" s="985"/>
      <c r="DM91" s="986"/>
      <c r="DN91" s="986"/>
      <c r="DO91" s="986"/>
      <c r="DP91" s="987"/>
      <c r="DQ91" s="985"/>
      <c r="DR91" s="986"/>
      <c r="DS91" s="986"/>
      <c r="DT91" s="986"/>
      <c r="DU91" s="987"/>
      <c r="DV91" s="974"/>
      <c r="DW91" s="975"/>
      <c r="DX91" s="975"/>
      <c r="DY91" s="975"/>
      <c r="DZ91" s="976"/>
      <c r="EA91" s="233"/>
    </row>
    <row r="92" spans="1:131" ht="26.25" hidden="1" customHeight="1" x14ac:dyDescent="0.2">
      <c r="A92" s="248"/>
      <c r="B92" s="249"/>
      <c r="C92" s="249"/>
      <c r="D92" s="249"/>
      <c r="E92" s="249"/>
      <c r="F92" s="249"/>
      <c r="G92" s="249"/>
      <c r="H92" s="249"/>
      <c r="I92" s="249"/>
      <c r="J92" s="249"/>
      <c r="K92" s="249"/>
      <c r="L92" s="249"/>
      <c r="M92" s="249"/>
      <c r="N92" s="249"/>
      <c r="O92" s="249"/>
      <c r="P92" s="249"/>
      <c r="Q92" s="250"/>
      <c r="R92" s="250"/>
      <c r="S92" s="250"/>
      <c r="T92" s="250"/>
      <c r="U92" s="250"/>
      <c r="V92" s="250"/>
      <c r="W92" s="250"/>
      <c r="X92" s="250"/>
      <c r="Y92" s="250"/>
      <c r="Z92" s="250"/>
      <c r="AA92" s="250"/>
      <c r="AB92" s="250"/>
      <c r="AC92" s="250"/>
      <c r="AD92" s="250"/>
      <c r="AE92" s="250"/>
      <c r="AF92" s="250"/>
      <c r="AG92" s="250"/>
      <c r="AH92" s="250"/>
      <c r="AI92" s="250"/>
      <c r="AJ92" s="250"/>
      <c r="AK92" s="250"/>
      <c r="AL92" s="250"/>
      <c r="AM92" s="250"/>
      <c r="AN92" s="250"/>
      <c r="AO92" s="250"/>
      <c r="AP92" s="250"/>
      <c r="AQ92" s="250"/>
      <c r="AR92" s="250"/>
      <c r="AS92" s="250"/>
      <c r="AT92" s="250"/>
      <c r="AU92" s="250"/>
      <c r="AV92" s="250"/>
      <c r="AW92" s="250"/>
      <c r="AX92" s="250"/>
      <c r="AY92" s="250"/>
      <c r="AZ92" s="251"/>
      <c r="BA92" s="251"/>
      <c r="BB92" s="251"/>
      <c r="BC92" s="251"/>
      <c r="BD92" s="251"/>
      <c r="BE92" s="244"/>
      <c r="BF92" s="244"/>
      <c r="BG92" s="244"/>
      <c r="BH92" s="244"/>
      <c r="BI92" s="244"/>
      <c r="BJ92" s="244"/>
      <c r="BK92" s="244"/>
      <c r="BL92" s="244"/>
      <c r="BM92" s="244"/>
      <c r="BN92" s="244"/>
      <c r="BO92" s="244"/>
      <c r="BP92" s="244"/>
      <c r="BQ92" s="241">
        <v>86</v>
      </c>
      <c r="BR92" s="246"/>
      <c r="BS92" s="974"/>
      <c r="BT92" s="975"/>
      <c r="BU92" s="975"/>
      <c r="BV92" s="975"/>
      <c r="BW92" s="975"/>
      <c r="BX92" s="975"/>
      <c r="BY92" s="975"/>
      <c r="BZ92" s="975"/>
      <c r="CA92" s="975"/>
      <c r="CB92" s="975"/>
      <c r="CC92" s="975"/>
      <c r="CD92" s="975"/>
      <c r="CE92" s="975"/>
      <c r="CF92" s="975"/>
      <c r="CG92" s="984"/>
      <c r="CH92" s="985"/>
      <c r="CI92" s="986"/>
      <c r="CJ92" s="986"/>
      <c r="CK92" s="986"/>
      <c r="CL92" s="987"/>
      <c r="CM92" s="985"/>
      <c r="CN92" s="986"/>
      <c r="CO92" s="986"/>
      <c r="CP92" s="986"/>
      <c r="CQ92" s="987"/>
      <c r="CR92" s="985"/>
      <c r="CS92" s="986"/>
      <c r="CT92" s="986"/>
      <c r="CU92" s="986"/>
      <c r="CV92" s="987"/>
      <c r="CW92" s="985"/>
      <c r="CX92" s="986"/>
      <c r="CY92" s="986"/>
      <c r="CZ92" s="986"/>
      <c r="DA92" s="987"/>
      <c r="DB92" s="985"/>
      <c r="DC92" s="986"/>
      <c r="DD92" s="986"/>
      <c r="DE92" s="986"/>
      <c r="DF92" s="987"/>
      <c r="DG92" s="985"/>
      <c r="DH92" s="986"/>
      <c r="DI92" s="986"/>
      <c r="DJ92" s="986"/>
      <c r="DK92" s="987"/>
      <c r="DL92" s="985"/>
      <c r="DM92" s="986"/>
      <c r="DN92" s="986"/>
      <c r="DO92" s="986"/>
      <c r="DP92" s="987"/>
      <c r="DQ92" s="985"/>
      <c r="DR92" s="986"/>
      <c r="DS92" s="986"/>
      <c r="DT92" s="986"/>
      <c r="DU92" s="987"/>
      <c r="DV92" s="974"/>
      <c r="DW92" s="975"/>
      <c r="DX92" s="975"/>
      <c r="DY92" s="975"/>
      <c r="DZ92" s="976"/>
      <c r="EA92" s="233"/>
    </row>
    <row r="93" spans="1:131" ht="26.25" hidden="1" customHeight="1" x14ac:dyDescent="0.2">
      <c r="A93" s="248"/>
      <c r="B93" s="249"/>
      <c r="C93" s="249"/>
      <c r="D93" s="249"/>
      <c r="E93" s="249"/>
      <c r="F93" s="249"/>
      <c r="G93" s="249"/>
      <c r="H93" s="249"/>
      <c r="I93" s="249"/>
      <c r="J93" s="249"/>
      <c r="K93" s="249"/>
      <c r="L93" s="249"/>
      <c r="M93" s="249"/>
      <c r="N93" s="249"/>
      <c r="O93" s="249"/>
      <c r="P93" s="249"/>
      <c r="Q93" s="250"/>
      <c r="R93" s="250"/>
      <c r="S93" s="250"/>
      <c r="T93" s="250"/>
      <c r="U93" s="250"/>
      <c r="V93" s="250"/>
      <c r="W93" s="250"/>
      <c r="X93" s="250"/>
      <c r="Y93" s="250"/>
      <c r="Z93" s="250"/>
      <c r="AA93" s="250"/>
      <c r="AB93" s="250"/>
      <c r="AC93" s="250"/>
      <c r="AD93" s="250"/>
      <c r="AE93" s="250"/>
      <c r="AF93" s="250"/>
      <c r="AG93" s="250"/>
      <c r="AH93" s="250"/>
      <c r="AI93" s="250"/>
      <c r="AJ93" s="250"/>
      <c r="AK93" s="250"/>
      <c r="AL93" s="250"/>
      <c r="AM93" s="250"/>
      <c r="AN93" s="250"/>
      <c r="AO93" s="250"/>
      <c r="AP93" s="250"/>
      <c r="AQ93" s="250"/>
      <c r="AR93" s="250"/>
      <c r="AS93" s="250"/>
      <c r="AT93" s="250"/>
      <c r="AU93" s="250"/>
      <c r="AV93" s="250"/>
      <c r="AW93" s="250"/>
      <c r="AX93" s="250"/>
      <c r="AY93" s="250"/>
      <c r="AZ93" s="251"/>
      <c r="BA93" s="251"/>
      <c r="BB93" s="251"/>
      <c r="BC93" s="251"/>
      <c r="BD93" s="251"/>
      <c r="BE93" s="244"/>
      <c r="BF93" s="244"/>
      <c r="BG93" s="244"/>
      <c r="BH93" s="244"/>
      <c r="BI93" s="244"/>
      <c r="BJ93" s="244"/>
      <c r="BK93" s="244"/>
      <c r="BL93" s="244"/>
      <c r="BM93" s="244"/>
      <c r="BN93" s="244"/>
      <c r="BO93" s="244"/>
      <c r="BP93" s="244"/>
      <c r="BQ93" s="241">
        <v>87</v>
      </c>
      <c r="BR93" s="246"/>
      <c r="BS93" s="974"/>
      <c r="BT93" s="975"/>
      <c r="BU93" s="975"/>
      <c r="BV93" s="975"/>
      <c r="BW93" s="975"/>
      <c r="BX93" s="975"/>
      <c r="BY93" s="975"/>
      <c r="BZ93" s="975"/>
      <c r="CA93" s="975"/>
      <c r="CB93" s="975"/>
      <c r="CC93" s="975"/>
      <c r="CD93" s="975"/>
      <c r="CE93" s="975"/>
      <c r="CF93" s="975"/>
      <c r="CG93" s="984"/>
      <c r="CH93" s="985"/>
      <c r="CI93" s="986"/>
      <c r="CJ93" s="986"/>
      <c r="CK93" s="986"/>
      <c r="CL93" s="987"/>
      <c r="CM93" s="985"/>
      <c r="CN93" s="986"/>
      <c r="CO93" s="986"/>
      <c r="CP93" s="986"/>
      <c r="CQ93" s="987"/>
      <c r="CR93" s="985"/>
      <c r="CS93" s="986"/>
      <c r="CT93" s="986"/>
      <c r="CU93" s="986"/>
      <c r="CV93" s="987"/>
      <c r="CW93" s="985"/>
      <c r="CX93" s="986"/>
      <c r="CY93" s="986"/>
      <c r="CZ93" s="986"/>
      <c r="DA93" s="987"/>
      <c r="DB93" s="985"/>
      <c r="DC93" s="986"/>
      <c r="DD93" s="986"/>
      <c r="DE93" s="986"/>
      <c r="DF93" s="987"/>
      <c r="DG93" s="985"/>
      <c r="DH93" s="986"/>
      <c r="DI93" s="986"/>
      <c r="DJ93" s="986"/>
      <c r="DK93" s="987"/>
      <c r="DL93" s="985"/>
      <c r="DM93" s="986"/>
      <c r="DN93" s="986"/>
      <c r="DO93" s="986"/>
      <c r="DP93" s="987"/>
      <c r="DQ93" s="985"/>
      <c r="DR93" s="986"/>
      <c r="DS93" s="986"/>
      <c r="DT93" s="986"/>
      <c r="DU93" s="987"/>
      <c r="DV93" s="974"/>
      <c r="DW93" s="975"/>
      <c r="DX93" s="975"/>
      <c r="DY93" s="975"/>
      <c r="DZ93" s="976"/>
      <c r="EA93" s="233"/>
    </row>
    <row r="94" spans="1:131" ht="26.25" hidden="1" customHeight="1" x14ac:dyDescent="0.2">
      <c r="A94" s="248"/>
      <c r="B94" s="249"/>
      <c r="C94" s="249"/>
      <c r="D94" s="249"/>
      <c r="E94" s="249"/>
      <c r="F94" s="249"/>
      <c r="G94" s="249"/>
      <c r="H94" s="249"/>
      <c r="I94" s="249"/>
      <c r="J94" s="249"/>
      <c r="K94" s="249"/>
      <c r="L94" s="249"/>
      <c r="M94" s="249"/>
      <c r="N94" s="249"/>
      <c r="O94" s="249"/>
      <c r="P94" s="249"/>
      <c r="Q94" s="250"/>
      <c r="R94" s="250"/>
      <c r="S94" s="250"/>
      <c r="T94" s="250"/>
      <c r="U94" s="250"/>
      <c r="V94" s="250"/>
      <c r="W94" s="250"/>
      <c r="X94" s="250"/>
      <c r="Y94" s="250"/>
      <c r="Z94" s="250"/>
      <c r="AA94" s="250"/>
      <c r="AB94" s="250"/>
      <c r="AC94" s="250"/>
      <c r="AD94" s="250"/>
      <c r="AE94" s="250"/>
      <c r="AF94" s="250"/>
      <c r="AG94" s="250"/>
      <c r="AH94" s="250"/>
      <c r="AI94" s="250"/>
      <c r="AJ94" s="250"/>
      <c r="AK94" s="250"/>
      <c r="AL94" s="250"/>
      <c r="AM94" s="250"/>
      <c r="AN94" s="250"/>
      <c r="AO94" s="250"/>
      <c r="AP94" s="250"/>
      <c r="AQ94" s="250"/>
      <c r="AR94" s="250"/>
      <c r="AS94" s="250"/>
      <c r="AT94" s="250"/>
      <c r="AU94" s="250"/>
      <c r="AV94" s="250"/>
      <c r="AW94" s="250"/>
      <c r="AX94" s="250"/>
      <c r="AY94" s="250"/>
      <c r="AZ94" s="251"/>
      <c r="BA94" s="251"/>
      <c r="BB94" s="251"/>
      <c r="BC94" s="251"/>
      <c r="BD94" s="251"/>
      <c r="BE94" s="244"/>
      <c r="BF94" s="244"/>
      <c r="BG94" s="244"/>
      <c r="BH94" s="244"/>
      <c r="BI94" s="244"/>
      <c r="BJ94" s="244"/>
      <c r="BK94" s="244"/>
      <c r="BL94" s="244"/>
      <c r="BM94" s="244"/>
      <c r="BN94" s="244"/>
      <c r="BO94" s="244"/>
      <c r="BP94" s="244"/>
      <c r="BQ94" s="241">
        <v>88</v>
      </c>
      <c r="BR94" s="246"/>
      <c r="BS94" s="974"/>
      <c r="BT94" s="975"/>
      <c r="BU94" s="975"/>
      <c r="BV94" s="975"/>
      <c r="BW94" s="975"/>
      <c r="BX94" s="975"/>
      <c r="BY94" s="975"/>
      <c r="BZ94" s="975"/>
      <c r="CA94" s="975"/>
      <c r="CB94" s="975"/>
      <c r="CC94" s="975"/>
      <c r="CD94" s="975"/>
      <c r="CE94" s="975"/>
      <c r="CF94" s="975"/>
      <c r="CG94" s="984"/>
      <c r="CH94" s="985"/>
      <c r="CI94" s="986"/>
      <c r="CJ94" s="986"/>
      <c r="CK94" s="986"/>
      <c r="CL94" s="987"/>
      <c r="CM94" s="985"/>
      <c r="CN94" s="986"/>
      <c r="CO94" s="986"/>
      <c r="CP94" s="986"/>
      <c r="CQ94" s="987"/>
      <c r="CR94" s="985"/>
      <c r="CS94" s="986"/>
      <c r="CT94" s="986"/>
      <c r="CU94" s="986"/>
      <c r="CV94" s="987"/>
      <c r="CW94" s="985"/>
      <c r="CX94" s="986"/>
      <c r="CY94" s="986"/>
      <c r="CZ94" s="986"/>
      <c r="DA94" s="987"/>
      <c r="DB94" s="985"/>
      <c r="DC94" s="986"/>
      <c r="DD94" s="986"/>
      <c r="DE94" s="986"/>
      <c r="DF94" s="987"/>
      <c r="DG94" s="985"/>
      <c r="DH94" s="986"/>
      <c r="DI94" s="986"/>
      <c r="DJ94" s="986"/>
      <c r="DK94" s="987"/>
      <c r="DL94" s="985"/>
      <c r="DM94" s="986"/>
      <c r="DN94" s="986"/>
      <c r="DO94" s="986"/>
      <c r="DP94" s="987"/>
      <c r="DQ94" s="985"/>
      <c r="DR94" s="986"/>
      <c r="DS94" s="986"/>
      <c r="DT94" s="986"/>
      <c r="DU94" s="987"/>
      <c r="DV94" s="974"/>
      <c r="DW94" s="975"/>
      <c r="DX94" s="975"/>
      <c r="DY94" s="975"/>
      <c r="DZ94" s="976"/>
      <c r="EA94" s="233"/>
    </row>
    <row r="95" spans="1:131" ht="26.25" hidden="1" customHeight="1" x14ac:dyDescent="0.2">
      <c r="A95" s="248"/>
      <c r="B95" s="249"/>
      <c r="C95" s="249"/>
      <c r="D95" s="249"/>
      <c r="E95" s="249"/>
      <c r="F95" s="249"/>
      <c r="G95" s="249"/>
      <c r="H95" s="249"/>
      <c r="I95" s="249"/>
      <c r="J95" s="249"/>
      <c r="K95" s="249"/>
      <c r="L95" s="249"/>
      <c r="M95" s="249"/>
      <c r="N95" s="249"/>
      <c r="O95" s="249"/>
      <c r="P95" s="249"/>
      <c r="Q95" s="250"/>
      <c r="R95" s="250"/>
      <c r="S95" s="250"/>
      <c r="T95" s="250"/>
      <c r="U95" s="250"/>
      <c r="V95" s="250"/>
      <c r="W95" s="250"/>
      <c r="X95" s="250"/>
      <c r="Y95" s="250"/>
      <c r="Z95" s="250"/>
      <c r="AA95" s="250"/>
      <c r="AB95" s="250"/>
      <c r="AC95" s="250"/>
      <c r="AD95" s="250"/>
      <c r="AE95" s="250"/>
      <c r="AF95" s="250"/>
      <c r="AG95" s="250"/>
      <c r="AH95" s="250"/>
      <c r="AI95" s="250"/>
      <c r="AJ95" s="250"/>
      <c r="AK95" s="250"/>
      <c r="AL95" s="250"/>
      <c r="AM95" s="250"/>
      <c r="AN95" s="250"/>
      <c r="AO95" s="250"/>
      <c r="AP95" s="250"/>
      <c r="AQ95" s="250"/>
      <c r="AR95" s="250"/>
      <c r="AS95" s="250"/>
      <c r="AT95" s="250"/>
      <c r="AU95" s="250"/>
      <c r="AV95" s="250"/>
      <c r="AW95" s="250"/>
      <c r="AX95" s="250"/>
      <c r="AY95" s="250"/>
      <c r="AZ95" s="251"/>
      <c r="BA95" s="251"/>
      <c r="BB95" s="251"/>
      <c r="BC95" s="251"/>
      <c r="BD95" s="251"/>
      <c r="BE95" s="244"/>
      <c r="BF95" s="244"/>
      <c r="BG95" s="244"/>
      <c r="BH95" s="244"/>
      <c r="BI95" s="244"/>
      <c r="BJ95" s="244"/>
      <c r="BK95" s="244"/>
      <c r="BL95" s="244"/>
      <c r="BM95" s="244"/>
      <c r="BN95" s="244"/>
      <c r="BO95" s="244"/>
      <c r="BP95" s="244"/>
      <c r="BQ95" s="241">
        <v>89</v>
      </c>
      <c r="BR95" s="246"/>
      <c r="BS95" s="974"/>
      <c r="BT95" s="975"/>
      <c r="BU95" s="975"/>
      <c r="BV95" s="975"/>
      <c r="BW95" s="975"/>
      <c r="BX95" s="975"/>
      <c r="BY95" s="975"/>
      <c r="BZ95" s="975"/>
      <c r="CA95" s="975"/>
      <c r="CB95" s="975"/>
      <c r="CC95" s="975"/>
      <c r="CD95" s="975"/>
      <c r="CE95" s="975"/>
      <c r="CF95" s="975"/>
      <c r="CG95" s="984"/>
      <c r="CH95" s="985"/>
      <c r="CI95" s="986"/>
      <c r="CJ95" s="986"/>
      <c r="CK95" s="986"/>
      <c r="CL95" s="987"/>
      <c r="CM95" s="985"/>
      <c r="CN95" s="986"/>
      <c r="CO95" s="986"/>
      <c r="CP95" s="986"/>
      <c r="CQ95" s="987"/>
      <c r="CR95" s="985"/>
      <c r="CS95" s="986"/>
      <c r="CT95" s="986"/>
      <c r="CU95" s="986"/>
      <c r="CV95" s="987"/>
      <c r="CW95" s="985"/>
      <c r="CX95" s="986"/>
      <c r="CY95" s="986"/>
      <c r="CZ95" s="986"/>
      <c r="DA95" s="987"/>
      <c r="DB95" s="985"/>
      <c r="DC95" s="986"/>
      <c r="DD95" s="986"/>
      <c r="DE95" s="986"/>
      <c r="DF95" s="987"/>
      <c r="DG95" s="985"/>
      <c r="DH95" s="986"/>
      <c r="DI95" s="986"/>
      <c r="DJ95" s="986"/>
      <c r="DK95" s="987"/>
      <c r="DL95" s="985"/>
      <c r="DM95" s="986"/>
      <c r="DN95" s="986"/>
      <c r="DO95" s="986"/>
      <c r="DP95" s="987"/>
      <c r="DQ95" s="985"/>
      <c r="DR95" s="986"/>
      <c r="DS95" s="986"/>
      <c r="DT95" s="986"/>
      <c r="DU95" s="987"/>
      <c r="DV95" s="974"/>
      <c r="DW95" s="975"/>
      <c r="DX95" s="975"/>
      <c r="DY95" s="975"/>
      <c r="DZ95" s="976"/>
      <c r="EA95" s="233"/>
    </row>
    <row r="96" spans="1:131" ht="26.25" hidden="1" customHeight="1" x14ac:dyDescent="0.2">
      <c r="A96" s="248"/>
      <c r="B96" s="249"/>
      <c r="C96" s="249"/>
      <c r="D96" s="249"/>
      <c r="E96" s="249"/>
      <c r="F96" s="249"/>
      <c r="G96" s="249"/>
      <c r="H96" s="249"/>
      <c r="I96" s="249"/>
      <c r="J96" s="249"/>
      <c r="K96" s="249"/>
      <c r="L96" s="249"/>
      <c r="M96" s="249"/>
      <c r="N96" s="249"/>
      <c r="O96" s="249"/>
      <c r="P96" s="249"/>
      <c r="Q96" s="250"/>
      <c r="R96" s="250"/>
      <c r="S96" s="250"/>
      <c r="T96" s="250"/>
      <c r="U96" s="250"/>
      <c r="V96" s="250"/>
      <c r="W96" s="250"/>
      <c r="X96" s="250"/>
      <c r="Y96" s="250"/>
      <c r="Z96" s="250"/>
      <c r="AA96" s="250"/>
      <c r="AB96" s="250"/>
      <c r="AC96" s="250"/>
      <c r="AD96" s="250"/>
      <c r="AE96" s="250"/>
      <c r="AF96" s="250"/>
      <c r="AG96" s="250"/>
      <c r="AH96" s="250"/>
      <c r="AI96" s="250"/>
      <c r="AJ96" s="250"/>
      <c r="AK96" s="250"/>
      <c r="AL96" s="250"/>
      <c r="AM96" s="250"/>
      <c r="AN96" s="250"/>
      <c r="AO96" s="250"/>
      <c r="AP96" s="250"/>
      <c r="AQ96" s="250"/>
      <c r="AR96" s="250"/>
      <c r="AS96" s="250"/>
      <c r="AT96" s="250"/>
      <c r="AU96" s="250"/>
      <c r="AV96" s="250"/>
      <c r="AW96" s="250"/>
      <c r="AX96" s="250"/>
      <c r="AY96" s="250"/>
      <c r="AZ96" s="251"/>
      <c r="BA96" s="251"/>
      <c r="BB96" s="251"/>
      <c r="BC96" s="251"/>
      <c r="BD96" s="251"/>
      <c r="BE96" s="244"/>
      <c r="BF96" s="244"/>
      <c r="BG96" s="244"/>
      <c r="BH96" s="244"/>
      <c r="BI96" s="244"/>
      <c r="BJ96" s="244"/>
      <c r="BK96" s="244"/>
      <c r="BL96" s="244"/>
      <c r="BM96" s="244"/>
      <c r="BN96" s="244"/>
      <c r="BO96" s="244"/>
      <c r="BP96" s="244"/>
      <c r="BQ96" s="241">
        <v>90</v>
      </c>
      <c r="BR96" s="246"/>
      <c r="BS96" s="974"/>
      <c r="BT96" s="975"/>
      <c r="BU96" s="975"/>
      <c r="BV96" s="975"/>
      <c r="BW96" s="975"/>
      <c r="BX96" s="975"/>
      <c r="BY96" s="975"/>
      <c r="BZ96" s="975"/>
      <c r="CA96" s="975"/>
      <c r="CB96" s="975"/>
      <c r="CC96" s="975"/>
      <c r="CD96" s="975"/>
      <c r="CE96" s="975"/>
      <c r="CF96" s="975"/>
      <c r="CG96" s="984"/>
      <c r="CH96" s="985"/>
      <c r="CI96" s="986"/>
      <c r="CJ96" s="986"/>
      <c r="CK96" s="986"/>
      <c r="CL96" s="987"/>
      <c r="CM96" s="985"/>
      <c r="CN96" s="986"/>
      <c r="CO96" s="986"/>
      <c r="CP96" s="986"/>
      <c r="CQ96" s="987"/>
      <c r="CR96" s="985"/>
      <c r="CS96" s="986"/>
      <c r="CT96" s="986"/>
      <c r="CU96" s="986"/>
      <c r="CV96" s="987"/>
      <c r="CW96" s="985"/>
      <c r="CX96" s="986"/>
      <c r="CY96" s="986"/>
      <c r="CZ96" s="986"/>
      <c r="DA96" s="987"/>
      <c r="DB96" s="985"/>
      <c r="DC96" s="986"/>
      <c r="DD96" s="986"/>
      <c r="DE96" s="986"/>
      <c r="DF96" s="987"/>
      <c r="DG96" s="985"/>
      <c r="DH96" s="986"/>
      <c r="DI96" s="986"/>
      <c r="DJ96" s="986"/>
      <c r="DK96" s="987"/>
      <c r="DL96" s="985"/>
      <c r="DM96" s="986"/>
      <c r="DN96" s="986"/>
      <c r="DO96" s="986"/>
      <c r="DP96" s="987"/>
      <c r="DQ96" s="985"/>
      <c r="DR96" s="986"/>
      <c r="DS96" s="986"/>
      <c r="DT96" s="986"/>
      <c r="DU96" s="987"/>
      <c r="DV96" s="974"/>
      <c r="DW96" s="975"/>
      <c r="DX96" s="975"/>
      <c r="DY96" s="975"/>
      <c r="DZ96" s="976"/>
      <c r="EA96" s="233"/>
    </row>
    <row r="97" spans="1:131" ht="26.25" hidden="1" customHeight="1" x14ac:dyDescent="0.2">
      <c r="A97" s="248"/>
      <c r="B97" s="249"/>
      <c r="C97" s="249"/>
      <c r="D97" s="249"/>
      <c r="E97" s="249"/>
      <c r="F97" s="249"/>
      <c r="G97" s="249"/>
      <c r="H97" s="249"/>
      <c r="I97" s="249"/>
      <c r="J97" s="249"/>
      <c r="K97" s="249"/>
      <c r="L97" s="249"/>
      <c r="M97" s="249"/>
      <c r="N97" s="249"/>
      <c r="O97" s="249"/>
      <c r="P97" s="249"/>
      <c r="Q97" s="250"/>
      <c r="R97" s="250"/>
      <c r="S97" s="250"/>
      <c r="T97" s="250"/>
      <c r="U97" s="250"/>
      <c r="V97" s="250"/>
      <c r="W97" s="250"/>
      <c r="X97" s="250"/>
      <c r="Y97" s="250"/>
      <c r="Z97" s="250"/>
      <c r="AA97" s="250"/>
      <c r="AB97" s="250"/>
      <c r="AC97" s="250"/>
      <c r="AD97" s="250"/>
      <c r="AE97" s="250"/>
      <c r="AF97" s="250"/>
      <c r="AG97" s="250"/>
      <c r="AH97" s="250"/>
      <c r="AI97" s="250"/>
      <c r="AJ97" s="250"/>
      <c r="AK97" s="250"/>
      <c r="AL97" s="250"/>
      <c r="AM97" s="250"/>
      <c r="AN97" s="250"/>
      <c r="AO97" s="250"/>
      <c r="AP97" s="250"/>
      <c r="AQ97" s="250"/>
      <c r="AR97" s="250"/>
      <c r="AS97" s="250"/>
      <c r="AT97" s="250"/>
      <c r="AU97" s="250"/>
      <c r="AV97" s="250"/>
      <c r="AW97" s="250"/>
      <c r="AX97" s="250"/>
      <c r="AY97" s="250"/>
      <c r="AZ97" s="251"/>
      <c r="BA97" s="251"/>
      <c r="BB97" s="251"/>
      <c r="BC97" s="251"/>
      <c r="BD97" s="251"/>
      <c r="BE97" s="244"/>
      <c r="BF97" s="244"/>
      <c r="BG97" s="244"/>
      <c r="BH97" s="244"/>
      <c r="BI97" s="244"/>
      <c r="BJ97" s="244"/>
      <c r="BK97" s="244"/>
      <c r="BL97" s="244"/>
      <c r="BM97" s="244"/>
      <c r="BN97" s="244"/>
      <c r="BO97" s="244"/>
      <c r="BP97" s="244"/>
      <c r="BQ97" s="241">
        <v>91</v>
      </c>
      <c r="BR97" s="246"/>
      <c r="BS97" s="974"/>
      <c r="BT97" s="975"/>
      <c r="BU97" s="975"/>
      <c r="BV97" s="975"/>
      <c r="BW97" s="975"/>
      <c r="BX97" s="975"/>
      <c r="BY97" s="975"/>
      <c r="BZ97" s="975"/>
      <c r="CA97" s="975"/>
      <c r="CB97" s="975"/>
      <c r="CC97" s="975"/>
      <c r="CD97" s="975"/>
      <c r="CE97" s="975"/>
      <c r="CF97" s="975"/>
      <c r="CG97" s="984"/>
      <c r="CH97" s="985"/>
      <c r="CI97" s="986"/>
      <c r="CJ97" s="986"/>
      <c r="CK97" s="986"/>
      <c r="CL97" s="987"/>
      <c r="CM97" s="985"/>
      <c r="CN97" s="986"/>
      <c r="CO97" s="986"/>
      <c r="CP97" s="986"/>
      <c r="CQ97" s="987"/>
      <c r="CR97" s="985"/>
      <c r="CS97" s="986"/>
      <c r="CT97" s="986"/>
      <c r="CU97" s="986"/>
      <c r="CV97" s="987"/>
      <c r="CW97" s="985"/>
      <c r="CX97" s="986"/>
      <c r="CY97" s="986"/>
      <c r="CZ97" s="986"/>
      <c r="DA97" s="987"/>
      <c r="DB97" s="985"/>
      <c r="DC97" s="986"/>
      <c r="DD97" s="986"/>
      <c r="DE97" s="986"/>
      <c r="DF97" s="987"/>
      <c r="DG97" s="985"/>
      <c r="DH97" s="986"/>
      <c r="DI97" s="986"/>
      <c r="DJ97" s="986"/>
      <c r="DK97" s="987"/>
      <c r="DL97" s="985"/>
      <c r="DM97" s="986"/>
      <c r="DN97" s="986"/>
      <c r="DO97" s="986"/>
      <c r="DP97" s="987"/>
      <c r="DQ97" s="985"/>
      <c r="DR97" s="986"/>
      <c r="DS97" s="986"/>
      <c r="DT97" s="986"/>
      <c r="DU97" s="987"/>
      <c r="DV97" s="974"/>
      <c r="DW97" s="975"/>
      <c r="DX97" s="975"/>
      <c r="DY97" s="975"/>
      <c r="DZ97" s="976"/>
      <c r="EA97" s="233"/>
    </row>
    <row r="98" spans="1:131" ht="26.25" hidden="1" customHeight="1" x14ac:dyDescent="0.2">
      <c r="A98" s="248"/>
      <c r="B98" s="249"/>
      <c r="C98" s="249"/>
      <c r="D98" s="249"/>
      <c r="E98" s="249"/>
      <c r="F98" s="249"/>
      <c r="G98" s="249"/>
      <c r="H98" s="249"/>
      <c r="I98" s="249"/>
      <c r="J98" s="249"/>
      <c r="K98" s="249"/>
      <c r="L98" s="249"/>
      <c r="M98" s="249"/>
      <c r="N98" s="249"/>
      <c r="O98" s="249"/>
      <c r="P98" s="249"/>
      <c r="Q98" s="250"/>
      <c r="R98" s="250"/>
      <c r="S98" s="250"/>
      <c r="T98" s="250"/>
      <c r="U98" s="250"/>
      <c r="V98" s="250"/>
      <c r="W98" s="250"/>
      <c r="X98" s="250"/>
      <c r="Y98" s="250"/>
      <c r="Z98" s="250"/>
      <c r="AA98" s="250"/>
      <c r="AB98" s="250"/>
      <c r="AC98" s="250"/>
      <c r="AD98" s="250"/>
      <c r="AE98" s="250"/>
      <c r="AF98" s="250"/>
      <c r="AG98" s="250"/>
      <c r="AH98" s="250"/>
      <c r="AI98" s="250"/>
      <c r="AJ98" s="250"/>
      <c r="AK98" s="250"/>
      <c r="AL98" s="250"/>
      <c r="AM98" s="250"/>
      <c r="AN98" s="250"/>
      <c r="AO98" s="250"/>
      <c r="AP98" s="250"/>
      <c r="AQ98" s="250"/>
      <c r="AR98" s="250"/>
      <c r="AS98" s="250"/>
      <c r="AT98" s="250"/>
      <c r="AU98" s="250"/>
      <c r="AV98" s="250"/>
      <c r="AW98" s="250"/>
      <c r="AX98" s="250"/>
      <c r="AY98" s="250"/>
      <c r="AZ98" s="251"/>
      <c r="BA98" s="251"/>
      <c r="BB98" s="251"/>
      <c r="BC98" s="251"/>
      <c r="BD98" s="251"/>
      <c r="BE98" s="244"/>
      <c r="BF98" s="244"/>
      <c r="BG98" s="244"/>
      <c r="BH98" s="244"/>
      <c r="BI98" s="244"/>
      <c r="BJ98" s="244"/>
      <c r="BK98" s="244"/>
      <c r="BL98" s="244"/>
      <c r="BM98" s="244"/>
      <c r="BN98" s="244"/>
      <c r="BO98" s="244"/>
      <c r="BP98" s="244"/>
      <c r="BQ98" s="241">
        <v>92</v>
      </c>
      <c r="BR98" s="246"/>
      <c r="BS98" s="974"/>
      <c r="BT98" s="975"/>
      <c r="BU98" s="975"/>
      <c r="BV98" s="975"/>
      <c r="BW98" s="975"/>
      <c r="BX98" s="975"/>
      <c r="BY98" s="975"/>
      <c r="BZ98" s="975"/>
      <c r="CA98" s="975"/>
      <c r="CB98" s="975"/>
      <c r="CC98" s="975"/>
      <c r="CD98" s="975"/>
      <c r="CE98" s="975"/>
      <c r="CF98" s="975"/>
      <c r="CG98" s="984"/>
      <c r="CH98" s="985"/>
      <c r="CI98" s="986"/>
      <c r="CJ98" s="986"/>
      <c r="CK98" s="986"/>
      <c r="CL98" s="987"/>
      <c r="CM98" s="985"/>
      <c r="CN98" s="986"/>
      <c r="CO98" s="986"/>
      <c r="CP98" s="986"/>
      <c r="CQ98" s="987"/>
      <c r="CR98" s="985"/>
      <c r="CS98" s="986"/>
      <c r="CT98" s="986"/>
      <c r="CU98" s="986"/>
      <c r="CV98" s="987"/>
      <c r="CW98" s="985"/>
      <c r="CX98" s="986"/>
      <c r="CY98" s="986"/>
      <c r="CZ98" s="986"/>
      <c r="DA98" s="987"/>
      <c r="DB98" s="985"/>
      <c r="DC98" s="986"/>
      <c r="DD98" s="986"/>
      <c r="DE98" s="986"/>
      <c r="DF98" s="987"/>
      <c r="DG98" s="985"/>
      <c r="DH98" s="986"/>
      <c r="DI98" s="986"/>
      <c r="DJ98" s="986"/>
      <c r="DK98" s="987"/>
      <c r="DL98" s="985"/>
      <c r="DM98" s="986"/>
      <c r="DN98" s="986"/>
      <c r="DO98" s="986"/>
      <c r="DP98" s="987"/>
      <c r="DQ98" s="985"/>
      <c r="DR98" s="986"/>
      <c r="DS98" s="986"/>
      <c r="DT98" s="986"/>
      <c r="DU98" s="987"/>
      <c r="DV98" s="974"/>
      <c r="DW98" s="975"/>
      <c r="DX98" s="975"/>
      <c r="DY98" s="975"/>
      <c r="DZ98" s="976"/>
      <c r="EA98" s="233"/>
    </row>
    <row r="99" spans="1:131" ht="26.25" hidden="1" customHeight="1" x14ac:dyDescent="0.2">
      <c r="A99" s="248"/>
      <c r="B99" s="249"/>
      <c r="C99" s="249"/>
      <c r="D99" s="249"/>
      <c r="E99" s="249"/>
      <c r="F99" s="249"/>
      <c r="G99" s="249"/>
      <c r="H99" s="249"/>
      <c r="I99" s="249"/>
      <c r="J99" s="249"/>
      <c r="K99" s="249"/>
      <c r="L99" s="249"/>
      <c r="M99" s="249"/>
      <c r="N99" s="249"/>
      <c r="O99" s="249"/>
      <c r="P99" s="249"/>
      <c r="Q99" s="250"/>
      <c r="R99" s="250"/>
      <c r="S99" s="250"/>
      <c r="T99" s="250"/>
      <c r="U99" s="250"/>
      <c r="V99" s="250"/>
      <c r="W99" s="250"/>
      <c r="X99" s="250"/>
      <c r="Y99" s="250"/>
      <c r="Z99" s="250"/>
      <c r="AA99" s="250"/>
      <c r="AB99" s="250"/>
      <c r="AC99" s="250"/>
      <c r="AD99" s="250"/>
      <c r="AE99" s="250"/>
      <c r="AF99" s="250"/>
      <c r="AG99" s="250"/>
      <c r="AH99" s="250"/>
      <c r="AI99" s="250"/>
      <c r="AJ99" s="250"/>
      <c r="AK99" s="250"/>
      <c r="AL99" s="250"/>
      <c r="AM99" s="250"/>
      <c r="AN99" s="250"/>
      <c r="AO99" s="250"/>
      <c r="AP99" s="250"/>
      <c r="AQ99" s="250"/>
      <c r="AR99" s="250"/>
      <c r="AS99" s="250"/>
      <c r="AT99" s="250"/>
      <c r="AU99" s="250"/>
      <c r="AV99" s="250"/>
      <c r="AW99" s="250"/>
      <c r="AX99" s="250"/>
      <c r="AY99" s="250"/>
      <c r="AZ99" s="251"/>
      <c r="BA99" s="251"/>
      <c r="BB99" s="251"/>
      <c r="BC99" s="251"/>
      <c r="BD99" s="251"/>
      <c r="BE99" s="244"/>
      <c r="BF99" s="244"/>
      <c r="BG99" s="244"/>
      <c r="BH99" s="244"/>
      <c r="BI99" s="244"/>
      <c r="BJ99" s="244"/>
      <c r="BK99" s="244"/>
      <c r="BL99" s="244"/>
      <c r="BM99" s="244"/>
      <c r="BN99" s="244"/>
      <c r="BO99" s="244"/>
      <c r="BP99" s="244"/>
      <c r="BQ99" s="241">
        <v>93</v>
      </c>
      <c r="BR99" s="246"/>
      <c r="BS99" s="974"/>
      <c r="BT99" s="975"/>
      <c r="BU99" s="975"/>
      <c r="BV99" s="975"/>
      <c r="BW99" s="975"/>
      <c r="BX99" s="975"/>
      <c r="BY99" s="975"/>
      <c r="BZ99" s="975"/>
      <c r="CA99" s="975"/>
      <c r="CB99" s="975"/>
      <c r="CC99" s="975"/>
      <c r="CD99" s="975"/>
      <c r="CE99" s="975"/>
      <c r="CF99" s="975"/>
      <c r="CG99" s="984"/>
      <c r="CH99" s="985"/>
      <c r="CI99" s="986"/>
      <c r="CJ99" s="986"/>
      <c r="CK99" s="986"/>
      <c r="CL99" s="987"/>
      <c r="CM99" s="985"/>
      <c r="CN99" s="986"/>
      <c r="CO99" s="986"/>
      <c r="CP99" s="986"/>
      <c r="CQ99" s="987"/>
      <c r="CR99" s="985"/>
      <c r="CS99" s="986"/>
      <c r="CT99" s="986"/>
      <c r="CU99" s="986"/>
      <c r="CV99" s="987"/>
      <c r="CW99" s="985"/>
      <c r="CX99" s="986"/>
      <c r="CY99" s="986"/>
      <c r="CZ99" s="986"/>
      <c r="DA99" s="987"/>
      <c r="DB99" s="985"/>
      <c r="DC99" s="986"/>
      <c r="DD99" s="986"/>
      <c r="DE99" s="986"/>
      <c r="DF99" s="987"/>
      <c r="DG99" s="985"/>
      <c r="DH99" s="986"/>
      <c r="DI99" s="986"/>
      <c r="DJ99" s="986"/>
      <c r="DK99" s="987"/>
      <c r="DL99" s="985"/>
      <c r="DM99" s="986"/>
      <c r="DN99" s="986"/>
      <c r="DO99" s="986"/>
      <c r="DP99" s="987"/>
      <c r="DQ99" s="985"/>
      <c r="DR99" s="986"/>
      <c r="DS99" s="986"/>
      <c r="DT99" s="986"/>
      <c r="DU99" s="987"/>
      <c r="DV99" s="974"/>
      <c r="DW99" s="975"/>
      <c r="DX99" s="975"/>
      <c r="DY99" s="975"/>
      <c r="DZ99" s="976"/>
      <c r="EA99" s="233"/>
    </row>
    <row r="100" spans="1:131" ht="26.25" hidden="1" customHeight="1" x14ac:dyDescent="0.2">
      <c r="A100" s="248"/>
      <c r="B100" s="249"/>
      <c r="C100" s="249"/>
      <c r="D100" s="249"/>
      <c r="E100" s="249"/>
      <c r="F100" s="249"/>
      <c r="G100" s="249"/>
      <c r="H100" s="249"/>
      <c r="I100" s="249"/>
      <c r="J100" s="249"/>
      <c r="K100" s="249"/>
      <c r="L100" s="249"/>
      <c r="M100" s="249"/>
      <c r="N100" s="249"/>
      <c r="O100" s="249"/>
      <c r="P100" s="249"/>
      <c r="Q100" s="250"/>
      <c r="R100" s="250"/>
      <c r="S100" s="250"/>
      <c r="T100" s="250"/>
      <c r="U100" s="250"/>
      <c r="V100" s="250"/>
      <c r="W100" s="250"/>
      <c r="X100" s="250"/>
      <c r="Y100" s="250"/>
      <c r="Z100" s="250"/>
      <c r="AA100" s="250"/>
      <c r="AB100" s="250"/>
      <c r="AC100" s="250"/>
      <c r="AD100" s="250"/>
      <c r="AE100" s="250"/>
      <c r="AF100" s="250"/>
      <c r="AG100" s="250"/>
      <c r="AH100" s="250"/>
      <c r="AI100" s="250"/>
      <c r="AJ100" s="250"/>
      <c r="AK100" s="250"/>
      <c r="AL100" s="250"/>
      <c r="AM100" s="250"/>
      <c r="AN100" s="250"/>
      <c r="AO100" s="250"/>
      <c r="AP100" s="250"/>
      <c r="AQ100" s="250"/>
      <c r="AR100" s="250"/>
      <c r="AS100" s="250"/>
      <c r="AT100" s="250"/>
      <c r="AU100" s="250"/>
      <c r="AV100" s="250"/>
      <c r="AW100" s="250"/>
      <c r="AX100" s="250"/>
      <c r="AY100" s="250"/>
      <c r="AZ100" s="251"/>
      <c r="BA100" s="251"/>
      <c r="BB100" s="251"/>
      <c r="BC100" s="251"/>
      <c r="BD100" s="251"/>
      <c r="BE100" s="244"/>
      <c r="BF100" s="244"/>
      <c r="BG100" s="244"/>
      <c r="BH100" s="244"/>
      <c r="BI100" s="244"/>
      <c r="BJ100" s="244"/>
      <c r="BK100" s="244"/>
      <c r="BL100" s="244"/>
      <c r="BM100" s="244"/>
      <c r="BN100" s="244"/>
      <c r="BO100" s="244"/>
      <c r="BP100" s="244"/>
      <c r="BQ100" s="241">
        <v>94</v>
      </c>
      <c r="BR100" s="246"/>
      <c r="BS100" s="974"/>
      <c r="BT100" s="975"/>
      <c r="BU100" s="975"/>
      <c r="BV100" s="975"/>
      <c r="BW100" s="975"/>
      <c r="BX100" s="975"/>
      <c r="BY100" s="975"/>
      <c r="BZ100" s="975"/>
      <c r="CA100" s="975"/>
      <c r="CB100" s="975"/>
      <c r="CC100" s="975"/>
      <c r="CD100" s="975"/>
      <c r="CE100" s="975"/>
      <c r="CF100" s="975"/>
      <c r="CG100" s="984"/>
      <c r="CH100" s="985"/>
      <c r="CI100" s="986"/>
      <c r="CJ100" s="986"/>
      <c r="CK100" s="986"/>
      <c r="CL100" s="987"/>
      <c r="CM100" s="985"/>
      <c r="CN100" s="986"/>
      <c r="CO100" s="986"/>
      <c r="CP100" s="986"/>
      <c r="CQ100" s="987"/>
      <c r="CR100" s="985"/>
      <c r="CS100" s="986"/>
      <c r="CT100" s="986"/>
      <c r="CU100" s="986"/>
      <c r="CV100" s="987"/>
      <c r="CW100" s="985"/>
      <c r="CX100" s="986"/>
      <c r="CY100" s="986"/>
      <c r="CZ100" s="986"/>
      <c r="DA100" s="987"/>
      <c r="DB100" s="985"/>
      <c r="DC100" s="986"/>
      <c r="DD100" s="986"/>
      <c r="DE100" s="986"/>
      <c r="DF100" s="987"/>
      <c r="DG100" s="985"/>
      <c r="DH100" s="986"/>
      <c r="DI100" s="986"/>
      <c r="DJ100" s="986"/>
      <c r="DK100" s="987"/>
      <c r="DL100" s="985"/>
      <c r="DM100" s="986"/>
      <c r="DN100" s="986"/>
      <c r="DO100" s="986"/>
      <c r="DP100" s="987"/>
      <c r="DQ100" s="985"/>
      <c r="DR100" s="986"/>
      <c r="DS100" s="986"/>
      <c r="DT100" s="986"/>
      <c r="DU100" s="987"/>
      <c r="DV100" s="974"/>
      <c r="DW100" s="975"/>
      <c r="DX100" s="975"/>
      <c r="DY100" s="975"/>
      <c r="DZ100" s="976"/>
      <c r="EA100" s="233"/>
    </row>
    <row r="101" spans="1:131" ht="26.25" hidden="1" customHeight="1" x14ac:dyDescent="0.2">
      <c r="A101" s="248"/>
      <c r="B101" s="249"/>
      <c r="C101" s="249"/>
      <c r="D101" s="249"/>
      <c r="E101" s="249"/>
      <c r="F101" s="249"/>
      <c r="G101" s="249"/>
      <c r="H101" s="249"/>
      <c r="I101" s="249"/>
      <c r="J101" s="249"/>
      <c r="K101" s="249"/>
      <c r="L101" s="249"/>
      <c r="M101" s="249"/>
      <c r="N101" s="249"/>
      <c r="O101" s="249"/>
      <c r="P101" s="249"/>
      <c r="Q101" s="250"/>
      <c r="R101" s="250"/>
      <c r="S101" s="250"/>
      <c r="T101" s="250"/>
      <c r="U101" s="250"/>
      <c r="V101" s="250"/>
      <c r="W101" s="250"/>
      <c r="X101" s="250"/>
      <c r="Y101" s="250"/>
      <c r="Z101" s="250"/>
      <c r="AA101" s="250"/>
      <c r="AB101" s="250"/>
      <c r="AC101" s="250"/>
      <c r="AD101" s="250"/>
      <c r="AE101" s="250"/>
      <c r="AF101" s="250"/>
      <c r="AG101" s="250"/>
      <c r="AH101" s="250"/>
      <c r="AI101" s="250"/>
      <c r="AJ101" s="250"/>
      <c r="AK101" s="250"/>
      <c r="AL101" s="250"/>
      <c r="AM101" s="250"/>
      <c r="AN101" s="250"/>
      <c r="AO101" s="250"/>
      <c r="AP101" s="250"/>
      <c r="AQ101" s="250"/>
      <c r="AR101" s="250"/>
      <c r="AS101" s="250"/>
      <c r="AT101" s="250"/>
      <c r="AU101" s="250"/>
      <c r="AV101" s="250"/>
      <c r="AW101" s="250"/>
      <c r="AX101" s="250"/>
      <c r="AY101" s="250"/>
      <c r="AZ101" s="251"/>
      <c r="BA101" s="251"/>
      <c r="BB101" s="251"/>
      <c r="BC101" s="251"/>
      <c r="BD101" s="251"/>
      <c r="BE101" s="244"/>
      <c r="BF101" s="244"/>
      <c r="BG101" s="244"/>
      <c r="BH101" s="244"/>
      <c r="BI101" s="244"/>
      <c r="BJ101" s="244"/>
      <c r="BK101" s="244"/>
      <c r="BL101" s="244"/>
      <c r="BM101" s="244"/>
      <c r="BN101" s="244"/>
      <c r="BO101" s="244"/>
      <c r="BP101" s="244"/>
      <c r="BQ101" s="241">
        <v>95</v>
      </c>
      <c r="BR101" s="246"/>
      <c r="BS101" s="974"/>
      <c r="BT101" s="975"/>
      <c r="BU101" s="975"/>
      <c r="BV101" s="975"/>
      <c r="BW101" s="975"/>
      <c r="BX101" s="975"/>
      <c r="BY101" s="975"/>
      <c r="BZ101" s="975"/>
      <c r="CA101" s="975"/>
      <c r="CB101" s="975"/>
      <c r="CC101" s="975"/>
      <c r="CD101" s="975"/>
      <c r="CE101" s="975"/>
      <c r="CF101" s="975"/>
      <c r="CG101" s="984"/>
      <c r="CH101" s="985"/>
      <c r="CI101" s="986"/>
      <c r="CJ101" s="986"/>
      <c r="CK101" s="986"/>
      <c r="CL101" s="987"/>
      <c r="CM101" s="985"/>
      <c r="CN101" s="986"/>
      <c r="CO101" s="986"/>
      <c r="CP101" s="986"/>
      <c r="CQ101" s="987"/>
      <c r="CR101" s="985"/>
      <c r="CS101" s="986"/>
      <c r="CT101" s="986"/>
      <c r="CU101" s="986"/>
      <c r="CV101" s="987"/>
      <c r="CW101" s="985"/>
      <c r="CX101" s="986"/>
      <c r="CY101" s="986"/>
      <c r="CZ101" s="986"/>
      <c r="DA101" s="987"/>
      <c r="DB101" s="985"/>
      <c r="DC101" s="986"/>
      <c r="DD101" s="986"/>
      <c r="DE101" s="986"/>
      <c r="DF101" s="987"/>
      <c r="DG101" s="985"/>
      <c r="DH101" s="986"/>
      <c r="DI101" s="986"/>
      <c r="DJ101" s="986"/>
      <c r="DK101" s="987"/>
      <c r="DL101" s="985"/>
      <c r="DM101" s="986"/>
      <c r="DN101" s="986"/>
      <c r="DO101" s="986"/>
      <c r="DP101" s="987"/>
      <c r="DQ101" s="985"/>
      <c r="DR101" s="986"/>
      <c r="DS101" s="986"/>
      <c r="DT101" s="986"/>
      <c r="DU101" s="987"/>
      <c r="DV101" s="974"/>
      <c r="DW101" s="975"/>
      <c r="DX101" s="975"/>
      <c r="DY101" s="975"/>
      <c r="DZ101" s="976"/>
      <c r="EA101" s="233"/>
    </row>
    <row r="102" spans="1:131" ht="26.25" customHeight="1" thickBot="1" x14ac:dyDescent="0.25">
      <c r="A102" s="248"/>
      <c r="B102" s="249"/>
      <c r="C102" s="249"/>
      <c r="D102" s="249"/>
      <c r="E102" s="249"/>
      <c r="F102" s="249"/>
      <c r="G102" s="249"/>
      <c r="H102" s="249"/>
      <c r="I102" s="249"/>
      <c r="J102" s="249"/>
      <c r="K102" s="249"/>
      <c r="L102" s="249"/>
      <c r="M102" s="249"/>
      <c r="N102" s="249"/>
      <c r="O102" s="249"/>
      <c r="P102" s="249"/>
      <c r="Q102" s="250"/>
      <c r="R102" s="250"/>
      <c r="S102" s="250"/>
      <c r="T102" s="250"/>
      <c r="U102" s="250"/>
      <c r="V102" s="250"/>
      <c r="W102" s="250"/>
      <c r="X102" s="250"/>
      <c r="Y102" s="250"/>
      <c r="Z102" s="250"/>
      <c r="AA102" s="250"/>
      <c r="AB102" s="250"/>
      <c r="AC102" s="250"/>
      <c r="AD102" s="250"/>
      <c r="AE102" s="250"/>
      <c r="AF102" s="250"/>
      <c r="AG102" s="250"/>
      <c r="AH102" s="250"/>
      <c r="AI102" s="250"/>
      <c r="AJ102" s="250"/>
      <c r="AK102" s="250"/>
      <c r="AL102" s="250"/>
      <c r="AM102" s="250"/>
      <c r="AN102" s="250"/>
      <c r="AO102" s="250"/>
      <c r="AP102" s="250"/>
      <c r="AQ102" s="250"/>
      <c r="AR102" s="250"/>
      <c r="AS102" s="250"/>
      <c r="AT102" s="250"/>
      <c r="AU102" s="250"/>
      <c r="AV102" s="250"/>
      <c r="AW102" s="250"/>
      <c r="AX102" s="250"/>
      <c r="AY102" s="250"/>
      <c r="AZ102" s="251"/>
      <c r="BA102" s="251"/>
      <c r="BB102" s="251"/>
      <c r="BC102" s="251"/>
      <c r="BD102" s="251"/>
      <c r="BE102" s="244"/>
      <c r="BF102" s="244"/>
      <c r="BG102" s="244"/>
      <c r="BH102" s="244"/>
      <c r="BI102" s="244"/>
      <c r="BJ102" s="244"/>
      <c r="BK102" s="244"/>
      <c r="BL102" s="244"/>
      <c r="BM102" s="244"/>
      <c r="BN102" s="244"/>
      <c r="BO102" s="244"/>
      <c r="BP102" s="244"/>
      <c r="BQ102" s="243" t="s">
        <v>392</v>
      </c>
      <c r="BR102" s="966" t="s">
        <v>425</v>
      </c>
      <c r="BS102" s="967"/>
      <c r="BT102" s="967"/>
      <c r="BU102" s="967"/>
      <c r="BV102" s="967"/>
      <c r="BW102" s="967"/>
      <c r="BX102" s="967"/>
      <c r="BY102" s="967"/>
      <c r="BZ102" s="967"/>
      <c r="CA102" s="967"/>
      <c r="CB102" s="967"/>
      <c r="CC102" s="967"/>
      <c r="CD102" s="967"/>
      <c r="CE102" s="967"/>
      <c r="CF102" s="967"/>
      <c r="CG102" s="977"/>
      <c r="CH102" s="978"/>
      <c r="CI102" s="979"/>
      <c r="CJ102" s="979"/>
      <c r="CK102" s="979"/>
      <c r="CL102" s="980"/>
      <c r="CM102" s="978"/>
      <c r="CN102" s="979"/>
      <c r="CO102" s="979"/>
      <c r="CP102" s="979"/>
      <c r="CQ102" s="980"/>
      <c r="CR102" s="981"/>
      <c r="CS102" s="982"/>
      <c r="CT102" s="982"/>
      <c r="CU102" s="982"/>
      <c r="CV102" s="983"/>
      <c r="CW102" s="981"/>
      <c r="CX102" s="982"/>
      <c r="CY102" s="982"/>
      <c r="CZ102" s="982"/>
      <c r="DA102" s="983"/>
      <c r="DB102" s="981"/>
      <c r="DC102" s="982"/>
      <c r="DD102" s="982"/>
      <c r="DE102" s="982"/>
      <c r="DF102" s="983"/>
      <c r="DG102" s="981"/>
      <c r="DH102" s="982"/>
      <c r="DI102" s="982"/>
      <c r="DJ102" s="982"/>
      <c r="DK102" s="983"/>
      <c r="DL102" s="981"/>
      <c r="DM102" s="982"/>
      <c r="DN102" s="982"/>
      <c r="DO102" s="982"/>
      <c r="DP102" s="983"/>
      <c r="DQ102" s="981"/>
      <c r="DR102" s="982"/>
      <c r="DS102" s="982"/>
      <c r="DT102" s="982"/>
      <c r="DU102" s="983"/>
      <c r="DV102" s="966"/>
      <c r="DW102" s="967"/>
      <c r="DX102" s="967"/>
      <c r="DY102" s="967"/>
      <c r="DZ102" s="968"/>
      <c r="EA102" s="233"/>
    </row>
    <row r="103" spans="1:131" ht="26.25" customHeight="1" x14ac:dyDescent="0.2">
      <c r="A103" s="248"/>
      <c r="B103" s="249"/>
      <c r="C103" s="249"/>
      <c r="D103" s="249"/>
      <c r="E103" s="249"/>
      <c r="F103" s="249"/>
      <c r="G103" s="249"/>
      <c r="H103" s="249"/>
      <c r="I103" s="249"/>
      <c r="J103" s="249"/>
      <c r="K103" s="249"/>
      <c r="L103" s="249"/>
      <c r="M103" s="249"/>
      <c r="N103" s="249"/>
      <c r="O103" s="249"/>
      <c r="P103" s="249"/>
      <c r="Q103" s="250"/>
      <c r="R103" s="250"/>
      <c r="S103" s="250"/>
      <c r="T103" s="250"/>
      <c r="U103" s="250"/>
      <c r="V103" s="250"/>
      <c r="W103" s="250"/>
      <c r="X103" s="250"/>
      <c r="Y103" s="250"/>
      <c r="Z103" s="250"/>
      <c r="AA103" s="250"/>
      <c r="AB103" s="250"/>
      <c r="AC103" s="250"/>
      <c r="AD103" s="250"/>
      <c r="AE103" s="250"/>
      <c r="AF103" s="250"/>
      <c r="AG103" s="250"/>
      <c r="AH103" s="250"/>
      <c r="AI103" s="250"/>
      <c r="AJ103" s="250"/>
      <c r="AK103" s="250"/>
      <c r="AL103" s="250"/>
      <c r="AM103" s="250"/>
      <c r="AN103" s="250"/>
      <c r="AO103" s="250"/>
      <c r="AP103" s="250"/>
      <c r="AQ103" s="250"/>
      <c r="AR103" s="250"/>
      <c r="AS103" s="250"/>
      <c r="AT103" s="250"/>
      <c r="AU103" s="250"/>
      <c r="AV103" s="250"/>
      <c r="AW103" s="250"/>
      <c r="AX103" s="250"/>
      <c r="AY103" s="250"/>
      <c r="AZ103" s="251"/>
      <c r="BA103" s="251"/>
      <c r="BB103" s="251"/>
      <c r="BC103" s="251"/>
      <c r="BD103" s="251"/>
      <c r="BE103" s="244"/>
      <c r="BF103" s="244"/>
      <c r="BG103" s="244"/>
      <c r="BH103" s="244"/>
      <c r="BI103" s="244"/>
      <c r="BJ103" s="244"/>
      <c r="BK103" s="244"/>
      <c r="BL103" s="244"/>
      <c r="BM103" s="244"/>
      <c r="BN103" s="244"/>
      <c r="BO103" s="244"/>
      <c r="BP103" s="244"/>
      <c r="BQ103" s="969" t="s">
        <v>426</v>
      </c>
      <c r="BR103" s="969"/>
      <c r="BS103" s="969"/>
      <c r="BT103" s="969"/>
      <c r="BU103" s="969"/>
      <c r="BV103" s="969"/>
      <c r="BW103" s="969"/>
      <c r="BX103" s="969"/>
      <c r="BY103" s="969"/>
      <c r="BZ103" s="969"/>
      <c r="CA103" s="969"/>
      <c r="CB103" s="969"/>
      <c r="CC103" s="969"/>
      <c r="CD103" s="969"/>
      <c r="CE103" s="969"/>
      <c r="CF103" s="969"/>
      <c r="CG103" s="969"/>
      <c r="CH103" s="969"/>
      <c r="CI103" s="969"/>
      <c r="CJ103" s="969"/>
      <c r="CK103" s="969"/>
      <c r="CL103" s="969"/>
      <c r="CM103" s="969"/>
      <c r="CN103" s="969"/>
      <c r="CO103" s="969"/>
      <c r="CP103" s="969"/>
      <c r="CQ103" s="969"/>
      <c r="CR103" s="969"/>
      <c r="CS103" s="969"/>
      <c r="CT103" s="969"/>
      <c r="CU103" s="969"/>
      <c r="CV103" s="969"/>
      <c r="CW103" s="969"/>
      <c r="CX103" s="969"/>
      <c r="CY103" s="969"/>
      <c r="CZ103" s="969"/>
      <c r="DA103" s="969"/>
      <c r="DB103" s="969"/>
      <c r="DC103" s="969"/>
      <c r="DD103" s="969"/>
      <c r="DE103" s="969"/>
      <c r="DF103" s="969"/>
      <c r="DG103" s="969"/>
      <c r="DH103" s="969"/>
      <c r="DI103" s="969"/>
      <c r="DJ103" s="969"/>
      <c r="DK103" s="969"/>
      <c r="DL103" s="969"/>
      <c r="DM103" s="969"/>
      <c r="DN103" s="969"/>
      <c r="DO103" s="969"/>
      <c r="DP103" s="969"/>
      <c r="DQ103" s="969"/>
      <c r="DR103" s="969"/>
      <c r="DS103" s="969"/>
      <c r="DT103" s="969"/>
      <c r="DU103" s="969"/>
      <c r="DV103" s="969"/>
      <c r="DW103" s="969"/>
      <c r="DX103" s="969"/>
      <c r="DY103" s="969"/>
      <c r="DZ103" s="969"/>
      <c r="EA103" s="233"/>
    </row>
    <row r="104" spans="1:131" ht="26.25" customHeight="1" x14ac:dyDescent="0.2">
      <c r="A104" s="248"/>
      <c r="B104" s="249"/>
      <c r="C104" s="249"/>
      <c r="D104" s="249"/>
      <c r="E104" s="249"/>
      <c r="F104" s="249"/>
      <c r="G104" s="249"/>
      <c r="H104" s="249"/>
      <c r="I104" s="249"/>
      <c r="J104" s="249"/>
      <c r="K104" s="249"/>
      <c r="L104" s="249"/>
      <c r="M104" s="249"/>
      <c r="N104" s="249"/>
      <c r="O104" s="249"/>
      <c r="P104" s="249"/>
      <c r="Q104" s="250"/>
      <c r="R104" s="250"/>
      <c r="S104" s="250"/>
      <c r="T104" s="250"/>
      <c r="U104" s="250"/>
      <c r="V104" s="250"/>
      <c r="W104" s="250"/>
      <c r="X104" s="250"/>
      <c r="Y104" s="250"/>
      <c r="Z104" s="250"/>
      <c r="AA104" s="250"/>
      <c r="AB104" s="250"/>
      <c r="AC104" s="250"/>
      <c r="AD104" s="250"/>
      <c r="AE104" s="250"/>
      <c r="AF104" s="250"/>
      <c r="AG104" s="250"/>
      <c r="AH104" s="250"/>
      <c r="AI104" s="250"/>
      <c r="AJ104" s="250"/>
      <c r="AK104" s="250"/>
      <c r="AL104" s="250"/>
      <c r="AM104" s="250"/>
      <c r="AN104" s="250"/>
      <c r="AO104" s="250"/>
      <c r="AP104" s="250"/>
      <c r="AQ104" s="250"/>
      <c r="AR104" s="250"/>
      <c r="AS104" s="250"/>
      <c r="AT104" s="250"/>
      <c r="AU104" s="250"/>
      <c r="AV104" s="250"/>
      <c r="AW104" s="250"/>
      <c r="AX104" s="250"/>
      <c r="AY104" s="250"/>
      <c r="AZ104" s="251"/>
      <c r="BA104" s="251"/>
      <c r="BB104" s="251"/>
      <c r="BC104" s="251"/>
      <c r="BD104" s="251"/>
      <c r="BE104" s="244"/>
      <c r="BF104" s="244"/>
      <c r="BG104" s="244"/>
      <c r="BH104" s="244"/>
      <c r="BI104" s="244"/>
      <c r="BJ104" s="244"/>
      <c r="BK104" s="244"/>
      <c r="BL104" s="244"/>
      <c r="BM104" s="244"/>
      <c r="BN104" s="244"/>
      <c r="BO104" s="244"/>
      <c r="BP104" s="244"/>
      <c r="BQ104" s="970" t="s">
        <v>427</v>
      </c>
      <c r="BR104" s="970"/>
      <c r="BS104" s="970"/>
      <c r="BT104" s="970"/>
      <c r="BU104" s="970"/>
      <c r="BV104" s="970"/>
      <c r="BW104" s="970"/>
      <c r="BX104" s="970"/>
      <c r="BY104" s="970"/>
      <c r="BZ104" s="970"/>
      <c r="CA104" s="970"/>
      <c r="CB104" s="970"/>
      <c r="CC104" s="970"/>
      <c r="CD104" s="970"/>
      <c r="CE104" s="970"/>
      <c r="CF104" s="970"/>
      <c r="CG104" s="970"/>
      <c r="CH104" s="970"/>
      <c r="CI104" s="970"/>
      <c r="CJ104" s="970"/>
      <c r="CK104" s="970"/>
      <c r="CL104" s="970"/>
      <c r="CM104" s="970"/>
      <c r="CN104" s="970"/>
      <c r="CO104" s="970"/>
      <c r="CP104" s="970"/>
      <c r="CQ104" s="970"/>
      <c r="CR104" s="970"/>
      <c r="CS104" s="970"/>
      <c r="CT104" s="970"/>
      <c r="CU104" s="970"/>
      <c r="CV104" s="970"/>
      <c r="CW104" s="970"/>
      <c r="CX104" s="970"/>
      <c r="CY104" s="970"/>
      <c r="CZ104" s="970"/>
      <c r="DA104" s="970"/>
      <c r="DB104" s="970"/>
      <c r="DC104" s="970"/>
      <c r="DD104" s="970"/>
      <c r="DE104" s="970"/>
      <c r="DF104" s="970"/>
      <c r="DG104" s="970"/>
      <c r="DH104" s="970"/>
      <c r="DI104" s="970"/>
      <c r="DJ104" s="970"/>
      <c r="DK104" s="970"/>
      <c r="DL104" s="970"/>
      <c r="DM104" s="970"/>
      <c r="DN104" s="970"/>
      <c r="DO104" s="970"/>
      <c r="DP104" s="970"/>
      <c r="DQ104" s="970"/>
      <c r="DR104" s="970"/>
      <c r="DS104" s="970"/>
      <c r="DT104" s="970"/>
      <c r="DU104" s="970"/>
      <c r="DV104" s="970"/>
      <c r="DW104" s="970"/>
      <c r="DX104" s="970"/>
      <c r="DY104" s="970"/>
      <c r="DZ104" s="970"/>
      <c r="EA104" s="233"/>
    </row>
    <row r="105" spans="1:131" ht="11.25" customHeight="1" x14ac:dyDescent="0.2">
      <c r="A105" s="244"/>
      <c r="B105" s="244"/>
      <c r="C105" s="244"/>
      <c r="D105" s="244"/>
      <c r="E105" s="244"/>
      <c r="F105" s="244"/>
      <c r="G105" s="244"/>
      <c r="H105" s="244"/>
      <c r="I105" s="244"/>
      <c r="J105" s="244"/>
      <c r="K105" s="244"/>
      <c r="L105" s="244"/>
      <c r="M105" s="244"/>
      <c r="N105" s="244"/>
      <c r="O105" s="244"/>
      <c r="P105" s="244"/>
      <c r="Q105" s="244"/>
      <c r="R105" s="244"/>
      <c r="S105" s="244"/>
      <c r="T105" s="244"/>
      <c r="U105" s="244"/>
      <c r="V105" s="244"/>
      <c r="W105" s="244"/>
      <c r="X105" s="244"/>
      <c r="Y105" s="244"/>
      <c r="Z105" s="244"/>
      <c r="AA105" s="244"/>
      <c r="AB105" s="244"/>
      <c r="AC105" s="244"/>
      <c r="AD105" s="244"/>
      <c r="AE105" s="244"/>
      <c r="AF105" s="244"/>
      <c r="AG105" s="244"/>
      <c r="AH105" s="244"/>
      <c r="AI105" s="244"/>
      <c r="AJ105" s="244"/>
      <c r="AK105" s="244"/>
      <c r="AL105" s="244"/>
      <c r="AM105" s="244"/>
      <c r="AN105" s="244"/>
      <c r="AO105" s="244"/>
      <c r="AP105" s="244"/>
      <c r="AQ105" s="244"/>
      <c r="AR105" s="244"/>
      <c r="AS105" s="244"/>
      <c r="AT105" s="244"/>
      <c r="AU105" s="244"/>
      <c r="AV105" s="244"/>
      <c r="AW105" s="244"/>
      <c r="AX105" s="244"/>
      <c r="AY105" s="244"/>
      <c r="AZ105" s="244"/>
      <c r="BA105" s="244"/>
      <c r="BB105" s="244"/>
      <c r="BC105" s="244"/>
      <c r="BD105" s="244"/>
      <c r="BE105" s="244"/>
      <c r="BF105" s="244"/>
      <c r="BG105" s="244"/>
      <c r="BH105" s="244"/>
      <c r="BI105" s="244"/>
      <c r="BJ105" s="244"/>
      <c r="BK105" s="244"/>
      <c r="BL105" s="244"/>
      <c r="BM105" s="244"/>
      <c r="BN105" s="244"/>
      <c r="BO105" s="244"/>
      <c r="BP105" s="244"/>
      <c r="BQ105" s="233"/>
      <c r="BR105" s="233"/>
      <c r="BS105" s="233"/>
      <c r="BT105" s="233"/>
      <c r="BU105" s="233"/>
      <c r="BV105" s="233"/>
      <c r="BW105" s="233"/>
      <c r="BX105" s="233"/>
      <c r="BY105" s="233"/>
      <c r="BZ105" s="233"/>
      <c r="CA105" s="233"/>
      <c r="CB105" s="233"/>
      <c r="CC105" s="233"/>
      <c r="CD105" s="233"/>
      <c r="CE105" s="233"/>
      <c r="CF105" s="233"/>
      <c r="CG105" s="233"/>
      <c r="CH105" s="233"/>
      <c r="CI105" s="233"/>
      <c r="CJ105" s="233"/>
      <c r="CK105" s="233"/>
      <c r="CL105" s="233"/>
      <c r="CM105" s="233"/>
      <c r="CN105" s="233"/>
      <c r="CO105" s="233"/>
      <c r="CP105" s="233"/>
      <c r="CQ105" s="233"/>
      <c r="CR105" s="233"/>
      <c r="CS105" s="233"/>
      <c r="CT105" s="233"/>
      <c r="CU105" s="233"/>
      <c r="CV105" s="233"/>
      <c r="CW105" s="233"/>
      <c r="CX105" s="233"/>
      <c r="CY105" s="233"/>
      <c r="CZ105" s="233"/>
      <c r="DA105" s="233"/>
      <c r="DB105" s="233"/>
      <c r="DC105" s="233"/>
      <c r="DD105" s="233"/>
      <c r="DE105" s="233"/>
      <c r="DF105" s="233"/>
      <c r="DG105" s="233"/>
      <c r="DH105" s="233"/>
      <c r="DI105" s="233"/>
      <c r="DJ105" s="233"/>
      <c r="DK105" s="233"/>
      <c r="DL105" s="233"/>
      <c r="DM105" s="233"/>
      <c r="DN105" s="233"/>
      <c r="DO105" s="233"/>
      <c r="DP105" s="233"/>
      <c r="DQ105" s="233"/>
      <c r="DR105" s="233"/>
      <c r="DS105" s="233"/>
      <c r="DT105" s="233"/>
      <c r="DU105" s="233"/>
      <c r="DV105" s="233"/>
      <c r="DW105" s="233"/>
      <c r="DX105" s="233"/>
      <c r="DY105" s="233"/>
      <c r="DZ105" s="233"/>
      <c r="EA105" s="233"/>
    </row>
    <row r="106" spans="1:131" ht="11.25" customHeight="1" x14ac:dyDescent="0.2">
      <c r="A106" s="244"/>
      <c r="B106" s="244"/>
      <c r="C106" s="244"/>
      <c r="D106" s="244"/>
      <c r="E106" s="244"/>
      <c r="F106" s="244"/>
      <c r="G106" s="244"/>
      <c r="H106" s="244"/>
      <c r="I106" s="244"/>
      <c r="J106" s="244"/>
      <c r="K106" s="244"/>
      <c r="L106" s="244"/>
      <c r="M106" s="244"/>
      <c r="N106" s="244"/>
      <c r="O106" s="244"/>
      <c r="P106" s="244"/>
      <c r="Q106" s="244"/>
      <c r="R106" s="244"/>
      <c r="S106" s="244"/>
      <c r="T106" s="244"/>
      <c r="U106" s="244"/>
      <c r="V106" s="244"/>
      <c r="W106" s="244"/>
      <c r="X106" s="244"/>
      <c r="Y106" s="244"/>
      <c r="Z106" s="244"/>
      <c r="AA106" s="244"/>
      <c r="AB106" s="244"/>
      <c r="AC106" s="244"/>
      <c r="AD106" s="244"/>
      <c r="AE106" s="244"/>
      <c r="AF106" s="244"/>
      <c r="AG106" s="244"/>
      <c r="AH106" s="244"/>
      <c r="AI106" s="244"/>
      <c r="AJ106" s="244"/>
      <c r="AK106" s="244"/>
      <c r="AL106" s="244"/>
      <c r="AM106" s="244"/>
      <c r="AN106" s="244"/>
      <c r="AO106" s="244"/>
      <c r="AP106" s="244"/>
      <c r="AQ106" s="244"/>
      <c r="AR106" s="244"/>
      <c r="AS106" s="244"/>
      <c r="AT106" s="244"/>
      <c r="AU106" s="244"/>
      <c r="AV106" s="244"/>
      <c r="AW106" s="244"/>
      <c r="AX106" s="244"/>
      <c r="AY106" s="244"/>
      <c r="AZ106" s="244"/>
      <c r="BA106" s="244"/>
      <c r="BB106" s="244"/>
      <c r="BC106" s="244"/>
      <c r="BD106" s="244"/>
      <c r="BE106" s="244"/>
      <c r="BF106" s="244"/>
      <c r="BG106" s="244"/>
      <c r="BH106" s="244"/>
      <c r="BI106" s="244"/>
      <c r="BJ106" s="244"/>
      <c r="BK106" s="244"/>
      <c r="BL106" s="244"/>
      <c r="BM106" s="244"/>
      <c r="BN106" s="244"/>
      <c r="BO106" s="244"/>
      <c r="BP106" s="244"/>
      <c r="BQ106" s="233"/>
      <c r="BR106" s="233"/>
      <c r="BS106" s="233"/>
      <c r="BT106" s="233"/>
      <c r="BU106" s="233"/>
      <c r="BV106" s="233"/>
      <c r="BW106" s="233"/>
      <c r="BX106" s="233"/>
      <c r="BY106" s="233"/>
      <c r="BZ106" s="233"/>
      <c r="CA106" s="233"/>
      <c r="CB106" s="233"/>
      <c r="CC106" s="233"/>
      <c r="CD106" s="233"/>
      <c r="CE106" s="233"/>
      <c r="CF106" s="233"/>
      <c r="CG106" s="233"/>
      <c r="CH106" s="233"/>
      <c r="CI106" s="233"/>
      <c r="CJ106" s="233"/>
      <c r="CK106" s="233"/>
      <c r="CL106" s="233"/>
      <c r="CM106" s="233"/>
      <c r="CN106" s="233"/>
      <c r="CO106" s="233"/>
      <c r="CP106" s="233"/>
      <c r="CQ106" s="233"/>
      <c r="CR106" s="233"/>
      <c r="CS106" s="233"/>
      <c r="CT106" s="233"/>
      <c r="CU106" s="233"/>
      <c r="CV106" s="233"/>
      <c r="CW106" s="233"/>
      <c r="CX106" s="233"/>
      <c r="CY106" s="233"/>
      <c r="CZ106" s="233"/>
      <c r="DA106" s="233"/>
      <c r="DB106" s="233"/>
      <c r="DC106" s="233"/>
      <c r="DD106" s="233"/>
      <c r="DE106" s="233"/>
      <c r="DF106" s="233"/>
      <c r="DG106" s="233"/>
      <c r="DH106" s="233"/>
      <c r="DI106" s="233"/>
      <c r="DJ106" s="233"/>
      <c r="DK106" s="233"/>
      <c r="DL106" s="233"/>
      <c r="DM106" s="233"/>
      <c r="DN106" s="233"/>
      <c r="DO106" s="233"/>
      <c r="DP106" s="233"/>
      <c r="DQ106" s="233"/>
      <c r="DR106" s="233"/>
      <c r="DS106" s="233"/>
      <c r="DT106" s="233"/>
      <c r="DU106" s="233"/>
      <c r="DV106" s="233"/>
      <c r="DW106" s="233"/>
      <c r="DX106" s="233"/>
      <c r="DY106" s="233"/>
      <c r="DZ106" s="233"/>
      <c r="EA106" s="233"/>
    </row>
    <row r="107" spans="1:131" s="233" customFormat="1" ht="26.25" customHeight="1" thickBot="1" x14ac:dyDescent="0.25">
      <c r="A107" s="252" t="s">
        <v>428</v>
      </c>
      <c r="B107" s="253"/>
      <c r="C107" s="253"/>
      <c r="D107" s="253"/>
      <c r="E107" s="253"/>
      <c r="F107" s="253"/>
      <c r="G107" s="253"/>
      <c r="H107" s="253"/>
      <c r="I107" s="253"/>
      <c r="J107" s="253"/>
      <c r="K107" s="253"/>
      <c r="L107" s="253"/>
      <c r="M107" s="253"/>
      <c r="N107" s="253"/>
      <c r="O107" s="253"/>
      <c r="P107" s="253"/>
      <c r="Q107" s="253"/>
      <c r="R107" s="253"/>
      <c r="S107" s="253"/>
      <c r="T107" s="253"/>
      <c r="U107" s="253"/>
      <c r="V107" s="253"/>
      <c r="W107" s="253"/>
      <c r="X107" s="253"/>
      <c r="Y107" s="253"/>
      <c r="Z107" s="253"/>
      <c r="AA107" s="253"/>
      <c r="AB107" s="253"/>
      <c r="AC107" s="253"/>
      <c r="AD107" s="253"/>
      <c r="AE107" s="253"/>
      <c r="AF107" s="253"/>
      <c r="AG107" s="253"/>
      <c r="AH107" s="253"/>
      <c r="AI107" s="253"/>
      <c r="AJ107" s="253"/>
      <c r="AK107" s="253"/>
      <c r="AL107" s="253"/>
      <c r="AM107" s="253"/>
      <c r="AN107" s="253"/>
      <c r="AO107" s="253"/>
      <c r="AP107" s="253"/>
      <c r="AQ107" s="253"/>
      <c r="AR107" s="253"/>
      <c r="AS107" s="253"/>
      <c r="AT107" s="253"/>
      <c r="AU107" s="252" t="s">
        <v>429</v>
      </c>
      <c r="AV107" s="253"/>
      <c r="AW107" s="253"/>
      <c r="AX107" s="253"/>
      <c r="AY107" s="253"/>
      <c r="AZ107" s="253"/>
      <c r="BA107" s="253"/>
      <c r="BB107" s="253"/>
      <c r="BC107" s="253"/>
      <c r="BD107" s="253"/>
      <c r="BE107" s="253"/>
      <c r="BF107" s="253"/>
      <c r="BG107" s="253"/>
      <c r="BH107" s="253"/>
      <c r="BI107" s="253"/>
      <c r="BJ107" s="253"/>
      <c r="BK107" s="253"/>
      <c r="BL107" s="253"/>
      <c r="BM107" s="253"/>
      <c r="BN107" s="253"/>
      <c r="BO107" s="253"/>
      <c r="BP107" s="253"/>
      <c r="BQ107" s="253"/>
      <c r="BR107" s="253"/>
      <c r="BS107" s="253"/>
      <c r="BT107" s="253"/>
      <c r="BU107" s="253"/>
      <c r="BV107" s="253"/>
      <c r="BW107" s="253"/>
      <c r="BX107" s="253"/>
      <c r="BY107" s="253"/>
      <c r="BZ107" s="253"/>
      <c r="CA107" s="253"/>
      <c r="CB107" s="253"/>
      <c r="CC107" s="253"/>
      <c r="CD107" s="253"/>
      <c r="CE107" s="253"/>
      <c r="CF107" s="253"/>
      <c r="CG107" s="253"/>
      <c r="CH107" s="253"/>
      <c r="CI107" s="253"/>
      <c r="CJ107" s="253"/>
      <c r="CK107" s="253"/>
      <c r="CL107" s="253"/>
      <c r="CM107" s="253"/>
      <c r="CN107" s="253"/>
      <c r="CO107" s="253"/>
      <c r="CP107" s="253"/>
      <c r="CQ107" s="253"/>
      <c r="CR107" s="253"/>
      <c r="CS107" s="253"/>
      <c r="CT107" s="253"/>
      <c r="CU107" s="253"/>
      <c r="CV107" s="253"/>
      <c r="CW107" s="253"/>
      <c r="CX107" s="253"/>
      <c r="CY107" s="253"/>
      <c r="CZ107" s="253"/>
      <c r="DA107" s="253"/>
      <c r="DB107" s="253"/>
      <c r="DC107" s="253"/>
      <c r="DD107" s="253"/>
      <c r="DE107" s="253"/>
      <c r="DF107" s="253"/>
      <c r="DG107" s="253"/>
      <c r="DH107" s="253"/>
      <c r="DI107" s="253"/>
      <c r="DJ107" s="253"/>
      <c r="DK107" s="253"/>
      <c r="DL107" s="253"/>
      <c r="DM107" s="253"/>
      <c r="DN107" s="253"/>
      <c r="DO107" s="253"/>
      <c r="DP107" s="253"/>
      <c r="DQ107" s="253"/>
      <c r="DR107" s="253"/>
      <c r="DS107" s="253"/>
      <c r="DT107" s="253"/>
      <c r="DU107" s="253"/>
      <c r="DV107" s="253"/>
      <c r="DW107" s="253"/>
      <c r="DX107" s="253"/>
      <c r="DY107" s="253"/>
      <c r="DZ107" s="253"/>
    </row>
    <row r="108" spans="1:131" s="233" customFormat="1" ht="26.25" customHeight="1" x14ac:dyDescent="0.2">
      <c r="A108" s="971" t="s">
        <v>430</v>
      </c>
      <c r="B108" s="972"/>
      <c r="C108" s="972"/>
      <c r="D108" s="972"/>
      <c r="E108" s="972"/>
      <c r="F108" s="972"/>
      <c r="G108" s="972"/>
      <c r="H108" s="972"/>
      <c r="I108" s="972"/>
      <c r="J108" s="972"/>
      <c r="K108" s="972"/>
      <c r="L108" s="972"/>
      <c r="M108" s="972"/>
      <c r="N108" s="972"/>
      <c r="O108" s="972"/>
      <c r="P108" s="972"/>
      <c r="Q108" s="972"/>
      <c r="R108" s="972"/>
      <c r="S108" s="972"/>
      <c r="T108" s="972"/>
      <c r="U108" s="972"/>
      <c r="V108" s="972"/>
      <c r="W108" s="972"/>
      <c r="X108" s="972"/>
      <c r="Y108" s="972"/>
      <c r="Z108" s="972"/>
      <c r="AA108" s="972"/>
      <c r="AB108" s="972"/>
      <c r="AC108" s="972"/>
      <c r="AD108" s="972"/>
      <c r="AE108" s="972"/>
      <c r="AF108" s="972"/>
      <c r="AG108" s="972"/>
      <c r="AH108" s="972"/>
      <c r="AI108" s="972"/>
      <c r="AJ108" s="972"/>
      <c r="AK108" s="972"/>
      <c r="AL108" s="972"/>
      <c r="AM108" s="972"/>
      <c r="AN108" s="972"/>
      <c r="AO108" s="972"/>
      <c r="AP108" s="972"/>
      <c r="AQ108" s="972"/>
      <c r="AR108" s="972"/>
      <c r="AS108" s="972"/>
      <c r="AT108" s="973"/>
      <c r="AU108" s="971" t="s">
        <v>431</v>
      </c>
      <c r="AV108" s="972"/>
      <c r="AW108" s="972"/>
      <c r="AX108" s="972"/>
      <c r="AY108" s="972"/>
      <c r="AZ108" s="972"/>
      <c r="BA108" s="972"/>
      <c r="BB108" s="972"/>
      <c r="BC108" s="972"/>
      <c r="BD108" s="972"/>
      <c r="BE108" s="972"/>
      <c r="BF108" s="972"/>
      <c r="BG108" s="972"/>
      <c r="BH108" s="972"/>
      <c r="BI108" s="972"/>
      <c r="BJ108" s="972"/>
      <c r="BK108" s="972"/>
      <c r="BL108" s="972"/>
      <c r="BM108" s="972"/>
      <c r="BN108" s="972"/>
      <c r="BO108" s="972"/>
      <c r="BP108" s="972"/>
      <c r="BQ108" s="972"/>
      <c r="BR108" s="972"/>
      <c r="BS108" s="972"/>
      <c r="BT108" s="972"/>
      <c r="BU108" s="972"/>
      <c r="BV108" s="972"/>
      <c r="BW108" s="972"/>
      <c r="BX108" s="972"/>
      <c r="BY108" s="972"/>
      <c r="BZ108" s="972"/>
      <c r="CA108" s="972"/>
      <c r="CB108" s="972"/>
      <c r="CC108" s="972"/>
      <c r="CD108" s="972"/>
      <c r="CE108" s="972"/>
      <c r="CF108" s="972"/>
      <c r="CG108" s="972"/>
      <c r="CH108" s="972"/>
      <c r="CI108" s="972"/>
      <c r="CJ108" s="972"/>
      <c r="CK108" s="972"/>
      <c r="CL108" s="972"/>
      <c r="CM108" s="972"/>
      <c r="CN108" s="972"/>
      <c r="CO108" s="972"/>
      <c r="CP108" s="972"/>
      <c r="CQ108" s="972"/>
      <c r="CR108" s="972"/>
      <c r="CS108" s="972"/>
      <c r="CT108" s="972"/>
      <c r="CU108" s="972"/>
      <c r="CV108" s="972"/>
      <c r="CW108" s="972"/>
      <c r="CX108" s="972"/>
      <c r="CY108" s="972"/>
      <c r="CZ108" s="972"/>
      <c r="DA108" s="972"/>
      <c r="DB108" s="972"/>
      <c r="DC108" s="972"/>
      <c r="DD108" s="972"/>
      <c r="DE108" s="972"/>
      <c r="DF108" s="972"/>
      <c r="DG108" s="972"/>
      <c r="DH108" s="972"/>
      <c r="DI108" s="972"/>
      <c r="DJ108" s="972"/>
      <c r="DK108" s="972"/>
      <c r="DL108" s="972"/>
      <c r="DM108" s="972"/>
      <c r="DN108" s="972"/>
      <c r="DO108" s="972"/>
      <c r="DP108" s="972"/>
      <c r="DQ108" s="972"/>
      <c r="DR108" s="972"/>
      <c r="DS108" s="972"/>
      <c r="DT108" s="972"/>
      <c r="DU108" s="972"/>
      <c r="DV108" s="972"/>
      <c r="DW108" s="972"/>
      <c r="DX108" s="972"/>
      <c r="DY108" s="972"/>
      <c r="DZ108" s="973"/>
    </row>
    <row r="109" spans="1:131" s="233" customFormat="1" ht="26.25" customHeight="1" x14ac:dyDescent="0.2">
      <c r="A109" s="924" t="s">
        <v>432</v>
      </c>
      <c r="B109" s="925"/>
      <c r="C109" s="925"/>
      <c r="D109" s="925"/>
      <c r="E109" s="925"/>
      <c r="F109" s="925"/>
      <c r="G109" s="925"/>
      <c r="H109" s="925"/>
      <c r="I109" s="925"/>
      <c r="J109" s="925"/>
      <c r="K109" s="925"/>
      <c r="L109" s="925"/>
      <c r="M109" s="925"/>
      <c r="N109" s="925"/>
      <c r="O109" s="925"/>
      <c r="P109" s="925"/>
      <c r="Q109" s="925"/>
      <c r="R109" s="925"/>
      <c r="S109" s="925"/>
      <c r="T109" s="925"/>
      <c r="U109" s="925"/>
      <c r="V109" s="925"/>
      <c r="W109" s="925"/>
      <c r="X109" s="925"/>
      <c r="Y109" s="925"/>
      <c r="Z109" s="926"/>
      <c r="AA109" s="927" t="s">
        <v>433</v>
      </c>
      <c r="AB109" s="925"/>
      <c r="AC109" s="925"/>
      <c r="AD109" s="925"/>
      <c r="AE109" s="926"/>
      <c r="AF109" s="927" t="s">
        <v>434</v>
      </c>
      <c r="AG109" s="925"/>
      <c r="AH109" s="925"/>
      <c r="AI109" s="925"/>
      <c r="AJ109" s="926"/>
      <c r="AK109" s="927" t="s">
        <v>307</v>
      </c>
      <c r="AL109" s="925"/>
      <c r="AM109" s="925"/>
      <c r="AN109" s="925"/>
      <c r="AO109" s="926"/>
      <c r="AP109" s="927" t="s">
        <v>435</v>
      </c>
      <c r="AQ109" s="925"/>
      <c r="AR109" s="925"/>
      <c r="AS109" s="925"/>
      <c r="AT109" s="958"/>
      <c r="AU109" s="924" t="s">
        <v>432</v>
      </c>
      <c r="AV109" s="925"/>
      <c r="AW109" s="925"/>
      <c r="AX109" s="925"/>
      <c r="AY109" s="925"/>
      <c r="AZ109" s="925"/>
      <c r="BA109" s="925"/>
      <c r="BB109" s="925"/>
      <c r="BC109" s="925"/>
      <c r="BD109" s="925"/>
      <c r="BE109" s="925"/>
      <c r="BF109" s="925"/>
      <c r="BG109" s="925"/>
      <c r="BH109" s="925"/>
      <c r="BI109" s="925"/>
      <c r="BJ109" s="925"/>
      <c r="BK109" s="925"/>
      <c r="BL109" s="925"/>
      <c r="BM109" s="925"/>
      <c r="BN109" s="925"/>
      <c r="BO109" s="925"/>
      <c r="BP109" s="926"/>
      <c r="BQ109" s="927" t="s">
        <v>433</v>
      </c>
      <c r="BR109" s="925"/>
      <c r="BS109" s="925"/>
      <c r="BT109" s="925"/>
      <c r="BU109" s="926"/>
      <c r="BV109" s="927" t="s">
        <v>434</v>
      </c>
      <c r="BW109" s="925"/>
      <c r="BX109" s="925"/>
      <c r="BY109" s="925"/>
      <c r="BZ109" s="926"/>
      <c r="CA109" s="927" t="s">
        <v>307</v>
      </c>
      <c r="CB109" s="925"/>
      <c r="CC109" s="925"/>
      <c r="CD109" s="925"/>
      <c r="CE109" s="926"/>
      <c r="CF109" s="965" t="s">
        <v>435</v>
      </c>
      <c r="CG109" s="965"/>
      <c r="CH109" s="965"/>
      <c r="CI109" s="965"/>
      <c r="CJ109" s="965"/>
      <c r="CK109" s="927" t="s">
        <v>436</v>
      </c>
      <c r="CL109" s="925"/>
      <c r="CM109" s="925"/>
      <c r="CN109" s="925"/>
      <c r="CO109" s="925"/>
      <c r="CP109" s="925"/>
      <c r="CQ109" s="925"/>
      <c r="CR109" s="925"/>
      <c r="CS109" s="925"/>
      <c r="CT109" s="925"/>
      <c r="CU109" s="925"/>
      <c r="CV109" s="925"/>
      <c r="CW109" s="925"/>
      <c r="CX109" s="925"/>
      <c r="CY109" s="925"/>
      <c r="CZ109" s="925"/>
      <c r="DA109" s="925"/>
      <c r="DB109" s="925"/>
      <c r="DC109" s="925"/>
      <c r="DD109" s="925"/>
      <c r="DE109" s="925"/>
      <c r="DF109" s="926"/>
      <c r="DG109" s="927" t="s">
        <v>433</v>
      </c>
      <c r="DH109" s="925"/>
      <c r="DI109" s="925"/>
      <c r="DJ109" s="925"/>
      <c r="DK109" s="926"/>
      <c r="DL109" s="927" t="s">
        <v>434</v>
      </c>
      <c r="DM109" s="925"/>
      <c r="DN109" s="925"/>
      <c r="DO109" s="925"/>
      <c r="DP109" s="926"/>
      <c r="DQ109" s="927" t="s">
        <v>307</v>
      </c>
      <c r="DR109" s="925"/>
      <c r="DS109" s="925"/>
      <c r="DT109" s="925"/>
      <c r="DU109" s="926"/>
      <c r="DV109" s="927" t="s">
        <v>435</v>
      </c>
      <c r="DW109" s="925"/>
      <c r="DX109" s="925"/>
      <c r="DY109" s="925"/>
      <c r="DZ109" s="958"/>
    </row>
    <row r="110" spans="1:131" s="233" customFormat="1" ht="26.25" customHeight="1" x14ac:dyDescent="0.2">
      <c r="A110" s="836" t="s">
        <v>437</v>
      </c>
      <c r="B110" s="837"/>
      <c r="C110" s="837"/>
      <c r="D110" s="837"/>
      <c r="E110" s="837"/>
      <c r="F110" s="837"/>
      <c r="G110" s="837"/>
      <c r="H110" s="837"/>
      <c r="I110" s="837"/>
      <c r="J110" s="837"/>
      <c r="K110" s="837"/>
      <c r="L110" s="837"/>
      <c r="M110" s="837"/>
      <c r="N110" s="837"/>
      <c r="O110" s="837"/>
      <c r="P110" s="837"/>
      <c r="Q110" s="837"/>
      <c r="R110" s="837"/>
      <c r="S110" s="837"/>
      <c r="T110" s="837"/>
      <c r="U110" s="837"/>
      <c r="V110" s="837"/>
      <c r="W110" s="837"/>
      <c r="X110" s="837"/>
      <c r="Y110" s="837"/>
      <c r="Z110" s="838"/>
      <c r="AA110" s="917">
        <v>530794</v>
      </c>
      <c r="AB110" s="918"/>
      <c r="AC110" s="918"/>
      <c r="AD110" s="918"/>
      <c r="AE110" s="919"/>
      <c r="AF110" s="920">
        <v>536576</v>
      </c>
      <c r="AG110" s="918"/>
      <c r="AH110" s="918"/>
      <c r="AI110" s="918"/>
      <c r="AJ110" s="919"/>
      <c r="AK110" s="920">
        <v>590624</v>
      </c>
      <c r="AL110" s="918"/>
      <c r="AM110" s="918"/>
      <c r="AN110" s="918"/>
      <c r="AO110" s="919"/>
      <c r="AP110" s="921">
        <v>13.1</v>
      </c>
      <c r="AQ110" s="922"/>
      <c r="AR110" s="922"/>
      <c r="AS110" s="922"/>
      <c r="AT110" s="923"/>
      <c r="AU110" s="959" t="s">
        <v>73</v>
      </c>
      <c r="AV110" s="960"/>
      <c r="AW110" s="960"/>
      <c r="AX110" s="960"/>
      <c r="AY110" s="960"/>
      <c r="AZ110" s="889" t="s">
        <v>438</v>
      </c>
      <c r="BA110" s="837"/>
      <c r="BB110" s="837"/>
      <c r="BC110" s="837"/>
      <c r="BD110" s="837"/>
      <c r="BE110" s="837"/>
      <c r="BF110" s="837"/>
      <c r="BG110" s="837"/>
      <c r="BH110" s="837"/>
      <c r="BI110" s="837"/>
      <c r="BJ110" s="837"/>
      <c r="BK110" s="837"/>
      <c r="BL110" s="837"/>
      <c r="BM110" s="837"/>
      <c r="BN110" s="837"/>
      <c r="BO110" s="837"/>
      <c r="BP110" s="838"/>
      <c r="BQ110" s="890">
        <v>6945915</v>
      </c>
      <c r="BR110" s="871"/>
      <c r="BS110" s="871"/>
      <c r="BT110" s="871"/>
      <c r="BU110" s="871"/>
      <c r="BV110" s="871">
        <v>6774592</v>
      </c>
      <c r="BW110" s="871"/>
      <c r="BX110" s="871"/>
      <c r="BY110" s="871"/>
      <c r="BZ110" s="871"/>
      <c r="CA110" s="871">
        <v>6741838</v>
      </c>
      <c r="CB110" s="871"/>
      <c r="CC110" s="871"/>
      <c r="CD110" s="871"/>
      <c r="CE110" s="871"/>
      <c r="CF110" s="895">
        <v>149.9</v>
      </c>
      <c r="CG110" s="896"/>
      <c r="CH110" s="896"/>
      <c r="CI110" s="896"/>
      <c r="CJ110" s="896"/>
      <c r="CK110" s="955" t="s">
        <v>439</v>
      </c>
      <c r="CL110" s="848"/>
      <c r="CM110" s="889" t="s">
        <v>440</v>
      </c>
      <c r="CN110" s="837"/>
      <c r="CO110" s="837"/>
      <c r="CP110" s="837"/>
      <c r="CQ110" s="837"/>
      <c r="CR110" s="837"/>
      <c r="CS110" s="837"/>
      <c r="CT110" s="837"/>
      <c r="CU110" s="837"/>
      <c r="CV110" s="837"/>
      <c r="CW110" s="837"/>
      <c r="CX110" s="837"/>
      <c r="CY110" s="837"/>
      <c r="CZ110" s="837"/>
      <c r="DA110" s="837"/>
      <c r="DB110" s="837"/>
      <c r="DC110" s="837"/>
      <c r="DD110" s="837"/>
      <c r="DE110" s="837"/>
      <c r="DF110" s="838"/>
      <c r="DG110" s="890" t="s">
        <v>441</v>
      </c>
      <c r="DH110" s="871"/>
      <c r="DI110" s="871"/>
      <c r="DJ110" s="871"/>
      <c r="DK110" s="871"/>
      <c r="DL110" s="871" t="s">
        <v>442</v>
      </c>
      <c r="DM110" s="871"/>
      <c r="DN110" s="871"/>
      <c r="DO110" s="871"/>
      <c r="DP110" s="871"/>
      <c r="DQ110" s="871" t="s">
        <v>443</v>
      </c>
      <c r="DR110" s="871"/>
      <c r="DS110" s="871"/>
      <c r="DT110" s="871"/>
      <c r="DU110" s="871"/>
      <c r="DV110" s="872" t="s">
        <v>444</v>
      </c>
      <c r="DW110" s="872"/>
      <c r="DX110" s="872"/>
      <c r="DY110" s="872"/>
      <c r="DZ110" s="873"/>
    </row>
    <row r="111" spans="1:131" s="233" customFormat="1" ht="26.25" customHeight="1" x14ac:dyDescent="0.2">
      <c r="A111" s="803" t="s">
        <v>445</v>
      </c>
      <c r="B111" s="804"/>
      <c r="C111" s="804"/>
      <c r="D111" s="804"/>
      <c r="E111" s="804"/>
      <c r="F111" s="804"/>
      <c r="G111" s="804"/>
      <c r="H111" s="804"/>
      <c r="I111" s="804"/>
      <c r="J111" s="804"/>
      <c r="K111" s="804"/>
      <c r="L111" s="804"/>
      <c r="M111" s="804"/>
      <c r="N111" s="804"/>
      <c r="O111" s="804"/>
      <c r="P111" s="804"/>
      <c r="Q111" s="804"/>
      <c r="R111" s="804"/>
      <c r="S111" s="804"/>
      <c r="T111" s="804"/>
      <c r="U111" s="804"/>
      <c r="V111" s="804"/>
      <c r="W111" s="804"/>
      <c r="X111" s="804"/>
      <c r="Y111" s="804"/>
      <c r="Z111" s="954"/>
      <c r="AA111" s="947" t="s">
        <v>245</v>
      </c>
      <c r="AB111" s="948"/>
      <c r="AC111" s="948"/>
      <c r="AD111" s="948"/>
      <c r="AE111" s="949"/>
      <c r="AF111" s="950" t="s">
        <v>446</v>
      </c>
      <c r="AG111" s="948"/>
      <c r="AH111" s="948"/>
      <c r="AI111" s="948"/>
      <c r="AJ111" s="949"/>
      <c r="AK111" s="950" t="s">
        <v>444</v>
      </c>
      <c r="AL111" s="948"/>
      <c r="AM111" s="948"/>
      <c r="AN111" s="948"/>
      <c r="AO111" s="949"/>
      <c r="AP111" s="951" t="s">
        <v>444</v>
      </c>
      <c r="AQ111" s="952"/>
      <c r="AR111" s="952"/>
      <c r="AS111" s="952"/>
      <c r="AT111" s="953"/>
      <c r="AU111" s="961"/>
      <c r="AV111" s="962"/>
      <c r="AW111" s="962"/>
      <c r="AX111" s="962"/>
      <c r="AY111" s="962"/>
      <c r="AZ111" s="844" t="s">
        <v>447</v>
      </c>
      <c r="BA111" s="781"/>
      <c r="BB111" s="781"/>
      <c r="BC111" s="781"/>
      <c r="BD111" s="781"/>
      <c r="BE111" s="781"/>
      <c r="BF111" s="781"/>
      <c r="BG111" s="781"/>
      <c r="BH111" s="781"/>
      <c r="BI111" s="781"/>
      <c r="BJ111" s="781"/>
      <c r="BK111" s="781"/>
      <c r="BL111" s="781"/>
      <c r="BM111" s="781"/>
      <c r="BN111" s="781"/>
      <c r="BO111" s="781"/>
      <c r="BP111" s="782"/>
      <c r="BQ111" s="845" t="s">
        <v>444</v>
      </c>
      <c r="BR111" s="846"/>
      <c r="BS111" s="846"/>
      <c r="BT111" s="846"/>
      <c r="BU111" s="846"/>
      <c r="BV111" s="846" t="s">
        <v>442</v>
      </c>
      <c r="BW111" s="846"/>
      <c r="BX111" s="846"/>
      <c r="BY111" s="846"/>
      <c r="BZ111" s="846"/>
      <c r="CA111" s="846" t="s">
        <v>245</v>
      </c>
      <c r="CB111" s="846"/>
      <c r="CC111" s="846"/>
      <c r="CD111" s="846"/>
      <c r="CE111" s="846"/>
      <c r="CF111" s="904" t="s">
        <v>442</v>
      </c>
      <c r="CG111" s="905"/>
      <c r="CH111" s="905"/>
      <c r="CI111" s="905"/>
      <c r="CJ111" s="905"/>
      <c r="CK111" s="956"/>
      <c r="CL111" s="850"/>
      <c r="CM111" s="844" t="s">
        <v>448</v>
      </c>
      <c r="CN111" s="781"/>
      <c r="CO111" s="781"/>
      <c r="CP111" s="781"/>
      <c r="CQ111" s="781"/>
      <c r="CR111" s="781"/>
      <c r="CS111" s="781"/>
      <c r="CT111" s="781"/>
      <c r="CU111" s="781"/>
      <c r="CV111" s="781"/>
      <c r="CW111" s="781"/>
      <c r="CX111" s="781"/>
      <c r="CY111" s="781"/>
      <c r="CZ111" s="781"/>
      <c r="DA111" s="781"/>
      <c r="DB111" s="781"/>
      <c r="DC111" s="781"/>
      <c r="DD111" s="781"/>
      <c r="DE111" s="781"/>
      <c r="DF111" s="782"/>
      <c r="DG111" s="845" t="s">
        <v>444</v>
      </c>
      <c r="DH111" s="846"/>
      <c r="DI111" s="846"/>
      <c r="DJ111" s="846"/>
      <c r="DK111" s="846"/>
      <c r="DL111" s="846" t="s">
        <v>442</v>
      </c>
      <c r="DM111" s="846"/>
      <c r="DN111" s="846"/>
      <c r="DO111" s="846"/>
      <c r="DP111" s="846"/>
      <c r="DQ111" s="846" t="s">
        <v>446</v>
      </c>
      <c r="DR111" s="846"/>
      <c r="DS111" s="846"/>
      <c r="DT111" s="846"/>
      <c r="DU111" s="846"/>
      <c r="DV111" s="823" t="s">
        <v>442</v>
      </c>
      <c r="DW111" s="823"/>
      <c r="DX111" s="823"/>
      <c r="DY111" s="823"/>
      <c r="DZ111" s="824"/>
    </row>
    <row r="112" spans="1:131" s="233" customFormat="1" ht="26.25" customHeight="1" x14ac:dyDescent="0.2">
      <c r="A112" s="941" t="s">
        <v>449</v>
      </c>
      <c r="B112" s="942"/>
      <c r="C112" s="781" t="s">
        <v>450</v>
      </c>
      <c r="D112" s="781"/>
      <c r="E112" s="781"/>
      <c r="F112" s="781"/>
      <c r="G112" s="781"/>
      <c r="H112" s="781"/>
      <c r="I112" s="781"/>
      <c r="J112" s="781"/>
      <c r="K112" s="781"/>
      <c r="L112" s="781"/>
      <c r="M112" s="781"/>
      <c r="N112" s="781"/>
      <c r="O112" s="781"/>
      <c r="P112" s="781"/>
      <c r="Q112" s="781"/>
      <c r="R112" s="781"/>
      <c r="S112" s="781"/>
      <c r="T112" s="781"/>
      <c r="U112" s="781"/>
      <c r="V112" s="781"/>
      <c r="W112" s="781"/>
      <c r="X112" s="781"/>
      <c r="Y112" s="781"/>
      <c r="Z112" s="782"/>
      <c r="AA112" s="808" t="s">
        <v>127</v>
      </c>
      <c r="AB112" s="809"/>
      <c r="AC112" s="809"/>
      <c r="AD112" s="809"/>
      <c r="AE112" s="810"/>
      <c r="AF112" s="811" t="s">
        <v>441</v>
      </c>
      <c r="AG112" s="809"/>
      <c r="AH112" s="809"/>
      <c r="AI112" s="809"/>
      <c r="AJ112" s="810"/>
      <c r="AK112" s="811" t="s">
        <v>444</v>
      </c>
      <c r="AL112" s="809"/>
      <c r="AM112" s="809"/>
      <c r="AN112" s="809"/>
      <c r="AO112" s="810"/>
      <c r="AP112" s="853" t="s">
        <v>127</v>
      </c>
      <c r="AQ112" s="854"/>
      <c r="AR112" s="854"/>
      <c r="AS112" s="854"/>
      <c r="AT112" s="855"/>
      <c r="AU112" s="961"/>
      <c r="AV112" s="962"/>
      <c r="AW112" s="962"/>
      <c r="AX112" s="962"/>
      <c r="AY112" s="962"/>
      <c r="AZ112" s="844" t="s">
        <v>451</v>
      </c>
      <c r="BA112" s="781"/>
      <c r="BB112" s="781"/>
      <c r="BC112" s="781"/>
      <c r="BD112" s="781"/>
      <c r="BE112" s="781"/>
      <c r="BF112" s="781"/>
      <c r="BG112" s="781"/>
      <c r="BH112" s="781"/>
      <c r="BI112" s="781"/>
      <c r="BJ112" s="781"/>
      <c r="BK112" s="781"/>
      <c r="BL112" s="781"/>
      <c r="BM112" s="781"/>
      <c r="BN112" s="781"/>
      <c r="BO112" s="781"/>
      <c r="BP112" s="782"/>
      <c r="BQ112" s="845">
        <v>4170307</v>
      </c>
      <c r="BR112" s="846"/>
      <c r="BS112" s="846"/>
      <c r="BT112" s="846"/>
      <c r="BU112" s="846"/>
      <c r="BV112" s="846">
        <v>3498722</v>
      </c>
      <c r="BW112" s="846"/>
      <c r="BX112" s="846"/>
      <c r="BY112" s="846"/>
      <c r="BZ112" s="846"/>
      <c r="CA112" s="846">
        <v>3259527</v>
      </c>
      <c r="CB112" s="846"/>
      <c r="CC112" s="846"/>
      <c r="CD112" s="846"/>
      <c r="CE112" s="846"/>
      <c r="CF112" s="904">
        <v>72.5</v>
      </c>
      <c r="CG112" s="905"/>
      <c r="CH112" s="905"/>
      <c r="CI112" s="905"/>
      <c r="CJ112" s="905"/>
      <c r="CK112" s="956"/>
      <c r="CL112" s="850"/>
      <c r="CM112" s="844" t="s">
        <v>452</v>
      </c>
      <c r="CN112" s="781"/>
      <c r="CO112" s="781"/>
      <c r="CP112" s="781"/>
      <c r="CQ112" s="781"/>
      <c r="CR112" s="781"/>
      <c r="CS112" s="781"/>
      <c r="CT112" s="781"/>
      <c r="CU112" s="781"/>
      <c r="CV112" s="781"/>
      <c r="CW112" s="781"/>
      <c r="CX112" s="781"/>
      <c r="CY112" s="781"/>
      <c r="CZ112" s="781"/>
      <c r="DA112" s="781"/>
      <c r="DB112" s="781"/>
      <c r="DC112" s="781"/>
      <c r="DD112" s="781"/>
      <c r="DE112" s="781"/>
      <c r="DF112" s="782"/>
      <c r="DG112" s="845" t="s">
        <v>453</v>
      </c>
      <c r="DH112" s="846"/>
      <c r="DI112" s="846"/>
      <c r="DJ112" s="846"/>
      <c r="DK112" s="846"/>
      <c r="DL112" s="846" t="s">
        <v>444</v>
      </c>
      <c r="DM112" s="846"/>
      <c r="DN112" s="846"/>
      <c r="DO112" s="846"/>
      <c r="DP112" s="846"/>
      <c r="DQ112" s="846" t="s">
        <v>127</v>
      </c>
      <c r="DR112" s="846"/>
      <c r="DS112" s="846"/>
      <c r="DT112" s="846"/>
      <c r="DU112" s="846"/>
      <c r="DV112" s="823" t="s">
        <v>441</v>
      </c>
      <c r="DW112" s="823"/>
      <c r="DX112" s="823"/>
      <c r="DY112" s="823"/>
      <c r="DZ112" s="824"/>
    </row>
    <row r="113" spans="1:130" s="233" customFormat="1" ht="26.25" customHeight="1" x14ac:dyDescent="0.2">
      <c r="A113" s="943"/>
      <c r="B113" s="944"/>
      <c r="C113" s="781" t="s">
        <v>454</v>
      </c>
      <c r="D113" s="781"/>
      <c r="E113" s="781"/>
      <c r="F113" s="781"/>
      <c r="G113" s="781"/>
      <c r="H113" s="781"/>
      <c r="I113" s="781"/>
      <c r="J113" s="781"/>
      <c r="K113" s="781"/>
      <c r="L113" s="781"/>
      <c r="M113" s="781"/>
      <c r="N113" s="781"/>
      <c r="O113" s="781"/>
      <c r="P113" s="781"/>
      <c r="Q113" s="781"/>
      <c r="R113" s="781"/>
      <c r="S113" s="781"/>
      <c r="T113" s="781"/>
      <c r="U113" s="781"/>
      <c r="V113" s="781"/>
      <c r="W113" s="781"/>
      <c r="X113" s="781"/>
      <c r="Y113" s="781"/>
      <c r="Z113" s="782"/>
      <c r="AA113" s="947">
        <v>268704</v>
      </c>
      <c r="AB113" s="948"/>
      <c r="AC113" s="948"/>
      <c r="AD113" s="948"/>
      <c r="AE113" s="949"/>
      <c r="AF113" s="950">
        <v>234861</v>
      </c>
      <c r="AG113" s="948"/>
      <c r="AH113" s="948"/>
      <c r="AI113" s="948"/>
      <c r="AJ113" s="949"/>
      <c r="AK113" s="950">
        <v>244018</v>
      </c>
      <c r="AL113" s="948"/>
      <c r="AM113" s="948"/>
      <c r="AN113" s="948"/>
      <c r="AO113" s="949"/>
      <c r="AP113" s="951">
        <v>5.4</v>
      </c>
      <c r="AQ113" s="952"/>
      <c r="AR113" s="952"/>
      <c r="AS113" s="952"/>
      <c r="AT113" s="953"/>
      <c r="AU113" s="961"/>
      <c r="AV113" s="962"/>
      <c r="AW113" s="962"/>
      <c r="AX113" s="962"/>
      <c r="AY113" s="962"/>
      <c r="AZ113" s="844" t="s">
        <v>455</v>
      </c>
      <c r="BA113" s="781"/>
      <c r="BB113" s="781"/>
      <c r="BC113" s="781"/>
      <c r="BD113" s="781"/>
      <c r="BE113" s="781"/>
      <c r="BF113" s="781"/>
      <c r="BG113" s="781"/>
      <c r="BH113" s="781"/>
      <c r="BI113" s="781"/>
      <c r="BJ113" s="781"/>
      <c r="BK113" s="781"/>
      <c r="BL113" s="781"/>
      <c r="BM113" s="781"/>
      <c r="BN113" s="781"/>
      <c r="BO113" s="781"/>
      <c r="BP113" s="782"/>
      <c r="BQ113" s="845">
        <v>205146</v>
      </c>
      <c r="BR113" s="846"/>
      <c r="BS113" s="846"/>
      <c r="BT113" s="846"/>
      <c r="BU113" s="846"/>
      <c r="BV113" s="846">
        <v>417102</v>
      </c>
      <c r="BW113" s="846"/>
      <c r="BX113" s="846"/>
      <c r="BY113" s="846"/>
      <c r="BZ113" s="846"/>
      <c r="CA113" s="846">
        <v>426123</v>
      </c>
      <c r="CB113" s="846"/>
      <c r="CC113" s="846"/>
      <c r="CD113" s="846"/>
      <c r="CE113" s="846"/>
      <c r="CF113" s="904">
        <v>9.5</v>
      </c>
      <c r="CG113" s="905"/>
      <c r="CH113" s="905"/>
      <c r="CI113" s="905"/>
      <c r="CJ113" s="905"/>
      <c r="CK113" s="956"/>
      <c r="CL113" s="850"/>
      <c r="CM113" s="844" t="s">
        <v>456</v>
      </c>
      <c r="CN113" s="781"/>
      <c r="CO113" s="781"/>
      <c r="CP113" s="781"/>
      <c r="CQ113" s="781"/>
      <c r="CR113" s="781"/>
      <c r="CS113" s="781"/>
      <c r="CT113" s="781"/>
      <c r="CU113" s="781"/>
      <c r="CV113" s="781"/>
      <c r="CW113" s="781"/>
      <c r="CX113" s="781"/>
      <c r="CY113" s="781"/>
      <c r="CZ113" s="781"/>
      <c r="DA113" s="781"/>
      <c r="DB113" s="781"/>
      <c r="DC113" s="781"/>
      <c r="DD113" s="781"/>
      <c r="DE113" s="781"/>
      <c r="DF113" s="782"/>
      <c r="DG113" s="808" t="s">
        <v>453</v>
      </c>
      <c r="DH113" s="809"/>
      <c r="DI113" s="809"/>
      <c r="DJ113" s="809"/>
      <c r="DK113" s="810"/>
      <c r="DL113" s="811" t="s">
        <v>446</v>
      </c>
      <c r="DM113" s="809"/>
      <c r="DN113" s="809"/>
      <c r="DO113" s="809"/>
      <c r="DP113" s="810"/>
      <c r="DQ113" s="811" t="s">
        <v>446</v>
      </c>
      <c r="DR113" s="809"/>
      <c r="DS113" s="809"/>
      <c r="DT113" s="809"/>
      <c r="DU113" s="810"/>
      <c r="DV113" s="853" t="s">
        <v>127</v>
      </c>
      <c r="DW113" s="854"/>
      <c r="DX113" s="854"/>
      <c r="DY113" s="854"/>
      <c r="DZ113" s="855"/>
    </row>
    <row r="114" spans="1:130" s="233" customFormat="1" ht="26.25" customHeight="1" x14ac:dyDescent="0.2">
      <c r="A114" s="943"/>
      <c r="B114" s="944"/>
      <c r="C114" s="781" t="s">
        <v>457</v>
      </c>
      <c r="D114" s="781"/>
      <c r="E114" s="781"/>
      <c r="F114" s="781"/>
      <c r="G114" s="781"/>
      <c r="H114" s="781"/>
      <c r="I114" s="781"/>
      <c r="J114" s="781"/>
      <c r="K114" s="781"/>
      <c r="L114" s="781"/>
      <c r="M114" s="781"/>
      <c r="N114" s="781"/>
      <c r="O114" s="781"/>
      <c r="P114" s="781"/>
      <c r="Q114" s="781"/>
      <c r="R114" s="781"/>
      <c r="S114" s="781"/>
      <c r="T114" s="781"/>
      <c r="U114" s="781"/>
      <c r="V114" s="781"/>
      <c r="W114" s="781"/>
      <c r="X114" s="781"/>
      <c r="Y114" s="781"/>
      <c r="Z114" s="782"/>
      <c r="AA114" s="808">
        <v>26458</v>
      </c>
      <c r="AB114" s="809"/>
      <c r="AC114" s="809"/>
      <c r="AD114" s="809"/>
      <c r="AE114" s="810"/>
      <c r="AF114" s="811">
        <v>32872</v>
      </c>
      <c r="AG114" s="809"/>
      <c r="AH114" s="809"/>
      <c r="AI114" s="809"/>
      <c r="AJ114" s="810"/>
      <c r="AK114" s="811">
        <v>38306</v>
      </c>
      <c r="AL114" s="809"/>
      <c r="AM114" s="809"/>
      <c r="AN114" s="809"/>
      <c r="AO114" s="810"/>
      <c r="AP114" s="853">
        <v>0.9</v>
      </c>
      <c r="AQ114" s="854"/>
      <c r="AR114" s="854"/>
      <c r="AS114" s="854"/>
      <c r="AT114" s="855"/>
      <c r="AU114" s="961"/>
      <c r="AV114" s="962"/>
      <c r="AW114" s="962"/>
      <c r="AX114" s="962"/>
      <c r="AY114" s="962"/>
      <c r="AZ114" s="844" t="s">
        <v>458</v>
      </c>
      <c r="BA114" s="781"/>
      <c r="BB114" s="781"/>
      <c r="BC114" s="781"/>
      <c r="BD114" s="781"/>
      <c r="BE114" s="781"/>
      <c r="BF114" s="781"/>
      <c r="BG114" s="781"/>
      <c r="BH114" s="781"/>
      <c r="BI114" s="781"/>
      <c r="BJ114" s="781"/>
      <c r="BK114" s="781"/>
      <c r="BL114" s="781"/>
      <c r="BM114" s="781"/>
      <c r="BN114" s="781"/>
      <c r="BO114" s="781"/>
      <c r="BP114" s="782"/>
      <c r="BQ114" s="845">
        <v>1156457</v>
      </c>
      <c r="BR114" s="846"/>
      <c r="BS114" s="846"/>
      <c r="BT114" s="846"/>
      <c r="BU114" s="846"/>
      <c r="BV114" s="846">
        <v>1146630</v>
      </c>
      <c r="BW114" s="846"/>
      <c r="BX114" s="846"/>
      <c r="BY114" s="846"/>
      <c r="BZ114" s="846"/>
      <c r="CA114" s="846">
        <v>1126396</v>
      </c>
      <c r="CB114" s="846"/>
      <c r="CC114" s="846"/>
      <c r="CD114" s="846"/>
      <c r="CE114" s="846"/>
      <c r="CF114" s="904">
        <v>25</v>
      </c>
      <c r="CG114" s="905"/>
      <c r="CH114" s="905"/>
      <c r="CI114" s="905"/>
      <c r="CJ114" s="905"/>
      <c r="CK114" s="956"/>
      <c r="CL114" s="850"/>
      <c r="CM114" s="844" t="s">
        <v>459</v>
      </c>
      <c r="CN114" s="781"/>
      <c r="CO114" s="781"/>
      <c r="CP114" s="781"/>
      <c r="CQ114" s="781"/>
      <c r="CR114" s="781"/>
      <c r="CS114" s="781"/>
      <c r="CT114" s="781"/>
      <c r="CU114" s="781"/>
      <c r="CV114" s="781"/>
      <c r="CW114" s="781"/>
      <c r="CX114" s="781"/>
      <c r="CY114" s="781"/>
      <c r="CZ114" s="781"/>
      <c r="DA114" s="781"/>
      <c r="DB114" s="781"/>
      <c r="DC114" s="781"/>
      <c r="DD114" s="781"/>
      <c r="DE114" s="781"/>
      <c r="DF114" s="782"/>
      <c r="DG114" s="808" t="s">
        <v>442</v>
      </c>
      <c r="DH114" s="809"/>
      <c r="DI114" s="809"/>
      <c r="DJ114" s="809"/>
      <c r="DK114" s="810"/>
      <c r="DL114" s="811" t="s">
        <v>444</v>
      </c>
      <c r="DM114" s="809"/>
      <c r="DN114" s="809"/>
      <c r="DO114" s="809"/>
      <c r="DP114" s="810"/>
      <c r="DQ114" s="811" t="s">
        <v>444</v>
      </c>
      <c r="DR114" s="809"/>
      <c r="DS114" s="809"/>
      <c r="DT114" s="809"/>
      <c r="DU114" s="810"/>
      <c r="DV114" s="853" t="s">
        <v>442</v>
      </c>
      <c r="DW114" s="854"/>
      <c r="DX114" s="854"/>
      <c r="DY114" s="854"/>
      <c r="DZ114" s="855"/>
    </row>
    <row r="115" spans="1:130" s="233" customFormat="1" ht="26.25" customHeight="1" x14ac:dyDescent="0.2">
      <c r="A115" s="943"/>
      <c r="B115" s="944"/>
      <c r="C115" s="781" t="s">
        <v>460</v>
      </c>
      <c r="D115" s="781"/>
      <c r="E115" s="781"/>
      <c r="F115" s="781"/>
      <c r="G115" s="781"/>
      <c r="H115" s="781"/>
      <c r="I115" s="781"/>
      <c r="J115" s="781"/>
      <c r="K115" s="781"/>
      <c r="L115" s="781"/>
      <c r="M115" s="781"/>
      <c r="N115" s="781"/>
      <c r="O115" s="781"/>
      <c r="P115" s="781"/>
      <c r="Q115" s="781"/>
      <c r="R115" s="781"/>
      <c r="S115" s="781"/>
      <c r="T115" s="781"/>
      <c r="U115" s="781"/>
      <c r="V115" s="781"/>
      <c r="W115" s="781"/>
      <c r="X115" s="781"/>
      <c r="Y115" s="781"/>
      <c r="Z115" s="782"/>
      <c r="AA115" s="947" t="s">
        <v>441</v>
      </c>
      <c r="AB115" s="948"/>
      <c r="AC115" s="948"/>
      <c r="AD115" s="948"/>
      <c r="AE115" s="949"/>
      <c r="AF115" s="950" t="s">
        <v>441</v>
      </c>
      <c r="AG115" s="948"/>
      <c r="AH115" s="948"/>
      <c r="AI115" s="948"/>
      <c r="AJ115" s="949"/>
      <c r="AK115" s="950" t="s">
        <v>441</v>
      </c>
      <c r="AL115" s="948"/>
      <c r="AM115" s="948"/>
      <c r="AN115" s="948"/>
      <c r="AO115" s="949"/>
      <c r="AP115" s="951" t="s">
        <v>444</v>
      </c>
      <c r="AQ115" s="952"/>
      <c r="AR115" s="952"/>
      <c r="AS115" s="952"/>
      <c r="AT115" s="953"/>
      <c r="AU115" s="961"/>
      <c r="AV115" s="962"/>
      <c r="AW115" s="962"/>
      <c r="AX115" s="962"/>
      <c r="AY115" s="962"/>
      <c r="AZ115" s="844" t="s">
        <v>461</v>
      </c>
      <c r="BA115" s="781"/>
      <c r="BB115" s="781"/>
      <c r="BC115" s="781"/>
      <c r="BD115" s="781"/>
      <c r="BE115" s="781"/>
      <c r="BF115" s="781"/>
      <c r="BG115" s="781"/>
      <c r="BH115" s="781"/>
      <c r="BI115" s="781"/>
      <c r="BJ115" s="781"/>
      <c r="BK115" s="781"/>
      <c r="BL115" s="781"/>
      <c r="BM115" s="781"/>
      <c r="BN115" s="781"/>
      <c r="BO115" s="781"/>
      <c r="BP115" s="782"/>
      <c r="BQ115" s="845" t="s">
        <v>127</v>
      </c>
      <c r="BR115" s="846"/>
      <c r="BS115" s="846"/>
      <c r="BT115" s="846"/>
      <c r="BU115" s="846"/>
      <c r="BV115" s="846" t="s">
        <v>444</v>
      </c>
      <c r="BW115" s="846"/>
      <c r="BX115" s="846"/>
      <c r="BY115" s="846"/>
      <c r="BZ115" s="846"/>
      <c r="CA115" s="846" t="s">
        <v>245</v>
      </c>
      <c r="CB115" s="846"/>
      <c r="CC115" s="846"/>
      <c r="CD115" s="846"/>
      <c r="CE115" s="846"/>
      <c r="CF115" s="904" t="s">
        <v>441</v>
      </c>
      <c r="CG115" s="905"/>
      <c r="CH115" s="905"/>
      <c r="CI115" s="905"/>
      <c r="CJ115" s="905"/>
      <c r="CK115" s="956"/>
      <c r="CL115" s="850"/>
      <c r="CM115" s="844" t="s">
        <v>462</v>
      </c>
      <c r="CN115" s="781"/>
      <c r="CO115" s="781"/>
      <c r="CP115" s="781"/>
      <c r="CQ115" s="781"/>
      <c r="CR115" s="781"/>
      <c r="CS115" s="781"/>
      <c r="CT115" s="781"/>
      <c r="CU115" s="781"/>
      <c r="CV115" s="781"/>
      <c r="CW115" s="781"/>
      <c r="CX115" s="781"/>
      <c r="CY115" s="781"/>
      <c r="CZ115" s="781"/>
      <c r="DA115" s="781"/>
      <c r="DB115" s="781"/>
      <c r="DC115" s="781"/>
      <c r="DD115" s="781"/>
      <c r="DE115" s="781"/>
      <c r="DF115" s="782"/>
      <c r="DG115" s="808" t="s">
        <v>444</v>
      </c>
      <c r="DH115" s="809"/>
      <c r="DI115" s="809"/>
      <c r="DJ115" s="809"/>
      <c r="DK115" s="810"/>
      <c r="DL115" s="811" t="s">
        <v>446</v>
      </c>
      <c r="DM115" s="809"/>
      <c r="DN115" s="809"/>
      <c r="DO115" s="809"/>
      <c r="DP115" s="810"/>
      <c r="DQ115" s="811" t="s">
        <v>442</v>
      </c>
      <c r="DR115" s="809"/>
      <c r="DS115" s="809"/>
      <c r="DT115" s="809"/>
      <c r="DU115" s="810"/>
      <c r="DV115" s="853" t="s">
        <v>442</v>
      </c>
      <c r="DW115" s="854"/>
      <c r="DX115" s="854"/>
      <c r="DY115" s="854"/>
      <c r="DZ115" s="855"/>
    </row>
    <row r="116" spans="1:130" s="233" customFormat="1" ht="26.25" customHeight="1" x14ac:dyDescent="0.2">
      <c r="A116" s="945"/>
      <c r="B116" s="946"/>
      <c r="C116" s="868" t="s">
        <v>463</v>
      </c>
      <c r="D116" s="868"/>
      <c r="E116" s="868"/>
      <c r="F116" s="868"/>
      <c r="G116" s="868"/>
      <c r="H116" s="868"/>
      <c r="I116" s="868"/>
      <c r="J116" s="868"/>
      <c r="K116" s="868"/>
      <c r="L116" s="868"/>
      <c r="M116" s="868"/>
      <c r="N116" s="868"/>
      <c r="O116" s="868"/>
      <c r="P116" s="868"/>
      <c r="Q116" s="868"/>
      <c r="R116" s="868"/>
      <c r="S116" s="868"/>
      <c r="T116" s="868"/>
      <c r="U116" s="868"/>
      <c r="V116" s="868"/>
      <c r="W116" s="868"/>
      <c r="X116" s="868"/>
      <c r="Y116" s="868"/>
      <c r="Z116" s="869"/>
      <c r="AA116" s="808" t="s">
        <v>444</v>
      </c>
      <c r="AB116" s="809"/>
      <c r="AC116" s="809"/>
      <c r="AD116" s="809"/>
      <c r="AE116" s="810"/>
      <c r="AF116" s="811" t="s">
        <v>441</v>
      </c>
      <c r="AG116" s="809"/>
      <c r="AH116" s="809"/>
      <c r="AI116" s="809"/>
      <c r="AJ116" s="810"/>
      <c r="AK116" s="811" t="s">
        <v>446</v>
      </c>
      <c r="AL116" s="809"/>
      <c r="AM116" s="809"/>
      <c r="AN116" s="809"/>
      <c r="AO116" s="810"/>
      <c r="AP116" s="853" t="s">
        <v>444</v>
      </c>
      <c r="AQ116" s="854"/>
      <c r="AR116" s="854"/>
      <c r="AS116" s="854"/>
      <c r="AT116" s="855"/>
      <c r="AU116" s="961"/>
      <c r="AV116" s="962"/>
      <c r="AW116" s="962"/>
      <c r="AX116" s="962"/>
      <c r="AY116" s="962"/>
      <c r="AZ116" s="938" t="s">
        <v>464</v>
      </c>
      <c r="BA116" s="939"/>
      <c r="BB116" s="939"/>
      <c r="BC116" s="939"/>
      <c r="BD116" s="939"/>
      <c r="BE116" s="939"/>
      <c r="BF116" s="939"/>
      <c r="BG116" s="939"/>
      <c r="BH116" s="939"/>
      <c r="BI116" s="939"/>
      <c r="BJ116" s="939"/>
      <c r="BK116" s="939"/>
      <c r="BL116" s="939"/>
      <c r="BM116" s="939"/>
      <c r="BN116" s="939"/>
      <c r="BO116" s="939"/>
      <c r="BP116" s="940"/>
      <c r="BQ116" s="845" t="s">
        <v>127</v>
      </c>
      <c r="BR116" s="846"/>
      <c r="BS116" s="846"/>
      <c r="BT116" s="846"/>
      <c r="BU116" s="846"/>
      <c r="BV116" s="846" t="s">
        <v>444</v>
      </c>
      <c r="BW116" s="846"/>
      <c r="BX116" s="846"/>
      <c r="BY116" s="846"/>
      <c r="BZ116" s="846"/>
      <c r="CA116" s="846" t="s">
        <v>446</v>
      </c>
      <c r="CB116" s="846"/>
      <c r="CC116" s="846"/>
      <c r="CD116" s="846"/>
      <c r="CE116" s="846"/>
      <c r="CF116" s="904" t="s">
        <v>442</v>
      </c>
      <c r="CG116" s="905"/>
      <c r="CH116" s="905"/>
      <c r="CI116" s="905"/>
      <c r="CJ116" s="905"/>
      <c r="CK116" s="956"/>
      <c r="CL116" s="850"/>
      <c r="CM116" s="844" t="s">
        <v>465</v>
      </c>
      <c r="CN116" s="781"/>
      <c r="CO116" s="781"/>
      <c r="CP116" s="781"/>
      <c r="CQ116" s="781"/>
      <c r="CR116" s="781"/>
      <c r="CS116" s="781"/>
      <c r="CT116" s="781"/>
      <c r="CU116" s="781"/>
      <c r="CV116" s="781"/>
      <c r="CW116" s="781"/>
      <c r="CX116" s="781"/>
      <c r="CY116" s="781"/>
      <c r="CZ116" s="781"/>
      <c r="DA116" s="781"/>
      <c r="DB116" s="781"/>
      <c r="DC116" s="781"/>
      <c r="DD116" s="781"/>
      <c r="DE116" s="781"/>
      <c r="DF116" s="782"/>
      <c r="DG116" s="808" t="s">
        <v>441</v>
      </c>
      <c r="DH116" s="809"/>
      <c r="DI116" s="809"/>
      <c r="DJ116" s="809"/>
      <c r="DK116" s="810"/>
      <c r="DL116" s="811" t="s">
        <v>441</v>
      </c>
      <c r="DM116" s="809"/>
      <c r="DN116" s="809"/>
      <c r="DO116" s="809"/>
      <c r="DP116" s="810"/>
      <c r="DQ116" s="811" t="s">
        <v>442</v>
      </c>
      <c r="DR116" s="809"/>
      <c r="DS116" s="809"/>
      <c r="DT116" s="809"/>
      <c r="DU116" s="810"/>
      <c r="DV116" s="853" t="s">
        <v>453</v>
      </c>
      <c r="DW116" s="854"/>
      <c r="DX116" s="854"/>
      <c r="DY116" s="854"/>
      <c r="DZ116" s="855"/>
    </row>
    <row r="117" spans="1:130" s="233" customFormat="1" ht="26.25" customHeight="1" x14ac:dyDescent="0.2">
      <c r="A117" s="924" t="s">
        <v>186</v>
      </c>
      <c r="B117" s="925"/>
      <c r="C117" s="925"/>
      <c r="D117" s="925"/>
      <c r="E117" s="925"/>
      <c r="F117" s="925"/>
      <c r="G117" s="925"/>
      <c r="H117" s="925"/>
      <c r="I117" s="925"/>
      <c r="J117" s="925"/>
      <c r="K117" s="925"/>
      <c r="L117" s="925"/>
      <c r="M117" s="925"/>
      <c r="N117" s="925"/>
      <c r="O117" s="925"/>
      <c r="P117" s="925"/>
      <c r="Q117" s="925"/>
      <c r="R117" s="925"/>
      <c r="S117" s="925"/>
      <c r="T117" s="925"/>
      <c r="U117" s="925"/>
      <c r="V117" s="925"/>
      <c r="W117" s="925"/>
      <c r="X117" s="925"/>
      <c r="Y117" s="906" t="s">
        <v>466</v>
      </c>
      <c r="Z117" s="926"/>
      <c r="AA117" s="931">
        <v>825956</v>
      </c>
      <c r="AB117" s="932"/>
      <c r="AC117" s="932"/>
      <c r="AD117" s="932"/>
      <c r="AE117" s="933"/>
      <c r="AF117" s="934">
        <v>804309</v>
      </c>
      <c r="AG117" s="932"/>
      <c r="AH117" s="932"/>
      <c r="AI117" s="932"/>
      <c r="AJ117" s="933"/>
      <c r="AK117" s="934">
        <v>872948</v>
      </c>
      <c r="AL117" s="932"/>
      <c r="AM117" s="932"/>
      <c r="AN117" s="932"/>
      <c r="AO117" s="933"/>
      <c r="AP117" s="935"/>
      <c r="AQ117" s="936"/>
      <c r="AR117" s="936"/>
      <c r="AS117" s="936"/>
      <c r="AT117" s="937"/>
      <c r="AU117" s="961"/>
      <c r="AV117" s="962"/>
      <c r="AW117" s="962"/>
      <c r="AX117" s="962"/>
      <c r="AY117" s="962"/>
      <c r="AZ117" s="892" t="s">
        <v>467</v>
      </c>
      <c r="BA117" s="893"/>
      <c r="BB117" s="893"/>
      <c r="BC117" s="893"/>
      <c r="BD117" s="893"/>
      <c r="BE117" s="893"/>
      <c r="BF117" s="893"/>
      <c r="BG117" s="893"/>
      <c r="BH117" s="893"/>
      <c r="BI117" s="893"/>
      <c r="BJ117" s="893"/>
      <c r="BK117" s="893"/>
      <c r="BL117" s="893"/>
      <c r="BM117" s="893"/>
      <c r="BN117" s="893"/>
      <c r="BO117" s="893"/>
      <c r="BP117" s="894"/>
      <c r="BQ117" s="845" t="s">
        <v>442</v>
      </c>
      <c r="BR117" s="846"/>
      <c r="BS117" s="846"/>
      <c r="BT117" s="846"/>
      <c r="BU117" s="846"/>
      <c r="BV117" s="846" t="s">
        <v>442</v>
      </c>
      <c r="BW117" s="846"/>
      <c r="BX117" s="846"/>
      <c r="BY117" s="846"/>
      <c r="BZ117" s="846"/>
      <c r="CA117" s="846" t="s">
        <v>442</v>
      </c>
      <c r="CB117" s="846"/>
      <c r="CC117" s="846"/>
      <c r="CD117" s="846"/>
      <c r="CE117" s="846"/>
      <c r="CF117" s="904" t="s">
        <v>127</v>
      </c>
      <c r="CG117" s="905"/>
      <c r="CH117" s="905"/>
      <c r="CI117" s="905"/>
      <c r="CJ117" s="905"/>
      <c r="CK117" s="956"/>
      <c r="CL117" s="850"/>
      <c r="CM117" s="844" t="s">
        <v>468</v>
      </c>
      <c r="CN117" s="781"/>
      <c r="CO117" s="781"/>
      <c r="CP117" s="781"/>
      <c r="CQ117" s="781"/>
      <c r="CR117" s="781"/>
      <c r="CS117" s="781"/>
      <c r="CT117" s="781"/>
      <c r="CU117" s="781"/>
      <c r="CV117" s="781"/>
      <c r="CW117" s="781"/>
      <c r="CX117" s="781"/>
      <c r="CY117" s="781"/>
      <c r="CZ117" s="781"/>
      <c r="DA117" s="781"/>
      <c r="DB117" s="781"/>
      <c r="DC117" s="781"/>
      <c r="DD117" s="781"/>
      <c r="DE117" s="781"/>
      <c r="DF117" s="782"/>
      <c r="DG117" s="808" t="s">
        <v>127</v>
      </c>
      <c r="DH117" s="809"/>
      <c r="DI117" s="809"/>
      <c r="DJ117" s="809"/>
      <c r="DK117" s="810"/>
      <c r="DL117" s="811" t="s">
        <v>441</v>
      </c>
      <c r="DM117" s="809"/>
      <c r="DN117" s="809"/>
      <c r="DO117" s="809"/>
      <c r="DP117" s="810"/>
      <c r="DQ117" s="811" t="s">
        <v>444</v>
      </c>
      <c r="DR117" s="809"/>
      <c r="DS117" s="809"/>
      <c r="DT117" s="809"/>
      <c r="DU117" s="810"/>
      <c r="DV117" s="853" t="s">
        <v>442</v>
      </c>
      <c r="DW117" s="854"/>
      <c r="DX117" s="854"/>
      <c r="DY117" s="854"/>
      <c r="DZ117" s="855"/>
    </row>
    <row r="118" spans="1:130" s="233" customFormat="1" ht="26.25" customHeight="1" x14ac:dyDescent="0.2">
      <c r="A118" s="924" t="s">
        <v>436</v>
      </c>
      <c r="B118" s="925"/>
      <c r="C118" s="925"/>
      <c r="D118" s="925"/>
      <c r="E118" s="925"/>
      <c r="F118" s="925"/>
      <c r="G118" s="925"/>
      <c r="H118" s="925"/>
      <c r="I118" s="925"/>
      <c r="J118" s="925"/>
      <c r="K118" s="925"/>
      <c r="L118" s="925"/>
      <c r="M118" s="925"/>
      <c r="N118" s="925"/>
      <c r="O118" s="925"/>
      <c r="P118" s="925"/>
      <c r="Q118" s="925"/>
      <c r="R118" s="925"/>
      <c r="S118" s="925"/>
      <c r="T118" s="925"/>
      <c r="U118" s="925"/>
      <c r="V118" s="925"/>
      <c r="W118" s="925"/>
      <c r="X118" s="925"/>
      <c r="Y118" s="925"/>
      <c r="Z118" s="926"/>
      <c r="AA118" s="927" t="s">
        <v>433</v>
      </c>
      <c r="AB118" s="925"/>
      <c r="AC118" s="925"/>
      <c r="AD118" s="925"/>
      <c r="AE118" s="926"/>
      <c r="AF118" s="927" t="s">
        <v>434</v>
      </c>
      <c r="AG118" s="925"/>
      <c r="AH118" s="925"/>
      <c r="AI118" s="925"/>
      <c r="AJ118" s="926"/>
      <c r="AK118" s="927" t="s">
        <v>307</v>
      </c>
      <c r="AL118" s="925"/>
      <c r="AM118" s="925"/>
      <c r="AN118" s="925"/>
      <c r="AO118" s="926"/>
      <c r="AP118" s="928" t="s">
        <v>435</v>
      </c>
      <c r="AQ118" s="929"/>
      <c r="AR118" s="929"/>
      <c r="AS118" s="929"/>
      <c r="AT118" s="930"/>
      <c r="AU118" s="961"/>
      <c r="AV118" s="962"/>
      <c r="AW118" s="962"/>
      <c r="AX118" s="962"/>
      <c r="AY118" s="962"/>
      <c r="AZ118" s="867" t="s">
        <v>469</v>
      </c>
      <c r="BA118" s="868"/>
      <c r="BB118" s="868"/>
      <c r="BC118" s="868"/>
      <c r="BD118" s="868"/>
      <c r="BE118" s="868"/>
      <c r="BF118" s="868"/>
      <c r="BG118" s="868"/>
      <c r="BH118" s="868"/>
      <c r="BI118" s="868"/>
      <c r="BJ118" s="868"/>
      <c r="BK118" s="868"/>
      <c r="BL118" s="868"/>
      <c r="BM118" s="868"/>
      <c r="BN118" s="868"/>
      <c r="BO118" s="868"/>
      <c r="BP118" s="869"/>
      <c r="BQ118" s="908" t="s">
        <v>441</v>
      </c>
      <c r="BR118" s="874"/>
      <c r="BS118" s="874"/>
      <c r="BT118" s="874"/>
      <c r="BU118" s="874"/>
      <c r="BV118" s="874" t="s">
        <v>442</v>
      </c>
      <c r="BW118" s="874"/>
      <c r="BX118" s="874"/>
      <c r="BY118" s="874"/>
      <c r="BZ118" s="874"/>
      <c r="CA118" s="874" t="s">
        <v>442</v>
      </c>
      <c r="CB118" s="874"/>
      <c r="CC118" s="874"/>
      <c r="CD118" s="874"/>
      <c r="CE118" s="874"/>
      <c r="CF118" s="904" t="s">
        <v>444</v>
      </c>
      <c r="CG118" s="905"/>
      <c r="CH118" s="905"/>
      <c r="CI118" s="905"/>
      <c r="CJ118" s="905"/>
      <c r="CK118" s="956"/>
      <c r="CL118" s="850"/>
      <c r="CM118" s="844" t="s">
        <v>470</v>
      </c>
      <c r="CN118" s="781"/>
      <c r="CO118" s="781"/>
      <c r="CP118" s="781"/>
      <c r="CQ118" s="781"/>
      <c r="CR118" s="781"/>
      <c r="CS118" s="781"/>
      <c r="CT118" s="781"/>
      <c r="CU118" s="781"/>
      <c r="CV118" s="781"/>
      <c r="CW118" s="781"/>
      <c r="CX118" s="781"/>
      <c r="CY118" s="781"/>
      <c r="CZ118" s="781"/>
      <c r="DA118" s="781"/>
      <c r="DB118" s="781"/>
      <c r="DC118" s="781"/>
      <c r="DD118" s="781"/>
      <c r="DE118" s="781"/>
      <c r="DF118" s="782"/>
      <c r="DG118" s="808" t="s">
        <v>442</v>
      </c>
      <c r="DH118" s="809"/>
      <c r="DI118" s="809"/>
      <c r="DJ118" s="809"/>
      <c r="DK118" s="810"/>
      <c r="DL118" s="811" t="s">
        <v>245</v>
      </c>
      <c r="DM118" s="809"/>
      <c r="DN118" s="809"/>
      <c r="DO118" s="809"/>
      <c r="DP118" s="810"/>
      <c r="DQ118" s="811" t="s">
        <v>442</v>
      </c>
      <c r="DR118" s="809"/>
      <c r="DS118" s="809"/>
      <c r="DT118" s="809"/>
      <c r="DU118" s="810"/>
      <c r="DV118" s="853" t="s">
        <v>442</v>
      </c>
      <c r="DW118" s="854"/>
      <c r="DX118" s="854"/>
      <c r="DY118" s="854"/>
      <c r="DZ118" s="855"/>
    </row>
    <row r="119" spans="1:130" s="233" customFormat="1" ht="26.25" customHeight="1" x14ac:dyDescent="0.2">
      <c r="A119" s="847" t="s">
        <v>439</v>
      </c>
      <c r="B119" s="848"/>
      <c r="C119" s="889" t="s">
        <v>440</v>
      </c>
      <c r="D119" s="837"/>
      <c r="E119" s="837"/>
      <c r="F119" s="837"/>
      <c r="G119" s="837"/>
      <c r="H119" s="837"/>
      <c r="I119" s="837"/>
      <c r="J119" s="837"/>
      <c r="K119" s="837"/>
      <c r="L119" s="837"/>
      <c r="M119" s="837"/>
      <c r="N119" s="837"/>
      <c r="O119" s="837"/>
      <c r="P119" s="837"/>
      <c r="Q119" s="837"/>
      <c r="R119" s="837"/>
      <c r="S119" s="837"/>
      <c r="T119" s="837"/>
      <c r="U119" s="837"/>
      <c r="V119" s="837"/>
      <c r="W119" s="837"/>
      <c r="X119" s="837"/>
      <c r="Y119" s="837"/>
      <c r="Z119" s="838"/>
      <c r="AA119" s="917" t="s">
        <v>442</v>
      </c>
      <c r="AB119" s="918"/>
      <c r="AC119" s="918"/>
      <c r="AD119" s="918"/>
      <c r="AE119" s="919"/>
      <c r="AF119" s="920" t="s">
        <v>442</v>
      </c>
      <c r="AG119" s="918"/>
      <c r="AH119" s="918"/>
      <c r="AI119" s="918"/>
      <c r="AJ119" s="919"/>
      <c r="AK119" s="920" t="s">
        <v>127</v>
      </c>
      <c r="AL119" s="918"/>
      <c r="AM119" s="918"/>
      <c r="AN119" s="918"/>
      <c r="AO119" s="919"/>
      <c r="AP119" s="921" t="s">
        <v>444</v>
      </c>
      <c r="AQ119" s="922"/>
      <c r="AR119" s="922"/>
      <c r="AS119" s="922"/>
      <c r="AT119" s="923"/>
      <c r="AU119" s="963"/>
      <c r="AV119" s="964"/>
      <c r="AW119" s="964"/>
      <c r="AX119" s="964"/>
      <c r="AY119" s="964"/>
      <c r="AZ119" s="254" t="s">
        <v>186</v>
      </c>
      <c r="BA119" s="254"/>
      <c r="BB119" s="254"/>
      <c r="BC119" s="254"/>
      <c r="BD119" s="254"/>
      <c r="BE119" s="254"/>
      <c r="BF119" s="254"/>
      <c r="BG119" s="254"/>
      <c r="BH119" s="254"/>
      <c r="BI119" s="254"/>
      <c r="BJ119" s="254"/>
      <c r="BK119" s="254"/>
      <c r="BL119" s="254"/>
      <c r="BM119" s="254"/>
      <c r="BN119" s="254"/>
      <c r="BO119" s="906" t="s">
        <v>471</v>
      </c>
      <c r="BP119" s="907"/>
      <c r="BQ119" s="908">
        <v>12477825</v>
      </c>
      <c r="BR119" s="874"/>
      <c r="BS119" s="874"/>
      <c r="BT119" s="874"/>
      <c r="BU119" s="874"/>
      <c r="BV119" s="874">
        <v>11837046</v>
      </c>
      <c r="BW119" s="874"/>
      <c r="BX119" s="874"/>
      <c r="BY119" s="874"/>
      <c r="BZ119" s="874"/>
      <c r="CA119" s="874">
        <v>11553884</v>
      </c>
      <c r="CB119" s="874"/>
      <c r="CC119" s="874"/>
      <c r="CD119" s="874"/>
      <c r="CE119" s="874"/>
      <c r="CF119" s="777"/>
      <c r="CG119" s="778"/>
      <c r="CH119" s="778"/>
      <c r="CI119" s="778"/>
      <c r="CJ119" s="863"/>
      <c r="CK119" s="957"/>
      <c r="CL119" s="852"/>
      <c r="CM119" s="867" t="s">
        <v>472</v>
      </c>
      <c r="CN119" s="868"/>
      <c r="CO119" s="868"/>
      <c r="CP119" s="868"/>
      <c r="CQ119" s="868"/>
      <c r="CR119" s="868"/>
      <c r="CS119" s="868"/>
      <c r="CT119" s="868"/>
      <c r="CU119" s="868"/>
      <c r="CV119" s="868"/>
      <c r="CW119" s="868"/>
      <c r="CX119" s="868"/>
      <c r="CY119" s="868"/>
      <c r="CZ119" s="868"/>
      <c r="DA119" s="868"/>
      <c r="DB119" s="868"/>
      <c r="DC119" s="868"/>
      <c r="DD119" s="868"/>
      <c r="DE119" s="868"/>
      <c r="DF119" s="869"/>
      <c r="DG119" s="792" t="s">
        <v>442</v>
      </c>
      <c r="DH119" s="793"/>
      <c r="DI119" s="793"/>
      <c r="DJ119" s="793"/>
      <c r="DK119" s="794"/>
      <c r="DL119" s="795" t="s">
        <v>442</v>
      </c>
      <c r="DM119" s="793"/>
      <c r="DN119" s="793"/>
      <c r="DO119" s="793"/>
      <c r="DP119" s="794"/>
      <c r="DQ119" s="795" t="s">
        <v>442</v>
      </c>
      <c r="DR119" s="793"/>
      <c r="DS119" s="793"/>
      <c r="DT119" s="793"/>
      <c r="DU119" s="794"/>
      <c r="DV119" s="877" t="s">
        <v>442</v>
      </c>
      <c r="DW119" s="878"/>
      <c r="DX119" s="878"/>
      <c r="DY119" s="878"/>
      <c r="DZ119" s="879"/>
    </row>
    <row r="120" spans="1:130" s="233" customFormat="1" ht="26.25" customHeight="1" x14ac:dyDescent="0.2">
      <c r="A120" s="849"/>
      <c r="B120" s="850"/>
      <c r="C120" s="844" t="s">
        <v>448</v>
      </c>
      <c r="D120" s="781"/>
      <c r="E120" s="781"/>
      <c r="F120" s="781"/>
      <c r="G120" s="781"/>
      <c r="H120" s="781"/>
      <c r="I120" s="781"/>
      <c r="J120" s="781"/>
      <c r="K120" s="781"/>
      <c r="L120" s="781"/>
      <c r="M120" s="781"/>
      <c r="N120" s="781"/>
      <c r="O120" s="781"/>
      <c r="P120" s="781"/>
      <c r="Q120" s="781"/>
      <c r="R120" s="781"/>
      <c r="S120" s="781"/>
      <c r="T120" s="781"/>
      <c r="U120" s="781"/>
      <c r="V120" s="781"/>
      <c r="W120" s="781"/>
      <c r="X120" s="781"/>
      <c r="Y120" s="781"/>
      <c r="Z120" s="782"/>
      <c r="AA120" s="808" t="s">
        <v>441</v>
      </c>
      <c r="AB120" s="809"/>
      <c r="AC120" s="809"/>
      <c r="AD120" s="809"/>
      <c r="AE120" s="810"/>
      <c r="AF120" s="811" t="s">
        <v>444</v>
      </c>
      <c r="AG120" s="809"/>
      <c r="AH120" s="809"/>
      <c r="AI120" s="809"/>
      <c r="AJ120" s="810"/>
      <c r="AK120" s="811" t="s">
        <v>442</v>
      </c>
      <c r="AL120" s="809"/>
      <c r="AM120" s="809"/>
      <c r="AN120" s="809"/>
      <c r="AO120" s="810"/>
      <c r="AP120" s="853" t="s">
        <v>245</v>
      </c>
      <c r="AQ120" s="854"/>
      <c r="AR120" s="854"/>
      <c r="AS120" s="854"/>
      <c r="AT120" s="855"/>
      <c r="AU120" s="909" t="s">
        <v>473</v>
      </c>
      <c r="AV120" s="910"/>
      <c r="AW120" s="910"/>
      <c r="AX120" s="910"/>
      <c r="AY120" s="911"/>
      <c r="AZ120" s="889" t="s">
        <v>474</v>
      </c>
      <c r="BA120" s="837"/>
      <c r="BB120" s="837"/>
      <c r="BC120" s="837"/>
      <c r="BD120" s="837"/>
      <c r="BE120" s="837"/>
      <c r="BF120" s="837"/>
      <c r="BG120" s="837"/>
      <c r="BH120" s="837"/>
      <c r="BI120" s="837"/>
      <c r="BJ120" s="837"/>
      <c r="BK120" s="837"/>
      <c r="BL120" s="837"/>
      <c r="BM120" s="837"/>
      <c r="BN120" s="837"/>
      <c r="BO120" s="837"/>
      <c r="BP120" s="838"/>
      <c r="BQ120" s="890">
        <v>1913888</v>
      </c>
      <c r="BR120" s="871"/>
      <c r="BS120" s="871"/>
      <c r="BT120" s="871"/>
      <c r="BU120" s="871"/>
      <c r="BV120" s="871">
        <v>1915875</v>
      </c>
      <c r="BW120" s="871"/>
      <c r="BX120" s="871"/>
      <c r="BY120" s="871"/>
      <c r="BZ120" s="871"/>
      <c r="CA120" s="871">
        <v>2230337</v>
      </c>
      <c r="CB120" s="871"/>
      <c r="CC120" s="871"/>
      <c r="CD120" s="871"/>
      <c r="CE120" s="871"/>
      <c r="CF120" s="895">
        <v>49.6</v>
      </c>
      <c r="CG120" s="896"/>
      <c r="CH120" s="896"/>
      <c r="CI120" s="896"/>
      <c r="CJ120" s="896"/>
      <c r="CK120" s="897" t="s">
        <v>475</v>
      </c>
      <c r="CL120" s="881"/>
      <c r="CM120" s="881"/>
      <c r="CN120" s="881"/>
      <c r="CO120" s="882"/>
      <c r="CP120" s="901" t="s">
        <v>476</v>
      </c>
      <c r="CQ120" s="902"/>
      <c r="CR120" s="902"/>
      <c r="CS120" s="902"/>
      <c r="CT120" s="902"/>
      <c r="CU120" s="902"/>
      <c r="CV120" s="902"/>
      <c r="CW120" s="902"/>
      <c r="CX120" s="902"/>
      <c r="CY120" s="902"/>
      <c r="CZ120" s="902"/>
      <c r="DA120" s="902"/>
      <c r="DB120" s="902"/>
      <c r="DC120" s="902"/>
      <c r="DD120" s="902"/>
      <c r="DE120" s="902"/>
      <c r="DF120" s="903"/>
      <c r="DG120" s="890">
        <v>4163923</v>
      </c>
      <c r="DH120" s="871"/>
      <c r="DI120" s="871"/>
      <c r="DJ120" s="871"/>
      <c r="DK120" s="871"/>
      <c r="DL120" s="871">
        <v>3490591</v>
      </c>
      <c r="DM120" s="871"/>
      <c r="DN120" s="871"/>
      <c r="DO120" s="871"/>
      <c r="DP120" s="871"/>
      <c r="DQ120" s="871">
        <v>3253064</v>
      </c>
      <c r="DR120" s="871"/>
      <c r="DS120" s="871"/>
      <c r="DT120" s="871"/>
      <c r="DU120" s="871"/>
      <c r="DV120" s="872">
        <v>72.3</v>
      </c>
      <c r="DW120" s="872"/>
      <c r="DX120" s="872"/>
      <c r="DY120" s="872"/>
      <c r="DZ120" s="873"/>
    </row>
    <row r="121" spans="1:130" s="233" customFormat="1" ht="26.25" customHeight="1" x14ac:dyDescent="0.2">
      <c r="A121" s="849"/>
      <c r="B121" s="850"/>
      <c r="C121" s="892" t="s">
        <v>477</v>
      </c>
      <c r="D121" s="893"/>
      <c r="E121" s="893"/>
      <c r="F121" s="893"/>
      <c r="G121" s="893"/>
      <c r="H121" s="893"/>
      <c r="I121" s="893"/>
      <c r="J121" s="893"/>
      <c r="K121" s="893"/>
      <c r="L121" s="893"/>
      <c r="M121" s="893"/>
      <c r="N121" s="893"/>
      <c r="O121" s="893"/>
      <c r="P121" s="893"/>
      <c r="Q121" s="893"/>
      <c r="R121" s="893"/>
      <c r="S121" s="893"/>
      <c r="T121" s="893"/>
      <c r="U121" s="893"/>
      <c r="V121" s="893"/>
      <c r="W121" s="893"/>
      <c r="X121" s="893"/>
      <c r="Y121" s="893"/>
      <c r="Z121" s="894"/>
      <c r="AA121" s="808" t="s">
        <v>442</v>
      </c>
      <c r="AB121" s="809"/>
      <c r="AC121" s="809"/>
      <c r="AD121" s="809"/>
      <c r="AE121" s="810"/>
      <c r="AF121" s="811" t="s">
        <v>127</v>
      </c>
      <c r="AG121" s="809"/>
      <c r="AH121" s="809"/>
      <c r="AI121" s="809"/>
      <c r="AJ121" s="810"/>
      <c r="AK121" s="811" t="s">
        <v>442</v>
      </c>
      <c r="AL121" s="809"/>
      <c r="AM121" s="809"/>
      <c r="AN121" s="809"/>
      <c r="AO121" s="810"/>
      <c r="AP121" s="853" t="s">
        <v>442</v>
      </c>
      <c r="AQ121" s="854"/>
      <c r="AR121" s="854"/>
      <c r="AS121" s="854"/>
      <c r="AT121" s="855"/>
      <c r="AU121" s="912"/>
      <c r="AV121" s="913"/>
      <c r="AW121" s="913"/>
      <c r="AX121" s="913"/>
      <c r="AY121" s="914"/>
      <c r="AZ121" s="844" t="s">
        <v>478</v>
      </c>
      <c r="BA121" s="781"/>
      <c r="BB121" s="781"/>
      <c r="BC121" s="781"/>
      <c r="BD121" s="781"/>
      <c r="BE121" s="781"/>
      <c r="BF121" s="781"/>
      <c r="BG121" s="781"/>
      <c r="BH121" s="781"/>
      <c r="BI121" s="781"/>
      <c r="BJ121" s="781"/>
      <c r="BK121" s="781"/>
      <c r="BL121" s="781"/>
      <c r="BM121" s="781"/>
      <c r="BN121" s="781"/>
      <c r="BO121" s="781"/>
      <c r="BP121" s="782"/>
      <c r="BQ121" s="845" t="s">
        <v>442</v>
      </c>
      <c r="BR121" s="846"/>
      <c r="BS121" s="846"/>
      <c r="BT121" s="846"/>
      <c r="BU121" s="846"/>
      <c r="BV121" s="846" t="s">
        <v>443</v>
      </c>
      <c r="BW121" s="846"/>
      <c r="BX121" s="846"/>
      <c r="BY121" s="846"/>
      <c r="BZ121" s="846"/>
      <c r="CA121" s="846" t="s">
        <v>441</v>
      </c>
      <c r="CB121" s="846"/>
      <c r="CC121" s="846"/>
      <c r="CD121" s="846"/>
      <c r="CE121" s="846"/>
      <c r="CF121" s="904" t="s">
        <v>442</v>
      </c>
      <c r="CG121" s="905"/>
      <c r="CH121" s="905"/>
      <c r="CI121" s="905"/>
      <c r="CJ121" s="905"/>
      <c r="CK121" s="898"/>
      <c r="CL121" s="884"/>
      <c r="CM121" s="884"/>
      <c r="CN121" s="884"/>
      <c r="CO121" s="885"/>
      <c r="CP121" s="864" t="s">
        <v>479</v>
      </c>
      <c r="CQ121" s="865"/>
      <c r="CR121" s="865"/>
      <c r="CS121" s="865"/>
      <c r="CT121" s="865"/>
      <c r="CU121" s="865"/>
      <c r="CV121" s="865"/>
      <c r="CW121" s="865"/>
      <c r="CX121" s="865"/>
      <c r="CY121" s="865"/>
      <c r="CZ121" s="865"/>
      <c r="DA121" s="865"/>
      <c r="DB121" s="865"/>
      <c r="DC121" s="865"/>
      <c r="DD121" s="865"/>
      <c r="DE121" s="865"/>
      <c r="DF121" s="866"/>
      <c r="DG121" s="845">
        <v>6384</v>
      </c>
      <c r="DH121" s="846"/>
      <c r="DI121" s="846"/>
      <c r="DJ121" s="846"/>
      <c r="DK121" s="846"/>
      <c r="DL121" s="846">
        <v>8131</v>
      </c>
      <c r="DM121" s="846"/>
      <c r="DN121" s="846"/>
      <c r="DO121" s="846"/>
      <c r="DP121" s="846"/>
      <c r="DQ121" s="846">
        <v>6463</v>
      </c>
      <c r="DR121" s="846"/>
      <c r="DS121" s="846"/>
      <c r="DT121" s="846"/>
      <c r="DU121" s="846"/>
      <c r="DV121" s="823">
        <v>0.1</v>
      </c>
      <c r="DW121" s="823"/>
      <c r="DX121" s="823"/>
      <c r="DY121" s="823"/>
      <c r="DZ121" s="824"/>
    </row>
    <row r="122" spans="1:130" s="233" customFormat="1" ht="26.25" customHeight="1" x14ac:dyDescent="0.2">
      <c r="A122" s="849"/>
      <c r="B122" s="850"/>
      <c r="C122" s="844" t="s">
        <v>459</v>
      </c>
      <c r="D122" s="781"/>
      <c r="E122" s="781"/>
      <c r="F122" s="781"/>
      <c r="G122" s="781"/>
      <c r="H122" s="781"/>
      <c r="I122" s="781"/>
      <c r="J122" s="781"/>
      <c r="K122" s="781"/>
      <c r="L122" s="781"/>
      <c r="M122" s="781"/>
      <c r="N122" s="781"/>
      <c r="O122" s="781"/>
      <c r="P122" s="781"/>
      <c r="Q122" s="781"/>
      <c r="R122" s="781"/>
      <c r="S122" s="781"/>
      <c r="T122" s="781"/>
      <c r="U122" s="781"/>
      <c r="V122" s="781"/>
      <c r="W122" s="781"/>
      <c r="X122" s="781"/>
      <c r="Y122" s="781"/>
      <c r="Z122" s="782"/>
      <c r="AA122" s="808" t="s">
        <v>127</v>
      </c>
      <c r="AB122" s="809"/>
      <c r="AC122" s="809"/>
      <c r="AD122" s="809"/>
      <c r="AE122" s="810"/>
      <c r="AF122" s="811" t="s">
        <v>441</v>
      </c>
      <c r="AG122" s="809"/>
      <c r="AH122" s="809"/>
      <c r="AI122" s="809"/>
      <c r="AJ122" s="810"/>
      <c r="AK122" s="811" t="s">
        <v>444</v>
      </c>
      <c r="AL122" s="809"/>
      <c r="AM122" s="809"/>
      <c r="AN122" s="809"/>
      <c r="AO122" s="810"/>
      <c r="AP122" s="853" t="s">
        <v>442</v>
      </c>
      <c r="AQ122" s="854"/>
      <c r="AR122" s="854"/>
      <c r="AS122" s="854"/>
      <c r="AT122" s="855"/>
      <c r="AU122" s="912"/>
      <c r="AV122" s="913"/>
      <c r="AW122" s="913"/>
      <c r="AX122" s="913"/>
      <c r="AY122" s="914"/>
      <c r="AZ122" s="867" t="s">
        <v>480</v>
      </c>
      <c r="BA122" s="868"/>
      <c r="BB122" s="868"/>
      <c r="BC122" s="868"/>
      <c r="BD122" s="868"/>
      <c r="BE122" s="868"/>
      <c r="BF122" s="868"/>
      <c r="BG122" s="868"/>
      <c r="BH122" s="868"/>
      <c r="BI122" s="868"/>
      <c r="BJ122" s="868"/>
      <c r="BK122" s="868"/>
      <c r="BL122" s="868"/>
      <c r="BM122" s="868"/>
      <c r="BN122" s="868"/>
      <c r="BO122" s="868"/>
      <c r="BP122" s="869"/>
      <c r="BQ122" s="908">
        <v>7256761</v>
      </c>
      <c r="BR122" s="874"/>
      <c r="BS122" s="874"/>
      <c r="BT122" s="874"/>
      <c r="BU122" s="874"/>
      <c r="BV122" s="874">
        <v>7079262</v>
      </c>
      <c r="BW122" s="874"/>
      <c r="BX122" s="874"/>
      <c r="BY122" s="874"/>
      <c r="BZ122" s="874"/>
      <c r="CA122" s="874">
        <v>6885827</v>
      </c>
      <c r="CB122" s="874"/>
      <c r="CC122" s="874"/>
      <c r="CD122" s="874"/>
      <c r="CE122" s="874"/>
      <c r="CF122" s="875">
        <v>153.1</v>
      </c>
      <c r="CG122" s="876"/>
      <c r="CH122" s="876"/>
      <c r="CI122" s="876"/>
      <c r="CJ122" s="876"/>
      <c r="CK122" s="898"/>
      <c r="CL122" s="884"/>
      <c r="CM122" s="884"/>
      <c r="CN122" s="884"/>
      <c r="CO122" s="885"/>
      <c r="CP122" s="864" t="s">
        <v>481</v>
      </c>
      <c r="CQ122" s="865"/>
      <c r="CR122" s="865"/>
      <c r="CS122" s="865"/>
      <c r="CT122" s="865"/>
      <c r="CU122" s="865"/>
      <c r="CV122" s="865"/>
      <c r="CW122" s="865"/>
      <c r="CX122" s="865"/>
      <c r="CY122" s="865"/>
      <c r="CZ122" s="865"/>
      <c r="DA122" s="865"/>
      <c r="DB122" s="865"/>
      <c r="DC122" s="865"/>
      <c r="DD122" s="865"/>
      <c r="DE122" s="865"/>
      <c r="DF122" s="866"/>
      <c r="DG122" s="845" t="s">
        <v>127</v>
      </c>
      <c r="DH122" s="846"/>
      <c r="DI122" s="846"/>
      <c r="DJ122" s="846"/>
      <c r="DK122" s="846"/>
      <c r="DL122" s="846" t="s">
        <v>441</v>
      </c>
      <c r="DM122" s="846"/>
      <c r="DN122" s="846"/>
      <c r="DO122" s="846"/>
      <c r="DP122" s="846"/>
      <c r="DQ122" s="846" t="s">
        <v>442</v>
      </c>
      <c r="DR122" s="846"/>
      <c r="DS122" s="846"/>
      <c r="DT122" s="846"/>
      <c r="DU122" s="846"/>
      <c r="DV122" s="823" t="s">
        <v>453</v>
      </c>
      <c r="DW122" s="823"/>
      <c r="DX122" s="823"/>
      <c r="DY122" s="823"/>
      <c r="DZ122" s="824"/>
    </row>
    <row r="123" spans="1:130" s="233" customFormat="1" ht="26.25" customHeight="1" x14ac:dyDescent="0.2">
      <c r="A123" s="849"/>
      <c r="B123" s="850"/>
      <c r="C123" s="844" t="s">
        <v>465</v>
      </c>
      <c r="D123" s="781"/>
      <c r="E123" s="781"/>
      <c r="F123" s="781"/>
      <c r="G123" s="781"/>
      <c r="H123" s="781"/>
      <c r="I123" s="781"/>
      <c r="J123" s="781"/>
      <c r="K123" s="781"/>
      <c r="L123" s="781"/>
      <c r="M123" s="781"/>
      <c r="N123" s="781"/>
      <c r="O123" s="781"/>
      <c r="P123" s="781"/>
      <c r="Q123" s="781"/>
      <c r="R123" s="781"/>
      <c r="S123" s="781"/>
      <c r="T123" s="781"/>
      <c r="U123" s="781"/>
      <c r="V123" s="781"/>
      <c r="W123" s="781"/>
      <c r="X123" s="781"/>
      <c r="Y123" s="781"/>
      <c r="Z123" s="782"/>
      <c r="AA123" s="808" t="s">
        <v>441</v>
      </c>
      <c r="AB123" s="809"/>
      <c r="AC123" s="809"/>
      <c r="AD123" s="809"/>
      <c r="AE123" s="810"/>
      <c r="AF123" s="811" t="s">
        <v>444</v>
      </c>
      <c r="AG123" s="809"/>
      <c r="AH123" s="809"/>
      <c r="AI123" s="809"/>
      <c r="AJ123" s="810"/>
      <c r="AK123" s="811" t="s">
        <v>444</v>
      </c>
      <c r="AL123" s="809"/>
      <c r="AM123" s="809"/>
      <c r="AN123" s="809"/>
      <c r="AO123" s="810"/>
      <c r="AP123" s="853" t="s">
        <v>444</v>
      </c>
      <c r="AQ123" s="854"/>
      <c r="AR123" s="854"/>
      <c r="AS123" s="854"/>
      <c r="AT123" s="855"/>
      <c r="AU123" s="915"/>
      <c r="AV123" s="916"/>
      <c r="AW123" s="916"/>
      <c r="AX123" s="916"/>
      <c r="AY123" s="916"/>
      <c r="AZ123" s="254" t="s">
        <v>186</v>
      </c>
      <c r="BA123" s="254"/>
      <c r="BB123" s="254"/>
      <c r="BC123" s="254"/>
      <c r="BD123" s="254"/>
      <c r="BE123" s="254"/>
      <c r="BF123" s="254"/>
      <c r="BG123" s="254"/>
      <c r="BH123" s="254"/>
      <c r="BI123" s="254"/>
      <c r="BJ123" s="254"/>
      <c r="BK123" s="254"/>
      <c r="BL123" s="254"/>
      <c r="BM123" s="254"/>
      <c r="BN123" s="254"/>
      <c r="BO123" s="906" t="s">
        <v>482</v>
      </c>
      <c r="BP123" s="907"/>
      <c r="BQ123" s="861">
        <v>9170649</v>
      </c>
      <c r="BR123" s="862"/>
      <c r="BS123" s="862"/>
      <c r="BT123" s="862"/>
      <c r="BU123" s="862"/>
      <c r="BV123" s="862">
        <v>8995137</v>
      </c>
      <c r="BW123" s="862"/>
      <c r="BX123" s="862"/>
      <c r="BY123" s="862"/>
      <c r="BZ123" s="862"/>
      <c r="CA123" s="862">
        <v>9116164</v>
      </c>
      <c r="CB123" s="862"/>
      <c r="CC123" s="862"/>
      <c r="CD123" s="862"/>
      <c r="CE123" s="862"/>
      <c r="CF123" s="777"/>
      <c r="CG123" s="778"/>
      <c r="CH123" s="778"/>
      <c r="CI123" s="778"/>
      <c r="CJ123" s="863"/>
      <c r="CK123" s="898"/>
      <c r="CL123" s="884"/>
      <c r="CM123" s="884"/>
      <c r="CN123" s="884"/>
      <c r="CO123" s="885"/>
      <c r="CP123" s="864" t="s">
        <v>483</v>
      </c>
      <c r="CQ123" s="865"/>
      <c r="CR123" s="865"/>
      <c r="CS123" s="865"/>
      <c r="CT123" s="865"/>
      <c r="CU123" s="865"/>
      <c r="CV123" s="865"/>
      <c r="CW123" s="865"/>
      <c r="CX123" s="865"/>
      <c r="CY123" s="865"/>
      <c r="CZ123" s="865"/>
      <c r="DA123" s="865"/>
      <c r="DB123" s="865"/>
      <c r="DC123" s="865"/>
      <c r="DD123" s="865"/>
      <c r="DE123" s="865"/>
      <c r="DF123" s="866"/>
      <c r="DG123" s="808" t="s">
        <v>442</v>
      </c>
      <c r="DH123" s="809"/>
      <c r="DI123" s="809"/>
      <c r="DJ123" s="809"/>
      <c r="DK123" s="810"/>
      <c r="DL123" s="811" t="s">
        <v>442</v>
      </c>
      <c r="DM123" s="809"/>
      <c r="DN123" s="809"/>
      <c r="DO123" s="809"/>
      <c r="DP123" s="810"/>
      <c r="DQ123" s="811" t="s">
        <v>442</v>
      </c>
      <c r="DR123" s="809"/>
      <c r="DS123" s="809"/>
      <c r="DT123" s="809"/>
      <c r="DU123" s="810"/>
      <c r="DV123" s="853" t="s">
        <v>442</v>
      </c>
      <c r="DW123" s="854"/>
      <c r="DX123" s="854"/>
      <c r="DY123" s="854"/>
      <c r="DZ123" s="855"/>
    </row>
    <row r="124" spans="1:130" s="233" customFormat="1" ht="26.25" customHeight="1" thickBot="1" x14ac:dyDescent="0.25">
      <c r="A124" s="849"/>
      <c r="B124" s="850"/>
      <c r="C124" s="844" t="s">
        <v>468</v>
      </c>
      <c r="D124" s="781"/>
      <c r="E124" s="781"/>
      <c r="F124" s="781"/>
      <c r="G124" s="781"/>
      <c r="H124" s="781"/>
      <c r="I124" s="781"/>
      <c r="J124" s="781"/>
      <c r="K124" s="781"/>
      <c r="L124" s="781"/>
      <c r="M124" s="781"/>
      <c r="N124" s="781"/>
      <c r="O124" s="781"/>
      <c r="P124" s="781"/>
      <c r="Q124" s="781"/>
      <c r="R124" s="781"/>
      <c r="S124" s="781"/>
      <c r="T124" s="781"/>
      <c r="U124" s="781"/>
      <c r="V124" s="781"/>
      <c r="W124" s="781"/>
      <c r="X124" s="781"/>
      <c r="Y124" s="781"/>
      <c r="Z124" s="782"/>
      <c r="AA124" s="808" t="s">
        <v>442</v>
      </c>
      <c r="AB124" s="809"/>
      <c r="AC124" s="809"/>
      <c r="AD124" s="809"/>
      <c r="AE124" s="810"/>
      <c r="AF124" s="811" t="s">
        <v>442</v>
      </c>
      <c r="AG124" s="809"/>
      <c r="AH124" s="809"/>
      <c r="AI124" s="809"/>
      <c r="AJ124" s="810"/>
      <c r="AK124" s="811" t="s">
        <v>442</v>
      </c>
      <c r="AL124" s="809"/>
      <c r="AM124" s="809"/>
      <c r="AN124" s="809"/>
      <c r="AO124" s="810"/>
      <c r="AP124" s="853" t="s">
        <v>127</v>
      </c>
      <c r="AQ124" s="854"/>
      <c r="AR124" s="854"/>
      <c r="AS124" s="854"/>
      <c r="AT124" s="855"/>
      <c r="AU124" s="856" t="s">
        <v>484</v>
      </c>
      <c r="AV124" s="857"/>
      <c r="AW124" s="857"/>
      <c r="AX124" s="857"/>
      <c r="AY124" s="857"/>
      <c r="AZ124" s="857"/>
      <c r="BA124" s="857"/>
      <c r="BB124" s="857"/>
      <c r="BC124" s="857"/>
      <c r="BD124" s="857"/>
      <c r="BE124" s="857"/>
      <c r="BF124" s="857"/>
      <c r="BG124" s="857"/>
      <c r="BH124" s="857"/>
      <c r="BI124" s="857"/>
      <c r="BJ124" s="857"/>
      <c r="BK124" s="857"/>
      <c r="BL124" s="857"/>
      <c r="BM124" s="857"/>
      <c r="BN124" s="857"/>
      <c r="BO124" s="857"/>
      <c r="BP124" s="858"/>
      <c r="BQ124" s="859">
        <v>81.5</v>
      </c>
      <c r="BR124" s="860"/>
      <c r="BS124" s="860"/>
      <c r="BT124" s="860"/>
      <c r="BU124" s="860"/>
      <c r="BV124" s="860">
        <v>67.5</v>
      </c>
      <c r="BW124" s="860"/>
      <c r="BX124" s="860"/>
      <c r="BY124" s="860"/>
      <c r="BZ124" s="860"/>
      <c r="CA124" s="860">
        <v>54.1</v>
      </c>
      <c r="CB124" s="860"/>
      <c r="CC124" s="860"/>
      <c r="CD124" s="860"/>
      <c r="CE124" s="860"/>
      <c r="CF124" s="755"/>
      <c r="CG124" s="756"/>
      <c r="CH124" s="756"/>
      <c r="CI124" s="756"/>
      <c r="CJ124" s="891"/>
      <c r="CK124" s="899"/>
      <c r="CL124" s="899"/>
      <c r="CM124" s="899"/>
      <c r="CN124" s="899"/>
      <c r="CO124" s="900"/>
      <c r="CP124" s="864" t="s">
        <v>485</v>
      </c>
      <c r="CQ124" s="865"/>
      <c r="CR124" s="865"/>
      <c r="CS124" s="865"/>
      <c r="CT124" s="865"/>
      <c r="CU124" s="865"/>
      <c r="CV124" s="865"/>
      <c r="CW124" s="865"/>
      <c r="CX124" s="865"/>
      <c r="CY124" s="865"/>
      <c r="CZ124" s="865"/>
      <c r="DA124" s="865"/>
      <c r="DB124" s="865"/>
      <c r="DC124" s="865"/>
      <c r="DD124" s="865"/>
      <c r="DE124" s="865"/>
      <c r="DF124" s="866"/>
      <c r="DG124" s="792" t="s">
        <v>441</v>
      </c>
      <c r="DH124" s="793"/>
      <c r="DI124" s="793"/>
      <c r="DJ124" s="793"/>
      <c r="DK124" s="794"/>
      <c r="DL124" s="795" t="s">
        <v>446</v>
      </c>
      <c r="DM124" s="793"/>
      <c r="DN124" s="793"/>
      <c r="DO124" s="793"/>
      <c r="DP124" s="794"/>
      <c r="DQ124" s="795" t="s">
        <v>446</v>
      </c>
      <c r="DR124" s="793"/>
      <c r="DS124" s="793"/>
      <c r="DT124" s="793"/>
      <c r="DU124" s="794"/>
      <c r="DV124" s="877" t="s">
        <v>446</v>
      </c>
      <c r="DW124" s="878"/>
      <c r="DX124" s="878"/>
      <c r="DY124" s="878"/>
      <c r="DZ124" s="879"/>
    </row>
    <row r="125" spans="1:130" s="233" customFormat="1" ht="26.25" customHeight="1" x14ac:dyDescent="0.2">
      <c r="A125" s="849"/>
      <c r="B125" s="850"/>
      <c r="C125" s="844" t="s">
        <v>470</v>
      </c>
      <c r="D125" s="781"/>
      <c r="E125" s="781"/>
      <c r="F125" s="781"/>
      <c r="G125" s="781"/>
      <c r="H125" s="781"/>
      <c r="I125" s="781"/>
      <c r="J125" s="781"/>
      <c r="K125" s="781"/>
      <c r="L125" s="781"/>
      <c r="M125" s="781"/>
      <c r="N125" s="781"/>
      <c r="O125" s="781"/>
      <c r="P125" s="781"/>
      <c r="Q125" s="781"/>
      <c r="R125" s="781"/>
      <c r="S125" s="781"/>
      <c r="T125" s="781"/>
      <c r="U125" s="781"/>
      <c r="V125" s="781"/>
      <c r="W125" s="781"/>
      <c r="X125" s="781"/>
      <c r="Y125" s="781"/>
      <c r="Z125" s="782"/>
      <c r="AA125" s="808" t="s">
        <v>446</v>
      </c>
      <c r="AB125" s="809"/>
      <c r="AC125" s="809"/>
      <c r="AD125" s="809"/>
      <c r="AE125" s="810"/>
      <c r="AF125" s="811" t="s">
        <v>441</v>
      </c>
      <c r="AG125" s="809"/>
      <c r="AH125" s="809"/>
      <c r="AI125" s="809"/>
      <c r="AJ125" s="810"/>
      <c r="AK125" s="811" t="s">
        <v>446</v>
      </c>
      <c r="AL125" s="809"/>
      <c r="AM125" s="809"/>
      <c r="AN125" s="809"/>
      <c r="AO125" s="810"/>
      <c r="AP125" s="853" t="s">
        <v>446</v>
      </c>
      <c r="AQ125" s="854"/>
      <c r="AR125" s="854"/>
      <c r="AS125" s="854"/>
      <c r="AT125" s="855"/>
      <c r="AU125" s="255"/>
      <c r="AV125" s="256"/>
      <c r="AW125" s="256"/>
      <c r="AX125" s="256"/>
      <c r="AY125" s="256"/>
      <c r="AZ125" s="256"/>
      <c r="BA125" s="256"/>
      <c r="BB125" s="256"/>
      <c r="BC125" s="256"/>
      <c r="BD125" s="256"/>
      <c r="BE125" s="256"/>
      <c r="BF125" s="256"/>
      <c r="BG125" s="256"/>
      <c r="BH125" s="256"/>
      <c r="BI125" s="256"/>
      <c r="BJ125" s="256"/>
      <c r="BK125" s="256"/>
      <c r="BL125" s="256"/>
      <c r="BM125" s="256"/>
      <c r="BN125" s="256"/>
      <c r="BO125" s="256"/>
      <c r="BP125" s="256"/>
      <c r="BQ125" s="235"/>
      <c r="BR125" s="235"/>
      <c r="BS125" s="235"/>
      <c r="BT125" s="235"/>
      <c r="BU125" s="235"/>
      <c r="BV125" s="235"/>
      <c r="BW125" s="235"/>
      <c r="BX125" s="235"/>
      <c r="BY125" s="235"/>
      <c r="BZ125" s="235"/>
      <c r="CA125" s="235"/>
      <c r="CB125" s="235"/>
      <c r="CC125" s="235"/>
      <c r="CD125" s="235"/>
      <c r="CE125" s="235"/>
      <c r="CF125" s="235"/>
      <c r="CG125" s="235"/>
      <c r="CH125" s="235"/>
      <c r="CI125" s="235"/>
      <c r="CJ125" s="257"/>
      <c r="CK125" s="880" t="s">
        <v>486</v>
      </c>
      <c r="CL125" s="881"/>
      <c r="CM125" s="881"/>
      <c r="CN125" s="881"/>
      <c r="CO125" s="882"/>
      <c r="CP125" s="889" t="s">
        <v>487</v>
      </c>
      <c r="CQ125" s="837"/>
      <c r="CR125" s="837"/>
      <c r="CS125" s="837"/>
      <c r="CT125" s="837"/>
      <c r="CU125" s="837"/>
      <c r="CV125" s="837"/>
      <c r="CW125" s="837"/>
      <c r="CX125" s="837"/>
      <c r="CY125" s="837"/>
      <c r="CZ125" s="837"/>
      <c r="DA125" s="837"/>
      <c r="DB125" s="837"/>
      <c r="DC125" s="837"/>
      <c r="DD125" s="837"/>
      <c r="DE125" s="837"/>
      <c r="DF125" s="838"/>
      <c r="DG125" s="890" t="s">
        <v>446</v>
      </c>
      <c r="DH125" s="871"/>
      <c r="DI125" s="871"/>
      <c r="DJ125" s="871"/>
      <c r="DK125" s="871"/>
      <c r="DL125" s="871" t="s">
        <v>444</v>
      </c>
      <c r="DM125" s="871"/>
      <c r="DN125" s="871"/>
      <c r="DO125" s="871"/>
      <c r="DP125" s="871"/>
      <c r="DQ125" s="871" t="s">
        <v>127</v>
      </c>
      <c r="DR125" s="871"/>
      <c r="DS125" s="871"/>
      <c r="DT125" s="871"/>
      <c r="DU125" s="871"/>
      <c r="DV125" s="872" t="s">
        <v>446</v>
      </c>
      <c r="DW125" s="872"/>
      <c r="DX125" s="872"/>
      <c r="DY125" s="872"/>
      <c r="DZ125" s="873"/>
    </row>
    <row r="126" spans="1:130" s="233" customFormat="1" ht="26.25" customHeight="1" thickBot="1" x14ac:dyDescent="0.25">
      <c r="A126" s="849"/>
      <c r="B126" s="850"/>
      <c r="C126" s="844" t="s">
        <v>472</v>
      </c>
      <c r="D126" s="781"/>
      <c r="E126" s="781"/>
      <c r="F126" s="781"/>
      <c r="G126" s="781"/>
      <c r="H126" s="781"/>
      <c r="I126" s="781"/>
      <c r="J126" s="781"/>
      <c r="K126" s="781"/>
      <c r="L126" s="781"/>
      <c r="M126" s="781"/>
      <c r="N126" s="781"/>
      <c r="O126" s="781"/>
      <c r="P126" s="781"/>
      <c r="Q126" s="781"/>
      <c r="R126" s="781"/>
      <c r="S126" s="781"/>
      <c r="T126" s="781"/>
      <c r="U126" s="781"/>
      <c r="V126" s="781"/>
      <c r="W126" s="781"/>
      <c r="X126" s="781"/>
      <c r="Y126" s="781"/>
      <c r="Z126" s="782"/>
      <c r="AA126" s="808" t="s">
        <v>446</v>
      </c>
      <c r="AB126" s="809"/>
      <c r="AC126" s="809"/>
      <c r="AD126" s="809"/>
      <c r="AE126" s="810"/>
      <c r="AF126" s="811" t="s">
        <v>453</v>
      </c>
      <c r="AG126" s="809"/>
      <c r="AH126" s="809"/>
      <c r="AI126" s="809"/>
      <c r="AJ126" s="810"/>
      <c r="AK126" s="811" t="s">
        <v>127</v>
      </c>
      <c r="AL126" s="809"/>
      <c r="AM126" s="809"/>
      <c r="AN126" s="809"/>
      <c r="AO126" s="810"/>
      <c r="AP126" s="853" t="s">
        <v>441</v>
      </c>
      <c r="AQ126" s="854"/>
      <c r="AR126" s="854"/>
      <c r="AS126" s="854"/>
      <c r="AT126" s="855"/>
      <c r="AU126" s="235"/>
      <c r="AV126" s="235"/>
      <c r="AW126" s="235"/>
      <c r="AX126" s="235"/>
      <c r="AY126" s="235"/>
      <c r="AZ126" s="235"/>
      <c r="BA126" s="235"/>
      <c r="BB126" s="235"/>
      <c r="BC126" s="235"/>
      <c r="BD126" s="235"/>
      <c r="BE126" s="235"/>
      <c r="BF126" s="235"/>
      <c r="BG126" s="235"/>
      <c r="BH126" s="235"/>
      <c r="BI126" s="235"/>
      <c r="BJ126" s="235"/>
      <c r="BK126" s="235"/>
      <c r="BL126" s="235"/>
      <c r="BM126" s="235"/>
      <c r="BN126" s="235"/>
      <c r="BO126" s="235"/>
      <c r="BP126" s="235"/>
      <c r="BQ126" s="235"/>
      <c r="BR126" s="235"/>
      <c r="BS126" s="235"/>
      <c r="BT126" s="235"/>
      <c r="BU126" s="235"/>
      <c r="BV126" s="235"/>
      <c r="BW126" s="235"/>
      <c r="BX126" s="235"/>
      <c r="BY126" s="235"/>
      <c r="BZ126" s="235"/>
      <c r="CA126" s="235"/>
      <c r="CB126" s="235"/>
      <c r="CC126" s="235"/>
      <c r="CD126" s="258"/>
      <c r="CE126" s="258"/>
      <c r="CF126" s="258"/>
      <c r="CG126" s="235"/>
      <c r="CH126" s="235"/>
      <c r="CI126" s="235"/>
      <c r="CJ126" s="257"/>
      <c r="CK126" s="883"/>
      <c r="CL126" s="884"/>
      <c r="CM126" s="884"/>
      <c r="CN126" s="884"/>
      <c r="CO126" s="885"/>
      <c r="CP126" s="844" t="s">
        <v>488</v>
      </c>
      <c r="CQ126" s="781"/>
      <c r="CR126" s="781"/>
      <c r="CS126" s="781"/>
      <c r="CT126" s="781"/>
      <c r="CU126" s="781"/>
      <c r="CV126" s="781"/>
      <c r="CW126" s="781"/>
      <c r="CX126" s="781"/>
      <c r="CY126" s="781"/>
      <c r="CZ126" s="781"/>
      <c r="DA126" s="781"/>
      <c r="DB126" s="781"/>
      <c r="DC126" s="781"/>
      <c r="DD126" s="781"/>
      <c r="DE126" s="781"/>
      <c r="DF126" s="782"/>
      <c r="DG126" s="845" t="s">
        <v>441</v>
      </c>
      <c r="DH126" s="846"/>
      <c r="DI126" s="846"/>
      <c r="DJ126" s="846"/>
      <c r="DK126" s="846"/>
      <c r="DL126" s="846" t="s">
        <v>446</v>
      </c>
      <c r="DM126" s="846"/>
      <c r="DN126" s="846"/>
      <c r="DO126" s="846"/>
      <c r="DP126" s="846"/>
      <c r="DQ126" s="846" t="s">
        <v>446</v>
      </c>
      <c r="DR126" s="846"/>
      <c r="DS126" s="846"/>
      <c r="DT126" s="846"/>
      <c r="DU126" s="846"/>
      <c r="DV126" s="823" t="s">
        <v>453</v>
      </c>
      <c r="DW126" s="823"/>
      <c r="DX126" s="823"/>
      <c r="DY126" s="823"/>
      <c r="DZ126" s="824"/>
    </row>
    <row r="127" spans="1:130" s="233" customFormat="1" ht="26.25" customHeight="1" x14ac:dyDescent="0.2">
      <c r="A127" s="851"/>
      <c r="B127" s="852"/>
      <c r="C127" s="867" t="s">
        <v>489</v>
      </c>
      <c r="D127" s="868"/>
      <c r="E127" s="868"/>
      <c r="F127" s="868"/>
      <c r="G127" s="868"/>
      <c r="H127" s="868"/>
      <c r="I127" s="868"/>
      <c r="J127" s="868"/>
      <c r="K127" s="868"/>
      <c r="L127" s="868"/>
      <c r="M127" s="868"/>
      <c r="N127" s="868"/>
      <c r="O127" s="868"/>
      <c r="P127" s="868"/>
      <c r="Q127" s="868"/>
      <c r="R127" s="868"/>
      <c r="S127" s="868"/>
      <c r="T127" s="868"/>
      <c r="U127" s="868"/>
      <c r="V127" s="868"/>
      <c r="W127" s="868"/>
      <c r="X127" s="868"/>
      <c r="Y127" s="868"/>
      <c r="Z127" s="869"/>
      <c r="AA127" s="808" t="s">
        <v>446</v>
      </c>
      <c r="AB127" s="809"/>
      <c r="AC127" s="809"/>
      <c r="AD127" s="809"/>
      <c r="AE127" s="810"/>
      <c r="AF127" s="811" t="s">
        <v>442</v>
      </c>
      <c r="AG127" s="809"/>
      <c r="AH127" s="809"/>
      <c r="AI127" s="809"/>
      <c r="AJ127" s="810"/>
      <c r="AK127" s="811" t="s">
        <v>446</v>
      </c>
      <c r="AL127" s="809"/>
      <c r="AM127" s="809"/>
      <c r="AN127" s="809"/>
      <c r="AO127" s="810"/>
      <c r="AP127" s="853" t="s">
        <v>127</v>
      </c>
      <c r="AQ127" s="854"/>
      <c r="AR127" s="854"/>
      <c r="AS127" s="854"/>
      <c r="AT127" s="855"/>
      <c r="AU127" s="235"/>
      <c r="AV127" s="235"/>
      <c r="AW127" s="235"/>
      <c r="AX127" s="870" t="s">
        <v>490</v>
      </c>
      <c r="AY127" s="841"/>
      <c r="AZ127" s="841"/>
      <c r="BA127" s="841"/>
      <c r="BB127" s="841"/>
      <c r="BC127" s="841"/>
      <c r="BD127" s="841"/>
      <c r="BE127" s="842"/>
      <c r="BF127" s="840" t="s">
        <v>491</v>
      </c>
      <c r="BG127" s="841"/>
      <c r="BH127" s="841"/>
      <c r="BI127" s="841"/>
      <c r="BJ127" s="841"/>
      <c r="BK127" s="841"/>
      <c r="BL127" s="842"/>
      <c r="BM127" s="840" t="s">
        <v>492</v>
      </c>
      <c r="BN127" s="841"/>
      <c r="BO127" s="841"/>
      <c r="BP127" s="841"/>
      <c r="BQ127" s="841"/>
      <c r="BR127" s="841"/>
      <c r="BS127" s="842"/>
      <c r="BT127" s="840" t="s">
        <v>493</v>
      </c>
      <c r="BU127" s="841"/>
      <c r="BV127" s="841"/>
      <c r="BW127" s="841"/>
      <c r="BX127" s="841"/>
      <c r="BY127" s="841"/>
      <c r="BZ127" s="843"/>
      <c r="CA127" s="235"/>
      <c r="CB127" s="235"/>
      <c r="CC127" s="235"/>
      <c r="CD127" s="258"/>
      <c r="CE127" s="258"/>
      <c r="CF127" s="258"/>
      <c r="CG127" s="235"/>
      <c r="CH127" s="235"/>
      <c r="CI127" s="235"/>
      <c r="CJ127" s="257"/>
      <c r="CK127" s="883"/>
      <c r="CL127" s="884"/>
      <c r="CM127" s="884"/>
      <c r="CN127" s="884"/>
      <c r="CO127" s="885"/>
      <c r="CP127" s="844" t="s">
        <v>494</v>
      </c>
      <c r="CQ127" s="781"/>
      <c r="CR127" s="781"/>
      <c r="CS127" s="781"/>
      <c r="CT127" s="781"/>
      <c r="CU127" s="781"/>
      <c r="CV127" s="781"/>
      <c r="CW127" s="781"/>
      <c r="CX127" s="781"/>
      <c r="CY127" s="781"/>
      <c r="CZ127" s="781"/>
      <c r="DA127" s="781"/>
      <c r="DB127" s="781"/>
      <c r="DC127" s="781"/>
      <c r="DD127" s="781"/>
      <c r="DE127" s="781"/>
      <c r="DF127" s="782"/>
      <c r="DG127" s="845" t="s">
        <v>446</v>
      </c>
      <c r="DH127" s="846"/>
      <c r="DI127" s="846"/>
      <c r="DJ127" s="846"/>
      <c r="DK127" s="846"/>
      <c r="DL127" s="846" t="s">
        <v>446</v>
      </c>
      <c r="DM127" s="846"/>
      <c r="DN127" s="846"/>
      <c r="DO127" s="846"/>
      <c r="DP127" s="846"/>
      <c r="DQ127" s="846" t="s">
        <v>446</v>
      </c>
      <c r="DR127" s="846"/>
      <c r="DS127" s="846"/>
      <c r="DT127" s="846"/>
      <c r="DU127" s="846"/>
      <c r="DV127" s="823" t="s">
        <v>446</v>
      </c>
      <c r="DW127" s="823"/>
      <c r="DX127" s="823"/>
      <c r="DY127" s="823"/>
      <c r="DZ127" s="824"/>
    </row>
    <row r="128" spans="1:130" s="233" customFormat="1" ht="26.25" customHeight="1" thickBot="1" x14ac:dyDescent="0.25">
      <c r="A128" s="825" t="s">
        <v>495</v>
      </c>
      <c r="B128" s="826"/>
      <c r="C128" s="826"/>
      <c r="D128" s="826"/>
      <c r="E128" s="826"/>
      <c r="F128" s="826"/>
      <c r="G128" s="826"/>
      <c r="H128" s="826"/>
      <c r="I128" s="826"/>
      <c r="J128" s="826"/>
      <c r="K128" s="826"/>
      <c r="L128" s="826"/>
      <c r="M128" s="826"/>
      <c r="N128" s="826"/>
      <c r="O128" s="826"/>
      <c r="P128" s="826"/>
      <c r="Q128" s="826"/>
      <c r="R128" s="826"/>
      <c r="S128" s="826"/>
      <c r="T128" s="826"/>
      <c r="U128" s="826"/>
      <c r="V128" s="826"/>
      <c r="W128" s="827" t="s">
        <v>496</v>
      </c>
      <c r="X128" s="827"/>
      <c r="Y128" s="827"/>
      <c r="Z128" s="828"/>
      <c r="AA128" s="829" t="s">
        <v>446</v>
      </c>
      <c r="AB128" s="830"/>
      <c r="AC128" s="830"/>
      <c r="AD128" s="830"/>
      <c r="AE128" s="831"/>
      <c r="AF128" s="832" t="s">
        <v>446</v>
      </c>
      <c r="AG128" s="830"/>
      <c r="AH128" s="830"/>
      <c r="AI128" s="830"/>
      <c r="AJ128" s="831"/>
      <c r="AK128" s="832" t="s">
        <v>446</v>
      </c>
      <c r="AL128" s="830"/>
      <c r="AM128" s="830"/>
      <c r="AN128" s="830"/>
      <c r="AO128" s="831"/>
      <c r="AP128" s="833"/>
      <c r="AQ128" s="834"/>
      <c r="AR128" s="834"/>
      <c r="AS128" s="834"/>
      <c r="AT128" s="835"/>
      <c r="AU128" s="235"/>
      <c r="AV128" s="235"/>
      <c r="AW128" s="235"/>
      <c r="AX128" s="836" t="s">
        <v>497</v>
      </c>
      <c r="AY128" s="837"/>
      <c r="AZ128" s="837"/>
      <c r="BA128" s="837"/>
      <c r="BB128" s="837"/>
      <c r="BC128" s="837"/>
      <c r="BD128" s="837"/>
      <c r="BE128" s="838"/>
      <c r="BF128" s="815" t="s">
        <v>442</v>
      </c>
      <c r="BG128" s="816"/>
      <c r="BH128" s="816"/>
      <c r="BI128" s="816"/>
      <c r="BJ128" s="816"/>
      <c r="BK128" s="816"/>
      <c r="BL128" s="839"/>
      <c r="BM128" s="815">
        <v>14.94</v>
      </c>
      <c r="BN128" s="816"/>
      <c r="BO128" s="816"/>
      <c r="BP128" s="816"/>
      <c r="BQ128" s="816"/>
      <c r="BR128" s="816"/>
      <c r="BS128" s="839"/>
      <c r="BT128" s="815">
        <v>20</v>
      </c>
      <c r="BU128" s="816"/>
      <c r="BV128" s="816"/>
      <c r="BW128" s="816"/>
      <c r="BX128" s="816"/>
      <c r="BY128" s="816"/>
      <c r="BZ128" s="817"/>
      <c r="CA128" s="258"/>
      <c r="CB128" s="258"/>
      <c r="CC128" s="258"/>
      <c r="CD128" s="258"/>
      <c r="CE128" s="258"/>
      <c r="CF128" s="258"/>
      <c r="CG128" s="235"/>
      <c r="CH128" s="235"/>
      <c r="CI128" s="235"/>
      <c r="CJ128" s="257"/>
      <c r="CK128" s="886"/>
      <c r="CL128" s="887"/>
      <c r="CM128" s="887"/>
      <c r="CN128" s="887"/>
      <c r="CO128" s="888"/>
      <c r="CP128" s="818" t="s">
        <v>498</v>
      </c>
      <c r="CQ128" s="759"/>
      <c r="CR128" s="759"/>
      <c r="CS128" s="759"/>
      <c r="CT128" s="759"/>
      <c r="CU128" s="759"/>
      <c r="CV128" s="759"/>
      <c r="CW128" s="759"/>
      <c r="CX128" s="759"/>
      <c r="CY128" s="759"/>
      <c r="CZ128" s="759"/>
      <c r="DA128" s="759"/>
      <c r="DB128" s="759"/>
      <c r="DC128" s="759"/>
      <c r="DD128" s="759"/>
      <c r="DE128" s="759"/>
      <c r="DF128" s="760"/>
      <c r="DG128" s="819" t="s">
        <v>444</v>
      </c>
      <c r="DH128" s="820"/>
      <c r="DI128" s="820"/>
      <c r="DJ128" s="820"/>
      <c r="DK128" s="820"/>
      <c r="DL128" s="820" t="s">
        <v>442</v>
      </c>
      <c r="DM128" s="820"/>
      <c r="DN128" s="820"/>
      <c r="DO128" s="820"/>
      <c r="DP128" s="820"/>
      <c r="DQ128" s="820" t="s">
        <v>442</v>
      </c>
      <c r="DR128" s="820"/>
      <c r="DS128" s="820"/>
      <c r="DT128" s="820"/>
      <c r="DU128" s="820"/>
      <c r="DV128" s="821" t="s">
        <v>127</v>
      </c>
      <c r="DW128" s="821"/>
      <c r="DX128" s="821"/>
      <c r="DY128" s="821"/>
      <c r="DZ128" s="822"/>
    </row>
    <row r="129" spans="1:131" s="233" customFormat="1" ht="26.25" customHeight="1" x14ac:dyDescent="0.2">
      <c r="A129" s="803" t="s">
        <v>107</v>
      </c>
      <c r="B129" s="804"/>
      <c r="C129" s="804"/>
      <c r="D129" s="804"/>
      <c r="E129" s="804"/>
      <c r="F129" s="804"/>
      <c r="G129" s="804"/>
      <c r="H129" s="804"/>
      <c r="I129" s="804"/>
      <c r="J129" s="804"/>
      <c r="K129" s="804"/>
      <c r="L129" s="804"/>
      <c r="M129" s="804"/>
      <c r="N129" s="804"/>
      <c r="O129" s="804"/>
      <c r="P129" s="804"/>
      <c r="Q129" s="804"/>
      <c r="R129" s="804"/>
      <c r="S129" s="804"/>
      <c r="T129" s="804"/>
      <c r="U129" s="804"/>
      <c r="V129" s="804"/>
      <c r="W129" s="805" t="s">
        <v>499</v>
      </c>
      <c r="X129" s="806"/>
      <c r="Y129" s="806"/>
      <c r="Z129" s="807"/>
      <c r="AA129" s="808">
        <v>4633741</v>
      </c>
      <c r="AB129" s="809"/>
      <c r="AC129" s="809"/>
      <c r="AD129" s="809"/>
      <c r="AE129" s="810"/>
      <c r="AF129" s="811">
        <v>4795482</v>
      </c>
      <c r="AG129" s="809"/>
      <c r="AH129" s="809"/>
      <c r="AI129" s="809"/>
      <c r="AJ129" s="810"/>
      <c r="AK129" s="811">
        <v>5095885</v>
      </c>
      <c r="AL129" s="809"/>
      <c r="AM129" s="809"/>
      <c r="AN129" s="809"/>
      <c r="AO129" s="810"/>
      <c r="AP129" s="812"/>
      <c r="AQ129" s="813"/>
      <c r="AR129" s="813"/>
      <c r="AS129" s="813"/>
      <c r="AT129" s="814"/>
      <c r="AU129" s="236"/>
      <c r="AV129" s="236"/>
      <c r="AW129" s="236"/>
      <c r="AX129" s="780" t="s">
        <v>500</v>
      </c>
      <c r="AY129" s="781"/>
      <c r="AZ129" s="781"/>
      <c r="BA129" s="781"/>
      <c r="BB129" s="781"/>
      <c r="BC129" s="781"/>
      <c r="BD129" s="781"/>
      <c r="BE129" s="782"/>
      <c r="BF129" s="799" t="s">
        <v>443</v>
      </c>
      <c r="BG129" s="800"/>
      <c r="BH129" s="800"/>
      <c r="BI129" s="800"/>
      <c r="BJ129" s="800"/>
      <c r="BK129" s="800"/>
      <c r="BL129" s="801"/>
      <c r="BM129" s="799">
        <v>19.940000000000001</v>
      </c>
      <c r="BN129" s="800"/>
      <c r="BO129" s="800"/>
      <c r="BP129" s="800"/>
      <c r="BQ129" s="800"/>
      <c r="BR129" s="800"/>
      <c r="BS129" s="801"/>
      <c r="BT129" s="799">
        <v>30</v>
      </c>
      <c r="BU129" s="800"/>
      <c r="BV129" s="800"/>
      <c r="BW129" s="800"/>
      <c r="BX129" s="800"/>
      <c r="BY129" s="800"/>
      <c r="BZ129" s="802"/>
      <c r="CA129" s="259"/>
      <c r="CB129" s="259"/>
      <c r="CC129" s="259"/>
      <c r="CD129" s="259"/>
      <c r="CE129" s="259"/>
      <c r="CF129" s="259"/>
      <c r="CG129" s="259"/>
      <c r="CH129" s="259"/>
      <c r="CI129" s="259"/>
      <c r="CJ129" s="259"/>
      <c r="CK129" s="259"/>
      <c r="CL129" s="259"/>
      <c r="CM129" s="259"/>
      <c r="CN129" s="259"/>
      <c r="CO129" s="259"/>
      <c r="CP129" s="259"/>
      <c r="CQ129" s="259"/>
      <c r="CR129" s="259"/>
      <c r="CS129" s="259"/>
      <c r="CT129" s="259"/>
      <c r="CU129" s="259"/>
      <c r="CV129" s="259"/>
      <c r="CW129" s="259"/>
      <c r="CX129" s="259"/>
      <c r="CY129" s="259"/>
      <c r="CZ129" s="259"/>
      <c r="DA129" s="259"/>
      <c r="DB129" s="259"/>
      <c r="DC129" s="259"/>
      <c r="DD129" s="259"/>
      <c r="DE129" s="259"/>
      <c r="DF129" s="259"/>
      <c r="DG129" s="259"/>
      <c r="DH129" s="259"/>
      <c r="DI129" s="259"/>
      <c r="DJ129" s="259"/>
      <c r="DK129" s="259"/>
      <c r="DL129" s="259"/>
      <c r="DM129" s="259"/>
      <c r="DN129" s="259"/>
      <c r="DO129" s="259"/>
      <c r="DP129" s="236"/>
      <c r="DQ129" s="236"/>
      <c r="DR129" s="236"/>
      <c r="DS129" s="236"/>
      <c r="DT129" s="236"/>
      <c r="DU129" s="236"/>
      <c r="DV129" s="236"/>
      <c r="DW129" s="236"/>
      <c r="DX129" s="236"/>
      <c r="DY129" s="236"/>
      <c r="DZ129" s="236"/>
    </row>
    <row r="130" spans="1:131" s="233" customFormat="1" ht="26.25" customHeight="1" x14ac:dyDescent="0.2">
      <c r="A130" s="803" t="s">
        <v>501</v>
      </c>
      <c r="B130" s="804"/>
      <c r="C130" s="804"/>
      <c r="D130" s="804"/>
      <c r="E130" s="804"/>
      <c r="F130" s="804"/>
      <c r="G130" s="804"/>
      <c r="H130" s="804"/>
      <c r="I130" s="804"/>
      <c r="J130" s="804"/>
      <c r="K130" s="804"/>
      <c r="L130" s="804"/>
      <c r="M130" s="804"/>
      <c r="N130" s="804"/>
      <c r="O130" s="804"/>
      <c r="P130" s="804"/>
      <c r="Q130" s="804"/>
      <c r="R130" s="804"/>
      <c r="S130" s="804"/>
      <c r="T130" s="804"/>
      <c r="U130" s="804"/>
      <c r="V130" s="804"/>
      <c r="W130" s="805" t="s">
        <v>502</v>
      </c>
      <c r="X130" s="806"/>
      <c r="Y130" s="806"/>
      <c r="Z130" s="807"/>
      <c r="AA130" s="808">
        <v>577131</v>
      </c>
      <c r="AB130" s="809"/>
      <c r="AC130" s="809"/>
      <c r="AD130" s="809"/>
      <c r="AE130" s="810"/>
      <c r="AF130" s="811">
        <v>586986</v>
      </c>
      <c r="AG130" s="809"/>
      <c r="AH130" s="809"/>
      <c r="AI130" s="809"/>
      <c r="AJ130" s="810"/>
      <c r="AK130" s="811">
        <v>598135</v>
      </c>
      <c r="AL130" s="809"/>
      <c r="AM130" s="809"/>
      <c r="AN130" s="809"/>
      <c r="AO130" s="810"/>
      <c r="AP130" s="812"/>
      <c r="AQ130" s="813"/>
      <c r="AR130" s="813"/>
      <c r="AS130" s="813"/>
      <c r="AT130" s="814"/>
      <c r="AU130" s="236"/>
      <c r="AV130" s="236"/>
      <c r="AW130" s="236"/>
      <c r="AX130" s="780" t="s">
        <v>503</v>
      </c>
      <c r="AY130" s="781"/>
      <c r="AZ130" s="781"/>
      <c r="BA130" s="781"/>
      <c r="BB130" s="781"/>
      <c r="BC130" s="781"/>
      <c r="BD130" s="781"/>
      <c r="BE130" s="782"/>
      <c r="BF130" s="783">
        <v>5.8</v>
      </c>
      <c r="BG130" s="784"/>
      <c r="BH130" s="784"/>
      <c r="BI130" s="784"/>
      <c r="BJ130" s="784"/>
      <c r="BK130" s="784"/>
      <c r="BL130" s="785"/>
      <c r="BM130" s="783">
        <v>25</v>
      </c>
      <c r="BN130" s="784"/>
      <c r="BO130" s="784"/>
      <c r="BP130" s="784"/>
      <c r="BQ130" s="784"/>
      <c r="BR130" s="784"/>
      <c r="BS130" s="785"/>
      <c r="BT130" s="783">
        <v>35</v>
      </c>
      <c r="BU130" s="784"/>
      <c r="BV130" s="784"/>
      <c r="BW130" s="784"/>
      <c r="BX130" s="784"/>
      <c r="BY130" s="784"/>
      <c r="BZ130" s="786"/>
      <c r="CA130" s="259"/>
      <c r="CB130" s="259"/>
      <c r="CC130" s="259"/>
      <c r="CD130" s="259"/>
      <c r="CE130" s="259"/>
      <c r="CF130" s="259"/>
      <c r="CG130" s="259"/>
      <c r="CH130" s="259"/>
      <c r="CI130" s="259"/>
      <c r="CJ130" s="259"/>
      <c r="CK130" s="259"/>
      <c r="CL130" s="259"/>
      <c r="CM130" s="259"/>
      <c r="CN130" s="259"/>
      <c r="CO130" s="259"/>
      <c r="CP130" s="259"/>
      <c r="CQ130" s="259"/>
      <c r="CR130" s="259"/>
      <c r="CS130" s="259"/>
      <c r="CT130" s="259"/>
      <c r="CU130" s="259"/>
      <c r="CV130" s="259"/>
      <c r="CW130" s="259"/>
      <c r="CX130" s="259"/>
      <c r="CY130" s="259"/>
      <c r="CZ130" s="259"/>
      <c r="DA130" s="259"/>
      <c r="DB130" s="259"/>
      <c r="DC130" s="259"/>
      <c r="DD130" s="259"/>
      <c r="DE130" s="259"/>
      <c r="DF130" s="259"/>
      <c r="DG130" s="259"/>
      <c r="DH130" s="259"/>
      <c r="DI130" s="259"/>
      <c r="DJ130" s="259"/>
      <c r="DK130" s="259"/>
      <c r="DL130" s="259"/>
      <c r="DM130" s="259"/>
      <c r="DN130" s="259"/>
      <c r="DO130" s="259"/>
      <c r="DP130" s="236"/>
      <c r="DQ130" s="236"/>
      <c r="DR130" s="236"/>
      <c r="DS130" s="236"/>
      <c r="DT130" s="236"/>
      <c r="DU130" s="236"/>
      <c r="DV130" s="236"/>
      <c r="DW130" s="236"/>
      <c r="DX130" s="236"/>
      <c r="DY130" s="236"/>
      <c r="DZ130" s="236"/>
    </row>
    <row r="131" spans="1:131" s="233" customFormat="1" ht="26.25" customHeight="1" thickBot="1" x14ac:dyDescent="0.25">
      <c r="A131" s="787"/>
      <c r="B131" s="788"/>
      <c r="C131" s="788"/>
      <c r="D131" s="788"/>
      <c r="E131" s="788"/>
      <c r="F131" s="788"/>
      <c r="G131" s="788"/>
      <c r="H131" s="788"/>
      <c r="I131" s="788"/>
      <c r="J131" s="788"/>
      <c r="K131" s="788"/>
      <c r="L131" s="788"/>
      <c r="M131" s="788"/>
      <c r="N131" s="788"/>
      <c r="O131" s="788"/>
      <c r="P131" s="788"/>
      <c r="Q131" s="788"/>
      <c r="R131" s="788"/>
      <c r="S131" s="788"/>
      <c r="T131" s="788"/>
      <c r="U131" s="788"/>
      <c r="V131" s="788"/>
      <c r="W131" s="789" t="s">
        <v>504</v>
      </c>
      <c r="X131" s="790"/>
      <c r="Y131" s="790"/>
      <c r="Z131" s="791"/>
      <c r="AA131" s="792">
        <v>4056610</v>
      </c>
      <c r="AB131" s="793"/>
      <c r="AC131" s="793"/>
      <c r="AD131" s="793"/>
      <c r="AE131" s="794"/>
      <c r="AF131" s="795">
        <v>4208496</v>
      </c>
      <c r="AG131" s="793"/>
      <c r="AH131" s="793"/>
      <c r="AI131" s="793"/>
      <c r="AJ131" s="794"/>
      <c r="AK131" s="795">
        <v>4497750</v>
      </c>
      <c r="AL131" s="793"/>
      <c r="AM131" s="793"/>
      <c r="AN131" s="793"/>
      <c r="AO131" s="794"/>
      <c r="AP131" s="796"/>
      <c r="AQ131" s="797"/>
      <c r="AR131" s="797"/>
      <c r="AS131" s="797"/>
      <c r="AT131" s="798"/>
      <c r="AU131" s="236"/>
      <c r="AV131" s="236"/>
      <c r="AW131" s="236"/>
      <c r="AX131" s="758" t="s">
        <v>505</v>
      </c>
      <c r="AY131" s="759"/>
      <c r="AZ131" s="759"/>
      <c r="BA131" s="759"/>
      <c r="BB131" s="759"/>
      <c r="BC131" s="759"/>
      <c r="BD131" s="759"/>
      <c r="BE131" s="760"/>
      <c r="BF131" s="761">
        <v>54.1</v>
      </c>
      <c r="BG131" s="762"/>
      <c r="BH131" s="762"/>
      <c r="BI131" s="762"/>
      <c r="BJ131" s="762"/>
      <c r="BK131" s="762"/>
      <c r="BL131" s="763"/>
      <c r="BM131" s="761">
        <v>350</v>
      </c>
      <c r="BN131" s="762"/>
      <c r="BO131" s="762"/>
      <c r="BP131" s="762"/>
      <c r="BQ131" s="762"/>
      <c r="BR131" s="762"/>
      <c r="BS131" s="763"/>
      <c r="BT131" s="764"/>
      <c r="BU131" s="765"/>
      <c r="BV131" s="765"/>
      <c r="BW131" s="765"/>
      <c r="BX131" s="765"/>
      <c r="BY131" s="765"/>
      <c r="BZ131" s="766"/>
      <c r="CA131" s="259"/>
      <c r="CB131" s="259"/>
      <c r="CC131" s="259"/>
      <c r="CD131" s="259"/>
      <c r="CE131" s="259"/>
      <c r="CF131" s="259"/>
      <c r="CG131" s="259"/>
      <c r="CH131" s="259"/>
      <c r="CI131" s="259"/>
      <c r="CJ131" s="259"/>
      <c r="CK131" s="259"/>
      <c r="CL131" s="259"/>
      <c r="CM131" s="259"/>
      <c r="CN131" s="259"/>
      <c r="CO131" s="259"/>
      <c r="CP131" s="259"/>
      <c r="CQ131" s="259"/>
      <c r="CR131" s="259"/>
      <c r="CS131" s="259"/>
      <c r="CT131" s="259"/>
      <c r="CU131" s="259"/>
      <c r="CV131" s="259"/>
      <c r="CW131" s="259"/>
      <c r="CX131" s="259"/>
      <c r="CY131" s="259"/>
      <c r="CZ131" s="259"/>
      <c r="DA131" s="259"/>
      <c r="DB131" s="259"/>
      <c r="DC131" s="259"/>
      <c r="DD131" s="259"/>
      <c r="DE131" s="259"/>
      <c r="DF131" s="259"/>
      <c r="DG131" s="259"/>
      <c r="DH131" s="259"/>
      <c r="DI131" s="259"/>
      <c r="DJ131" s="259"/>
      <c r="DK131" s="259"/>
      <c r="DL131" s="259"/>
      <c r="DM131" s="259"/>
      <c r="DN131" s="259"/>
      <c r="DO131" s="259"/>
      <c r="DP131" s="236"/>
      <c r="DQ131" s="236"/>
      <c r="DR131" s="236"/>
      <c r="DS131" s="236"/>
      <c r="DT131" s="236"/>
      <c r="DU131" s="236"/>
      <c r="DV131" s="236"/>
      <c r="DW131" s="236"/>
      <c r="DX131" s="236"/>
      <c r="DY131" s="236"/>
      <c r="DZ131" s="236"/>
    </row>
    <row r="132" spans="1:131" s="233" customFormat="1" ht="26.25" customHeight="1" x14ac:dyDescent="0.2">
      <c r="A132" s="767" t="s">
        <v>506</v>
      </c>
      <c r="B132" s="768"/>
      <c r="C132" s="768"/>
      <c r="D132" s="768"/>
      <c r="E132" s="768"/>
      <c r="F132" s="768"/>
      <c r="G132" s="768"/>
      <c r="H132" s="768"/>
      <c r="I132" s="768"/>
      <c r="J132" s="768"/>
      <c r="K132" s="768"/>
      <c r="L132" s="768"/>
      <c r="M132" s="768"/>
      <c r="N132" s="768"/>
      <c r="O132" s="768"/>
      <c r="P132" s="768"/>
      <c r="Q132" s="768"/>
      <c r="R132" s="768"/>
      <c r="S132" s="768"/>
      <c r="T132" s="768"/>
      <c r="U132" s="768"/>
      <c r="V132" s="771" t="s">
        <v>507</v>
      </c>
      <c r="W132" s="771"/>
      <c r="X132" s="771"/>
      <c r="Y132" s="771"/>
      <c r="Z132" s="772"/>
      <c r="AA132" s="773">
        <v>6.133816167</v>
      </c>
      <c r="AB132" s="774"/>
      <c r="AC132" s="774"/>
      <c r="AD132" s="774"/>
      <c r="AE132" s="775"/>
      <c r="AF132" s="776">
        <v>5.1639112880000004</v>
      </c>
      <c r="AG132" s="774"/>
      <c r="AH132" s="774"/>
      <c r="AI132" s="774"/>
      <c r="AJ132" s="775"/>
      <c r="AK132" s="776">
        <v>6.1100105610000002</v>
      </c>
      <c r="AL132" s="774"/>
      <c r="AM132" s="774"/>
      <c r="AN132" s="774"/>
      <c r="AO132" s="775"/>
      <c r="AP132" s="777"/>
      <c r="AQ132" s="778"/>
      <c r="AR132" s="778"/>
      <c r="AS132" s="778"/>
      <c r="AT132" s="779"/>
      <c r="AU132" s="260"/>
      <c r="AV132" s="236"/>
      <c r="AW132" s="236"/>
      <c r="AX132" s="236"/>
      <c r="AY132" s="236"/>
      <c r="AZ132" s="236"/>
      <c r="BA132" s="236"/>
      <c r="BB132" s="236"/>
      <c r="BC132" s="236"/>
      <c r="BD132" s="236"/>
      <c r="BE132" s="236"/>
      <c r="BF132" s="236"/>
      <c r="BG132" s="236"/>
      <c r="BH132" s="236"/>
      <c r="BI132" s="236"/>
      <c r="BJ132" s="236"/>
      <c r="BK132" s="236"/>
      <c r="BL132" s="236"/>
      <c r="BM132" s="236"/>
      <c r="BN132" s="236"/>
      <c r="BO132" s="236"/>
      <c r="BP132" s="236"/>
      <c r="BQ132" s="236"/>
      <c r="BR132" s="236"/>
      <c r="BS132" s="237"/>
      <c r="BT132" s="236"/>
      <c r="BU132" s="236"/>
      <c r="BV132" s="236"/>
      <c r="BW132" s="236"/>
      <c r="BX132" s="236"/>
      <c r="BY132" s="236"/>
      <c r="BZ132" s="236"/>
      <c r="CA132" s="259"/>
      <c r="CB132" s="259"/>
      <c r="CC132" s="259"/>
      <c r="CD132" s="259"/>
      <c r="CE132" s="259"/>
      <c r="CF132" s="259"/>
      <c r="CG132" s="259"/>
      <c r="CH132" s="259"/>
      <c r="CI132" s="259"/>
      <c r="CJ132" s="259"/>
      <c r="CK132" s="259"/>
      <c r="CL132" s="259"/>
      <c r="CM132" s="259"/>
      <c r="CN132" s="259"/>
      <c r="CO132" s="259"/>
      <c r="CP132" s="259"/>
      <c r="CQ132" s="259"/>
      <c r="CR132" s="259"/>
      <c r="CS132" s="259"/>
      <c r="CT132" s="259"/>
      <c r="CU132" s="259"/>
      <c r="CV132" s="259"/>
      <c r="CW132" s="259"/>
      <c r="CX132" s="259"/>
      <c r="CY132" s="259"/>
      <c r="CZ132" s="259"/>
      <c r="DA132" s="259"/>
      <c r="DB132" s="259"/>
      <c r="DC132" s="259"/>
      <c r="DD132" s="259"/>
      <c r="DE132" s="259"/>
      <c r="DF132" s="259"/>
      <c r="DG132" s="259"/>
      <c r="DH132" s="259"/>
      <c r="DI132" s="259"/>
      <c r="DJ132" s="259"/>
      <c r="DK132" s="259"/>
      <c r="DL132" s="259"/>
      <c r="DM132" s="259"/>
      <c r="DN132" s="259"/>
      <c r="DO132" s="259"/>
      <c r="DP132" s="236"/>
      <c r="DQ132" s="236"/>
      <c r="DR132" s="236"/>
      <c r="DS132" s="236"/>
      <c r="DT132" s="236"/>
      <c r="DU132" s="236"/>
      <c r="DV132" s="236"/>
      <c r="DW132" s="236"/>
      <c r="DX132" s="236"/>
      <c r="DY132" s="236"/>
      <c r="DZ132" s="236"/>
    </row>
    <row r="133" spans="1:131" s="233" customFormat="1" ht="26.25" customHeight="1" thickBot="1" x14ac:dyDescent="0.25">
      <c r="A133" s="769"/>
      <c r="B133" s="770"/>
      <c r="C133" s="770"/>
      <c r="D133" s="770"/>
      <c r="E133" s="770"/>
      <c r="F133" s="770"/>
      <c r="G133" s="770"/>
      <c r="H133" s="770"/>
      <c r="I133" s="770"/>
      <c r="J133" s="770"/>
      <c r="K133" s="770"/>
      <c r="L133" s="770"/>
      <c r="M133" s="770"/>
      <c r="N133" s="770"/>
      <c r="O133" s="770"/>
      <c r="P133" s="770"/>
      <c r="Q133" s="770"/>
      <c r="R133" s="770"/>
      <c r="S133" s="770"/>
      <c r="T133" s="770"/>
      <c r="U133" s="770"/>
      <c r="V133" s="750" t="s">
        <v>508</v>
      </c>
      <c r="W133" s="750"/>
      <c r="X133" s="750"/>
      <c r="Y133" s="750"/>
      <c r="Z133" s="751"/>
      <c r="AA133" s="752">
        <v>6.4</v>
      </c>
      <c r="AB133" s="753"/>
      <c r="AC133" s="753"/>
      <c r="AD133" s="753"/>
      <c r="AE133" s="754"/>
      <c r="AF133" s="752">
        <v>6</v>
      </c>
      <c r="AG133" s="753"/>
      <c r="AH133" s="753"/>
      <c r="AI133" s="753"/>
      <c r="AJ133" s="754"/>
      <c r="AK133" s="752">
        <v>5.8</v>
      </c>
      <c r="AL133" s="753"/>
      <c r="AM133" s="753"/>
      <c r="AN133" s="753"/>
      <c r="AO133" s="754"/>
      <c r="AP133" s="755"/>
      <c r="AQ133" s="756"/>
      <c r="AR133" s="756"/>
      <c r="AS133" s="756"/>
      <c r="AT133" s="757"/>
      <c r="AU133" s="236"/>
      <c r="AV133" s="236"/>
      <c r="AW133" s="236"/>
      <c r="AX133" s="236"/>
      <c r="AY133" s="236"/>
      <c r="AZ133" s="236"/>
      <c r="BA133" s="236"/>
      <c r="BB133" s="236"/>
      <c r="BC133" s="236"/>
      <c r="BD133" s="236"/>
      <c r="BE133" s="236"/>
      <c r="BF133" s="236"/>
      <c r="BG133" s="236"/>
      <c r="BH133" s="236"/>
      <c r="BI133" s="236"/>
      <c r="BJ133" s="236"/>
      <c r="BK133" s="236"/>
      <c r="BL133" s="236"/>
      <c r="BM133" s="236"/>
      <c r="BN133" s="259"/>
      <c r="BO133" s="259"/>
      <c r="BP133" s="259"/>
      <c r="BQ133" s="259"/>
      <c r="BR133" s="259"/>
      <c r="BS133" s="259"/>
      <c r="BT133" s="259"/>
      <c r="BU133" s="259"/>
      <c r="BV133" s="259"/>
      <c r="BW133" s="259"/>
      <c r="BX133" s="259"/>
      <c r="BY133" s="259"/>
      <c r="BZ133" s="259"/>
      <c r="CA133" s="259"/>
      <c r="CB133" s="259"/>
      <c r="CC133" s="259"/>
      <c r="CD133" s="259"/>
      <c r="CE133" s="259"/>
      <c r="CF133" s="259"/>
      <c r="CG133" s="259"/>
      <c r="CH133" s="259"/>
      <c r="CI133" s="259"/>
      <c r="CJ133" s="259"/>
      <c r="CK133" s="259"/>
      <c r="CL133" s="259"/>
      <c r="CM133" s="259"/>
      <c r="CN133" s="259"/>
      <c r="CO133" s="259"/>
      <c r="CP133" s="259"/>
      <c r="CQ133" s="259"/>
      <c r="CR133" s="259"/>
      <c r="CS133" s="259"/>
      <c r="CT133" s="259"/>
      <c r="CU133" s="259"/>
      <c r="CV133" s="259"/>
      <c r="CW133" s="259"/>
      <c r="CX133" s="259"/>
      <c r="CY133" s="259"/>
      <c r="CZ133" s="259"/>
      <c r="DA133" s="259"/>
      <c r="DB133" s="259"/>
      <c r="DC133" s="259"/>
      <c r="DD133" s="259"/>
      <c r="DE133" s="259"/>
      <c r="DF133" s="259"/>
      <c r="DG133" s="259"/>
      <c r="DH133" s="259"/>
      <c r="DI133" s="259"/>
      <c r="DJ133" s="259"/>
      <c r="DK133" s="259"/>
      <c r="DL133" s="259"/>
      <c r="DM133" s="259"/>
      <c r="DN133" s="259"/>
      <c r="DO133" s="259"/>
      <c r="DP133" s="236"/>
      <c r="DQ133" s="236"/>
      <c r="DR133" s="236"/>
      <c r="DS133" s="236"/>
      <c r="DT133" s="236"/>
      <c r="DU133" s="236"/>
      <c r="DV133" s="236"/>
      <c r="DW133" s="236"/>
      <c r="DX133" s="236"/>
      <c r="DY133" s="236"/>
      <c r="DZ133" s="236"/>
    </row>
    <row r="134" spans="1:131" ht="11.25" customHeight="1" x14ac:dyDescent="0.2">
      <c r="A134" s="261"/>
      <c r="B134" s="261"/>
      <c r="C134" s="261"/>
      <c r="D134" s="261"/>
      <c r="E134" s="261"/>
      <c r="F134" s="261"/>
      <c r="G134" s="261"/>
      <c r="H134" s="261"/>
      <c r="I134" s="261"/>
      <c r="J134" s="261"/>
      <c r="K134" s="261"/>
      <c r="L134" s="261"/>
      <c r="M134" s="261"/>
      <c r="N134" s="261"/>
      <c r="O134" s="261"/>
      <c r="P134" s="261"/>
      <c r="Q134" s="261"/>
      <c r="R134" s="261"/>
      <c r="S134" s="261"/>
      <c r="T134" s="261"/>
      <c r="U134" s="261"/>
      <c r="V134" s="261"/>
      <c r="W134" s="261"/>
      <c r="X134" s="261"/>
      <c r="Y134" s="261"/>
      <c r="Z134" s="261"/>
      <c r="AA134" s="261"/>
      <c r="AB134" s="261"/>
      <c r="AC134" s="261"/>
      <c r="AD134" s="261"/>
      <c r="AE134" s="261"/>
      <c r="AF134" s="261"/>
      <c r="AG134" s="261"/>
      <c r="AH134" s="261"/>
      <c r="AI134" s="261"/>
      <c r="AJ134" s="261"/>
      <c r="AK134" s="261"/>
      <c r="AL134" s="261"/>
      <c r="AM134" s="261"/>
      <c r="AN134" s="261"/>
      <c r="AO134" s="261"/>
      <c r="AP134" s="261"/>
      <c r="AQ134" s="261"/>
      <c r="AR134" s="261"/>
      <c r="AS134" s="261"/>
      <c r="AT134" s="261"/>
      <c r="AU134" s="236"/>
      <c r="AV134" s="236"/>
      <c r="AW134" s="236"/>
      <c r="AX134" s="236"/>
      <c r="AY134" s="236"/>
      <c r="AZ134" s="236"/>
      <c r="BA134" s="236"/>
      <c r="BB134" s="236"/>
      <c r="BC134" s="236"/>
      <c r="BD134" s="236"/>
      <c r="BE134" s="236"/>
      <c r="BF134" s="236"/>
      <c r="BG134" s="236"/>
      <c r="BH134" s="236"/>
      <c r="BI134" s="236"/>
      <c r="BJ134" s="236"/>
      <c r="BK134" s="236"/>
      <c r="BL134" s="236"/>
      <c r="BM134" s="236"/>
      <c r="BN134" s="259"/>
      <c r="BO134" s="259"/>
      <c r="BP134" s="259"/>
      <c r="BQ134" s="259"/>
      <c r="BR134" s="259"/>
      <c r="BS134" s="259"/>
      <c r="BT134" s="259"/>
      <c r="BU134" s="259"/>
      <c r="BV134" s="259"/>
      <c r="BW134" s="259"/>
      <c r="BX134" s="259"/>
      <c r="BY134" s="259"/>
      <c r="BZ134" s="259"/>
      <c r="CA134" s="259"/>
      <c r="CB134" s="259"/>
      <c r="CC134" s="259"/>
      <c r="CD134" s="259"/>
      <c r="CE134" s="259"/>
      <c r="CF134" s="259"/>
      <c r="CG134" s="259"/>
      <c r="CH134" s="259"/>
      <c r="CI134" s="259"/>
      <c r="CJ134" s="259"/>
      <c r="CK134" s="259"/>
      <c r="CL134" s="259"/>
      <c r="CM134" s="259"/>
      <c r="CN134" s="259"/>
      <c r="CO134" s="259"/>
      <c r="CP134" s="259"/>
      <c r="CQ134" s="259"/>
      <c r="CR134" s="259"/>
      <c r="CS134" s="259"/>
      <c r="CT134" s="259"/>
      <c r="CU134" s="259"/>
      <c r="CV134" s="259"/>
      <c r="CW134" s="259"/>
      <c r="CX134" s="259"/>
      <c r="CY134" s="259"/>
      <c r="CZ134" s="259"/>
      <c r="DA134" s="259"/>
      <c r="DB134" s="259"/>
      <c r="DC134" s="259"/>
      <c r="DD134" s="259"/>
      <c r="DE134" s="259"/>
      <c r="DF134" s="259"/>
      <c r="DG134" s="259"/>
      <c r="DH134" s="259"/>
      <c r="DI134" s="259"/>
      <c r="DJ134" s="259"/>
      <c r="DK134" s="259"/>
      <c r="DL134" s="259"/>
      <c r="DM134" s="259"/>
      <c r="DN134" s="259"/>
      <c r="DO134" s="259"/>
      <c r="DP134" s="236"/>
      <c r="DQ134" s="236"/>
      <c r="DR134" s="236"/>
      <c r="DS134" s="236"/>
      <c r="DT134" s="236"/>
      <c r="DU134" s="236"/>
      <c r="DV134" s="236"/>
      <c r="DW134" s="236"/>
      <c r="DX134" s="236"/>
      <c r="DY134" s="236"/>
      <c r="DZ134" s="236"/>
      <c r="EA134" s="233"/>
    </row>
    <row r="135" spans="1:131" ht="14.4" hidden="1" x14ac:dyDescent="0.2">
      <c r="AU135" s="261"/>
      <c r="AV135" s="261"/>
      <c r="AW135" s="261"/>
      <c r="AX135" s="261"/>
      <c r="AY135" s="261"/>
      <c r="AZ135" s="261"/>
      <c r="BA135" s="261"/>
      <c r="BB135" s="261"/>
      <c r="BC135" s="261"/>
      <c r="BD135" s="261"/>
      <c r="BE135" s="261"/>
      <c r="BF135" s="261"/>
      <c r="BG135" s="261"/>
      <c r="BH135" s="261"/>
      <c r="BI135" s="261"/>
      <c r="BJ135" s="261"/>
      <c r="BK135" s="261"/>
      <c r="BL135" s="261"/>
      <c r="BM135" s="261"/>
      <c r="BN135" s="261"/>
      <c r="BO135" s="261"/>
      <c r="BP135" s="261"/>
      <c r="BQ135" s="261"/>
      <c r="BR135" s="261"/>
      <c r="BS135" s="261"/>
      <c r="BT135" s="261"/>
      <c r="BU135" s="261"/>
      <c r="BV135" s="261"/>
      <c r="BW135" s="261"/>
      <c r="BX135" s="261"/>
      <c r="BY135" s="261"/>
      <c r="BZ135" s="261"/>
      <c r="CA135" s="261"/>
      <c r="CB135" s="261"/>
      <c r="CC135" s="261"/>
      <c r="CD135" s="261"/>
      <c r="CE135" s="261"/>
      <c r="CF135" s="261"/>
      <c r="CG135" s="261"/>
      <c r="CH135" s="261"/>
      <c r="CI135" s="261"/>
      <c r="CJ135" s="261"/>
      <c r="CK135" s="261"/>
      <c r="CL135" s="261"/>
      <c r="CM135" s="261"/>
      <c r="CN135" s="261"/>
      <c r="CO135" s="261"/>
      <c r="CP135" s="261"/>
      <c r="CQ135" s="261"/>
      <c r="CR135" s="261"/>
      <c r="CS135" s="261"/>
      <c r="CT135" s="261"/>
      <c r="CU135" s="261"/>
      <c r="CV135" s="261"/>
      <c r="CW135" s="261"/>
      <c r="CX135" s="261"/>
      <c r="CY135" s="261"/>
      <c r="CZ135" s="261"/>
      <c r="DA135" s="261"/>
      <c r="DB135" s="261"/>
      <c r="DC135" s="261"/>
      <c r="DD135" s="261"/>
      <c r="DE135" s="261"/>
      <c r="DF135" s="261"/>
      <c r="DG135" s="261"/>
      <c r="DH135" s="261"/>
      <c r="DI135" s="261"/>
      <c r="DJ135" s="261"/>
      <c r="DK135" s="261"/>
      <c r="DL135" s="261"/>
      <c r="DM135" s="261"/>
      <c r="DN135" s="261"/>
      <c r="DO135" s="261"/>
      <c r="DP135" s="261"/>
      <c r="DQ135" s="261"/>
      <c r="DR135" s="261"/>
      <c r="DS135" s="261"/>
      <c r="DT135" s="261"/>
      <c r="DU135" s="261"/>
      <c r="DV135" s="261"/>
      <c r="DW135" s="261"/>
      <c r="DX135" s="261"/>
      <c r="DY135" s="261"/>
      <c r="DZ135" s="261"/>
    </row>
  </sheetData>
  <sheetProtection algorithmName="SHA-512" hashValue="BYGY/7jx8RB/m63PXGQxLnwlxANJSELrvUDfG/9gOQR2xx9EzwbLIzWP3xMgzhu5OvGGOSR8bj3uCmF8GHVxYQ==" saltValue="Mk43aSus3wXnUCgT5n/66Q=="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pageSetUpPr fitToPage="1"/>
  </sheetPr>
  <dimension ref="A1:DQ105"/>
  <sheetViews>
    <sheetView showGridLines="0" view="pageBreakPreview" zoomScaleNormal="85" zoomScaleSheetLayoutView="100" workbookViewId="0"/>
  </sheetViews>
  <sheetFormatPr defaultColWidth="0" defaultRowHeight="13.5" customHeight="1" zeroHeight="1" x14ac:dyDescent="0.2"/>
  <cols>
    <col min="1" max="120" width="2.77734375" style="263" customWidth="1"/>
    <col min="121" max="121" width="0" style="262" hidden="1" customWidth="1"/>
    <col min="122" max="16384" width="9" style="262" hidden="1"/>
  </cols>
  <sheetData>
    <row r="1" spans="1:120" ht="13.2" x14ac:dyDescent="0.2">
      <c r="A1" s="262"/>
      <c r="B1" s="262"/>
      <c r="C1" s="262"/>
      <c r="D1" s="262"/>
      <c r="E1" s="262"/>
      <c r="F1" s="262"/>
      <c r="G1" s="262"/>
      <c r="H1" s="262"/>
      <c r="I1" s="262"/>
      <c r="J1" s="262"/>
      <c r="K1" s="262"/>
      <c r="L1" s="262"/>
      <c r="M1" s="262"/>
      <c r="N1" s="262"/>
      <c r="O1" s="262"/>
      <c r="P1" s="262"/>
      <c r="Q1" s="262"/>
      <c r="R1" s="262"/>
      <c r="S1" s="262"/>
      <c r="T1" s="262"/>
      <c r="U1" s="262"/>
      <c r="V1" s="262"/>
      <c r="W1" s="262"/>
      <c r="X1" s="262"/>
      <c r="Y1" s="262"/>
      <c r="Z1" s="262"/>
      <c r="AA1" s="262"/>
      <c r="AB1" s="262"/>
      <c r="AC1" s="262"/>
      <c r="AD1" s="262"/>
      <c r="AE1" s="262"/>
      <c r="AF1" s="262"/>
      <c r="AG1" s="262"/>
      <c r="AH1" s="262"/>
      <c r="AI1" s="262"/>
      <c r="AJ1" s="262"/>
      <c r="AK1" s="262"/>
      <c r="AL1" s="262"/>
      <c r="AM1" s="262"/>
      <c r="AN1" s="262"/>
      <c r="AO1" s="262"/>
      <c r="AP1" s="262"/>
      <c r="AQ1" s="262"/>
      <c r="AR1" s="262"/>
      <c r="AS1" s="262"/>
      <c r="AT1" s="262"/>
      <c r="AU1" s="262"/>
      <c r="AV1" s="262"/>
      <c r="AW1" s="262"/>
      <c r="AX1" s="262"/>
      <c r="AY1" s="262"/>
      <c r="AZ1" s="262"/>
      <c r="BA1" s="262"/>
      <c r="BB1" s="262"/>
      <c r="BC1" s="262"/>
      <c r="BD1" s="262"/>
      <c r="BE1" s="262"/>
      <c r="BF1" s="262"/>
      <c r="BG1" s="262"/>
      <c r="BH1" s="262"/>
      <c r="BI1" s="262"/>
      <c r="BJ1" s="262"/>
      <c r="BK1" s="262"/>
      <c r="BL1" s="262"/>
      <c r="BM1" s="262"/>
      <c r="BN1" s="262"/>
      <c r="BO1" s="262"/>
      <c r="BP1" s="262"/>
      <c r="BQ1" s="262"/>
      <c r="BR1" s="262"/>
      <c r="BS1" s="262"/>
      <c r="BT1" s="262"/>
      <c r="BU1" s="262"/>
      <c r="BV1" s="262"/>
      <c r="BW1" s="262"/>
      <c r="BX1" s="262"/>
      <c r="BY1" s="262"/>
      <c r="BZ1" s="262"/>
      <c r="CA1" s="262"/>
      <c r="CB1" s="262"/>
      <c r="CC1" s="262"/>
      <c r="CD1" s="262"/>
      <c r="CE1" s="262"/>
      <c r="CF1" s="262"/>
      <c r="CG1" s="262"/>
      <c r="CH1" s="262"/>
      <c r="CI1" s="262"/>
      <c r="CJ1" s="262"/>
      <c r="CK1" s="262"/>
      <c r="CL1" s="262"/>
      <c r="CM1" s="262"/>
      <c r="CN1" s="262"/>
      <c r="CO1" s="262"/>
      <c r="CP1" s="262"/>
      <c r="CQ1" s="262"/>
      <c r="CR1" s="262"/>
      <c r="CS1" s="262"/>
      <c r="CT1" s="262"/>
      <c r="CU1" s="262"/>
      <c r="CV1" s="262"/>
      <c r="CW1" s="262"/>
      <c r="CX1" s="262"/>
      <c r="CY1" s="262"/>
      <c r="CZ1" s="262"/>
      <c r="DA1" s="262"/>
      <c r="DB1" s="262"/>
      <c r="DC1" s="262"/>
      <c r="DD1" s="262"/>
      <c r="DE1" s="262"/>
      <c r="DF1" s="262"/>
      <c r="DG1" s="262"/>
      <c r="DH1" s="262"/>
      <c r="DI1" s="262"/>
      <c r="DJ1" s="262"/>
      <c r="DK1" s="262"/>
      <c r="DL1" s="262"/>
      <c r="DM1" s="262"/>
      <c r="DN1" s="262"/>
      <c r="DO1" s="262"/>
      <c r="DP1" s="262"/>
    </row>
    <row r="2" spans="1:120" ht="13.2" x14ac:dyDescent="0.2"/>
    <row r="3" spans="1:120" ht="13.2" x14ac:dyDescent="0.2"/>
    <row r="4" spans="1:120" ht="13.2" x14ac:dyDescent="0.2"/>
    <row r="5" spans="1:120" ht="13.2" x14ac:dyDescent="0.2"/>
    <row r="6" spans="1:120" ht="13.2" x14ac:dyDescent="0.2"/>
    <row r="7" spans="1:120" ht="13.2" x14ac:dyDescent="0.2"/>
    <row r="8" spans="1:120" ht="13.2" x14ac:dyDescent="0.2"/>
    <row r="9" spans="1:120" ht="13.2" x14ac:dyDescent="0.2"/>
    <row r="10" spans="1:120" ht="13.2" x14ac:dyDescent="0.2"/>
    <row r="11" spans="1:120" ht="13.2" x14ac:dyDescent="0.2"/>
    <row r="12" spans="1:120" ht="13.2" x14ac:dyDescent="0.2"/>
    <row r="13" spans="1:120" ht="13.2" x14ac:dyDescent="0.2"/>
    <row r="14" spans="1:120" ht="13.2" x14ac:dyDescent="0.2"/>
    <row r="15" spans="1:120" ht="13.2" x14ac:dyDescent="0.2"/>
    <row r="16" spans="1:120" ht="13.2" x14ac:dyDescent="0.2">
      <c r="DP16" s="262"/>
    </row>
    <row r="17" spans="119:120" ht="13.2" x14ac:dyDescent="0.2">
      <c r="DP17" s="262"/>
    </row>
    <row r="18" spans="119:120" ht="13.2" x14ac:dyDescent="0.2"/>
    <row r="19" spans="119:120" ht="13.2" x14ac:dyDescent="0.2"/>
    <row r="20" spans="119:120" ht="13.2" x14ac:dyDescent="0.2">
      <c r="DO20" s="262"/>
      <c r="DP20" s="262"/>
    </row>
    <row r="21" spans="119:120" ht="13.2" x14ac:dyDescent="0.2">
      <c r="DP21" s="262"/>
    </row>
    <row r="22" spans="119:120" ht="13.2" x14ac:dyDescent="0.2"/>
    <row r="23" spans="119:120" ht="13.2" x14ac:dyDescent="0.2">
      <c r="DO23" s="262"/>
      <c r="DP23" s="262"/>
    </row>
    <row r="24" spans="119:120" ht="13.2" x14ac:dyDescent="0.2">
      <c r="DP24" s="262"/>
    </row>
    <row r="25" spans="119:120" ht="13.2" x14ac:dyDescent="0.2">
      <c r="DP25" s="262"/>
    </row>
    <row r="26" spans="119:120" ht="13.2" x14ac:dyDescent="0.2">
      <c r="DO26" s="262"/>
      <c r="DP26" s="262"/>
    </row>
    <row r="27" spans="119:120" ht="13.2" x14ac:dyDescent="0.2"/>
    <row r="28" spans="119:120" ht="13.2" x14ac:dyDescent="0.2">
      <c r="DO28" s="262"/>
      <c r="DP28" s="262"/>
    </row>
    <row r="29" spans="119:120" ht="13.2" x14ac:dyDescent="0.2">
      <c r="DP29" s="262"/>
    </row>
    <row r="30" spans="119:120" ht="13.2" x14ac:dyDescent="0.2"/>
    <row r="31" spans="119:120" ht="13.2" x14ac:dyDescent="0.2">
      <c r="DO31" s="262"/>
      <c r="DP31" s="262"/>
    </row>
    <row r="32" spans="119:120" ht="13.2" x14ac:dyDescent="0.2"/>
    <row r="33" spans="98:120" ht="13.2" x14ac:dyDescent="0.2">
      <c r="DO33" s="262"/>
      <c r="DP33" s="262"/>
    </row>
    <row r="34" spans="98:120" ht="13.2" x14ac:dyDescent="0.2">
      <c r="DM34" s="262"/>
    </row>
    <row r="35" spans="98:120" ht="13.2" x14ac:dyDescent="0.2">
      <c r="CT35" s="262"/>
      <c r="CU35" s="262"/>
      <c r="CV35" s="262"/>
      <c r="CY35" s="262"/>
      <c r="CZ35" s="262"/>
      <c r="DA35" s="262"/>
      <c r="DD35" s="262"/>
      <c r="DE35" s="262"/>
      <c r="DF35" s="262"/>
      <c r="DI35" s="262"/>
      <c r="DJ35" s="262"/>
      <c r="DK35" s="262"/>
      <c r="DM35" s="262"/>
      <c r="DN35" s="262"/>
      <c r="DO35" s="262"/>
      <c r="DP35" s="262"/>
    </row>
    <row r="36" spans="98:120" ht="13.2" x14ac:dyDescent="0.2"/>
    <row r="37" spans="98:120" ht="13.2" x14ac:dyDescent="0.2">
      <c r="CW37" s="262"/>
      <c r="DB37" s="262"/>
      <c r="DG37" s="262"/>
      <c r="DL37" s="262"/>
      <c r="DP37" s="262"/>
    </row>
    <row r="38" spans="98:120" ht="13.2" x14ac:dyDescent="0.2">
      <c r="CT38" s="262"/>
      <c r="CU38" s="262"/>
      <c r="CV38" s="262"/>
      <c r="CW38" s="262"/>
      <c r="CY38" s="262"/>
      <c r="CZ38" s="262"/>
      <c r="DA38" s="262"/>
      <c r="DB38" s="262"/>
      <c r="DD38" s="262"/>
      <c r="DE38" s="262"/>
      <c r="DF38" s="262"/>
      <c r="DG38" s="262"/>
      <c r="DI38" s="262"/>
      <c r="DJ38" s="262"/>
      <c r="DK38" s="262"/>
      <c r="DL38" s="262"/>
      <c r="DN38" s="262"/>
      <c r="DO38" s="262"/>
      <c r="DP38" s="262"/>
    </row>
    <row r="39" spans="98:120" ht="13.2" x14ac:dyDescent="0.2"/>
    <row r="40" spans="98:120" ht="13.2" x14ac:dyDescent="0.2"/>
    <row r="41" spans="98:120" ht="13.2" x14ac:dyDescent="0.2"/>
    <row r="42" spans="98:120" ht="13.2" x14ac:dyDescent="0.2"/>
    <row r="43" spans="98:120" ht="13.2" x14ac:dyDescent="0.2"/>
    <row r="44" spans="98:120" ht="13.2" x14ac:dyDescent="0.2"/>
    <row r="45" spans="98:120" ht="13.2" x14ac:dyDescent="0.2"/>
    <row r="46" spans="98:120" ht="13.2" x14ac:dyDescent="0.2"/>
    <row r="47" spans="98:120" ht="13.2" x14ac:dyDescent="0.2"/>
    <row r="48" spans="98:120" ht="13.2" x14ac:dyDescent="0.2"/>
    <row r="49" spans="22:120" ht="13.2" x14ac:dyDescent="0.2">
      <c r="DN49" s="262"/>
      <c r="DO49" s="262"/>
      <c r="DP49" s="262"/>
    </row>
    <row r="50" spans="22:120" ht="13.2" x14ac:dyDescent="0.2"/>
    <row r="51" spans="22:120" ht="13.2" x14ac:dyDescent="0.2"/>
    <row r="52" spans="22:120" ht="13.2" x14ac:dyDescent="0.2"/>
    <row r="53" spans="22:120" ht="13.2" x14ac:dyDescent="0.2"/>
    <row r="54" spans="22:120" ht="13.2" x14ac:dyDescent="0.2"/>
    <row r="55" spans="22:120" ht="13.2" x14ac:dyDescent="0.2"/>
    <row r="56" spans="22:120" ht="13.2" x14ac:dyDescent="0.2"/>
    <row r="57" spans="22:120" ht="13.2" x14ac:dyDescent="0.2"/>
    <row r="58" spans="22:120" ht="13.2" x14ac:dyDescent="0.2"/>
    <row r="59" spans="22:120" ht="13.2" x14ac:dyDescent="0.2"/>
    <row r="60" spans="22:120" ht="13.2" x14ac:dyDescent="0.2"/>
    <row r="61" spans="22:120" ht="13.2" x14ac:dyDescent="0.2"/>
    <row r="62" spans="22:120" ht="13.2" x14ac:dyDescent="0.2"/>
    <row r="63" spans="22:120" ht="13.2" x14ac:dyDescent="0.2">
      <c r="W63" s="262"/>
      <c r="CS63" s="262"/>
      <c r="CX63" s="262"/>
      <c r="DC63" s="262"/>
      <c r="DH63" s="262"/>
    </row>
    <row r="64" spans="22:120" ht="13.2" x14ac:dyDescent="0.2">
      <c r="V64" s="262"/>
    </row>
    <row r="65" spans="15:120" ht="13.2" x14ac:dyDescent="0.2">
      <c r="X65" s="262"/>
      <c r="Z65" s="262"/>
      <c r="AA65" s="262"/>
      <c r="AB65" s="262"/>
      <c r="AC65" s="262"/>
      <c r="AD65" s="262"/>
      <c r="AE65" s="262"/>
      <c r="AF65" s="262"/>
      <c r="AG65" s="262"/>
      <c r="AH65" s="262"/>
      <c r="AI65" s="262"/>
      <c r="AJ65" s="262"/>
      <c r="AK65" s="262"/>
      <c r="AL65" s="262"/>
      <c r="AM65" s="262"/>
      <c r="AN65" s="262"/>
      <c r="AO65" s="262"/>
      <c r="AP65" s="262"/>
      <c r="AQ65" s="262"/>
      <c r="AR65" s="262"/>
      <c r="AS65" s="262"/>
      <c r="AT65" s="262"/>
      <c r="AU65" s="262"/>
      <c r="AV65" s="262"/>
      <c r="AW65" s="262"/>
      <c r="AX65" s="262"/>
      <c r="AY65" s="262"/>
      <c r="AZ65" s="262"/>
      <c r="BA65" s="262"/>
      <c r="BB65" s="262"/>
      <c r="BC65" s="262"/>
      <c r="BD65" s="262"/>
      <c r="BE65" s="262"/>
      <c r="BF65" s="262"/>
      <c r="BG65" s="262"/>
      <c r="BH65" s="262"/>
      <c r="BI65" s="262"/>
      <c r="BJ65" s="262"/>
      <c r="BK65" s="262"/>
      <c r="BL65" s="262"/>
      <c r="BM65" s="262"/>
      <c r="BN65" s="262"/>
      <c r="BO65" s="262"/>
      <c r="BP65" s="262"/>
      <c r="BQ65" s="262"/>
      <c r="BR65" s="262"/>
      <c r="BS65" s="262"/>
      <c r="BT65" s="262"/>
      <c r="BU65" s="262"/>
      <c r="BV65" s="262"/>
      <c r="BW65" s="262"/>
      <c r="BX65" s="262"/>
      <c r="BY65" s="262"/>
      <c r="BZ65" s="262"/>
      <c r="CA65" s="262"/>
      <c r="CB65" s="262"/>
      <c r="CC65" s="262"/>
      <c r="CD65" s="262"/>
      <c r="CE65" s="262"/>
      <c r="CF65" s="262"/>
      <c r="CG65" s="262"/>
      <c r="CH65" s="262"/>
      <c r="CI65" s="262"/>
      <c r="CJ65" s="262"/>
      <c r="CK65" s="262"/>
      <c r="CL65" s="262"/>
      <c r="CM65" s="262"/>
      <c r="CN65" s="262"/>
      <c r="CO65" s="262"/>
      <c r="CP65" s="262"/>
      <c r="CQ65" s="262"/>
      <c r="CR65" s="262"/>
      <c r="CU65" s="262"/>
      <c r="CZ65" s="262"/>
      <c r="DE65" s="262"/>
      <c r="DJ65" s="262"/>
    </row>
    <row r="66" spans="15:120" ht="13.2" x14ac:dyDescent="0.2">
      <c r="Q66" s="262"/>
      <c r="S66" s="262"/>
      <c r="U66" s="262"/>
      <c r="DM66" s="262"/>
    </row>
    <row r="67" spans="15:120" ht="13.2" x14ac:dyDescent="0.2">
      <c r="O67" s="262"/>
      <c r="P67" s="262"/>
      <c r="R67" s="262"/>
      <c r="T67" s="262"/>
      <c r="Y67" s="262"/>
      <c r="CT67" s="262"/>
      <c r="CV67" s="262"/>
      <c r="CW67" s="262"/>
      <c r="CY67" s="262"/>
      <c r="DA67" s="262"/>
      <c r="DB67" s="262"/>
      <c r="DD67" s="262"/>
      <c r="DF67" s="262"/>
      <c r="DG67" s="262"/>
      <c r="DI67" s="262"/>
      <c r="DK67" s="262"/>
      <c r="DL67" s="262"/>
      <c r="DN67" s="262"/>
      <c r="DO67" s="262"/>
      <c r="DP67" s="262"/>
    </row>
    <row r="68" spans="15:120" ht="13.2" x14ac:dyDescent="0.2"/>
    <row r="69" spans="15:120" ht="13.2" x14ac:dyDescent="0.2"/>
    <row r="70" spans="15:120" ht="13.2" x14ac:dyDescent="0.2"/>
    <row r="71" spans="15:120" ht="13.2" x14ac:dyDescent="0.2"/>
    <row r="72" spans="15:120" ht="13.2" x14ac:dyDescent="0.2">
      <c r="DP72" s="262"/>
    </row>
    <row r="73" spans="15:120" ht="13.2" x14ac:dyDescent="0.2">
      <c r="DP73" s="262"/>
    </row>
    <row r="74" spans="15:120" ht="13.2" x14ac:dyDescent="0.2"/>
    <row r="75" spans="15:120" ht="13.2" x14ac:dyDescent="0.2"/>
    <row r="76" spans="15:120" ht="13.2" x14ac:dyDescent="0.2"/>
    <row r="77" spans="15:120" ht="13.2" x14ac:dyDescent="0.2"/>
    <row r="78" spans="15:120" ht="13.2" x14ac:dyDescent="0.2"/>
    <row r="79" spans="15:120" ht="13.2" x14ac:dyDescent="0.2"/>
    <row r="80" spans="15:120" ht="13.2" x14ac:dyDescent="0.2"/>
    <row r="81" spans="97:112" ht="13.2" x14ac:dyDescent="0.2"/>
    <row r="82" spans="97:112" ht="13.2" x14ac:dyDescent="0.2"/>
    <row r="83" spans="97:112" ht="13.2" x14ac:dyDescent="0.2"/>
    <row r="84" spans="97:112" ht="13.2" x14ac:dyDescent="0.2"/>
    <row r="85" spans="97:112" ht="13.2" x14ac:dyDescent="0.2"/>
    <row r="86" spans="97:112" ht="13.2" x14ac:dyDescent="0.2"/>
    <row r="87" spans="97:112" ht="13.2" x14ac:dyDescent="0.2"/>
    <row r="88" spans="97:112" ht="13.2" x14ac:dyDescent="0.2"/>
    <row r="89" spans="97:112" ht="13.2" x14ac:dyDescent="0.2"/>
    <row r="90" spans="97:112" ht="13.2" x14ac:dyDescent="0.2"/>
    <row r="91" spans="97:112" ht="13.2" x14ac:dyDescent="0.2"/>
    <row r="92" spans="97:112" ht="13.2" x14ac:dyDescent="0.2"/>
    <row r="93" spans="97:112" ht="13.2" x14ac:dyDescent="0.2"/>
    <row r="94" spans="97:112" ht="13.2" x14ac:dyDescent="0.2"/>
    <row r="95" spans="97:112" ht="13.2" x14ac:dyDescent="0.2"/>
    <row r="96" spans="97:112" ht="13.2" x14ac:dyDescent="0.2">
      <c r="CS96" s="262"/>
      <c r="CX96" s="262"/>
      <c r="DC96" s="262"/>
      <c r="DH96" s="262"/>
    </row>
    <row r="97" spans="24:120" ht="13.2" x14ac:dyDescent="0.2">
      <c r="CS97" s="262"/>
      <c r="CX97" s="262"/>
      <c r="DC97" s="262"/>
      <c r="DH97" s="262"/>
      <c r="DP97" s="263" t="s">
        <v>509</v>
      </c>
    </row>
    <row r="98" spans="24:120" ht="13.2" hidden="1" x14ac:dyDescent="0.2">
      <c r="CS98" s="262"/>
      <c r="CX98" s="262"/>
      <c r="DC98" s="262"/>
      <c r="DH98" s="262"/>
    </row>
    <row r="99" spans="24:120" ht="13.2" hidden="1" x14ac:dyDescent="0.2">
      <c r="CS99" s="262"/>
      <c r="CX99" s="262"/>
      <c r="DC99" s="262"/>
      <c r="DH99" s="262"/>
    </row>
    <row r="101" spans="24:120" ht="12" hidden="1" customHeight="1" x14ac:dyDescent="0.2">
      <c r="X101" s="262"/>
      <c r="Y101" s="262"/>
      <c r="Z101" s="262"/>
      <c r="AA101" s="262"/>
      <c r="AB101" s="262"/>
      <c r="AC101" s="262"/>
      <c r="AD101" s="262"/>
      <c r="AE101" s="262"/>
      <c r="AF101" s="262"/>
      <c r="AG101" s="262"/>
      <c r="AH101" s="262"/>
      <c r="AI101" s="262"/>
      <c r="AJ101" s="262"/>
      <c r="AK101" s="262"/>
      <c r="AL101" s="262"/>
      <c r="AM101" s="262"/>
      <c r="AN101" s="262"/>
      <c r="AO101" s="262"/>
      <c r="AP101" s="262"/>
      <c r="AQ101" s="262"/>
      <c r="AR101" s="262"/>
      <c r="AS101" s="262"/>
      <c r="AT101" s="262"/>
      <c r="AU101" s="262"/>
      <c r="AV101" s="262"/>
      <c r="AW101" s="262"/>
      <c r="AX101" s="262"/>
      <c r="AY101" s="262"/>
      <c r="AZ101" s="262"/>
      <c r="BA101" s="262"/>
      <c r="BB101" s="262"/>
      <c r="BC101" s="262"/>
      <c r="BD101" s="262"/>
      <c r="BE101" s="262"/>
      <c r="BF101" s="262"/>
      <c r="BG101" s="262"/>
      <c r="BH101" s="262"/>
      <c r="BI101" s="262"/>
      <c r="BJ101" s="262"/>
      <c r="BK101" s="262"/>
      <c r="BL101" s="262"/>
      <c r="BM101" s="262"/>
      <c r="BN101" s="262"/>
      <c r="BO101" s="262"/>
      <c r="BP101" s="262"/>
      <c r="BQ101" s="262"/>
      <c r="BR101" s="262"/>
      <c r="BS101" s="262"/>
      <c r="BT101" s="262"/>
      <c r="BU101" s="262"/>
      <c r="BV101" s="262"/>
      <c r="BW101" s="262"/>
      <c r="BX101" s="262"/>
      <c r="BY101" s="262"/>
      <c r="BZ101" s="262"/>
      <c r="CA101" s="262"/>
      <c r="CB101" s="262"/>
      <c r="CC101" s="262"/>
      <c r="CD101" s="262"/>
      <c r="CE101" s="262"/>
      <c r="CF101" s="262"/>
      <c r="CG101" s="262"/>
      <c r="CH101" s="262"/>
      <c r="CI101" s="262"/>
      <c r="CJ101" s="262"/>
      <c r="CK101" s="262"/>
      <c r="CL101" s="262"/>
      <c r="CM101" s="262"/>
      <c r="CN101" s="262"/>
      <c r="CO101" s="262"/>
      <c r="CP101" s="262"/>
      <c r="CQ101" s="262"/>
      <c r="CR101" s="262"/>
      <c r="CU101" s="262"/>
      <c r="CZ101" s="262"/>
      <c r="DE101" s="262"/>
      <c r="DJ101" s="262"/>
    </row>
    <row r="102" spans="24:120" ht="1.5" hidden="1" customHeight="1" x14ac:dyDescent="0.2">
      <c r="CU102" s="262"/>
      <c r="CZ102" s="262"/>
      <c r="DE102" s="262"/>
      <c r="DJ102" s="262"/>
      <c r="DM102" s="262"/>
    </row>
    <row r="103" spans="24:120" ht="13.2" hidden="1" x14ac:dyDescent="0.2">
      <c r="CT103" s="262"/>
      <c r="CV103" s="262"/>
      <c r="CW103" s="262"/>
      <c r="CY103" s="262"/>
      <c r="DA103" s="262"/>
      <c r="DB103" s="262"/>
      <c r="DD103" s="262"/>
      <c r="DF103" s="262"/>
      <c r="DG103" s="262"/>
      <c r="DI103" s="262"/>
      <c r="DK103" s="262"/>
      <c r="DL103" s="262"/>
      <c r="DM103" s="262"/>
      <c r="DN103" s="262"/>
      <c r="DO103" s="262"/>
      <c r="DP103" s="262"/>
    </row>
    <row r="104" spans="24:120" ht="13.2" hidden="1" x14ac:dyDescent="0.2">
      <c r="CV104" s="262"/>
      <c r="CW104" s="262"/>
      <c r="DA104" s="262"/>
      <c r="DB104" s="262"/>
      <c r="DF104" s="262"/>
      <c r="DG104" s="262"/>
      <c r="DK104" s="262"/>
      <c r="DL104" s="262"/>
      <c r="DN104" s="262"/>
      <c r="DO104" s="262"/>
      <c r="DP104" s="262"/>
    </row>
    <row r="105" spans="24:120" ht="12.75" hidden="1" customHeight="1" x14ac:dyDescent="0.2"/>
  </sheetData>
  <sheetProtection password="C5BB"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pageSetUpPr fitToPage="1"/>
  </sheetPr>
  <dimension ref="A1:DL89"/>
  <sheetViews>
    <sheetView showGridLines="0" zoomScaleNormal="100" zoomScaleSheetLayoutView="55" workbookViewId="0"/>
  </sheetViews>
  <sheetFormatPr defaultColWidth="0" defaultRowHeight="13.5" customHeight="1" zeroHeight="1" x14ac:dyDescent="0.2"/>
  <cols>
    <col min="1" max="116" width="2.6640625" style="263" customWidth="1"/>
    <col min="117" max="16384" width="9" style="262" hidden="1"/>
  </cols>
  <sheetData>
    <row r="1" spans="2:116" ht="13.2" x14ac:dyDescent="0.2">
      <c r="B1" s="262"/>
      <c r="C1" s="262"/>
      <c r="D1" s="262"/>
      <c r="E1" s="262"/>
      <c r="F1" s="262"/>
      <c r="G1" s="262"/>
      <c r="H1" s="262"/>
      <c r="I1" s="262"/>
      <c r="J1" s="262"/>
      <c r="K1" s="262"/>
      <c r="L1" s="262"/>
      <c r="M1" s="262"/>
      <c r="N1" s="262"/>
      <c r="O1" s="262"/>
      <c r="P1" s="262"/>
      <c r="Q1" s="262"/>
      <c r="R1" s="262"/>
      <c r="S1" s="262"/>
      <c r="T1" s="262"/>
      <c r="U1" s="262"/>
      <c r="V1" s="262"/>
      <c r="W1" s="262"/>
      <c r="X1" s="262"/>
      <c r="Y1" s="262"/>
      <c r="Z1" s="262"/>
      <c r="AA1" s="262"/>
      <c r="AB1" s="262"/>
      <c r="AC1" s="262"/>
      <c r="AD1" s="262"/>
      <c r="AE1" s="262"/>
      <c r="AF1" s="262"/>
      <c r="AG1" s="262"/>
      <c r="AH1" s="262"/>
      <c r="AI1" s="262"/>
      <c r="AJ1" s="262"/>
      <c r="AK1" s="262"/>
      <c r="AL1" s="262"/>
      <c r="AM1" s="262"/>
      <c r="AN1" s="262"/>
      <c r="AO1" s="262"/>
      <c r="AP1" s="262"/>
      <c r="AQ1" s="262"/>
      <c r="AR1" s="262"/>
      <c r="AS1" s="262"/>
      <c r="AT1" s="262"/>
      <c r="AU1" s="262"/>
      <c r="AV1" s="262"/>
      <c r="AW1" s="262"/>
      <c r="AX1" s="262"/>
      <c r="AY1" s="262"/>
      <c r="AZ1" s="262"/>
      <c r="BA1" s="262"/>
      <c r="BB1" s="262"/>
      <c r="BC1" s="262"/>
      <c r="BD1" s="262"/>
      <c r="BE1" s="262"/>
      <c r="BF1" s="262"/>
      <c r="BG1" s="262"/>
      <c r="BH1" s="262"/>
      <c r="BI1" s="262"/>
      <c r="BJ1" s="262"/>
      <c r="BK1" s="262"/>
      <c r="BL1" s="262"/>
      <c r="BM1" s="262"/>
      <c r="BN1" s="262"/>
      <c r="BO1" s="262"/>
      <c r="BP1" s="262"/>
      <c r="BQ1" s="262"/>
      <c r="BR1" s="262"/>
      <c r="BS1" s="262"/>
      <c r="BT1" s="262"/>
      <c r="BU1" s="262"/>
      <c r="BV1" s="262"/>
      <c r="BW1" s="262"/>
      <c r="BX1" s="262"/>
      <c r="BY1" s="262"/>
      <c r="BZ1" s="262"/>
      <c r="CA1" s="262"/>
      <c r="CB1" s="262"/>
      <c r="CC1" s="262"/>
      <c r="CD1" s="262"/>
      <c r="CE1" s="262"/>
      <c r="CF1" s="262"/>
      <c r="CG1" s="262"/>
      <c r="CH1" s="262"/>
      <c r="CI1" s="262"/>
      <c r="CJ1" s="262"/>
      <c r="CK1" s="262"/>
      <c r="CL1" s="262"/>
      <c r="CM1" s="262"/>
      <c r="CN1" s="262"/>
      <c r="CO1" s="262"/>
      <c r="CP1" s="262"/>
      <c r="CQ1" s="262"/>
      <c r="CR1" s="262"/>
      <c r="CS1" s="262"/>
      <c r="CT1" s="262"/>
      <c r="CU1" s="262"/>
      <c r="CV1" s="262"/>
      <c r="CW1" s="262"/>
      <c r="CX1" s="262"/>
      <c r="CY1" s="262"/>
      <c r="CZ1" s="262"/>
      <c r="DA1" s="262"/>
      <c r="DB1" s="262"/>
      <c r="DC1" s="262"/>
      <c r="DD1" s="262"/>
      <c r="DE1" s="262"/>
      <c r="DF1" s="262"/>
      <c r="DG1" s="262"/>
      <c r="DH1" s="262"/>
      <c r="DI1" s="262"/>
      <c r="DJ1" s="262"/>
      <c r="DK1" s="262"/>
      <c r="DL1" s="262"/>
    </row>
    <row r="2" spans="2:116" ht="13.2" x14ac:dyDescent="0.2"/>
    <row r="3" spans="2:116" ht="13.2" x14ac:dyDescent="0.2"/>
    <row r="4" spans="2:116" ht="13.2" x14ac:dyDescent="0.2">
      <c r="R4" s="262"/>
      <c r="S4" s="262"/>
      <c r="T4" s="262"/>
      <c r="U4" s="262"/>
      <c r="V4" s="262"/>
      <c r="W4" s="262"/>
      <c r="X4" s="262"/>
      <c r="Y4" s="262"/>
      <c r="Z4" s="262"/>
      <c r="AA4" s="262"/>
      <c r="AB4" s="262"/>
      <c r="AC4" s="262"/>
      <c r="AD4" s="262"/>
      <c r="AE4" s="262"/>
      <c r="AF4" s="262"/>
      <c r="AG4" s="262"/>
      <c r="AH4" s="262"/>
      <c r="AI4" s="262"/>
      <c r="AJ4" s="262"/>
      <c r="AK4" s="262"/>
      <c r="AL4" s="262"/>
      <c r="AM4" s="262"/>
      <c r="AN4" s="262"/>
      <c r="AO4" s="262"/>
      <c r="AP4" s="262"/>
      <c r="AQ4" s="262"/>
      <c r="AR4" s="262"/>
      <c r="AS4" s="262"/>
      <c r="AT4" s="262"/>
      <c r="AU4" s="262"/>
      <c r="AV4" s="262"/>
      <c r="AW4" s="262"/>
      <c r="AX4" s="262"/>
      <c r="AY4" s="262"/>
      <c r="AZ4" s="262"/>
      <c r="BA4" s="262"/>
      <c r="BB4" s="262"/>
      <c r="BC4" s="262"/>
      <c r="BD4" s="262"/>
      <c r="BE4" s="262"/>
      <c r="BF4" s="262"/>
      <c r="BG4" s="262"/>
      <c r="BH4" s="262"/>
      <c r="BI4" s="262"/>
      <c r="BJ4" s="262"/>
      <c r="BK4" s="262"/>
      <c r="BL4" s="262"/>
      <c r="BM4" s="262"/>
      <c r="BN4" s="262"/>
      <c r="BO4" s="262"/>
      <c r="BP4" s="262"/>
      <c r="BQ4" s="262"/>
      <c r="BR4" s="262"/>
      <c r="BS4" s="262"/>
      <c r="BT4" s="262"/>
      <c r="BU4" s="262"/>
      <c r="BV4" s="262"/>
      <c r="BW4" s="262"/>
      <c r="BX4" s="262"/>
      <c r="BY4" s="262"/>
      <c r="BZ4" s="262"/>
      <c r="CA4" s="262"/>
      <c r="CB4" s="262"/>
      <c r="CC4" s="262"/>
      <c r="CD4" s="262"/>
      <c r="CE4" s="262"/>
      <c r="CF4" s="262"/>
      <c r="CG4" s="262"/>
      <c r="CH4" s="262"/>
      <c r="CI4" s="262"/>
      <c r="CJ4" s="262"/>
      <c r="CK4" s="262"/>
      <c r="CL4" s="262"/>
      <c r="CM4" s="262"/>
      <c r="CN4" s="262"/>
      <c r="CO4" s="262"/>
      <c r="CP4" s="262"/>
      <c r="CQ4" s="262"/>
      <c r="CR4" s="262"/>
      <c r="CS4" s="262"/>
      <c r="CT4" s="262"/>
      <c r="CU4" s="262"/>
      <c r="CV4" s="262"/>
      <c r="CW4" s="262"/>
      <c r="CX4" s="262"/>
      <c r="CY4" s="262"/>
      <c r="CZ4" s="262"/>
      <c r="DA4" s="262"/>
      <c r="DB4" s="262"/>
      <c r="DC4" s="262"/>
      <c r="DD4" s="262"/>
      <c r="DE4" s="262"/>
      <c r="DF4" s="262"/>
      <c r="DG4" s="262"/>
      <c r="DH4" s="262"/>
      <c r="DI4" s="262"/>
      <c r="DJ4" s="262"/>
      <c r="DK4" s="262"/>
      <c r="DL4" s="262"/>
    </row>
    <row r="5" spans="2:116" ht="13.2" x14ac:dyDescent="0.2">
      <c r="R5" s="262"/>
      <c r="S5" s="262"/>
      <c r="T5" s="262"/>
      <c r="U5" s="262"/>
      <c r="V5" s="262"/>
      <c r="W5" s="262"/>
      <c r="X5" s="262"/>
      <c r="Y5" s="262"/>
      <c r="Z5" s="262"/>
      <c r="AA5" s="262"/>
      <c r="AB5" s="262"/>
      <c r="AC5" s="262"/>
      <c r="AD5" s="262"/>
      <c r="AE5" s="262"/>
      <c r="AF5" s="262"/>
      <c r="AG5" s="262"/>
      <c r="AH5" s="262"/>
      <c r="AI5" s="262"/>
      <c r="AJ5" s="262"/>
      <c r="AK5" s="262"/>
      <c r="AL5" s="262"/>
      <c r="AM5" s="262"/>
      <c r="AN5" s="262"/>
      <c r="AO5" s="262"/>
      <c r="AP5" s="262"/>
      <c r="AQ5" s="262"/>
      <c r="AR5" s="262"/>
      <c r="AS5" s="262"/>
      <c r="AT5" s="262"/>
      <c r="AU5" s="262"/>
      <c r="AV5" s="262"/>
      <c r="AW5" s="262"/>
      <c r="AX5" s="262"/>
      <c r="AY5" s="262"/>
      <c r="AZ5" s="262"/>
      <c r="BA5" s="262"/>
      <c r="BB5" s="262"/>
      <c r="BC5" s="262"/>
      <c r="BD5" s="262"/>
      <c r="BE5" s="262"/>
      <c r="BF5" s="262"/>
      <c r="BG5" s="262"/>
      <c r="BH5" s="262"/>
      <c r="BI5" s="262"/>
      <c r="BJ5" s="262"/>
      <c r="BK5" s="262"/>
      <c r="BL5" s="262"/>
      <c r="BM5" s="262"/>
      <c r="BN5" s="262"/>
      <c r="BO5" s="262"/>
      <c r="BP5" s="262"/>
      <c r="BQ5" s="262"/>
      <c r="BR5" s="262"/>
      <c r="BS5" s="262"/>
      <c r="BT5" s="262"/>
      <c r="BU5" s="262"/>
      <c r="BV5" s="262"/>
      <c r="BW5" s="262"/>
      <c r="BX5" s="262"/>
      <c r="BY5" s="262"/>
      <c r="BZ5" s="262"/>
      <c r="CA5" s="262"/>
      <c r="CB5" s="262"/>
      <c r="CC5" s="262"/>
      <c r="CD5" s="262"/>
      <c r="CE5" s="262"/>
      <c r="CF5" s="262"/>
      <c r="CG5" s="262"/>
      <c r="CH5" s="262"/>
      <c r="CI5" s="262"/>
      <c r="CJ5" s="262"/>
      <c r="CK5" s="262"/>
      <c r="CL5" s="262"/>
      <c r="CM5" s="262"/>
      <c r="CN5" s="262"/>
      <c r="CO5" s="262"/>
      <c r="CP5" s="262"/>
      <c r="CQ5" s="262"/>
      <c r="CR5" s="262"/>
      <c r="CS5" s="262"/>
      <c r="CT5" s="262"/>
      <c r="CU5" s="262"/>
      <c r="CV5" s="262"/>
      <c r="CW5" s="262"/>
      <c r="CX5" s="262"/>
      <c r="CY5" s="262"/>
      <c r="CZ5" s="262"/>
      <c r="DA5" s="262"/>
      <c r="DB5" s="262"/>
      <c r="DC5" s="262"/>
      <c r="DD5" s="262"/>
      <c r="DE5" s="262"/>
      <c r="DF5" s="262"/>
      <c r="DG5" s="262"/>
      <c r="DH5" s="262"/>
      <c r="DI5" s="262"/>
      <c r="DJ5" s="262"/>
      <c r="DK5" s="262"/>
      <c r="DL5" s="262"/>
    </row>
    <row r="6" spans="2:116" ht="13.2" x14ac:dyDescent="0.2"/>
    <row r="7" spans="2:116" ht="13.2" x14ac:dyDescent="0.2"/>
    <row r="8" spans="2:116" ht="13.2" x14ac:dyDescent="0.2"/>
    <row r="9" spans="2:116" ht="13.2" x14ac:dyDescent="0.2"/>
    <row r="10" spans="2:116" ht="13.2" x14ac:dyDescent="0.2"/>
    <row r="11" spans="2:116" ht="13.2" x14ac:dyDescent="0.2"/>
    <row r="12" spans="2:116" ht="13.2" x14ac:dyDescent="0.2"/>
    <row r="13" spans="2:116" ht="13.2" x14ac:dyDescent="0.2"/>
    <row r="14" spans="2:116" ht="13.2" x14ac:dyDescent="0.2"/>
    <row r="15" spans="2:116" ht="13.2" x14ac:dyDescent="0.2"/>
    <row r="16" spans="2:116" ht="13.2" x14ac:dyDescent="0.2"/>
    <row r="17" spans="9:116" ht="13.2" x14ac:dyDescent="0.2"/>
    <row r="18" spans="9:116" ht="13.2" x14ac:dyDescent="0.2">
      <c r="I18" s="262"/>
      <c r="J18" s="262"/>
      <c r="K18" s="262"/>
      <c r="L18" s="262"/>
      <c r="M18" s="262"/>
      <c r="N18" s="262"/>
      <c r="O18" s="262"/>
      <c r="P18" s="262"/>
      <c r="Q18" s="262"/>
      <c r="R18" s="262"/>
      <c r="S18" s="262"/>
      <c r="T18" s="262"/>
      <c r="U18" s="262"/>
      <c r="V18" s="262"/>
      <c r="W18" s="262"/>
      <c r="X18" s="262"/>
      <c r="Y18" s="262"/>
      <c r="Z18" s="262"/>
      <c r="AA18" s="262"/>
      <c r="AB18" s="262"/>
      <c r="AC18" s="262"/>
      <c r="AD18" s="262"/>
      <c r="AE18" s="262"/>
      <c r="AF18" s="262"/>
      <c r="AG18" s="262"/>
      <c r="AH18" s="262"/>
      <c r="AI18" s="262"/>
      <c r="AJ18" s="262"/>
      <c r="AK18" s="262"/>
      <c r="AL18" s="262"/>
      <c r="AM18" s="262"/>
      <c r="AN18" s="262"/>
      <c r="AO18" s="262"/>
      <c r="AP18" s="262"/>
      <c r="AQ18" s="262"/>
      <c r="AR18" s="262"/>
      <c r="AS18" s="262"/>
      <c r="AT18" s="262"/>
      <c r="AU18" s="262"/>
      <c r="AV18" s="262"/>
      <c r="AW18" s="262"/>
      <c r="AX18" s="262"/>
      <c r="AY18" s="262"/>
      <c r="AZ18" s="262"/>
      <c r="BA18" s="262"/>
      <c r="BB18" s="262"/>
      <c r="BC18" s="262"/>
      <c r="BD18" s="262"/>
      <c r="BE18" s="262"/>
      <c r="BF18" s="262"/>
      <c r="BG18" s="262"/>
      <c r="BH18" s="262"/>
      <c r="BI18" s="262"/>
      <c r="BJ18" s="262"/>
      <c r="BK18" s="262"/>
      <c r="BL18" s="262"/>
      <c r="BM18" s="262"/>
      <c r="BN18" s="262"/>
      <c r="BO18" s="262"/>
      <c r="BP18" s="262"/>
      <c r="BQ18" s="262"/>
      <c r="BR18" s="262"/>
      <c r="BS18" s="262"/>
      <c r="BT18" s="262"/>
      <c r="BU18" s="262"/>
      <c r="BV18" s="262"/>
      <c r="BW18" s="262"/>
      <c r="BX18" s="262"/>
      <c r="BY18" s="262"/>
      <c r="BZ18" s="262"/>
      <c r="CA18" s="262"/>
      <c r="CB18" s="262"/>
      <c r="CC18" s="262"/>
      <c r="CD18" s="262"/>
      <c r="CE18" s="262"/>
      <c r="CF18" s="262"/>
      <c r="CG18" s="262"/>
      <c r="CH18" s="262"/>
      <c r="CI18" s="262"/>
      <c r="CJ18" s="262"/>
      <c r="CK18" s="262"/>
      <c r="CL18" s="262"/>
      <c r="CM18" s="262"/>
      <c r="CN18" s="262"/>
      <c r="CO18" s="262"/>
      <c r="CP18" s="262"/>
      <c r="CQ18" s="262"/>
      <c r="CR18" s="262"/>
      <c r="CS18" s="262"/>
      <c r="CT18" s="262"/>
      <c r="CU18" s="262"/>
      <c r="CV18" s="262"/>
      <c r="CW18" s="262"/>
      <c r="CX18" s="262"/>
      <c r="CY18" s="262"/>
      <c r="CZ18" s="262"/>
      <c r="DA18" s="262"/>
      <c r="DB18" s="262"/>
      <c r="DC18" s="262"/>
      <c r="DD18" s="262"/>
      <c r="DE18" s="262"/>
      <c r="DF18" s="262"/>
      <c r="DG18" s="262"/>
      <c r="DH18" s="262"/>
      <c r="DI18" s="262"/>
      <c r="DJ18" s="262"/>
      <c r="DK18" s="262"/>
      <c r="DL18" s="262"/>
    </row>
    <row r="19" spans="9:116" ht="13.2" x14ac:dyDescent="0.2"/>
    <row r="20" spans="9:116" ht="13.2" x14ac:dyDescent="0.2"/>
    <row r="21" spans="9:116" ht="13.2" x14ac:dyDescent="0.2">
      <c r="DL21" s="262"/>
    </row>
    <row r="22" spans="9:116" ht="13.2" x14ac:dyDescent="0.2">
      <c r="DI22" s="262"/>
      <c r="DJ22" s="262"/>
      <c r="DK22" s="262"/>
      <c r="DL22" s="262"/>
    </row>
    <row r="23" spans="9:116" ht="13.2" x14ac:dyDescent="0.2">
      <c r="CY23" s="262"/>
      <c r="CZ23" s="262"/>
      <c r="DA23" s="262"/>
      <c r="DB23" s="262"/>
      <c r="DC23" s="262"/>
      <c r="DD23" s="262"/>
      <c r="DE23" s="262"/>
      <c r="DF23" s="262"/>
      <c r="DG23" s="262"/>
      <c r="DH23" s="262"/>
      <c r="DI23" s="262"/>
      <c r="DJ23" s="262"/>
      <c r="DK23" s="262"/>
      <c r="DL23" s="262"/>
    </row>
    <row r="24" spans="9:116" ht="13.2" x14ac:dyDescent="0.2"/>
    <row r="25" spans="9:116" ht="13.2" x14ac:dyDescent="0.2"/>
    <row r="26" spans="9:116" ht="13.2" x14ac:dyDescent="0.2"/>
    <row r="27" spans="9:116" ht="13.2" x14ac:dyDescent="0.2"/>
    <row r="28" spans="9:116" ht="13.2" x14ac:dyDescent="0.2"/>
    <row r="29" spans="9:116" ht="13.2" x14ac:dyDescent="0.2"/>
    <row r="30" spans="9:116" ht="13.2" x14ac:dyDescent="0.2"/>
    <row r="31" spans="9:116" ht="13.2" x14ac:dyDescent="0.2"/>
    <row r="32" spans="9:116" ht="13.2" x14ac:dyDescent="0.2"/>
    <row r="33" spans="15:116" ht="13.2" x14ac:dyDescent="0.2"/>
    <row r="34" spans="15:116" ht="13.2" x14ac:dyDescent="0.2"/>
    <row r="35" spans="15:116" ht="13.2" x14ac:dyDescent="0.2">
      <c r="CZ35" s="262"/>
      <c r="DA35" s="262"/>
      <c r="DB35" s="262"/>
      <c r="DC35" s="262"/>
      <c r="DD35" s="262"/>
      <c r="DE35" s="262"/>
      <c r="DF35" s="262"/>
      <c r="DG35" s="262"/>
      <c r="DH35" s="262"/>
      <c r="DI35" s="262"/>
      <c r="DJ35" s="262"/>
      <c r="DK35" s="262"/>
      <c r="DL35" s="262"/>
    </row>
    <row r="36" spans="15:116" ht="13.2" x14ac:dyDescent="0.2"/>
    <row r="37" spans="15:116" ht="13.2" x14ac:dyDescent="0.2">
      <c r="DL37" s="262"/>
    </row>
    <row r="38" spans="15:116" ht="13.2" x14ac:dyDescent="0.2">
      <c r="DI38" s="262"/>
      <c r="DJ38" s="262"/>
      <c r="DK38" s="262"/>
      <c r="DL38" s="262"/>
    </row>
    <row r="39" spans="15:116" ht="13.2" x14ac:dyDescent="0.2"/>
    <row r="40" spans="15:116" ht="13.2" x14ac:dyDescent="0.2"/>
    <row r="41" spans="15:116" ht="13.2" x14ac:dyDescent="0.2"/>
    <row r="42" spans="15:116" ht="13.2" x14ac:dyDescent="0.2"/>
    <row r="43" spans="15:116" ht="13.2" x14ac:dyDescent="0.2">
      <c r="O43" s="262"/>
      <c r="P43" s="262"/>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262"/>
      <c r="AQ43" s="262"/>
      <c r="AR43" s="262"/>
      <c r="AS43" s="262"/>
      <c r="AT43" s="262"/>
      <c r="AU43" s="262"/>
      <c r="AV43" s="262"/>
      <c r="AW43" s="262"/>
      <c r="AX43" s="262"/>
      <c r="AY43" s="262"/>
      <c r="AZ43" s="262"/>
      <c r="BA43" s="262"/>
      <c r="BB43" s="262"/>
      <c r="BC43" s="262"/>
      <c r="BD43" s="262"/>
      <c r="BE43" s="262"/>
      <c r="BF43" s="262"/>
      <c r="BG43" s="262"/>
      <c r="BH43" s="262"/>
      <c r="BI43" s="262"/>
      <c r="BJ43" s="262"/>
      <c r="BK43" s="262"/>
      <c r="BL43" s="262"/>
      <c r="BM43" s="262"/>
      <c r="BN43" s="262"/>
      <c r="BO43" s="262"/>
      <c r="BP43" s="262"/>
      <c r="BQ43" s="262"/>
      <c r="BR43" s="262"/>
      <c r="BS43" s="262"/>
      <c r="BT43" s="262"/>
      <c r="BU43" s="262"/>
      <c r="BV43" s="262"/>
      <c r="BW43" s="262"/>
      <c r="BX43" s="262"/>
      <c r="BY43" s="262"/>
      <c r="BZ43" s="262"/>
      <c r="CA43" s="262"/>
      <c r="CB43" s="262"/>
      <c r="CC43" s="262"/>
      <c r="CD43" s="262"/>
      <c r="CE43" s="262"/>
      <c r="CF43" s="262"/>
      <c r="CG43" s="262"/>
      <c r="CH43" s="262"/>
      <c r="CI43" s="262"/>
      <c r="CJ43" s="262"/>
      <c r="CK43" s="262"/>
      <c r="CL43" s="262"/>
      <c r="CM43" s="262"/>
      <c r="CN43" s="262"/>
      <c r="CO43" s="262"/>
      <c r="CP43" s="262"/>
      <c r="CQ43" s="262"/>
      <c r="CR43" s="262"/>
      <c r="CS43" s="262"/>
      <c r="CT43" s="262"/>
      <c r="CU43" s="262"/>
      <c r="CV43" s="262"/>
      <c r="CW43" s="262"/>
      <c r="CX43" s="262"/>
      <c r="CY43" s="262"/>
      <c r="CZ43" s="262"/>
      <c r="DA43" s="262"/>
      <c r="DB43" s="262"/>
      <c r="DC43" s="262"/>
      <c r="DD43" s="262"/>
      <c r="DE43" s="262"/>
      <c r="DF43" s="262"/>
      <c r="DG43" s="262"/>
      <c r="DH43" s="262"/>
      <c r="DI43" s="262"/>
      <c r="DJ43" s="262"/>
      <c r="DK43" s="262"/>
      <c r="DL43" s="262"/>
    </row>
    <row r="44" spans="15:116" ht="13.2" x14ac:dyDescent="0.2">
      <c r="DL44" s="262"/>
    </row>
    <row r="45" spans="15:116" ht="13.2" x14ac:dyDescent="0.2"/>
    <row r="46" spans="15:116" ht="13.2" x14ac:dyDescent="0.2">
      <c r="DA46" s="262"/>
      <c r="DB46" s="262"/>
      <c r="DC46" s="262"/>
      <c r="DD46" s="262"/>
      <c r="DE46" s="262"/>
      <c r="DF46" s="262"/>
      <c r="DG46" s="262"/>
      <c r="DH46" s="262"/>
      <c r="DI46" s="262"/>
      <c r="DJ46" s="262"/>
      <c r="DK46" s="262"/>
      <c r="DL46" s="262"/>
    </row>
    <row r="47" spans="15:116" ht="13.2" x14ac:dyDescent="0.2"/>
    <row r="48" spans="15:116" ht="13.2" x14ac:dyDescent="0.2"/>
    <row r="49" spans="104:116" ht="13.2" x14ac:dyDescent="0.2"/>
    <row r="50" spans="104:116" ht="13.2" x14ac:dyDescent="0.2">
      <c r="CZ50" s="262"/>
      <c r="DA50" s="262"/>
      <c r="DB50" s="262"/>
      <c r="DC50" s="262"/>
      <c r="DD50" s="262"/>
      <c r="DE50" s="262"/>
      <c r="DF50" s="262"/>
      <c r="DG50" s="262"/>
      <c r="DH50" s="262"/>
      <c r="DI50" s="262"/>
      <c r="DJ50" s="262"/>
      <c r="DK50" s="262"/>
      <c r="DL50" s="262"/>
    </row>
    <row r="51" spans="104:116" ht="13.2" x14ac:dyDescent="0.2"/>
    <row r="52" spans="104:116" ht="13.2" x14ac:dyDescent="0.2"/>
    <row r="53" spans="104:116" ht="13.2" x14ac:dyDescent="0.2">
      <c r="DL53" s="262"/>
    </row>
    <row r="54" spans="104:116" ht="13.2" x14ac:dyDescent="0.2"/>
    <row r="55" spans="104:116" ht="13.2" x14ac:dyDescent="0.2"/>
    <row r="56" spans="104:116" ht="13.2" x14ac:dyDescent="0.2"/>
    <row r="57" spans="104:116" ht="13.2" x14ac:dyDescent="0.2"/>
    <row r="58" spans="104:116" ht="13.2" x14ac:dyDescent="0.2"/>
    <row r="59" spans="104:116" ht="13.2" x14ac:dyDescent="0.2"/>
    <row r="60" spans="104:116" ht="13.2" x14ac:dyDescent="0.2"/>
    <row r="61" spans="104:116" ht="13.2" x14ac:dyDescent="0.2"/>
    <row r="62" spans="104:116" ht="13.2" x14ac:dyDescent="0.2"/>
    <row r="63" spans="104:116" ht="13.2" x14ac:dyDescent="0.2"/>
    <row r="64" spans="104:116" ht="13.2" x14ac:dyDescent="0.2"/>
    <row r="65" spans="107:116" ht="13.2" x14ac:dyDescent="0.2"/>
    <row r="66" spans="107:116" ht="13.2" x14ac:dyDescent="0.2"/>
    <row r="67" spans="107:116" ht="13.2" x14ac:dyDescent="0.2">
      <c r="DC67" s="262"/>
      <c r="DD67" s="262"/>
      <c r="DE67" s="262"/>
      <c r="DF67" s="262"/>
      <c r="DG67" s="262"/>
      <c r="DH67" s="262"/>
      <c r="DI67" s="262"/>
      <c r="DJ67" s="262"/>
      <c r="DK67" s="262"/>
      <c r="DL67" s="262"/>
    </row>
    <row r="68" spans="107:116" ht="13.2" x14ac:dyDescent="0.2"/>
    <row r="69" spans="107:116" ht="13.2" x14ac:dyDescent="0.2"/>
    <row r="70" spans="107:116" ht="13.2" x14ac:dyDescent="0.2"/>
    <row r="71" spans="107:116" ht="13.2" x14ac:dyDescent="0.2"/>
    <row r="72" spans="107:116" ht="13.2" x14ac:dyDescent="0.2"/>
    <row r="73" spans="107:116" ht="13.2" x14ac:dyDescent="0.2"/>
    <row r="74" spans="107:116" ht="13.2" x14ac:dyDescent="0.2"/>
    <row r="75" spans="107:116" ht="13.2" x14ac:dyDescent="0.2"/>
    <row r="76" spans="107:116" ht="13.2" x14ac:dyDescent="0.2"/>
    <row r="77" spans="107:116" ht="13.2" x14ac:dyDescent="0.2"/>
    <row r="78" spans="107:116" ht="13.2" x14ac:dyDescent="0.2"/>
    <row r="79" spans="107:116" ht="13.2" x14ac:dyDescent="0.2"/>
    <row r="80" spans="107:116"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sheetData>
  <sheetProtection algorithmName="SHA-512" hashValue="IO3m5V/U3nA30VfoMy3UCZ8xgihhFmiVFSjLtX4apX3g17RuMi9yolYQlDGs0d6gG4FLOXXZKhZ+KgJs93FQfg==" saltValue="l7I+59kSEPTjkWslFKvAhQ==" spinCount="100000" sheet="1" objects="1" scenarios="1"/>
  <dataConsolidate/>
  <phoneticPr fontId="2"/>
  <printOptions horizontalCentered="1" verticalCentered="1"/>
  <pageMargins left="0" right="0" top="0" bottom="0" header="0" footer="0"/>
  <pageSetup paperSize="9" scale="4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6">
    <pageSetUpPr fitToPage="1"/>
  </sheetPr>
  <dimension ref="A1:AZ73"/>
  <sheetViews>
    <sheetView showGridLines="0" view="pageBreakPreview" workbookViewId="0"/>
  </sheetViews>
  <sheetFormatPr defaultColWidth="0" defaultRowHeight="13.5" customHeight="1" zeroHeight="1" x14ac:dyDescent="0.2"/>
  <cols>
    <col min="1" max="36" width="2.44140625" style="264" customWidth="1"/>
    <col min="37" max="44" width="17" style="264" customWidth="1"/>
    <col min="45" max="45" width="6.109375" style="271" customWidth="1"/>
    <col min="46" max="46" width="3" style="269" customWidth="1"/>
    <col min="47" max="47" width="19.109375" style="264" hidden="1" customWidth="1"/>
    <col min="48" max="52" width="12.6640625" style="264" hidden="1" customWidth="1"/>
    <col min="53" max="16384" width="8.6640625" style="264" hidden="1"/>
  </cols>
  <sheetData>
    <row r="1" spans="1:46" ht="13.2" x14ac:dyDescent="0.2">
      <c r="AS1" s="265"/>
      <c r="AT1" s="265"/>
    </row>
    <row r="2" spans="1:46" ht="13.2" x14ac:dyDescent="0.2">
      <c r="AS2" s="265"/>
      <c r="AT2" s="265"/>
    </row>
    <row r="3" spans="1:46" ht="13.2" x14ac:dyDescent="0.2">
      <c r="AS3" s="265"/>
      <c r="AT3" s="265"/>
    </row>
    <row r="4" spans="1:46" ht="13.2" x14ac:dyDescent="0.2">
      <c r="AS4" s="265"/>
      <c r="AT4" s="265"/>
    </row>
    <row r="5" spans="1:46" ht="16.2" x14ac:dyDescent="0.2">
      <c r="A5" s="266" t="s">
        <v>510</v>
      </c>
      <c r="B5" s="267"/>
      <c r="C5" s="267"/>
      <c r="D5" s="267"/>
      <c r="E5" s="267"/>
      <c r="F5" s="267"/>
      <c r="G5" s="267"/>
      <c r="H5" s="267"/>
      <c r="I5" s="267"/>
      <c r="J5" s="267"/>
      <c r="K5" s="267"/>
      <c r="L5" s="267"/>
      <c r="M5" s="267"/>
      <c r="N5" s="267"/>
      <c r="O5" s="267"/>
      <c r="P5" s="267"/>
      <c r="Q5" s="267"/>
      <c r="R5" s="267"/>
      <c r="S5" s="267"/>
      <c r="T5" s="267"/>
      <c r="U5" s="267"/>
      <c r="V5" s="267"/>
      <c r="W5" s="267"/>
      <c r="X5" s="267"/>
      <c r="Y5" s="267"/>
      <c r="Z5" s="267"/>
      <c r="AA5" s="267"/>
      <c r="AB5" s="267"/>
      <c r="AC5" s="267"/>
      <c r="AD5" s="267"/>
      <c r="AE5" s="267"/>
      <c r="AF5" s="267"/>
      <c r="AG5" s="267"/>
      <c r="AH5" s="267"/>
      <c r="AI5" s="267"/>
      <c r="AJ5" s="267"/>
      <c r="AK5" s="267"/>
      <c r="AL5" s="267"/>
      <c r="AM5" s="267"/>
      <c r="AN5" s="267"/>
      <c r="AO5" s="267"/>
      <c r="AP5" s="267"/>
      <c r="AQ5" s="267"/>
      <c r="AR5" s="267"/>
      <c r="AS5" s="268"/>
    </row>
    <row r="6" spans="1:46" ht="13.2" x14ac:dyDescent="0.2">
      <c r="A6" s="269"/>
      <c r="B6" s="265"/>
      <c r="C6" s="265"/>
      <c r="D6" s="265"/>
      <c r="E6" s="265"/>
      <c r="F6" s="265"/>
      <c r="G6" s="265"/>
      <c r="H6" s="265"/>
      <c r="I6" s="265"/>
      <c r="J6" s="265"/>
      <c r="K6" s="265"/>
      <c r="L6" s="265"/>
      <c r="M6" s="265"/>
      <c r="N6" s="265"/>
      <c r="O6" s="265"/>
      <c r="P6" s="265"/>
      <c r="Q6" s="265"/>
      <c r="R6" s="265"/>
      <c r="S6" s="265"/>
      <c r="T6" s="265"/>
      <c r="U6" s="265"/>
      <c r="V6" s="265"/>
      <c r="W6" s="265"/>
      <c r="X6" s="265"/>
      <c r="Y6" s="265"/>
      <c r="Z6" s="265"/>
      <c r="AA6" s="265"/>
      <c r="AB6" s="265"/>
      <c r="AC6" s="265"/>
      <c r="AD6" s="265"/>
      <c r="AE6" s="265"/>
      <c r="AF6" s="265"/>
      <c r="AG6" s="265"/>
      <c r="AH6" s="265"/>
      <c r="AI6" s="265"/>
      <c r="AJ6" s="265"/>
      <c r="AK6" s="270" t="s">
        <v>511</v>
      </c>
      <c r="AL6" s="270"/>
      <c r="AM6" s="270"/>
      <c r="AN6" s="270"/>
      <c r="AO6" s="265"/>
      <c r="AP6" s="265"/>
      <c r="AQ6" s="265"/>
      <c r="AR6" s="265"/>
    </row>
    <row r="7" spans="1:46" ht="13.5" customHeight="1" x14ac:dyDescent="0.2">
      <c r="A7" s="269"/>
      <c r="B7" s="265"/>
      <c r="C7" s="265"/>
      <c r="D7" s="265"/>
      <c r="E7" s="265"/>
      <c r="F7" s="265"/>
      <c r="G7" s="265"/>
      <c r="H7" s="265"/>
      <c r="I7" s="265"/>
      <c r="J7" s="265"/>
      <c r="K7" s="265"/>
      <c r="L7" s="265"/>
      <c r="M7" s="265"/>
      <c r="N7" s="265"/>
      <c r="O7" s="265"/>
      <c r="P7" s="265"/>
      <c r="Q7" s="265"/>
      <c r="R7" s="265"/>
      <c r="S7" s="265"/>
      <c r="T7" s="265"/>
      <c r="U7" s="265"/>
      <c r="V7" s="265"/>
      <c r="W7" s="265"/>
      <c r="X7" s="265"/>
      <c r="Y7" s="265"/>
      <c r="Z7" s="265"/>
      <c r="AA7" s="265"/>
      <c r="AB7" s="265"/>
      <c r="AC7" s="265"/>
      <c r="AD7" s="265"/>
      <c r="AE7" s="265"/>
      <c r="AF7" s="265"/>
      <c r="AG7" s="265"/>
      <c r="AH7" s="265"/>
      <c r="AI7" s="265"/>
      <c r="AJ7" s="265"/>
      <c r="AK7" s="272"/>
      <c r="AL7" s="273"/>
      <c r="AM7" s="273"/>
      <c r="AN7" s="274"/>
      <c r="AO7" s="1148" t="s">
        <v>512</v>
      </c>
      <c r="AP7" s="275"/>
      <c r="AQ7" s="276" t="s">
        <v>513</v>
      </c>
      <c r="AR7" s="277"/>
    </row>
    <row r="8" spans="1:46" ht="13.2" x14ac:dyDescent="0.2">
      <c r="A8" s="269"/>
      <c r="B8" s="265"/>
      <c r="C8" s="265"/>
      <c r="D8" s="265"/>
      <c r="E8" s="265"/>
      <c r="F8" s="265"/>
      <c r="G8" s="265"/>
      <c r="H8" s="265"/>
      <c r="I8" s="265"/>
      <c r="J8" s="265"/>
      <c r="K8" s="265"/>
      <c r="L8" s="265"/>
      <c r="M8" s="265"/>
      <c r="N8" s="265"/>
      <c r="O8" s="265"/>
      <c r="P8" s="265"/>
      <c r="Q8" s="265"/>
      <c r="R8" s="265"/>
      <c r="S8" s="265"/>
      <c r="T8" s="265"/>
      <c r="U8" s="265"/>
      <c r="V8" s="265"/>
      <c r="W8" s="265"/>
      <c r="X8" s="265"/>
      <c r="Y8" s="265"/>
      <c r="Z8" s="265"/>
      <c r="AA8" s="265"/>
      <c r="AB8" s="265"/>
      <c r="AC8" s="265"/>
      <c r="AD8" s="265"/>
      <c r="AE8" s="265"/>
      <c r="AF8" s="265"/>
      <c r="AG8" s="265"/>
      <c r="AH8" s="265"/>
      <c r="AI8" s="265"/>
      <c r="AJ8" s="265"/>
      <c r="AK8" s="278"/>
      <c r="AL8" s="279"/>
      <c r="AM8" s="279"/>
      <c r="AN8" s="280"/>
      <c r="AO8" s="1149"/>
      <c r="AP8" s="281" t="s">
        <v>514</v>
      </c>
      <c r="AQ8" s="282" t="s">
        <v>515</v>
      </c>
      <c r="AR8" s="283" t="s">
        <v>516</v>
      </c>
    </row>
    <row r="9" spans="1:46" ht="13.2" x14ac:dyDescent="0.2">
      <c r="A9" s="269"/>
      <c r="B9" s="265"/>
      <c r="C9" s="265"/>
      <c r="D9" s="265"/>
      <c r="E9" s="265"/>
      <c r="F9" s="265"/>
      <c r="G9" s="265"/>
      <c r="H9" s="265"/>
      <c r="I9" s="265"/>
      <c r="J9" s="265"/>
      <c r="K9" s="265"/>
      <c r="L9" s="265"/>
      <c r="M9" s="265"/>
      <c r="N9" s="265"/>
      <c r="O9" s="265"/>
      <c r="P9" s="265"/>
      <c r="Q9" s="265"/>
      <c r="R9" s="265"/>
      <c r="S9" s="265"/>
      <c r="T9" s="265"/>
      <c r="U9" s="265"/>
      <c r="V9" s="265"/>
      <c r="W9" s="265"/>
      <c r="X9" s="265"/>
      <c r="Y9" s="265"/>
      <c r="Z9" s="265"/>
      <c r="AA9" s="265"/>
      <c r="AB9" s="265"/>
      <c r="AC9" s="265"/>
      <c r="AD9" s="265"/>
      <c r="AE9" s="265"/>
      <c r="AF9" s="265"/>
      <c r="AG9" s="265"/>
      <c r="AH9" s="265"/>
      <c r="AI9" s="265"/>
      <c r="AJ9" s="265"/>
      <c r="AK9" s="1160" t="s">
        <v>517</v>
      </c>
      <c r="AL9" s="1161"/>
      <c r="AM9" s="1161"/>
      <c r="AN9" s="1162"/>
      <c r="AO9" s="284">
        <v>989637</v>
      </c>
      <c r="AP9" s="284">
        <v>45014</v>
      </c>
      <c r="AQ9" s="285">
        <v>65075</v>
      </c>
      <c r="AR9" s="286">
        <v>-30.8</v>
      </c>
    </row>
    <row r="10" spans="1:46" ht="13.5" customHeight="1" x14ac:dyDescent="0.2">
      <c r="A10" s="269"/>
      <c r="B10" s="265"/>
      <c r="C10" s="265"/>
      <c r="D10" s="265"/>
      <c r="E10" s="265"/>
      <c r="F10" s="265"/>
      <c r="G10" s="265"/>
      <c r="H10" s="265"/>
      <c r="I10" s="265"/>
      <c r="J10" s="265"/>
      <c r="K10" s="265"/>
      <c r="L10" s="265"/>
      <c r="M10" s="265"/>
      <c r="N10" s="265"/>
      <c r="O10" s="265"/>
      <c r="P10" s="265"/>
      <c r="Q10" s="265"/>
      <c r="R10" s="265"/>
      <c r="S10" s="265"/>
      <c r="T10" s="265"/>
      <c r="U10" s="265"/>
      <c r="V10" s="265"/>
      <c r="W10" s="265"/>
      <c r="X10" s="265"/>
      <c r="Y10" s="265"/>
      <c r="Z10" s="265"/>
      <c r="AA10" s="265"/>
      <c r="AB10" s="265"/>
      <c r="AC10" s="265"/>
      <c r="AD10" s="265"/>
      <c r="AE10" s="265"/>
      <c r="AF10" s="265"/>
      <c r="AG10" s="265"/>
      <c r="AH10" s="265"/>
      <c r="AI10" s="265"/>
      <c r="AJ10" s="265"/>
      <c r="AK10" s="1160" t="s">
        <v>518</v>
      </c>
      <c r="AL10" s="1161"/>
      <c r="AM10" s="1161"/>
      <c r="AN10" s="1162"/>
      <c r="AO10" s="287">
        <v>273555</v>
      </c>
      <c r="AP10" s="287">
        <v>12443</v>
      </c>
      <c r="AQ10" s="288">
        <v>8175</v>
      </c>
      <c r="AR10" s="289">
        <v>52.2</v>
      </c>
    </row>
    <row r="11" spans="1:46" ht="13.5" customHeight="1" x14ac:dyDescent="0.2">
      <c r="A11" s="269"/>
      <c r="B11" s="265"/>
      <c r="C11" s="265"/>
      <c r="D11" s="265"/>
      <c r="E11" s="265"/>
      <c r="F11" s="265"/>
      <c r="G11" s="265"/>
      <c r="H11" s="265"/>
      <c r="I11" s="265"/>
      <c r="J11" s="265"/>
      <c r="K11" s="265"/>
      <c r="L11" s="265"/>
      <c r="M11" s="265"/>
      <c r="N11" s="265"/>
      <c r="O11" s="265"/>
      <c r="P11" s="265"/>
      <c r="Q11" s="265"/>
      <c r="R11" s="265"/>
      <c r="S11" s="265"/>
      <c r="T11" s="265"/>
      <c r="U11" s="265"/>
      <c r="V11" s="265"/>
      <c r="W11" s="265"/>
      <c r="X11" s="265"/>
      <c r="Y11" s="265"/>
      <c r="Z11" s="265"/>
      <c r="AA11" s="265"/>
      <c r="AB11" s="265"/>
      <c r="AC11" s="265"/>
      <c r="AD11" s="265"/>
      <c r="AE11" s="265"/>
      <c r="AF11" s="265"/>
      <c r="AG11" s="265"/>
      <c r="AH11" s="265"/>
      <c r="AI11" s="265"/>
      <c r="AJ11" s="265"/>
      <c r="AK11" s="1160" t="s">
        <v>519</v>
      </c>
      <c r="AL11" s="1161"/>
      <c r="AM11" s="1161"/>
      <c r="AN11" s="1162"/>
      <c r="AO11" s="287" t="s">
        <v>520</v>
      </c>
      <c r="AP11" s="287" t="s">
        <v>520</v>
      </c>
      <c r="AQ11" s="288">
        <v>364</v>
      </c>
      <c r="AR11" s="289" t="s">
        <v>520</v>
      </c>
    </row>
    <row r="12" spans="1:46" ht="13.5" customHeight="1" x14ac:dyDescent="0.2">
      <c r="A12" s="269"/>
      <c r="B12" s="265"/>
      <c r="C12" s="265"/>
      <c r="D12" s="265"/>
      <c r="E12" s="265"/>
      <c r="F12" s="265"/>
      <c r="G12" s="265"/>
      <c r="H12" s="265"/>
      <c r="I12" s="265"/>
      <c r="J12" s="265"/>
      <c r="K12" s="265"/>
      <c r="L12" s="265"/>
      <c r="M12" s="265"/>
      <c r="N12" s="265"/>
      <c r="O12" s="265"/>
      <c r="P12" s="265"/>
      <c r="Q12" s="265"/>
      <c r="R12" s="265"/>
      <c r="S12" s="265"/>
      <c r="T12" s="265"/>
      <c r="U12" s="265"/>
      <c r="V12" s="265"/>
      <c r="W12" s="265"/>
      <c r="X12" s="265"/>
      <c r="Y12" s="265"/>
      <c r="Z12" s="265"/>
      <c r="AA12" s="265"/>
      <c r="AB12" s="265"/>
      <c r="AC12" s="265"/>
      <c r="AD12" s="265"/>
      <c r="AE12" s="265"/>
      <c r="AF12" s="265"/>
      <c r="AG12" s="265"/>
      <c r="AH12" s="265"/>
      <c r="AI12" s="265"/>
      <c r="AJ12" s="265"/>
      <c r="AK12" s="1160" t="s">
        <v>521</v>
      </c>
      <c r="AL12" s="1161"/>
      <c r="AM12" s="1161"/>
      <c r="AN12" s="1162"/>
      <c r="AO12" s="287" t="s">
        <v>520</v>
      </c>
      <c r="AP12" s="287" t="s">
        <v>520</v>
      </c>
      <c r="AQ12" s="288">
        <v>18</v>
      </c>
      <c r="AR12" s="289" t="s">
        <v>520</v>
      </c>
    </row>
    <row r="13" spans="1:46" ht="13.5" customHeight="1" x14ac:dyDescent="0.2">
      <c r="A13" s="269"/>
      <c r="B13" s="265"/>
      <c r="C13" s="265"/>
      <c r="D13" s="265"/>
      <c r="E13" s="265"/>
      <c r="F13" s="265"/>
      <c r="G13" s="265"/>
      <c r="H13" s="265"/>
      <c r="I13" s="265"/>
      <c r="J13" s="265"/>
      <c r="K13" s="265"/>
      <c r="L13" s="265"/>
      <c r="M13" s="265"/>
      <c r="N13" s="265"/>
      <c r="O13" s="265"/>
      <c r="P13" s="265"/>
      <c r="Q13" s="265"/>
      <c r="R13" s="265"/>
      <c r="S13" s="265"/>
      <c r="T13" s="265"/>
      <c r="U13" s="265"/>
      <c r="V13" s="265"/>
      <c r="W13" s="265"/>
      <c r="X13" s="265"/>
      <c r="Y13" s="265"/>
      <c r="Z13" s="265"/>
      <c r="AA13" s="265"/>
      <c r="AB13" s="265"/>
      <c r="AC13" s="265"/>
      <c r="AD13" s="265"/>
      <c r="AE13" s="265"/>
      <c r="AF13" s="265"/>
      <c r="AG13" s="265"/>
      <c r="AH13" s="265"/>
      <c r="AI13" s="265"/>
      <c r="AJ13" s="265"/>
      <c r="AK13" s="1160" t="s">
        <v>522</v>
      </c>
      <c r="AL13" s="1161"/>
      <c r="AM13" s="1161"/>
      <c r="AN13" s="1162"/>
      <c r="AO13" s="287">
        <v>42129</v>
      </c>
      <c r="AP13" s="287">
        <v>1916</v>
      </c>
      <c r="AQ13" s="288">
        <v>2565</v>
      </c>
      <c r="AR13" s="289">
        <v>-25.3</v>
      </c>
    </row>
    <row r="14" spans="1:46" ht="13.5" customHeight="1" x14ac:dyDescent="0.2">
      <c r="A14" s="269"/>
      <c r="B14" s="265"/>
      <c r="C14" s="265"/>
      <c r="D14" s="265"/>
      <c r="E14" s="265"/>
      <c r="F14" s="265"/>
      <c r="G14" s="265"/>
      <c r="H14" s="265"/>
      <c r="I14" s="265"/>
      <c r="J14" s="265"/>
      <c r="K14" s="265"/>
      <c r="L14" s="265"/>
      <c r="M14" s="265"/>
      <c r="N14" s="265"/>
      <c r="O14" s="265"/>
      <c r="P14" s="265"/>
      <c r="Q14" s="265"/>
      <c r="R14" s="265"/>
      <c r="S14" s="265"/>
      <c r="T14" s="265"/>
      <c r="U14" s="265"/>
      <c r="V14" s="265"/>
      <c r="W14" s="265"/>
      <c r="X14" s="265"/>
      <c r="Y14" s="265"/>
      <c r="Z14" s="265"/>
      <c r="AA14" s="265"/>
      <c r="AB14" s="265"/>
      <c r="AC14" s="265"/>
      <c r="AD14" s="265"/>
      <c r="AE14" s="265"/>
      <c r="AF14" s="265"/>
      <c r="AG14" s="265"/>
      <c r="AH14" s="265"/>
      <c r="AI14" s="265"/>
      <c r="AJ14" s="265"/>
      <c r="AK14" s="1160" t="s">
        <v>523</v>
      </c>
      <c r="AL14" s="1161"/>
      <c r="AM14" s="1161"/>
      <c r="AN14" s="1162"/>
      <c r="AO14" s="287">
        <v>8421</v>
      </c>
      <c r="AP14" s="287">
        <v>383</v>
      </c>
      <c r="AQ14" s="288">
        <v>1231</v>
      </c>
      <c r="AR14" s="289">
        <v>-68.900000000000006</v>
      </c>
    </row>
    <row r="15" spans="1:46" ht="13.5" customHeight="1" x14ac:dyDescent="0.2">
      <c r="A15" s="269"/>
      <c r="B15" s="265"/>
      <c r="C15" s="265"/>
      <c r="D15" s="265"/>
      <c r="E15" s="265"/>
      <c r="F15" s="265"/>
      <c r="G15" s="265"/>
      <c r="H15" s="265"/>
      <c r="I15" s="265"/>
      <c r="J15" s="265"/>
      <c r="K15" s="265"/>
      <c r="L15" s="265"/>
      <c r="M15" s="265"/>
      <c r="N15" s="265"/>
      <c r="O15" s="265"/>
      <c r="P15" s="265"/>
      <c r="Q15" s="265"/>
      <c r="R15" s="265"/>
      <c r="S15" s="265"/>
      <c r="T15" s="265"/>
      <c r="U15" s="265"/>
      <c r="V15" s="265"/>
      <c r="W15" s="265"/>
      <c r="X15" s="265"/>
      <c r="Y15" s="265"/>
      <c r="Z15" s="265"/>
      <c r="AA15" s="265"/>
      <c r="AB15" s="265"/>
      <c r="AC15" s="265"/>
      <c r="AD15" s="265"/>
      <c r="AE15" s="265"/>
      <c r="AF15" s="265"/>
      <c r="AG15" s="265"/>
      <c r="AH15" s="265"/>
      <c r="AI15" s="265"/>
      <c r="AJ15" s="265"/>
      <c r="AK15" s="1163" t="s">
        <v>524</v>
      </c>
      <c r="AL15" s="1164"/>
      <c r="AM15" s="1164"/>
      <c r="AN15" s="1165"/>
      <c r="AO15" s="287">
        <v>-64351</v>
      </c>
      <c r="AP15" s="287">
        <v>-2927</v>
      </c>
      <c r="AQ15" s="288">
        <v>-4456</v>
      </c>
      <c r="AR15" s="289">
        <v>-34.299999999999997</v>
      </c>
    </row>
    <row r="16" spans="1:46" ht="13.2" x14ac:dyDescent="0.2">
      <c r="A16" s="269"/>
      <c r="B16" s="265"/>
      <c r="C16" s="265"/>
      <c r="D16" s="265"/>
      <c r="E16" s="265"/>
      <c r="F16" s="265"/>
      <c r="G16" s="265"/>
      <c r="H16" s="265"/>
      <c r="I16" s="265"/>
      <c r="J16" s="265"/>
      <c r="K16" s="265"/>
      <c r="L16" s="265"/>
      <c r="M16" s="265"/>
      <c r="N16" s="265"/>
      <c r="O16" s="265"/>
      <c r="P16" s="265"/>
      <c r="Q16" s="265"/>
      <c r="R16" s="265"/>
      <c r="S16" s="265"/>
      <c r="T16" s="265"/>
      <c r="U16" s="265"/>
      <c r="V16" s="265"/>
      <c r="W16" s="265"/>
      <c r="X16" s="265"/>
      <c r="Y16" s="265"/>
      <c r="Z16" s="265"/>
      <c r="AA16" s="265"/>
      <c r="AB16" s="265"/>
      <c r="AC16" s="265"/>
      <c r="AD16" s="265"/>
      <c r="AE16" s="265"/>
      <c r="AF16" s="265"/>
      <c r="AG16" s="265"/>
      <c r="AH16" s="265"/>
      <c r="AI16" s="265"/>
      <c r="AJ16" s="265"/>
      <c r="AK16" s="1163" t="s">
        <v>186</v>
      </c>
      <c r="AL16" s="1164"/>
      <c r="AM16" s="1164"/>
      <c r="AN16" s="1165"/>
      <c r="AO16" s="287">
        <v>1249391</v>
      </c>
      <c r="AP16" s="287">
        <v>56829</v>
      </c>
      <c r="AQ16" s="288">
        <v>72972</v>
      </c>
      <c r="AR16" s="289">
        <v>-22.1</v>
      </c>
    </row>
    <row r="17" spans="1:46" ht="13.2" x14ac:dyDescent="0.2">
      <c r="A17" s="269"/>
      <c r="B17" s="265"/>
      <c r="C17" s="265"/>
      <c r="D17" s="265"/>
      <c r="E17" s="265"/>
      <c r="F17" s="265"/>
      <c r="G17" s="265"/>
      <c r="H17" s="265"/>
      <c r="I17" s="265"/>
      <c r="J17" s="265"/>
      <c r="K17" s="265"/>
      <c r="L17" s="265"/>
      <c r="M17" s="265"/>
      <c r="N17" s="265"/>
      <c r="O17" s="265"/>
      <c r="P17" s="265"/>
      <c r="Q17" s="265"/>
      <c r="R17" s="265"/>
      <c r="S17" s="265"/>
      <c r="T17" s="265"/>
      <c r="U17" s="265"/>
      <c r="V17" s="265"/>
      <c r="W17" s="265"/>
      <c r="X17" s="265"/>
      <c r="Y17" s="265"/>
      <c r="Z17" s="265"/>
      <c r="AA17" s="265"/>
      <c r="AB17" s="265"/>
      <c r="AC17" s="265"/>
      <c r="AD17" s="265"/>
      <c r="AE17" s="265"/>
      <c r="AF17" s="265"/>
      <c r="AG17" s="265"/>
      <c r="AH17" s="265"/>
      <c r="AI17" s="265"/>
      <c r="AJ17" s="265"/>
      <c r="AK17" s="265"/>
      <c r="AL17" s="265"/>
      <c r="AM17" s="265"/>
      <c r="AN17" s="265"/>
      <c r="AO17" s="265"/>
      <c r="AP17" s="265"/>
      <c r="AQ17" s="265"/>
      <c r="AR17" s="290"/>
    </row>
    <row r="18" spans="1:46" ht="13.2" x14ac:dyDescent="0.2">
      <c r="A18" s="269"/>
      <c r="B18" s="265"/>
      <c r="C18" s="265"/>
      <c r="D18" s="265"/>
      <c r="E18" s="265"/>
      <c r="F18" s="265"/>
      <c r="G18" s="265"/>
      <c r="H18" s="265"/>
      <c r="I18" s="265"/>
      <c r="J18" s="265"/>
      <c r="K18" s="265"/>
      <c r="L18" s="265"/>
      <c r="M18" s="265"/>
      <c r="N18" s="265"/>
      <c r="O18" s="265"/>
      <c r="P18" s="265"/>
      <c r="Q18" s="265"/>
      <c r="R18" s="265"/>
      <c r="S18" s="265"/>
      <c r="T18" s="265"/>
      <c r="U18" s="265"/>
      <c r="V18" s="265"/>
      <c r="W18" s="265"/>
      <c r="X18" s="265"/>
      <c r="Y18" s="265"/>
      <c r="Z18" s="265"/>
      <c r="AA18" s="265"/>
      <c r="AB18" s="265"/>
      <c r="AC18" s="265"/>
      <c r="AD18" s="265"/>
      <c r="AE18" s="265"/>
      <c r="AF18" s="265"/>
      <c r="AG18" s="265"/>
      <c r="AH18" s="265"/>
      <c r="AI18" s="265"/>
      <c r="AJ18" s="265"/>
      <c r="AK18" s="265"/>
      <c r="AL18" s="265"/>
      <c r="AM18" s="265"/>
      <c r="AN18" s="265"/>
      <c r="AO18" s="265"/>
      <c r="AP18" s="265"/>
      <c r="AQ18" s="291"/>
      <c r="AR18" s="291"/>
    </row>
    <row r="19" spans="1:46" ht="13.2" x14ac:dyDescent="0.2">
      <c r="A19" s="269"/>
      <c r="B19" s="265"/>
      <c r="C19" s="265"/>
      <c r="D19" s="265"/>
      <c r="E19" s="265"/>
      <c r="F19" s="265"/>
      <c r="G19" s="265"/>
      <c r="H19" s="265"/>
      <c r="I19" s="265"/>
      <c r="J19" s="265"/>
      <c r="K19" s="265"/>
      <c r="L19" s="265"/>
      <c r="M19" s="265"/>
      <c r="N19" s="265"/>
      <c r="O19" s="265"/>
      <c r="P19" s="265"/>
      <c r="Q19" s="265"/>
      <c r="R19" s="265"/>
      <c r="S19" s="265"/>
      <c r="T19" s="265"/>
      <c r="U19" s="265"/>
      <c r="V19" s="265"/>
      <c r="W19" s="265"/>
      <c r="X19" s="265"/>
      <c r="Y19" s="265"/>
      <c r="Z19" s="265"/>
      <c r="AA19" s="265"/>
      <c r="AB19" s="265"/>
      <c r="AC19" s="265"/>
      <c r="AD19" s="265"/>
      <c r="AE19" s="265"/>
      <c r="AF19" s="265"/>
      <c r="AG19" s="265"/>
      <c r="AH19" s="265"/>
      <c r="AI19" s="265"/>
      <c r="AJ19" s="265"/>
      <c r="AK19" s="265" t="s">
        <v>525</v>
      </c>
      <c r="AL19" s="265"/>
      <c r="AM19" s="265"/>
      <c r="AN19" s="265"/>
      <c r="AO19" s="265"/>
      <c r="AP19" s="265"/>
      <c r="AQ19" s="265"/>
      <c r="AR19" s="265"/>
    </row>
    <row r="20" spans="1:46" ht="13.2" x14ac:dyDescent="0.2">
      <c r="A20" s="269"/>
      <c r="B20" s="265"/>
      <c r="C20" s="265"/>
      <c r="D20" s="265"/>
      <c r="E20" s="265"/>
      <c r="F20" s="265"/>
      <c r="G20" s="265"/>
      <c r="H20" s="265"/>
      <c r="I20" s="265"/>
      <c r="J20" s="265"/>
      <c r="K20" s="265"/>
      <c r="L20" s="265"/>
      <c r="M20" s="265"/>
      <c r="N20" s="265"/>
      <c r="O20" s="265"/>
      <c r="P20" s="265"/>
      <c r="Q20" s="265"/>
      <c r="R20" s="265"/>
      <c r="S20" s="265"/>
      <c r="T20" s="265"/>
      <c r="U20" s="265"/>
      <c r="V20" s="265"/>
      <c r="W20" s="265"/>
      <c r="X20" s="265"/>
      <c r="Y20" s="265"/>
      <c r="Z20" s="265"/>
      <c r="AA20" s="265"/>
      <c r="AB20" s="265"/>
      <c r="AC20" s="265"/>
      <c r="AD20" s="265"/>
      <c r="AE20" s="265"/>
      <c r="AF20" s="265"/>
      <c r="AG20" s="265"/>
      <c r="AH20" s="265"/>
      <c r="AI20" s="265"/>
      <c r="AJ20" s="265"/>
      <c r="AK20" s="292"/>
      <c r="AL20" s="293"/>
      <c r="AM20" s="293"/>
      <c r="AN20" s="294"/>
      <c r="AO20" s="295" t="s">
        <v>526</v>
      </c>
      <c r="AP20" s="296" t="s">
        <v>527</v>
      </c>
      <c r="AQ20" s="297" t="s">
        <v>528</v>
      </c>
      <c r="AR20" s="298"/>
    </row>
    <row r="21" spans="1:46" s="304" customFormat="1" ht="13.2" x14ac:dyDescent="0.2">
      <c r="A21" s="299"/>
      <c r="B21" s="270"/>
      <c r="C21" s="270"/>
      <c r="D21" s="270"/>
      <c r="E21" s="270"/>
      <c r="F21" s="270"/>
      <c r="G21" s="270"/>
      <c r="H21" s="270"/>
      <c r="I21" s="270"/>
      <c r="J21" s="270"/>
      <c r="K21" s="270"/>
      <c r="L21" s="270"/>
      <c r="M21" s="270"/>
      <c r="N21" s="270"/>
      <c r="O21" s="270"/>
      <c r="P21" s="270"/>
      <c r="Q21" s="270"/>
      <c r="R21" s="270"/>
      <c r="S21" s="270"/>
      <c r="T21" s="270"/>
      <c r="U21" s="270"/>
      <c r="V21" s="270"/>
      <c r="W21" s="270"/>
      <c r="X21" s="270"/>
      <c r="Y21" s="270"/>
      <c r="Z21" s="270"/>
      <c r="AA21" s="270"/>
      <c r="AB21" s="270"/>
      <c r="AC21" s="270"/>
      <c r="AD21" s="270"/>
      <c r="AE21" s="270"/>
      <c r="AF21" s="270"/>
      <c r="AG21" s="270"/>
      <c r="AH21" s="270"/>
      <c r="AI21" s="270"/>
      <c r="AJ21" s="270"/>
      <c r="AK21" s="1166" t="s">
        <v>529</v>
      </c>
      <c r="AL21" s="1167"/>
      <c r="AM21" s="1167"/>
      <c r="AN21" s="1168"/>
      <c r="AO21" s="300">
        <v>5.05</v>
      </c>
      <c r="AP21" s="301">
        <v>6.56</v>
      </c>
      <c r="AQ21" s="302">
        <v>-1.51</v>
      </c>
      <c r="AR21" s="270"/>
      <c r="AS21" s="303"/>
      <c r="AT21" s="299"/>
    </row>
    <row r="22" spans="1:46" s="304" customFormat="1" ht="13.2" x14ac:dyDescent="0.2">
      <c r="A22" s="299"/>
      <c r="B22" s="270"/>
      <c r="C22" s="270"/>
      <c r="D22" s="270"/>
      <c r="E22" s="270"/>
      <c r="F22" s="270"/>
      <c r="G22" s="270"/>
      <c r="H22" s="270"/>
      <c r="I22" s="270"/>
      <c r="J22" s="270"/>
      <c r="K22" s="270"/>
      <c r="L22" s="270"/>
      <c r="M22" s="270"/>
      <c r="N22" s="270"/>
      <c r="O22" s="270"/>
      <c r="P22" s="270"/>
      <c r="Q22" s="270"/>
      <c r="R22" s="270"/>
      <c r="S22" s="270"/>
      <c r="T22" s="270"/>
      <c r="U22" s="270"/>
      <c r="V22" s="270"/>
      <c r="W22" s="270"/>
      <c r="X22" s="270"/>
      <c r="Y22" s="270"/>
      <c r="Z22" s="270"/>
      <c r="AA22" s="270"/>
      <c r="AB22" s="270"/>
      <c r="AC22" s="270"/>
      <c r="AD22" s="270"/>
      <c r="AE22" s="270"/>
      <c r="AF22" s="270"/>
      <c r="AG22" s="270"/>
      <c r="AH22" s="270"/>
      <c r="AI22" s="270"/>
      <c r="AJ22" s="270"/>
      <c r="AK22" s="1166" t="s">
        <v>530</v>
      </c>
      <c r="AL22" s="1167"/>
      <c r="AM22" s="1167"/>
      <c r="AN22" s="1168"/>
      <c r="AO22" s="305">
        <v>97</v>
      </c>
      <c r="AP22" s="306">
        <v>97.1</v>
      </c>
      <c r="AQ22" s="307">
        <v>-0.1</v>
      </c>
      <c r="AR22" s="291"/>
      <c r="AS22" s="303"/>
      <c r="AT22" s="299"/>
    </row>
    <row r="23" spans="1:46" s="304" customFormat="1" ht="13.2" x14ac:dyDescent="0.2">
      <c r="A23" s="299"/>
      <c r="B23" s="270"/>
      <c r="C23" s="270"/>
      <c r="D23" s="270"/>
      <c r="E23" s="270"/>
      <c r="F23" s="270"/>
      <c r="G23" s="270"/>
      <c r="H23" s="270"/>
      <c r="I23" s="270"/>
      <c r="J23" s="270"/>
      <c r="K23" s="270"/>
      <c r="L23" s="270"/>
      <c r="M23" s="270"/>
      <c r="N23" s="270"/>
      <c r="O23" s="270"/>
      <c r="P23" s="270"/>
      <c r="Q23" s="270"/>
      <c r="R23" s="270"/>
      <c r="S23" s="270"/>
      <c r="T23" s="270"/>
      <c r="U23" s="270"/>
      <c r="V23" s="270"/>
      <c r="W23" s="270"/>
      <c r="X23" s="270"/>
      <c r="Y23" s="270"/>
      <c r="Z23" s="270"/>
      <c r="AA23" s="270"/>
      <c r="AB23" s="270"/>
      <c r="AC23" s="270"/>
      <c r="AD23" s="270"/>
      <c r="AE23" s="270"/>
      <c r="AF23" s="270"/>
      <c r="AG23" s="270"/>
      <c r="AH23" s="270"/>
      <c r="AI23" s="270"/>
      <c r="AJ23" s="270"/>
      <c r="AK23" s="270"/>
      <c r="AL23" s="270"/>
      <c r="AM23" s="270"/>
      <c r="AN23" s="270"/>
      <c r="AO23" s="270"/>
      <c r="AP23" s="291"/>
      <c r="AQ23" s="291"/>
      <c r="AR23" s="291"/>
      <c r="AS23" s="303"/>
      <c r="AT23" s="299"/>
    </row>
    <row r="24" spans="1:46" s="304" customFormat="1" ht="13.2" x14ac:dyDescent="0.2">
      <c r="A24" s="299"/>
      <c r="B24" s="270"/>
      <c r="C24" s="270"/>
      <c r="D24" s="270"/>
      <c r="E24" s="270"/>
      <c r="F24" s="270"/>
      <c r="G24" s="270"/>
      <c r="H24" s="270"/>
      <c r="I24" s="270"/>
      <c r="J24" s="270"/>
      <c r="K24" s="270"/>
      <c r="L24" s="270"/>
      <c r="M24" s="270"/>
      <c r="N24" s="270"/>
      <c r="O24" s="270"/>
      <c r="P24" s="270"/>
      <c r="Q24" s="270"/>
      <c r="R24" s="270"/>
      <c r="S24" s="270"/>
      <c r="T24" s="270"/>
      <c r="U24" s="270"/>
      <c r="V24" s="270"/>
      <c r="W24" s="270"/>
      <c r="X24" s="270"/>
      <c r="Y24" s="270"/>
      <c r="Z24" s="270"/>
      <c r="AA24" s="270"/>
      <c r="AB24" s="270"/>
      <c r="AC24" s="270"/>
      <c r="AD24" s="270"/>
      <c r="AE24" s="270"/>
      <c r="AF24" s="270"/>
      <c r="AG24" s="270"/>
      <c r="AH24" s="270"/>
      <c r="AI24" s="270"/>
      <c r="AJ24" s="270"/>
      <c r="AK24" s="270"/>
      <c r="AL24" s="270"/>
      <c r="AM24" s="270"/>
      <c r="AN24" s="270"/>
      <c r="AO24" s="270"/>
      <c r="AP24" s="291"/>
      <c r="AQ24" s="291"/>
      <c r="AR24" s="291"/>
      <c r="AS24" s="303"/>
      <c r="AT24" s="299"/>
    </row>
    <row r="25" spans="1:46" s="304" customFormat="1" ht="13.2" x14ac:dyDescent="0.2">
      <c r="A25" s="308"/>
      <c r="B25" s="309"/>
      <c r="C25" s="309"/>
      <c r="D25" s="309"/>
      <c r="E25" s="309"/>
      <c r="F25" s="309"/>
      <c r="G25" s="309"/>
      <c r="H25" s="309"/>
      <c r="I25" s="309"/>
      <c r="J25" s="309"/>
      <c r="K25" s="309"/>
      <c r="L25" s="309"/>
      <c r="M25" s="309"/>
      <c r="N25" s="309"/>
      <c r="O25" s="309"/>
      <c r="P25" s="309"/>
      <c r="Q25" s="309"/>
      <c r="R25" s="309"/>
      <c r="S25" s="309"/>
      <c r="T25" s="309"/>
      <c r="U25" s="309"/>
      <c r="V25" s="309"/>
      <c r="W25" s="309"/>
      <c r="X25" s="309"/>
      <c r="Y25" s="309"/>
      <c r="Z25" s="309"/>
      <c r="AA25" s="309"/>
      <c r="AB25" s="309"/>
      <c r="AC25" s="309"/>
      <c r="AD25" s="309"/>
      <c r="AE25" s="309"/>
      <c r="AF25" s="309"/>
      <c r="AG25" s="309"/>
      <c r="AH25" s="309"/>
      <c r="AI25" s="309"/>
      <c r="AJ25" s="309"/>
      <c r="AK25" s="309"/>
      <c r="AL25" s="309"/>
      <c r="AM25" s="309"/>
      <c r="AN25" s="309"/>
      <c r="AO25" s="309"/>
      <c r="AP25" s="310"/>
      <c r="AQ25" s="310"/>
      <c r="AR25" s="310"/>
      <c r="AS25" s="311"/>
      <c r="AT25" s="299"/>
    </row>
    <row r="26" spans="1:46" s="304" customFormat="1" ht="13.2" x14ac:dyDescent="0.2">
      <c r="A26" s="1159" t="s">
        <v>531</v>
      </c>
      <c r="B26" s="1159"/>
      <c r="C26" s="1159"/>
      <c r="D26" s="1159"/>
      <c r="E26" s="1159"/>
      <c r="F26" s="1159"/>
      <c r="G26" s="1159"/>
      <c r="H26" s="1159"/>
      <c r="I26" s="1159"/>
      <c r="J26" s="1159"/>
      <c r="K26" s="1159"/>
      <c r="L26" s="1159"/>
      <c r="M26" s="1159"/>
      <c r="N26" s="1159"/>
      <c r="O26" s="1159"/>
      <c r="P26" s="1159"/>
      <c r="Q26" s="1159"/>
      <c r="R26" s="1159"/>
      <c r="S26" s="1159"/>
      <c r="T26" s="1159"/>
      <c r="U26" s="1159"/>
      <c r="V26" s="1159"/>
      <c r="W26" s="1159"/>
      <c r="X26" s="1159"/>
      <c r="Y26" s="1159"/>
      <c r="Z26" s="1159"/>
      <c r="AA26" s="1159"/>
      <c r="AB26" s="1159"/>
      <c r="AC26" s="1159"/>
      <c r="AD26" s="1159"/>
      <c r="AE26" s="1159"/>
      <c r="AF26" s="1159"/>
      <c r="AG26" s="1159"/>
      <c r="AH26" s="1159"/>
      <c r="AI26" s="1159"/>
      <c r="AJ26" s="1159"/>
      <c r="AK26" s="1159"/>
      <c r="AL26" s="1159"/>
      <c r="AM26" s="1159"/>
      <c r="AN26" s="1159"/>
      <c r="AO26" s="1159"/>
      <c r="AP26" s="1159"/>
      <c r="AQ26" s="1159"/>
      <c r="AR26" s="1159"/>
      <c r="AS26" s="1159"/>
      <c r="AT26" s="270"/>
    </row>
    <row r="27" spans="1:46" ht="13.2" x14ac:dyDescent="0.2">
      <c r="A27" s="312"/>
      <c r="AO27" s="265"/>
      <c r="AP27" s="265"/>
      <c r="AQ27" s="265"/>
      <c r="AR27" s="265"/>
      <c r="AS27" s="265"/>
      <c r="AT27" s="265"/>
    </row>
    <row r="28" spans="1:46" ht="16.2" x14ac:dyDescent="0.2">
      <c r="A28" s="266" t="s">
        <v>532</v>
      </c>
      <c r="B28" s="267"/>
      <c r="C28" s="267"/>
      <c r="D28" s="267"/>
      <c r="E28" s="267"/>
      <c r="F28" s="267"/>
      <c r="G28" s="267"/>
      <c r="H28" s="267"/>
      <c r="I28" s="267"/>
      <c r="J28" s="267"/>
      <c r="K28" s="267"/>
      <c r="L28" s="267"/>
      <c r="M28" s="267"/>
      <c r="N28" s="267"/>
      <c r="O28" s="267"/>
      <c r="P28" s="267"/>
      <c r="Q28" s="267"/>
      <c r="R28" s="267"/>
      <c r="S28" s="267"/>
      <c r="T28" s="267"/>
      <c r="U28" s="267"/>
      <c r="V28" s="267"/>
      <c r="W28" s="267"/>
      <c r="X28" s="267"/>
      <c r="Y28" s="267"/>
      <c r="Z28" s="267"/>
      <c r="AA28" s="267"/>
      <c r="AB28" s="267"/>
      <c r="AC28" s="267"/>
      <c r="AD28" s="267"/>
      <c r="AE28" s="267"/>
      <c r="AF28" s="267"/>
      <c r="AG28" s="267"/>
      <c r="AH28" s="267"/>
      <c r="AI28" s="267"/>
      <c r="AJ28" s="267"/>
      <c r="AK28" s="267"/>
      <c r="AL28" s="267"/>
      <c r="AM28" s="267"/>
      <c r="AN28" s="267"/>
      <c r="AO28" s="267"/>
      <c r="AP28" s="267"/>
      <c r="AQ28" s="267"/>
      <c r="AR28" s="267"/>
      <c r="AS28" s="313"/>
    </row>
    <row r="29" spans="1:46" ht="13.2" x14ac:dyDescent="0.2">
      <c r="A29" s="269"/>
      <c r="B29" s="265"/>
      <c r="C29" s="265"/>
      <c r="D29" s="265"/>
      <c r="E29" s="265"/>
      <c r="F29" s="265"/>
      <c r="G29" s="265"/>
      <c r="H29" s="265"/>
      <c r="I29" s="265"/>
      <c r="J29" s="265"/>
      <c r="K29" s="265"/>
      <c r="L29" s="265"/>
      <c r="M29" s="265"/>
      <c r="N29" s="265"/>
      <c r="O29" s="265"/>
      <c r="P29" s="265"/>
      <c r="Q29" s="265"/>
      <c r="R29" s="265"/>
      <c r="S29" s="265"/>
      <c r="T29" s="265"/>
      <c r="U29" s="265"/>
      <c r="V29" s="265"/>
      <c r="W29" s="265"/>
      <c r="X29" s="265"/>
      <c r="Y29" s="265"/>
      <c r="Z29" s="265"/>
      <c r="AA29" s="265"/>
      <c r="AB29" s="265"/>
      <c r="AC29" s="265"/>
      <c r="AD29" s="265"/>
      <c r="AE29" s="265"/>
      <c r="AF29" s="265"/>
      <c r="AG29" s="265"/>
      <c r="AH29" s="265"/>
      <c r="AI29" s="265"/>
      <c r="AJ29" s="265"/>
      <c r="AK29" s="270" t="s">
        <v>533</v>
      </c>
      <c r="AL29" s="270"/>
      <c r="AM29" s="270"/>
      <c r="AN29" s="270"/>
      <c r="AO29" s="265"/>
      <c r="AP29" s="265"/>
      <c r="AQ29" s="265"/>
      <c r="AR29" s="265"/>
      <c r="AS29" s="314"/>
    </row>
    <row r="30" spans="1:46" ht="13.5" customHeight="1" x14ac:dyDescent="0.2">
      <c r="A30" s="269"/>
      <c r="B30" s="265"/>
      <c r="C30" s="265"/>
      <c r="D30" s="265"/>
      <c r="E30" s="265"/>
      <c r="F30" s="265"/>
      <c r="G30" s="265"/>
      <c r="H30" s="265"/>
      <c r="I30" s="265"/>
      <c r="J30" s="265"/>
      <c r="K30" s="265"/>
      <c r="L30" s="265"/>
      <c r="M30" s="265"/>
      <c r="N30" s="265"/>
      <c r="O30" s="265"/>
      <c r="P30" s="265"/>
      <c r="Q30" s="265"/>
      <c r="R30" s="265"/>
      <c r="S30" s="265"/>
      <c r="T30" s="265"/>
      <c r="U30" s="265"/>
      <c r="V30" s="265"/>
      <c r="W30" s="265"/>
      <c r="X30" s="265"/>
      <c r="Y30" s="265"/>
      <c r="Z30" s="265"/>
      <c r="AA30" s="265"/>
      <c r="AB30" s="265"/>
      <c r="AC30" s="265"/>
      <c r="AD30" s="265"/>
      <c r="AE30" s="265"/>
      <c r="AF30" s="265"/>
      <c r="AG30" s="265"/>
      <c r="AH30" s="265"/>
      <c r="AI30" s="265"/>
      <c r="AJ30" s="265"/>
      <c r="AK30" s="272"/>
      <c r="AL30" s="273"/>
      <c r="AM30" s="273"/>
      <c r="AN30" s="274"/>
      <c r="AO30" s="1148" t="s">
        <v>512</v>
      </c>
      <c r="AP30" s="275"/>
      <c r="AQ30" s="276" t="s">
        <v>513</v>
      </c>
      <c r="AR30" s="277"/>
    </row>
    <row r="31" spans="1:46" ht="13.2" x14ac:dyDescent="0.2">
      <c r="A31" s="269"/>
      <c r="B31" s="265"/>
      <c r="C31" s="265"/>
      <c r="D31" s="265"/>
      <c r="E31" s="265"/>
      <c r="F31" s="265"/>
      <c r="G31" s="265"/>
      <c r="H31" s="265"/>
      <c r="I31" s="265"/>
      <c r="J31" s="265"/>
      <c r="K31" s="265"/>
      <c r="L31" s="265"/>
      <c r="M31" s="265"/>
      <c r="N31" s="265"/>
      <c r="O31" s="265"/>
      <c r="P31" s="265"/>
      <c r="Q31" s="265"/>
      <c r="R31" s="265"/>
      <c r="S31" s="265"/>
      <c r="T31" s="265"/>
      <c r="U31" s="265"/>
      <c r="V31" s="265"/>
      <c r="W31" s="265"/>
      <c r="X31" s="265"/>
      <c r="Y31" s="265"/>
      <c r="Z31" s="265"/>
      <c r="AA31" s="265"/>
      <c r="AB31" s="265"/>
      <c r="AC31" s="265"/>
      <c r="AD31" s="265"/>
      <c r="AE31" s="265"/>
      <c r="AF31" s="265"/>
      <c r="AG31" s="265"/>
      <c r="AH31" s="265"/>
      <c r="AI31" s="265"/>
      <c r="AJ31" s="265"/>
      <c r="AK31" s="278"/>
      <c r="AL31" s="279"/>
      <c r="AM31" s="279"/>
      <c r="AN31" s="280"/>
      <c r="AO31" s="1149"/>
      <c r="AP31" s="281" t="s">
        <v>514</v>
      </c>
      <c r="AQ31" s="282" t="s">
        <v>515</v>
      </c>
      <c r="AR31" s="283" t="s">
        <v>516</v>
      </c>
    </row>
    <row r="32" spans="1:46" ht="27" customHeight="1" x14ac:dyDescent="0.2">
      <c r="A32" s="269"/>
      <c r="B32" s="265"/>
      <c r="C32" s="265"/>
      <c r="D32" s="265"/>
      <c r="E32" s="265"/>
      <c r="F32" s="265"/>
      <c r="G32" s="265"/>
      <c r="H32" s="265"/>
      <c r="I32" s="265"/>
      <c r="J32" s="265"/>
      <c r="K32" s="265"/>
      <c r="L32" s="265"/>
      <c r="M32" s="265"/>
      <c r="N32" s="265"/>
      <c r="O32" s="265"/>
      <c r="P32" s="265"/>
      <c r="Q32" s="265"/>
      <c r="R32" s="265"/>
      <c r="S32" s="265"/>
      <c r="T32" s="265"/>
      <c r="U32" s="265"/>
      <c r="V32" s="265"/>
      <c r="W32" s="265"/>
      <c r="X32" s="265"/>
      <c r="Y32" s="265"/>
      <c r="Z32" s="265"/>
      <c r="AA32" s="265"/>
      <c r="AB32" s="265"/>
      <c r="AC32" s="265"/>
      <c r="AD32" s="265"/>
      <c r="AE32" s="265"/>
      <c r="AF32" s="265"/>
      <c r="AG32" s="265"/>
      <c r="AH32" s="265"/>
      <c r="AI32" s="265"/>
      <c r="AJ32" s="265"/>
      <c r="AK32" s="1150" t="s">
        <v>534</v>
      </c>
      <c r="AL32" s="1151"/>
      <c r="AM32" s="1151"/>
      <c r="AN32" s="1152"/>
      <c r="AO32" s="315">
        <v>590624</v>
      </c>
      <c r="AP32" s="315">
        <v>26865</v>
      </c>
      <c r="AQ32" s="316">
        <v>32092</v>
      </c>
      <c r="AR32" s="317">
        <v>-16.3</v>
      </c>
    </row>
    <row r="33" spans="1:46" ht="13.5" customHeight="1" x14ac:dyDescent="0.2">
      <c r="A33" s="269"/>
      <c r="B33" s="265"/>
      <c r="C33" s="265"/>
      <c r="D33" s="265"/>
      <c r="E33" s="265"/>
      <c r="F33" s="265"/>
      <c r="G33" s="265"/>
      <c r="H33" s="265"/>
      <c r="I33" s="265"/>
      <c r="J33" s="265"/>
      <c r="K33" s="265"/>
      <c r="L33" s="265"/>
      <c r="M33" s="265"/>
      <c r="N33" s="265"/>
      <c r="O33" s="265"/>
      <c r="P33" s="265"/>
      <c r="Q33" s="265"/>
      <c r="R33" s="265"/>
      <c r="S33" s="265"/>
      <c r="T33" s="265"/>
      <c r="U33" s="265"/>
      <c r="V33" s="265"/>
      <c r="W33" s="265"/>
      <c r="X33" s="265"/>
      <c r="Y33" s="265"/>
      <c r="Z33" s="265"/>
      <c r="AA33" s="265"/>
      <c r="AB33" s="265"/>
      <c r="AC33" s="265"/>
      <c r="AD33" s="265"/>
      <c r="AE33" s="265"/>
      <c r="AF33" s="265"/>
      <c r="AG33" s="265"/>
      <c r="AH33" s="265"/>
      <c r="AI33" s="265"/>
      <c r="AJ33" s="265"/>
      <c r="AK33" s="1150" t="s">
        <v>535</v>
      </c>
      <c r="AL33" s="1151"/>
      <c r="AM33" s="1151"/>
      <c r="AN33" s="1152"/>
      <c r="AO33" s="315" t="s">
        <v>520</v>
      </c>
      <c r="AP33" s="315" t="s">
        <v>520</v>
      </c>
      <c r="AQ33" s="316" t="s">
        <v>520</v>
      </c>
      <c r="AR33" s="317" t="s">
        <v>520</v>
      </c>
    </row>
    <row r="34" spans="1:46" ht="27" customHeight="1" x14ac:dyDescent="0.2">
      <c r="A34" s="269"/>
      <c r="B34" s="265"/>
      <c r="C34" s="265"/>
      <c r="D34" s="265"/>
      <c r="E34" s="265"/>
      <c r="F34" s="265"/>
      <c r="G34" s="265"/>
      <c r="H34" s="265"/>
      <c r="I34" s="265"/>
      <c r="J34" s="265"/>
      <c r="K34" s="265"/>
      <c r="L34" s="265"/>
      <c r="M34" s="265"/>
      <c r="N34" s="265"/>
      <c r="O34" s="265"/>
      <c r="P34" s="265"/>
      <c r="Q34" s="265"/>
      <c r="R34" s="265"/>
      <c r="S34" s="265"/>
      <c r="T34" s="265"/>
      <c r="U34" s="265"/>
      <c r="V34" s="265"/>
      <c r="W34" s="265"/>
      <c r="X34" s="265"/>
      <c r="Y34" s="265"/>
      <c r="Z34" s="265"/>
      <c r="AA34" s="265"/>
      <c r="AB34" s="265"/>
      <c r="AC34" s="265"/>
      <c r="AD34" s="265"/>
      <c r="AE34" s="265"/>
      <c r="AF34" s="265"/>
      <c r="AG34" s="265"/>
      <c r="AH34" s="265"/>
      <c r="AI34" s="265"/>
      <c r="AJ34" s="265"/>
      <c r="AK34" s="1150" t="s">
        <v>536</v>
      </c>
      <c r="AL34" s="1151"/>
      <c r="AM34" s="1151"/>
      <c r="AN34" s="1152"/>
      <c r="AO34" s="315" t="s">
        <v>520</v>
      </c>
      <c r="AP34" s="315" t="s">
        <v>520</v>
      </c>
      <c r="AQ34" s="316" t="s">
        <v>520</v>
      </c>
      <c r="AR34" s="317" t="s">
        <v>520</v>
      </c>
    </row>
    <row r="35" spans="1:46" ht="27" customHeight="1" x14ac:dyDescent="0.2">
      <c r="A35" s="269"/>
      <c r="B35" s="265"/>
      <c r="C35" s="265"/>
      <c r="D35" s="265"/>
      <c r="E35" s="265"/>
      <c r="F35" s="265"/>
      <c r="G35" s="265"/>
      <c r="H35" s="265"/>
      <c r="I35" s="265"/>
      <c r="J35" s="265"/>
      <c r="K35" s="265"/>
      <c r="L35" s="265"/>
      <c r="M35" s="265"/>
      <c r="N35" s="265"/>
      <c r="O35" s="265"/>
      <c r="P35" s="265"/>
      <c r="Q35" s="265"/>
      <c r="R35" s="265"/>
      <c r="S35" s="265"/>
      <c r="T35" s="265"/>
      <c r="U35" s="265"/>
      <c r="V35" s="265"/>
      <c r="W35" s="265"/>
      <c r="X35" s="265"/>
      <c r="Y35" s="265"/>
      <c r="Z35" s="265"/>
      <c r="AA35" s="265"/>
      <c r="AB35" s="265"/>
      <c r="AC35" s="265"/>
      <c r="AD35" s="265"/>
      <c r="AE35" s="265"/>
      <c r="AF35" s="265"/>
      <c r="AG35" s="265"/>
      <c r="AH35" s="265"/>
      <c r="AI35" s="265"/>
      <c r="AJ35" s="265"/>
      <c r="AK35" s="1150" t="s">
        <v>537</v>
      </c>
      <c r="AL35" s="1151"/>
      <c r="AM35" s="1151"/>
      <c r="AN35" s="1152"/>
      <c r="AO35" s="315">
        <v>244018</v>
      </c>
      <c r="AP35" s="315">
        <v>11099</v>
      </c>
      <c r="AQ35" s="316">
        <v>8882</v>
      </c>
      <c r="AR35" s="317">
        <v>25</v>
      </c>
    </row>
    <row r="36" spans="1:46" ht="27" customHeight="1" x14ac:dyDescent="0.2">
      <c r="A36" s="269"/>
      <c r="B36" s="265"/>
      <c r="C36" s="265"/>
      <c r="D36" s="265"/>
      <c r="E36" s="265"/>
      <c r="F36" s="265"/>
      <c r="G36" s="265"/>
      <c r="H36" s="265"/>
      <c r="I36" s="265"/>
      <c r="J36" s="265"/>
      <c r="K36" s="265"/>
      <c r="L36" s="265"/>
      <c r="M36" s="265"/>
      <c r="N36" s="265"/>
      <c r="O36" s="265"/>
      <c r="P36" s="265"/>
      <c r="Q36" s="265"/>
      <c r="R36" s="265"/>
      <c r="S36" s="265"/>
      <c r="T36" s="265"/>
      <c r="U36" s="265"/>
      <c r="V36" s="265"/>
      <c r="W36" s="265"/>
      <c r="X36" s="265"/>
      <c r="Y36" s="265"/>
      <c r="Z36" s="265"/>
      <c r="AA36" s="265"/>
      <c r="AB36" s="265"/>
      <c r="AC36" s="265"/>
      <c r="AD36" s="265"/>
      <c r="AE36" s="265"/>
      <c r="AF36" s="265"/>
      <c r="AG36" s="265"/>
      <c r="AH36" s="265"/>
      <c r="AI36" s="265"/>
      <c r="AJ36" s="265"/>
      <c r="AK36" s="1150" t="s">
        <v>538</v>
      </c>
      <c r="AL36" s="1151"/>
      <c r="AM36" s="1151"/>
      <c r="AN36" s="1152"/>
      <c r="AO36" s="315">
        <v>38306</v>
      </c>
      <c r="AP36" s="315">
        <v>1742</v>
      </c>
      <c r="AQ36" s="316">
        <v>1893</v>
      </c>
      <c r="AR36" s="317">
        <v>-8</v>
      </c>
    </row>
    <row r="37" spans="1:46" ht="13.5" customHeight="1" x14ac:dyDescent="0.2">
      <c r="A37" s="269"/>
      <c r="B37" s="265"/>
      <c r="C37" s="265"/>
      <c r="D37" s="265"/>
      <c r="E37" s="265"/>
      <c r="F37" s="265"/>
      <c r="G37" s="265"/>
      <c r="H37" s="265"/>
      <c r="I37" s="265"/>
      <c r="J37" s="265"/>
      <c r="K37" s="265"/>
      <c r="L37" s="265"/>
      <c r="M37" s="265"/>
      <c r="N37" s="265"/>
      <c r="O37" s="265"/>
      <c r="P37" s="265"/>
      <c r="Q37" s="265"/>
      <c r="R37" s="265"/>
      <c r="S37" s="265"/>
      <c r="T37" s="265"/>
      <c r="U37" s="265"/>
      <c r="V37" s="265"/>
      <c r="W37" s="265"/>
      <c r="X37" s="265"/>
      <c r="Y37" s="265"/>
      <c r="Z37" s="265"/>
      <c r="AA37" s="265"/>
      <c r="AB37" s="265"/>
      <c r="AC37" s="265"/>
      <c r="AD37" s="265"/>
      <c r="AE37" s="265"/>
      <c r="AF37" s="265"/>
      <c r="AG37" s="265"/>
      <c r="AH37" s="265"/>
      <c r="AI37" s="265"/>
      <c r="AJ37" s="265"/>
      <c r="AK37" s="1150" t="s">
        <v>539</v>
      </c>
      <c r="AL37" s="1151"/>
      <c r="AM37" s="1151"/>
      <c r="AN37" s="1152"/>
      <c r="AO37" s="315" t="s">
        <v>520</v>
      </c>
      <c r="AP37" s="315" t="s">
        <v>520</v>
      </c>
      <c r="AQ37" s="316">
        <v>971</v>
      </c>
      <c r="AR37" s="317" t="s">
        <v>520</v>
      </c>
    </row>
    <row r="38" spans="1:46" ht="27" customHeight="1" x14ac:dyDescent="0.2">
      <c r="A38" s="269"/>
      <c r="B38" s="265"/>
      <c r="C38" s="265"/>
      <c r="D38" s="265"/>
      <c r="E38" s="265"/>
      <c r="F38" s="265"/>
      <c r="G38" s="265"/>
      <c r="H38" s="265"/>
      <c r="I38" s="265"/>
      <c r="J38" s="265"/>
      <c r="K38" s="265"/>
      <c r="L38" s="265"/>
      <c r="M38" s="265"/>
      <c r="N38" s="265"/>
      <c r="O38" s="265"/>
      <c r="P38" s="265"/>
      <c r="Q38" s="265"/>
      <c r="R38" s="265"/>
      <c r="S38" s="265"/>
      <c r="T38" s="265"/>
      <c r="U38" s="265"/>
      <c r="V38" s="265"/>
      <c r="W38" s="265"/>
      <c r="X38" s="265"/>
      <c r="Y38" s="265"/>
      <c r="Z38" s="265"/>
      <c r="AA38" s="265"/>
      <c r="AB38" s="265"/>
      <c r="AC38" s="265"/>
      <c r="AD38" s="265"/>
      <c r="AE38" s="265"/>
      <c r="AF38" s="265"/>
      <c r="AG38" s="265"/>
      <c r="AH38" s="265"/>
      <c r="AI38" s="265"/>
      <c r="AJ38" s="265"/>
      <c r="AK38" s="1153" t="s">
        <v>540</v>
      </c>
      <c r="AL38" s="1154"/>
      <c r="AM38" s="1154"/>
      <c r="AN38" s="1155"/>
      <c r="AO38" s="318" t="s">
        <v>520</v>
      </c>
      <c r="AP38" s="318" t="s">
        <v>520</v>
      </c>
      <c r="AQ38" s="319">
        <v>0</v>
      </c>
      <c r="AR38" s="307" t="s">
        <v>520</v>
      </c>
      <c r="AS38" s="314"/>
    </row>
    <row r="39" spans="1:46" ht="13.2" x14ac:dyDescent="0.2">
      <c r="A39" s="269"/>
      <c r="B39" s="265"/>
      <c r="C39" s="265"/>
      <c r="D39" s="265"/>
      <c r="E39" s="265"/>
      <c r="F39" s="265"/>
      <c r="G39" s="265"/>
      <c r="H39" s="265"/>
      <c r="I39" s="265"/>
      <c r="J39" s="265"/>
      <c r="K39" s="265"/>
      <c r="L39" s="265"/>
      <c r="M39" s="265"/>
      <c r="N39" s="265"/>
      <c r="O39" s="265"/>
      <c r="P39" s="265"/>
      <c r="Q39" s="265"/>
      <c r="R39" s="265"/>
      <c r="S39" s="265"/>
      <c r="T39" s="265"/>
      <c r="U39" s="265"/>
      <c r="V39" s="265"/>
      <c r="W39" s="265"/>
      <c r="X39" s="265"/>
      <c r="Y39" s="265"/>
      <c r="Z39" s="265"/>
      <c r="AA39" s="265"/>
      <c r="AB39" s="265"/>
      <c r="AC39" s="265"/>
      <c r="AD39" s="265"/>
      <c r="AE39" s="265"/>
      <c r="AF39" s="265"/>
      <c r="AG39" s="265"/>
      <c r="AH39" s="265"/>
      <c r="AI39" s="265"/>
      <c r="AJ39" s="265"/>
      <c r="AK39" s="1153" t="s">
        <v>541</v>
      </c>
      <c r="AL39" s="1154"/>
      <c r="AM39" s="1154"/>
      <c r="AN39" s="1155"/>
      <c r="AO39" s="315" t="s">
        <v>520</v>
      </c>
      <c r="AP39" s="315" t="s">
        <v>520</v>
      </c>
      <c r="AQ39" s="316">
        <v>-3104</v>
      </c>
      <c r="AR39" s="317" t="s">
        <v>520</v>
      </c>
      <c r="AS39" s="314"/>
    </row>
    <row r="40" spans="1:46" ht="27" customHeight="1" x14ac:dyDescent="0.2">
      <c r="A40" s="269"/>
      <c r="B40" s="265"/>
      <c r="C40" s="265"/>
      <c r="D40" s="265"/>
      <c r="E40" s="265"/>
      <c r="F40" s="265"/>
      <c r="G40" s="265"/>
      <c r="H40" s="265"/>
      <c r="I40" s="265"/>
      <c r="J40" s="265"/>
      <c r="K40" s="265"/>
      <c r="L40" s="265"/>
      <c r="M40" s="265"/>
      <c r="N40" s="265"/>
      <c r="O40" s="265"/>
      <c r="P40" s="265"/>
      <c r="Q40" s="265"/>
      <c r="R40" s="265"/>
      <c r="S40" s="265"/>
      <c r="T40" s="265"/>
      <c r="U40" s="265"/>
      <c r="V40" s="265"/>
      <c r="W40" s="265"/>
      <c r="X40" s="265"/>
      <c r="Y40" s="265"/>
      <c r="Z40" s="265"/>
      <c r="AA40" s="265"/>
      <c r="AB40" s="265"/>
      <c r="AC40" s="265"/>
      <c r="AD40" s="265"/>
      <c r="AE40" s="265"/>
      <c r="AF40" s="265"/>
      <c r="AG40" s="265"/>
      <c r="AH40" s="265"/>
      <c r="AI40" s="265"/>
      <c r="AJ40" s="265"/>
      <c r="AK40" s="1150" t="s">
        <v>542</v>
      </c>
      <c r="AL40" s="1151"/>
      <c r="AM40" s="1151"/>
      <c r="AN40" s="1152"/>
      <c r="AO40" s="315">
        <v>-598135</v>
      </c>
      <c r="AP40" s="315">
        <v>-27207</v>
      </c>
      <c r="AQ40" s="316">
        <v>-27365</v>
      </c>
      <c r="AR40" s="317">
        <v>-0.6</v>
      </c>
      <c r="AS40" s="314"/>
    </row>
    <row r="41" spans="1:46" ht="13.2" x14ac:dyDescent="0.2">
      <c r="A41" s="269"/>
      <c r="B41" s="265"/>
      <c r="C41" s="265"/>
      <c r="D41" s="265"/>
      <c r="E41" s="265"/>
      <c r="F41" s="265"/>
      <c r="G41" s="265"/>
      <c r="H41" s="265"/>
      <c r="I41" s="265"/>
      <c r="J41" s="265"/>
      <c r="K41" s="265"/>
      <c r="L41" s="265"/>
      <c r="M41" s="265"/>
      <c r="N41" s="265"/>
      <c r="O41" s="265"/>
      <c r="P41" s="265"/>
      <c r="Q41" s="265"/>
      <c r="R41" s="265"/>
      <c r="S41" s="265"/>
      <c r="T41" s="265"/>
      <c r="U41" s="265"/>
      <c r="V41" s="265"/>
      <c r="W41" s="265"/>
      <c r="X41" s="265"/>
      <c r="Y41" s="265"/>
      <c r="Z41" s="265"/>
      <c r="AA41" s="265"/>
      <c r="AB41" s="265"/>
      <c r="AC41" s="265"/>
      <c r="AD41" s="265"/>
      <c r="AE41" s="265"/>
      <c r="AF41" s="265"/>
      <c r="AG41" s="265"/>
      <c r="AH41" s="265"/>
      <c r="AI41" s="265"/>
      <c r="AJ41" s="265"/>
      <c r="AK41" s="1156" t="s">
        <v>299</v>
      </c>
      <c r="AL41" s="1157"/>
      <c r="AM41" s="1157"/>
      <c r="AN41" s="1158"/>
      <c r="AO41" s="315">
        <v>274813</v>
      </c>
      <c r="AP41" s="315">
        <v>12500</v>
      </c>
      <c r="AQ41" s="316">
        <v>13369</v>
      </c>
      <c r="AR41" s="317">
        <v>-6.5</v>
      </c>
      <c r="AS41" s="314"/>
    </row>
    <row r="42" spans="1:46" ht="13.2" x14ac:dyDescent="0.2">
      <c r="A42" s="269"/>
      <c r="B42" s="265"/>
      <c r="C42" s="265"/>
      <c r="D42" s="265"/>
      <c r="E42" s="265"/>
      <c r="F42" s="265"/>
      <c r="G42" s="265"/>
      <c r="H42" s="265"/>
      <c r="I42" s="265"/>
      <c r="J42" s="265"/>
      <c r="K42" s="265"/>
      <c r="L42" s="265"/>
      <c r="M42" s="265"/>
      <c r="N42" s="265"/>
      <c r="O42" s="265"/>
      <c r="P42" s="265"/>
      <c r="Q42" s="265"/>
      <c r="R42" s="265"/>
      <c r="S42" s="265"/>
      <c r="T42" s="265"/>
      <c r="U42" s="265"/>
      <c r="V42" s="265"/>
      <c r="W42" s="265"/>
      <c r="X42" s="265"/>
      <c r="Y42" s="265"/>
      <c r="Z42" s="265"/>
      <c r="AA42" s="265"/>
      <c r="AB42" s="265"/>
      <c r="AC42" s="265"/>
      <c r="AD42" s="265"/>
      <c r="AE42" s="265"/>
      <c r="AF42" s="265"/>
      <c r="AG42" s="265"/>
      <c r="AH42" s="265"/>
      <c r="AI42" s="265"/>
      <c r="AJ42" s="265"/>
      <c r="AK42" s="320" t="s">
        <v>543</v>
      </c>
      <c r="AL42" s="265"/>
      <c r="AM42" s="265"/>
      <c r="AN42" s="265"/>
      <c r="AO42" s="265"/>
      <c r="AP42" s="265"/>
      <c r="AQ42" s="291"/>
      <c r="AR42" s="291"/>
      <c r="AS42" s="314"/>
    </row>
    <row r="43" spans="1:46" ht="13.2" x14ac:dyDescent="0.2">
      <c r="A43" s="269"/>
      <c r="B43" s="265"/>
      <c r="C43" s="265"/>
      <c r="D43" s="265"/>
      <c r="E43" s="265"/>
      <c r="F43" s="265"/>
      <c r="G43" s="265"/>
      <c r="H43" s="265"/>
      <c r="I43" s="265"/>
      <c r="J43" s="265"/>
      <c r="K43" s="265"/>
      <c r="L43" s="265"/>
      <c r="M43" s="265"/>
      <c r="N43" s="265"/>
      <c r="O43" s="265"/>
      <c r="P43" s="265"/>
      <c r="Q43" s="265"/>
      <c r="R43" s="265"/>
      <c r="S43" s="265"/>
      <c r="T43" s="265"/>
      <c r="U43" s="265"/>
      <c r="V43" s="265"/>
      <c r="W43" s="265"/>
      <c r="X43" s="265"/>
      <c r="Y43" s="265"/>
      <c r="Z43" s="265"/>
      <c r="AA43" s="265"/>
      <c r="AB43" s="265"/>
      <c r="AC43" s="265"/>
      <c r="AD43" s="265"/>
      <c r="AE43" s="265"/>
      <c r="AF43" s="265"/>
      <c r="AG43" s="265"/>
      <c r="AH43" s="265"/>
      <c r="AI43" s="265"/>
      <c r="AJ43" s="265"/>
      <c r="AK43" s="265"/>
      <c r="AL43" s="265"/>
      <c r="AM43" s="265"/>
      <c r="AN43" s="265"/>
      <c r="AO43" s="265"/>
      <c r="AP43" s="321"/>
      <c r="AQ43" s="291"/>
      <c r="AR43" s="265"/>
      <c r="AS43" s="314"/>
    </row>
    <row r="44" spans="1:46" ht="13.2" x14ac:dyDescent="0.2">
      <c r="A44" s="269"/>
      <c r="B44" s="265"/>
      <c r="C44" s="265"/>
      <c r="D44" s="265"/>
      <c r="E44" s="265"/>
      <c r="F44" s="265"/>
      <c r="G44" s="265"/>
      <c r="H44" s="265"/>
      <c r="I44" s="265"/>
      <c r="J44" s="265"/>
      <c r="K44" s="265"/>
      <c r="L44" s="265"/>
      <c r="M44" s="265"/>
      <c r="N44" s="265"/>
      <c r="O44" s="265"/>
      <c r="P44" s="265"/>
      <c r="Q44" s="265"/>
      <c r="R44" s="265"/>
      <c r="S44" s="265"/>
      <c r="T44" s="265"/>
      <c r="U44" s="265"/>
      <c r="V44" s="265"/>
      <c r="W44" s="265"/>
      <c r="X44" s="265"/>
      <c r="Y44" s="265"/>
      <c r="Z44" s="265"/>
      <c r="AA44" s="265"/>
      <c r="AB44" s="265"/>
      <c r="AC44" s="265"/>
      <c r="AD44" s="265"/>
      <c r="AE44" s="265"/>
      <c r="AF44" s="265"/>
      <c r="AG44" s="265"/>
      <c r="AH44" s="265"/>
      <c r="AI44" s="265"/>
      <c r="AJ44" s="265"/>
      <c r="AK44" s="265"/>
      <c r="AL44" s="265"/>
      <c r="AM44" s="265"/>
      <c r="AN44" s="265"/>
      <c r="AO44" s="265"/>
      <c r="AP44" s="265"/>
      <c r="AQ44" s="291"/>
      <c r="AR44" s="265"/>
    </row>
    <row r="45" spans="1:46" ht="13.2" x14ac:dyDescent="0.2">
      <c r="A45" s="267"/>
      <c r="B45" s="267"/>
      <c r="C45" s="267"/>
      <c r="D45" s="267"/>
      <c r="E45" s="267"/>
      <c r="F45" s="267"/>
      <c r="G45" s="267"/>
      <c r="H45" s="267"/>
      <c r="I45" s="267"/>
      <c r="J45" s="267"/>
      <c r="K45" s="267"/>
      <c r="L45" s="267"/>
      <c r="M45" s="267"/>
      <c r="N45" s="267"/>
      <c r="O45" s="267"/>
      <c r="P45" s="267"/>
      <c r="Q45" s="267"/>
      <c r="R45" s="267"/>
      <c r="S45" s="267"/>
      <c r="T45" s="267"/>
      <c r="U45" s="267"/>
      <c r="V45" s="267"/>
      <c r="W45" s="267"/>
      <c r="X45" s="267"/>
      <c r="Y45" s="267"/>
      <c r="Z45" s="267"/>
      <c r="AA45" s="267"/>
      <c r="AB45" s="267"/>
      <c r="AC45" s="267"/>
      <c r="AD45" s="267"/>
      <c r="AE45" s="267"/>
      <c r="AF45" s="267"/>
      <c r="AG45" s="267"/>
      <c r="AH45" s="267"/>
      <c r="AI45" s="267"/>
      <c r="AJ45" s="267"/>
      <c r="AK45" s="267"/>
      <c r="AL45" s="267"/>
      <c r="AM45" s="267"/>
      <c r="AN45" s="267"/>
      <c r="AO45" s="267"/>
      <c r="AP45" s="267"/>
      <c r="AQ45" s="322"/>
      <c r="AR45" s="267"/>
      <c r="AS45" s="267"/>
      <c r="AT45" s="265"/>
    </row>
    <row r="46" spans="1:46" ht="13.2" x14ac:dyDescent="0.2">
      <c r="A46" s="323"/>
      <c r="B46" s="323"/>
      <c r="C46" s="323"/>
      <c r="D46" s="323"/>
      <c r="E46" s="323"/>
      <c r="F46" s="323"/>
      <c r="G46" s="323"/>
      <c r="H46" s="323"/>
      <c r="I46" s="323"/>
      <c r="J46" s="323"/>
      <c r="K46" s="323"/>
      <c r="L46" s="323"/>
      <c r="M46" s="323"/>
      <c r="N46" s="323"/>
      <c r="O46" s="323"/>
      <c r="P46" s="323"/>
      <c r="Q46" s="323"/>
      <c r="R46" s="323"/>
      <c r="S46" s="323"/>
      <c r="T46" s="323"/>
      <c r="U46" s="323"/>
      <c r="V46" s="323"/>
      <c r="W46" s="323"/>
      <c r="X46" s="323"/>
      <c r="Y46" s="323"/>
      <c r="Z46" s="323"/>
      <c r="AA46" s="323"/>
      <c r="AB46" s="323"/>
      <c r="AC46" s="323"/>
      <c r="AD46" s="323"/>
      <c r="AE46" s="323"/>
      <c r="AF46" s="323"/>
      <c r="AG46" s="323"/>
      <c r="AH46" s="323"/>
      <c r="AI46" s="323"/>
      <c r="AJ46" s="323"/>
      <c r="AK46" s="323"/>
      <c r="AL46" s="323"/>
      <c r="AM46" s="323"/>
      <c r="AN46" s="323"/>
      <c r="AO46" s="323"/>
      <c r="AP46" s="323"/>
      <c r="AQ46" s="323"/>
      <c r="AR46" s="323"/>
      <c r="AS46" s="323"/>
      <c r="AT46" s="265"/>
    </row>
    <row r="47" spans="1:46" ht="17.25" customHeight="1" x14ac:dyDescent="0.2">
      <c r="A47" s="324" t="s">
        <v>544</v>
      </c>
      <c r="B47" s="265"/>
      <c r="C47" s="265"/>
      <c r="D47" s="265"/>
      <c r="E47" s="265"/>
      <c r="F47" s="265"/>
      <c r="G47" s="265"/>
      <c r="H47" s="265"/>
      <c r="I47" s="265"/>
      <c r="J47" s="265"/>
      <c r="K47" s="265"/>
      <c r="L47" s="265"/>
      <c r="M47" s="265"/>
      <c r="N47" s="265"/>
      <c r="O47" s="265"/>
      <c r="P47" s="265"/>
      <c r="Q47" s="265"/>
      <c r="R47" s="265"/>
      <c r="S47" s="265"/>
      <c r="T47" s="265"/>
      <c r="U47" s="265"/>
      <c r="V47" s="265"/>
      <c r="W47" s="265"/>
      <c r="X47" s="265"/>
      <c r="Y47" s="265"/>
      <c r="Z47" s="265"/>
      <c r="AA47" s="265"/>
      <c r="AB47" s="265"/>
      <c r="AC47" s="265"/>
      <c r="AD47" s="265"/>
      <c r="AE47" s="265"/>
      <c r="AF47" s="265"/>
      <c r="AG47" s="265"/>
      <c r="AH47" s="265"/>
      <c r="AI47" s="265"/>
      <c r="AJ47" s="265"/>
      <c r="AK47" s="265"/>
      <c r="AL47" s="265"/>
      <c r="AM47" s="265"/>
      <c r="AN47" s="265"/>
      <c r="AO47" s="265"/>
      <c r="AP47" s="265"/>
      <c r="AQ47" s="265"/>
      <c r="AR47" s="265"/>
    </row>
    <row r="48" spans="1:46" ht="13.2" x14ac:dyDescent="0.2">
      <c r="A48" s="269"/>
      <c r="B48" s="265"/>
      <c r="C48" s="265"/>
      <c r="D48" s="265"/>
      <c r="E48" s="265"/>
      <c r="F48" s="265"/>
      <c r="G48" s="265"/>
      <c r="H48" s="265"/>
      <c r="I48" s="265"/>
      <c r="J48" s="265"/>
      <c r="K48" s="265"/>
      <c r="L48" s="265"/>
      <c r="M48" s="265"/>
      <c r="N48" s="265"/>
      <c r="O48" s="265"/>
      <c r="P48" s="265"/>
      <c r="Q48" s="265"/>
      <c r="R48" s="265"/>
      <c r="S48" s="265"/>
      <c r="T48" s="265"/>
      <c r="U48" s="265"/>
      <c r="V48" s="265"/>
      <c r="W48" s="265"/>
      <c r="X48" s="265"/>
      <c r="Y48" s="265"/>
      <c r="Z48" s="265"/>
      <c r="AA48" s="265"/>
      <c r="AB48" s="265"/>
      <c r="AC48" s="265"/>
      <c r="AD48" s="265"/>
      <c r="AE48" s="265"/>
      <c r="AF48" s="265"/>
      <c r="AG48" s="265"/>
      <c r="AH48" s="265"/>
      <c r="AI48" s="265"/>
      <c r="AJ48" s="265"/>
      <c r="AK48" s="325" t="s">
        <v>545</v>
      </c>
      <c r="AL48" s="325"/>
      <c r="AM48" s="325"/>
      <c r="AN48" s="325"/>
      <c r="AO48" s="325"/>
      <c r="AP48" s="325"/>
      <c r="AQ48" s="326"/>
      <c r="AR48" s="325"/>
    </row>
    <row r="49" spans="1:44" ht="13.5" customHeight="1" x14ac:dyDescent="0.2">
      <c r="A49" s="269"/>
      <c r="B49" s="265"/>
      <c r="C49" s="265"/>
      <c r="D49" s="265"/>
      <c r="E49" s="265"/>
      <c r="F49" s="265"/>
      <c r="G49" s="265"/>
      <c r="H49" s="265"/>
      <c r="I49" s="265"/>
      <c r="J49" s="265"/>
      <c r="K49" s="265"/>
      <c r="L49" s="265"/>
      <c r="M49" s="265"/>
      <c r="N49" s="265"/>
      <c r="O49" s="265"/>
      <c r="P49" s="265"/>
      <c r="Q49" s="265"/>
      <c r="R49" s="265"/>
      <c r="S49" s="265"/>
      <c r="T49" s="265"/>
      <c r="U49" s="265"/>
      <c r="V49" s="265"/>
      <c r="W49" s="265"/>
      <c r="X49" s="265"/>
      <c r="Y49" s="265"/>
      <c r="Z49" s="265"/>
      <c r="AA49" s="265"/>
      <c r="AB49" s="265"/>
      <c r="AC49" s="265"/>
      <c r="AD49" s="265"/>
      <c r="AE49" s="265"/>
      <c r="AF49" s="265"/>
      <c r="AG49" s="265"/>
      <c r="AH49" s="265"/>
      <c r="AI49" s="265"/>
      <c r="AJ49" s="265"/>
      <c r="AK49" s="327"/>
      <c r="AL49" s="328"/>
      <c r="AM49" s="1143" t="s">
        <v>512</v>
      </c>
      <c r="AN49" s="1145" t="s">
        <v>546</v>
      </c>
      <c r="AO49" s="1146"/>
      <c r="AP49" s="1146"/>
      <c r="AQ49" s="1146"/>
      <c r="AR49" s="1147"/>
    </row>
    <row r="50" spans="1:44" ht="13.2" x14ac:dyDescent="0.2">
      <c r="A50" s="269"/>
      <c r="B50" s="265"/>
      <c r="C50" s="265"/>
      <c r="D50" s="265"/>
      <c r="E50" s="265"/>
      <c r="F50" s="265"/>
      <c r="G50" s="265"/>
      <c r="H50" s="265"/>
      <c r="I50" s="265"/>
      <c r="J50" s="265"/>
      <c r="K50" s="265"/>
      <c r="L50" s="265"/>
      <c r="M50" s="265"/>
      <c r="N50" s="265"/>
      <c r="O50" s="265"/>
      <c r="P50" s="265"/>
      <c r="Q50" s="265"/>
      <c r="R50" s="265"/>
      <c r="S50" s="265"/>
      <c r="T50" s="265"/>
      <c r="U50" s="265"/>
      <c r="V50" s="265"/>
      <c r="W50" s="265"/>
      <c r="X50" s="265"/>
      <c r="Y50" s="265"/>
      <c r="Z50" s="265"/>
      <c r="AA50" s="265"/>
      <c r="AB50" s="265"/>
      <c r="AC50" s="265"/>
      <c r="AD50" s="265"/>
      <c r="AE50" s="265"/>
      <c r="AF50" s="265"/>
      <c r="AG50" s="265"/>
      <c r="AH50" s="265"/>
      <c r="AI50" s="265"/>
      <c r="AJ50" s="265"/>
      <c r="AK50" s="329"/>
      <c r="AL50" s="330"/>
      <c r="AM50" s="1144"/>
      <c r="AN50" s="331" t="s">
        <v>547</v>
      </c>
      <c r="AO50" s="332" t="s">
        <v>548</v>
      </c>
      <c r="AP50" s="333" t="s">
        <v>549</v>
      </c>
      <c r="AQ50" s="334" t="s">
        <v>550</v>
      </c>
      <c r="AR50" s="335" t="s">
        <v>551</v>
      </c>
    </row>
    <row r="51" spans="1:44" ht="13.2" x14ac:dyDescent="0.2">
      <c r="A51" s="269"/>
      <c r="B51" s="265"/>
      <c r="C51" s="265"/>
      <c r="D51" s="265"/>
      <c r="E51" s="265"/>
      <c r="F51" s="265"/>
      <c r="G51" s="265"/>
      <c r="H51" s="265"/>
      <c r="I51" s="265"/>
      <c r="J51" s="265"/>
      <c r="K51" s="265"/>
      <c r="L51" s="265"/>
      <c r="M51" s="265"/>
      <c r="N51" s="265"/>
      <c r="O51" s="265"/>
      <c r="P51" s="265"/>
      <c r="Q51" s="265"/>
      <c r="R51" s="265"/>
      <c r="S51" s="265"/>
      <c r="T51" s="265"/>
      <c r="U51" s="265"/>
      <c r="V51" s="265"/>
      <c r="W51" s="265"/>
      <c r="X51" s="265"/>
      <c r="Y51" s="265"/>
      <c r="Z51" s="265"/>
      <c r="AA51" s="265"/>
      <c r="AB51" s="265"/>
      <c r="AC51" s="265"/>
      <c r="AD51" s="265"/>
      <c r="AE51" s="265"/>
      <c r="AF51" s="265"/>
      <c r="AG51" s="265"/>
      <c r="AH51" s="265"/>
      <c r="AI51" s="265"/>
      <c r="AJ51" s="265"/>
      <c r="AK51" s="327" t="s">
        <v>552</v>
      </c>
      <c r="AL51" s="328"/>
      <c r="AM51" s="336">
        <v>1015128</v>
      </c>
      <c r="AN51" s="337">
        <v>45440</v>
      </c>
      <c r="AO51" s="338">
        <v>29.5</v>
      </c>
      <c r="AP51" s="339">
        <v>52191</v>
      </c>
      <c r="AQ51" s="340">
        <v>9.3000000000000007</v>
      </c>
      <c r="AR51" s="341">
        <v>20.2</v>
      </c>
    </row>
    <row r="52" spans="1:44" ht="13.2" x14ac:dyDescent="0.2">
      <c r="A52" s="269"/>
      <c r="B52" s="265"/>
      <c r="C52" s="265"/>
      <c r="D52" s="265"/>
      <c r="E52" s="265"/>
      <c r="F52" s="265"/>
      <c r="G52" s="265"/>
      <c r="H52" s="265"/>
      <c r="I52" s="265"/>
      <c r="J52" s="265"/>
      <c r="K52" s="265"/>
      <c r="L52" s="265"/>
      <c r="M52" s="265"/>
      <c r="N52" s="265"/>
      <c r="O52" s="265"/>
      <c r="P52" s="265"/>
      <c r="Q52" s="265"/>
      <c r="R52" s="265"/>
      <c r="S52" s="265"/>
      <c r="T52" s="265"/>
      <c r="U52" s="265"/>
      <c r="V52" s="265"/>
      <c r="W52" s="265"/>
      <c r="X52" s="265"/>
      <c r="Y52" s="265"/>
      <c r="Z52" s="265"/>
      <c r="AA52" s="265"/>
      <c r="AB52" s="265"/>
      <c r="AC52" s="265"/>
      <c r="AD52" s="265"/>
      <c r="AE52" s="265"/>
      <c r="AF52" s="265"/>
      <c r="AG52" s="265"/>
      <c r="AH52" s="265"/>
      <c r="AI52" s="265"/>
      <c r="AJ52" s="265"/>
      <c r="AK52" s="342"/>
      <c r="AL52" s="343" t="s">
        <v>553</v>
      </c>
      <c r="AM52" s="344">
        <v>586290</v>
      </c>
      <c r="AN52" s="345">
        <v>26244</v>
      </c>
      <c r="AO52" s="346">
        <v>25.6</v>
      </c>
      <c r="AP52" s="347">
        <v>24843</v>
      </c>
      <c r="AQ52" s="348">
        <v>-0.4</v>
      </c>
      <c r="AR52" s="349">
        <v>26</v>
      </c>
    </row>
    <row r="53" spans="1:44" ht="13.2" x14ac:dyDescent="0.2">
      <c r="A53" s="269"/>
      <c r="B53" s="265"/>
      <c r="C53" s="265"/>
      <c r="D53" s="265"/>
      <c r="E53" s="265"/>
      <c r="F53" s="265"/>
      <c r="G53" s="265"/>
      <c r="H53" s="265"/>
      <c r="I53" s="265"/>
      <c r="J53" s="265"/>
      <c r="K53" s="265"/>
      <c r="L53" s="265"/>
      <c r="M53" s="265"/>
      <c r="N53" s="265"/>
      <c r="O53" s="265"/>
      <c r="P53" s="265"/>
      <c r="Q53" s="265"/>
      <c r="R53" s="265"/>
      <c r="S53" s="265"/>
      <c r="T53" s="265"/>
      <c r="U53" s="265"/>
      <c r="V53" s="265"/>
      <c r="W53" s="265"/>
      <c r="X53" s="265"/>
      <c r="Y53" s="265"/>
      <c r="Z53" s="265"/>
      <c r="AA53" s="265"/>
      <c r="AB53" s="265"/>
      <c r="AC53" s="265"/>
      <c r="AD53" s="265"/>
      <c r="AE53" s="265"/>
      <c r="AF53" s="265"/>
      <c r="AG53" s="265"/>
      <c r="AH53" s="265"/>
      <c r="AI53" s="265"/>
      <c r="AJ53" s="265"/>
      <c r="AK53" s="327" t="s">
        <v>554</v>
      </c>
      <c r="AL53" s="328"/>
      <c r="AM53" s="336">
        <v>407082</v>
      </c>
      <c r="AN53" s="337">
        <v>18277</v>
      </c>
      <c r="AO53" s="338">
        <v>-59.8</v>
      </c>
      <c r="AP53" s="339">
        <v>47387</v>
      </c>
      <c r="AQ53" s="340">
        <v>-9.1999999999999993</v>
      </c>
      <c r="AR53" s="341">
        <v>-50.6</v>
      </c>
    </row>
    <row r="54" spans="1:44" ht="13.2" x14ac:dyDescent="0.2">
      <c r="A54" s="269"/>
      <c r="B54" s="265"/>
      <c r="C54" s="265"/>
      <c r="D54" s="265"/>
      <c r="E54" s="265"/>
      <c r="F54" s="265"/>
      <c r="G54" s="265"/>
      <c r="H54" s="265"/>
      <c r="I54" s="265"/>
      <c r="J54" s="265"/>
      <c r="K54" s="265"/>
      <c r="L54" s="265"/>
      <c r="M54" s="265"/>
      <c r="N54" s="265"/>
      <c r="O54" s="265"/>
      <c r="P54" s="265"/>
      <c r="Q54" s="265"/>
      <c r="R54" s="265"/>
      <c r="S54" s="265"/>
      <c r="T54" s="265"/>
      <c r="U54" s="265"/>
      <c r="V54" s="265"/>
      <c r="W54" s="265"/>
      <c r="X54" s="265"/>
      <c r="Y54" s="265"/>
      <c r="Z54" s="265"/>
      <c r="AA54" s="265"/>
      <c r="AB54" s="265"/>
      <c r="AC54" s="265"/>
      <c r="AD54" s="265"/>
      <c r="AE54" s="265"/>
      <c r="AF54" s="265"/>
      <c r="AG54" s="265"/>
      <c r="AH54" s="265"/>
      <c r="AI54" s="265"/>
      <c r="AJ54" s="265"/>
      <c r="AK54" s="342"/>
      <c r="AL54" s="343" t="s">
        <v>553</v>
      </c>
      <c r="AM54" s="344">
        <v>109272</v>
      </c>
      <c r="AN54" s="345">
        <v>4906</v>
      </c>
      <c r="AO54" s="346">
        <v>-81.3</v>
      </c>
      <c r="AP54" s="347">
        <v>24928</v>
      </c>
      <c r="AQ54" s="348">
        <v>0.3</v>
      </c>
      <c r="AR54" s="349">
        <v>-81.599999999999994</v>
      </c>
    </row>
    <row r="55" spans="1:44" ht="13.2" x14ac:dyDescent="0.2">
      <c r="A55" s="269"/>
      <c r="B55" s="265"/>
      <c r="C55" s="265"/>
      <c r="D55" s="265"/>
      <c r="E55" s="265"/>
      <c r="F55" s="265"/>
      <c r="G55" s="265"/>
      <c r="H55" s="265"/>
      <c r="I55" s="265"/>
      <c r="J55" s="265"/>
      <c r="K55" s="265"/>
      <c r="L55" s="265"/>
      <c r="M55" s="265"/>
      <c r="N55" s="265"/>
      <c r="O55" s="265"/>
      <c r="P55" s="265"/>
      <c r="Q55" s="265"/>
      <c r="R55" s="265"/>
      <c r="S55" s="265"/>
      <c r="T55" s="265"/>
      <c r="U55" s="265"/>
      <c r="V55" s="265"/>
      <c r="W55" s="265"/>
      <c r="X55" s="265"/>
      <c r="Y55" s="265"/>
      <c r="Z55" s="265"/>
      <c r="AA55" s="265"/>
      <c r="AB55" s="265"/>
      <c r="AC55" s="265"/>
      <c r="AD55" s="265"/>
      <c r="AE55" s="265"/>
      <c r="AF55" s="265"/>
      <c r="AG55" s="265"/>
      <c r="AH55" s="265"/>
      <c r="AI55" s="265"/>
      <c r="AJ55" s="265"/>
      <c r="AK55" s="327" t="s">
        <v>555</v>
      </c>
      <c r="AL55" s="328"/>
      <c r="AM55" s="336">
        <v>330086</v>
      </c>
      <c r="AN55" s="337">
        <v>14851</v>
      </c>
      <c r="AO55" s="338">
        <v>-18.7</v>
      </c>
      <c r="AP55" s="339">
        <v>51264</v>
      </c>
      <c r="AQ55" s="340">
        <v>8.1999999999999993</v>
      </c>
      <c r="AR55" s="341">
        <v>-26.9</v>
      </c>
    </row>
    <row r="56" spans="1:44" ht="13.2" x14ac:dyDescent="0.2">
      <c r="A56" s="269"/>
      <c r="B56" s="265"/>
      <c r="C56" s="265"/>
      <c r="D56" s="265"/>
      <c r="E56" s="265"/>
      <c r="F56" s="265"/>
      <c r="G56" s="265"/>
      <c r="H56" s="265"/>
      <c r="I56" s="265"/>
      <c r="J56" s="265"/>
      <c r="K56" s="265"/>
      <c r="L56" s="265"/>
      <c r="M56" s="265"/>
      <c r="N56" s="265"/>
      <c r="O56" s="265"/>
      <c r="P56" s="265"/>
      <c r="Q56" s="265"/>
      <c r="R56" s="265"/>
      <c r="S56" s="265"/>
      <c r="T56" s="265"/>
      <c r="U56" s="265"/>
      <c r="V56" s="265"/>
      <c r="W56" s="265"/>
      <c r="X56" s="265"/>
      <c r="Y56" s="265"/>
      <c r="Z56" s="265"/>
      <c r="AA56" s="265"/>
      <c r="AB56" s="265"/>
      <c r="AC56" s="265"/>
      <c r="AD56" s="265"/>
      <c r="AE56" s="265"/>
      <c r="AF56" s="265"/>
      <c r="AG56" s="265"/>
      <c r="AH56" s="265"/>
      <c r="AI56" s="265"/>
      <c r="AJ56" s="265"/>
      <c r="AK56" s="342"/>
      <c r="AL56" s="343" t="s">
        <v>553</v>
      </c>
      <c r="AM56" s="344">
        <v>143745</v>
      </c>
      <c r="AN56" s="345">
        <v>6467</v>
      </c>
      <c r="AO56" s="346">
        <v>31.8</v>
      </c>
      <c r="AP56" s="347">
        <v>26040</v>
      </c>
      <c r="AQ56" s="348">
        <v>4.5</v>
      </c>
      <c r="AR56" s="349">
        <v>27.3</v>
      </c>
    </row>
    <row r="57" spans="1:44" ht="13.2" x14ac:dyDescent="0.2">
      <c r="A57" s="269"/>
      <c r="B57" s="265"/>
      <c r="C57" s="265"/>
      <c r="D57" s="265"/>
      <c r="E57" s="265"/>
      <c r="F57" s="265"/>
      <c r="G57" s="265"/>
      <c r="H57" s="265"/>
      <c r="I57" s="265"/>
      <c r="J57" s="265"/>
      <c r="K57" s="265"/>
      <c r="L57" s="265"/>
      <c r="M57" s="265"/>
      <c r="N57" s="265"/>
      <c r="O57" s="265"/>
      <c r="P57" s="265"/>
      <c r="Q57" s="265"/>
      <c r="R57" s="265"/>
      <c r="S57" s="265"/>
      <c r="T57" s="265"/>
      <c r="U57" s="265"/>
      <c r="V57" s="265"/>
      <c r="W57" s="265"/>
      <c r="X57" s="265"/>
      <c r="Y57" s="265"/>
      <c r="Z57" s="265"/>
      <c r="AA57" s="265"/>
      <c r="AB57" s="265"/>
      <c r="AC57" s="265"/>
      <c r="AD57" s="265"/>
      <c r="AE57" s="265"/>
      <c r="AF57" s="265"/>
      <c r="AG57" s="265"/>
      <c r="AH57" s="265"/>
      <c r="AI57" s="265"/>
      <c r="AJ57" s="265"/>
      <c r="AK57" s="327" t="s">
        <v>556</v>
      </c>
      <c r="AL57" s="328"/>
      <c r="AM57" s="336">
        <v>275236</v>
      </c>
      <c r="AN57" s="337">
        <v>12456</v>
      </c>
      <c r="AO57" s="338">
        <v>-16.100000000000001</v>
      </c>
      <c r="AP57" s="339">
        <v>52068</v>
      </c>
      <c r="AQ57" s="340">
        <v>1.6</v>
      </c>
      <c r="AR57" s="341">
        <v>-17.7</v>
      </c>
    </row>
    <row r="58" spans="1:44" ht="13.2" x14ac:dyDescent="0.2">
      <c r="A58" s="269"/>
      <c r="B58" s="265"/>
      <c r="C58" s="265"/>
      <c r="D58" s="265"/>
      <c r="E58" s="265"/>
      <c r="F58" s="265"/>
      <c r="G58" s="265"/>
      <c r="H58" s="265"/>
      <c r="I58" s="265"/>
      <c r="J58" s="265"/>
      <c r="K58" s="265"/>
      <c r="L58" s="265"/>
      <c r="M58" s="265"/>
      <c r="N58" s="265"/>
      <c r="O58" s="265"/>
      <c r="P58" s="265"/>
      <c r="Q58" s="265"/>
      <c r="R58" s="265"/>
      <c r="S58" s="265"/>
      <c r="T58" s="265"/>
      <c r="U58" s="265"/>
      <c r="V58" s="265"/>
      <c r="W58" s="265"/>
      <c r="X58" s="265"/>
      <c r="Y58" s="265"/>
      <c r="Z58" s="265"/>
      <c r="AA58" s="265"/>
      <c r="AB58" s="265"/>
      <c r="AC58" s="265"/>
      <c r="AD58" s="265"/>
      <c r="AE58" s="265"/>
      <c r="AF58" s="265"/>
      <c r="AG58" s="265"/>
      <c r="AH58" s="265"/>
      <c r="AI58" s="265"/>
      <c r="AJ58" s="265"/>
      <c r="AK58" s="342"/>
      <c r="AL58" s="343" t="s">
        <v>553</v>
      </c>
      <c r="AM58" s="344">
        <v>217468</v>
      </c>
      <c r="AN58" s="345">
        <v>9842</v>
      </c>
      <c r="AO58" s="346">
        <v>52.2</v>
      </c>
      <c r="AP58" s="347">
        <v>26936</v>
      </c>
      <c r="AQ58" s="348">
        <v>3.4</v>
      </c>
      <c r="AR58" s="349">
        <v>48.8</v>
      </c>
    </row>
    <row r="59" spans="1:44" ht="13.2" x14ac:dyDescent="0.2">
      <c r="A59" s="269"/>
      <c r="B59" s="265"/>
      <c r="C59" s="265"/>
      <c r="D59" s="265"/>
      <c r="E59" s="265"/>
      <c r="F59" s="265"/>
      <c r="G59" s="265"/>
      <c r="H59" s="265"/>
      <c r="I59" s="265"/>
      <c r="J59" s="265"/>
      <c r="K59" s="265"/>
      <c r="L59" s="265"/>
      <c r="M59" s="265"/>
      <c r="N59" s="265"/>
      <c r="O59" s="265"/>
      <c r="P59" s="265"/>
      <c r="Q59" s="265"/>
      <c r="R59" s="265"/>
      <c r="S59" s="265"/>
      <c r="T59" s="265"/>
      <c r="U59" s="265"/>
      <c r="V59" s="265"/>
      <c r="W59" s="265"/>
      <c r="X59" s="265"/>
      <c r="Y59" s="265"/>
      <c r="Z59" s="265"/>
      <c r="AA59" s="265"/>
      <c r="AB59" s="265"/>
      <c r="AC59" s="265"/>
      <c r="AD59" s="265"/>
      <c r="AE59" s="265"/>
      <c r="AF59" s="265"/>
      <c r="AG59" s="265"/>
      <c r="AH59" s="265"/>
      <c r="AI59" s="265"/>
      <c r="AJ59" s="265"/>
      <c r="AK59" s="327" t="s">
        <v>557</v>
      </c>
      <c r="AL59" s="328"/>
      <c r="AM59" s="336">
        <v>467287</v>
      </c>
      <c r="AN59" s="337">
        <v>21255</v>
      </c>
      <c r="AO59" s="338">
        <v>70.599999999999994</v>
      </c>
      <c r="AP59" s="339">
        <v>47161</v>
      </c>
      <c r="AQ59" s="340">
        <v>-9.4</v>
      </c>
      <c r="AR59" s="341">
        <v>80</v>
      </c>
    </row>
    <row r="60" spans="1:44" ht="13.2" x14ac:dyDescent="0.2">
      <c r="A60" s="269"/>
      <c r="B60" s="265"/>
      <c r="C60" s="265"/>
      <c r="D60" s="265"/>
      <c r="E60" s="265"/>
      <c r="F60" s="265"/>
      <c r="G60" s="265"/>
      <c r="H60" s="265"/>
      <c r="I60" s="265"/>
      <c r="J60" s="265"/>
      <c r="K60" s="265"/>
      <c r="L60" s="265"/>
      <c r="M60" s="265"/>
      <c r="N60" s="265"/>
      <c r="O60" s="265"/>
      <c r="P60" s="265"/>
      <c r="Q60" s="265"/>
      <c r="R60" s="265"/>
      <c r="S60" s="265"/>
      <c r="T60" s="265"/>
      <c r="U60" s="265"/>
      <c r="V60" s="265"/>
      <c r="W60" s="265"/>
      <c r="X60" s="265"/>
      <c r="Y60" s="265"/>
      <c r="Z60" s="265"/>
      <c r="AA60" s="265"/>
      <c r="AB60" s="265"/>
      <c r="AC60" s="265"/>
      <c r="AD60" s="265"/>
      <c r="AE60" s="265"/>
      <c r="AF60" s="265"/>
      <c r="AG60" s="265"/>
      <c r="AH60" s="265"/>
      <c r="AI60" s="265"/>
      <c r="AJ60" s="265"/>
      <c r="AK60" s="342"/>
      <c r="AL60" s="343" t="s">
        <v>553</v>
      </c>
      <c r="AM60" s="344">
        <v>247024</v>
      </c>
      <c r="AN60" s="345">
        <v>11236</v>
      </c>
      <c r="AO60" s="346">
        <v>14.2</v>
      </c>
      <c r="AP60" s="347">
        <v>24595</v>
      </c>
      <c r="AQ60" s="348">
        <v>-8.6999999999999993</v>
      </c>
      <c r="AR60" s="349">
        <v>22.9</v>
      </c>
    </row>
    <row r="61" spans="1:44" ht="13.2" x14ac:dyDescent="0.2">
      <c r="A61" s="269"/>
      <c r="B61" s="265"/>
      <c r="C61" s="265"/>
      <c r="D61" s="265"/>
      <c r="E61" s="265"/>
      <c r="F61" s="265"/>
      <c r="G61" s="265"/>
      <c r="H61" s="265"/>
      <c r="I61" s="265"/>
      <c r="J61" s="265"/>
      <c r="K61" s="265"/>
      <c r="L61" s="265"/>
      <c r="M61" s="265"/>
      <c r="N61" s="265"/>
      <c r="O61" s="265"/>
      <c r="P61" s="265"/>
      <c r="Q61" s="265"/>
      <c r="R61" s="265"/>
      <c r="S61" s="265"/>
      <c r="T61" s="265"/>
      <c r="U61" s="265"/>
      <c r="V61" s="265"/>
      <c r="W61" s="265"/>
      <c r="X61" s="265"/>
      <c r="Y61" s="265"/>
      <c r="Z61" s="265"/>
      <c r="AA61" s="265"/>
      <c r="AB61" s="265"/>
      <c r="AC61" s="265"/>
      <c r="AD61" s="265"/>
      <c r="AE61" s="265"/>
      <c r="AF61" s="265"/>
      <c r="AG61" s="265"/>
      <c r="AH61" s="265"/>
      <c r="AI61" s="265"/>
      <c r="AJ61" s="265"/>
      <c r="AK61" s="327" t="s">
        <v>558</v>
      </c>
      <c r="AL61" s="350"/>
      <c r="AM61" s="351">
        <v>498964</v>
      </c>
      <c r="AN61" s="352">
        <v>22456</v>
      </c>
      <c r="AO61" s="353">
        <v>1.1000000000000001</v>
      </c>
      <c r="AP61" s="354">
        <v>50014</v>
      </c>
      <c r="AQ61" s="355">
        <v>0.1</v>
      </c>
      <c r="AR61" s="341">
        <v>1</v>
      </c>
    </row>
    <row r="62" spans="1:44" ht="13.2" x14ac:dyDescent="0.2">
      <c r="A62" s="269"/>
      <c r="B62" s="265"/>
      <c r="C62" s="265"/>
      <c r="D62" s="265"/>
      <c r="E62" s="265"/>
      <c r="F62" s="265"/>
      <c r="G62" s="265"/>
      <c r="H62" s="265"/>
      <c r="I62" s="265"/>
      <c r="J62" s="265"/>
      <c r="K62" s="265"/>
      <c r="L62" s="265"/>
      <c r="M62" s="265"/>
      <c r="N62" s="265"/>
      <c r="O62" s="265"/>
      <c r="P62" s="265"/>
      <c r="Q62" s="265"/>
      <c r="R62" s="265"/>
      <c r="S62" s="265"/>
      <c r="T62" s="265"/>
      <c r="U62" s="265"/>
      <c r="V62" s="265"/>
      <c r="W62" s="265"/>
      <c r="X62" s="265"/>
      <c r="Y62" s="265"/>
      <c r="Z62" s="265"/>
      <c r="AA62" s="265"/>
      <c r="AB62" s="265"/>
      <c r="AC62" s="265"/>
      <c r="AD62" s="265"/>
      <c r="AE62" s="265"/>
      <c r="AF62" s="265"/>
      <c r="AG62" s="265"/>
      <c r="AH62" s="265"/>
      <c r="AI62" s="265"/>
      <c r="AJ62" s="265"/>
      <c r="AK62" s="342"/>
      <c r="AL62" s="343" t="s">
        <v>553</v>
      </c>
      <c r="AM62" s="344">
        <v>260760</v>
      </c>
      <c r="AN62" s="345">
        <v>11739</v>
      </c>
      <c r="AO62" s="346">
        <v>8.5</v>
      </c>
      <c r="AP62" s="347">
        <v>25468</v>
      </c>
      <c r="AQ62" s="348">
        <v>-0.2</v>
      </c>
      <c r="AR62" s="349">
        <v>8.6999999999999993</v>
      </c>
    </row>
    <row r="63" spans="1:44" ht="13.2" x14ac:dyDescent="0.2">
      <c r="A63" s="269"/>
      <c r="B63" s="265"/>
      <c r="C63" s="265"/>
      <c r="D63" s="265"/>
      <c r="E63" s="265"/>
      <c r="F63" s="265"/>
      <c r="G63" s="265"/>
      <c r="H63" s="265"/>
      <c r="I63" s="265"/>
      <c r="J63" s="265"/>
      <c r="K63" s="265"/>
      <c r="L63" s="265"/>
      <c r="M63" s="265"/>
      <c r="N63" s="265"/>
      <c r="O63" s="265"/>
      <c r="P63" s="265"/>
      <c r="Q63" s="265"/>
      <c r="R63" s="265"/>
      <c r="S63" s="265"/>
      <c r="T63" s="265"/>
      <c r="U63" s="265"/>
      <c r="V63" s="265"/>
      <c r="W63" s="265"/>
      <c r="X63" s="265"/>
      <c r="Y63" s="265"/>
      <c r="Z63" s="265"/>
      <c r="AA63" s="265"/>
      <c r="AB63" s="265"/>
      <c r="AC63" s="265"/>
      <c r="AD63" s="265"/>
      <c r="AE63" s="265"/>
      <c r="AF63" s="265"/>
      <c r="AG63" s="265"/>
      <c r="AH63" s="265"/>
      <c r="AI63" s="265"/>
      <c r="AJ63" s="265"/>
      <c r="AK63" s="265"/>
      <c r="AL63" s="265"/>
      <c r="AM63" s="265"/>
      <c r="AN63" s="265"/>
      <c r="AO63" s="265"/>
      <c r="AP63" s="265"/>
      <c r="AQ63" s="265"/>
      <c r="AR63" s="265"/>
    </row>
    <row r="64" spans="1:44" ht="13.2" x14ac:dyDescent="0.2">
      <c r="A64" s="269"/>
      <c r="B64" s="265"/>
      <c r="C64" s="265"/>
      <c r="D64" s="265"/>
      <c r="E64" s="265"/>
      <c r="F64" s="265"/>
      <c r="G64" s="265"/>
      <c r="H64" s="265"/>
      <c r="I64" s="265"/>
      <c r="J64" s="265"/>
      <c r="K64" s="265"/>
      <c r="L64" s="265"/>
      <c r="M64" s="265"/>
      <c r="N64" s="265"/>
      <c r="O64" s="265"/>
      <c r="P64" s="265"/>
      <c r="Q64" s="265"/>
      <c r="R64" s="265"/>
      <c r="S64" s="265"/>
      <c r="T64" s="265"/>
      <c r="U64" s="265"/>
      <c r="V64" s="265"/>
      <c r="W64" s="265"/>
      <c r="X64" s="265"/>
      <c r="Y64" s="265"/>
      <c r="Z64" s="265"/>
      <c r="AA64" s="265"/>
      <c r="AB64" s="265"/>
      <c r="AC64" s="265"/>
      <c r="AD64" s="265"/>
      <c r="AE64" s="265"/>
      <c r="AF64" s="265"/>
      <c r="AG64" s="265"/>
      <c r="AH64" s="265"/>
      <c r="AI64" s="265"/>
      <c r="AJ64" s="265"/>
      <c r="AK64" s="265"/>
      <c r="AL64" s="265"/>
      <c r="AM64" s="265"/>
      <c r="AN64" s="265"/>
      <c r="AO64" s="265"/>
      <c r="AP64" s="265"/>
      <c r="AQ64" s="265"/>
      <c r="AR64" s="265"/>
    </row>
    <row r="65" spans="1:46" ht="13.2" x14ac:dyDescent="0.2">
      <c r="A65" s="269"/>
      <c r="B65" s="265"/>
      <c r="C65" s="265"/>
      <c r="D65" s="265"/>
      <c r="E65" s="265"/>
      <c r="F65" s="265"/>
      <c r="G65" s="265"/>
      <c r="H65" s="265"/>
      <c r="I65" s="265"/>
      <c r="J65" s="265"/>
      <c r="K65" s="265"/>
      <c r="L65" s="265"/>
      <c r="M65" s="265"/>
      <c r="N65" s="265"/>
      <c r="O65" s="265"/>
      <c r="P65" s="265"/>
      <c r="Q65" s="265"/>
      <c r="R65" s="265"/>
      <c r="S65" s="265"/>
      <c r="T65" s="265"/>
      <c r="U65" s="265"/>
      <c r="V65" s="265"/>
      <c r="W65" s="265"/>
      <c r="X65" s="265"/>
      <c r="Y65" s="265"/>
      <c r="Z65" s="265"/>
      <c r="AA65" s="265"/>
      <c r="AB65" s="265"/>
      <c r="AC65" s="265"/>
      <c r="AD65" s="265"/>
      <c r="AE65" s="265"/>
      <c r="AF65" s="265"/>
      <c r="AG65" s="265"/>
      <c r="AH65" s="265"/>
      <c r="AI65" s="265"/>
      <c r="AJ65" s="265"/>
      <c r="AK65" s="265"/>
      <c r="AL65" s="265"/>
      <c r="AM65" s="265"/>
      <c r="AN65" s="265"/>
      <c r="AO65" s="265"/>
      <c r="AP65" s="265"/>
      <c r="AQ65" s="265"/>
      <c r="AR65" s="265"/>
    </row>
    <row r="66" spans="1:46" ht="13.2" x14ac:dyDescent="0.2">
      <c r="A66" s="356"/>
      <c r="B66" s="323"/>
      <c r="C66" s="323"/>
      <c r="D66" s="323"/>
      <c r="E66" s="323"/>
      <c r="F66" s="323"/>
      <c r="G66" s="323"/>
      <c r="H66" s="323"/>
      <c r="I66" s="323"/>
      <c r="J66" s="323"/>
      <c r="K66" s="323"/>
      <c r="L66" s="323"/>
      <c r="M66" s="323"/>
      <c r="N66" s="323"/>
      <c r="O66" s="323"/>
      <c r="P66" s="323"/>
      <c r="Q66" s="323"/>
      <c r="R66" s="323"/>
      <c r="S66" s="323"/>
      <c r="T66" s="323"/>
      <c r="U66" s="323"/>
      <c r="V66" s="323"/>
      <c r="W66" s="323"/>
      <c r="X66" s="323"/>
      <c r="Y66" s="323"/>
      <c r="Z66" s="323"/>
      <c r="AA66" s="323"/>
      <c r="AB66" s="323"/>
      <c r="AC66" s="323"/>
      <c r="AD66" s="323"/>
      <c r="AE66" s="323"/>
      <c r="AF66" s="323"/>
      <c r="AG66" s="323"/>
      <c r="AH66" s="323"/>
      <c r="AI66" s="323"/>
      <c r="AJ66" s="323"/>
      <c r="AK66" s="323"/>
      <c r="AL66" s="323"/>
      <c r="AM66" s="323"/>
      <c r="AN66" s="323"/>
      <c r="AO66" s="323"/>
      <c r="AP66" s="323"/>
      <c r="AQ66" s="323"/>
      <c r="AR66" s="323"/>
      <c r="AS66" s="357"/>
    </row>
    <row r="67" spans="1:46" ht="13.5" hidden="1" customHeight="1" x14ac:dyDescent="0.2">
      <c r="AK67" s="265"/>
      <c r="AL67" s="265"/>
      <c r="AM67" s="265"/>
      <c r="AN67" s="265"/>
      <c r="AO67" s="265"/>
      <c r="AP67" s="265"/>
      <c r="AQ67" s="265"/>
      <c r="AR67" s="265"/>
      <c r="AS67" s="265"/>
      <c r="AT67" s="265"/>
    </row>
    <row r="68" spans="1:46" ht="13.5" hidden="1" customHeight="1" x14ac:dyDescent="0.2">
      <c r="AK68" s="265"/>
      <c r="AL68" s="265"/>
      <c r="AM68" s="265"/>
      <c r="AN68" s="265"/>
      <c r="AO68" s="265"/>
      <c r="AP68" s="265"/>
      <c r="AQ68" s="265"/>
      <c r="AR68" s="265"/>
    </row>
    <row r="69" spans="1:46" ht="13.5" hidden="1" customHeight="1" x14ac:dyDescent="0.2">
      <c r="AK69" s="265"/>
      <c r="AL69" s="265"/>
      <c r="AM69" s="265"/>
      <c r="AN69" s="265"/>
      <c r="AO69" s="265"/>
      <c r="AP69" s="265"/>
      <c r="AQ69" s="265"/>
      <c r="AR69" s="265"/>
    </row>
    <row r="70" spans="1:46" ht="13.2" hidden="1" x14ac:dyDescent="0.2">
      <c r="AK70" s="265"/>
      <c r="AL70" s="265"/>
      <c r="AM70" s="265"/>
      <c r="AN70" s="265"/>
      <c r="AO70" s="265"/>
      <c r="AP70" s="265"/>
      <c r="AQ70" s="265"/>
      <c r="AR70" s="265"/>
    </row>
    <row r="71" spans="1:46" ht="13.2" hidden="1" x14ac:dyDescent="0.2">
      <c r="AK71" s="265"/>
      <c r="AL71" s="265"/>
      <c r="AM71" s="265"/>
      <c r="AN71" s="265"/>
      <c r="AO71" s="265"/>
      <c r="AP71" s="265"/>
      <c r="AQ71" s="265"/>
      <c r="AR71" s="265"/>
    </row>
    <row r="72" spans="1:46" ht="13.2" hidden="1" x14ac:dyDescent="0.2">
      <c r="AK72" s="265"/>
      <c r="AL72" s="265"/>
      <c r="AM72" s="265"/>
      <c r="AN72" s="265"/>
      <c r="AO72" s="265"/>
      <c r="AP72" s="265"/>
      <c r="AQ72" s="265"/>
      <c r="AR72" s="265"/>
    </row>
    <row r="73" spans="1:46" ht="13.2" hidden="1" x14ac:dyDescent="0.2">
      <c r="AK73" s="265"/>
      <c r="AL73" s="265"/>
      <c r="AM73" s="265"/>
      <c r="AN73" s="265"/>
      <c r="AO73" s="265"/>
      <c r="AP73" s="265"/>
      <c r="AQ73" s="265"/>
      <c r="AR73" s="265"/>
    </row>
  </sheetData>
  <sheetProtection algorithmName="SHA-512" hashValue="lv/yKaBBmdw/jrGFlTsONlp2LFI7/l6GIOVbQrUFwne5ywwgjqlu2RBm2s2NvWsyBX8xbcEjUHsVDPeXlIKTrA==" saltValue="wrPGKdswe5cKRnk4IfNUtw=="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59"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7">
    <pageSetUpPr fitToPage="1"/>
  </sheetPr>
  <dimension ref="A1:DU121"/>
  <sheetViews>
    <sheetView showGridLines="0" zoomScaleNormal="100" zoomScaleSheetLayoutView="55" workbookViewId="0"/>
  </sheetViews>
  <sheetFormatPr defaultColWidth="0" defaultRowHeight="13.5" customHeight="1" zeroHeight="1" x14ac:dyDescent="0.2"/>
  <cols>
    <col min="1" max="125" width="2.44140625" style="263" customWidth="1"/>
    <col min="126" max="16384" width="9" style="262" hidden="1"/>
  </cols>
  <sheetData>
    <row r="1" spans="2:125" ht="13.5" customHeight="1" x14ac:dyDescent="0.2">
      <c r="B1" s="262"/>
      <c r="C1" s="262"/>
      <c r="D1" s="262"/>
      <c r="E1" s="262"/>
      <c r="F1" s="262"/>
      <c r="G1" s="262"/>
      <c r="H1" s="262"/>
      <c r="I1" s="262"/>
      <c r="J1" s="262"/>
      <c r="K1" s="262"/>
      <c r="L1" s="262"/>
      <c r="M1" s="262"/>
      <c r="N1" s="262"/>
      <c r="O1" s="262"/>
      <c r="P1" s="262"/>
      <c r="Q1" s="262"/>
      <c r="R1" s="262"/>
      <c r="S1" s="262"/>
      <c r="T1" s="262"/>
      <c r="U1" s="262"/>
      <c r="V1" s="262"/>
      <c r="W1" s="262"/>
      <c r="X1" s="262"/>
      <c r="Y1" s="262"/>
      <c r="Z1" s="262"/>
      <c r="AA1" s="262"/>
      <c r="AB1" s="262"/>
      <c r="AC1" s="262"/>
      <c r="AD1" s="262"/>
      <c r="AE1" s="262"/>
      <c r="AF1" s="262"/>
      <c r="AG1" s="262"/>
      <c r="AH1" s="262"/>
      <c r="AI1" s="262"/>
      <c r="AJ1" s="262"/>
      <c r="AK1" s="262"/>
      <c r="AL1" s="262"/>
      <c r="AM1" s="262"/>
      <c r="AN1" s="262"/>
      <c r="AO1" s="262"/>
      <c r="AP1" s="262"/>
      <c r="AQ1" s="262"/>
      <c r="AR1" s="262"/>
      <c r="AS1" s="262"/>
      <c r="AT1" s="262"/>
      <c r="AU1" s="262"/>
      <c r="AV1" s="262"/>
      <c r="AW1" s="262"/>
      <c r="AX1" s="262"/>
      <c r="AY1" s="262"/>
      <c r="AZ1" s="262"/>
      <c r="BA1" s="262"/>
      <c r="BB1" s="262"/>
      <c r="BC1" s="262"/>
      <c r="BD1" s="262"/>
      <c r="BE1" s="262"/>
      <c r="BF1" s="262"/>
      <c r="BG1" s="262"/>
      <c r="BH1" s="262"/>
      <c r="BI1" s="262"/>
      <c r="BJ1" s="262"/>
      <c r="BK1" s="262"/>
      <c r="BL1" s="262"/>
      <c r="BM1" s="262"/>
      <c r="BN1" s="262"/>
      <c r="BO1" s="262"/>
      <c r="BP1" s="262"/>
      <c r="BQ1" s="262"/>
      <c r="BR1" s="262"/>
      <c r="BS1" s="262"/>
      <c r="BT1" s="262"/>
      <c r="BU1" s="262"/>
      <c r="BV1" s="262"/>
      <c r="BW1" s="262"/>
      <c r="BX1" s="262"/>
      <c r="BY1" s="262"/>
      <c r="BZ1" s="262"/>
      <c r="CA1" s="262"/>
      <c r="CB1" s="262"/>
      <c r="CC1" s="262"/>
      <c r="CD1" s="262"/>
      <c r="CE1" s="262"/>
      <c r="CF1" s="262"/>
      <c r="CG1" s="262"/>
      <c r="CH1" s="262"/>
      <c r="CI1" s="262"/>
      <c r="CJ1" s="262"/>
      <c r="CK1" s="262"/>
      <c r="CL1" s="262"/>
      <c r="CM1" s="262"/>
      <c r="CN1" s="262"/>
      <c r="CO1" s="262"/>
      <c r="CP1" s="262"/>
      <c r="CQ1" s="262"/>
      <c r="CR1" s="262"/>
      <c r="CS1" s="262"/>
      <c r="CT1" s="262"/>
      <c r="CU1" s="262"/>
      <c r="CV1" s="262"/>
      <c r="CW1" s="262"/>
      <c r="CX1" s="262"/>
      <c r="CY1" s="262"/>
      <c r="CZ1" s="262"/>
      <c r="DA1" s="262"/>
      <c r="DB1" s="262"/>
      <c r="DC1" s="262"/>
      <c r="DD1" s="262"/>
      <c r="DE1" s="262"/>
      <c r="DF1" s="262"/>
      <c r="DG1" s="262"/>
      <c r="DH1" s="262"/>
      <c r="DI1" s="262"/>
      <c r="DJ1" s="262"/>
      <c r="DK1" s="262"/>
      <c r="DL1" s="262"/>
      <c r="DM1" s="262"/>
      <c r="DN1" s="262"/>
      <c r="DO1" s="262"/>
      <c r="DP1" s="262"/>
      <c r="DQ1" s="262"/>
      <c r="DR1" s="262"/>
      <c r="DS1" s="262"/>
      <c r="DT1" s="262"/>
      <c r="DU1" s="262"/>
    </row>
    <row r="2" spans="2:125" ht="13.2" x14ac:dyDescent="0.2">
      <c r="B2" s="262"/>
      <c r="DG2" s="262"/>
    </row>
    <row r="3" spans="2:125" ht="13.2" x14ac:dyDescent="0.2">
      <c r="C3" s="262"/>
      <c r="D3" s="262"/>
      <c r="E3" s="262"/>
      <c r="F3" s="262"/>
      <c r="G3" s="262"/>
      <c r="H3" s="262"/>
      <c r="I3" s="262"/>
      <c r="J3" s="262"/>
      <c r="K3" s="262"/>
      <c r="L3" s="262"/>
      <c r="M3" s="262"/>
      <c r="N3" s="262"/>
      <c r="O3" s="262"/>
      <c r="P3" s="262"/>
      <c r="Q3" s="262"/>
      <c r="R3" s="262"/>
      <c r="S3" s="262"/>
      <c r="T3" s="262"/>
      <c r="U3" s="262"/>
      <c r="V3" s="262"/>
      <c r="W3" s="262"/>
      <c r="X3" s="262"/>
      <c r="Y3" s="262"/>
      <c r="Z3" s="262"/>
      <c r="AA3" s="262"/>
      <c r="AB3" s="262"/>
      <c r="AC3" s="262"/>
      <c r="AD3" s="262"/>
      <c r="AE3" s="262"/>
      <c r="AF3" s="262"/>
      <c r="AG3" s="262"/>
      <c r="AH3" s="262"/>
      <c r="AI3" s="262"/>
      <c r="AJ3" s="262"/>
      <c r="AK3" s="262"/>
      <c r="AL3" s="262"/>
      <c r="AM3" s="262"/>
      <c r="AN3" s="262"/>
      <c r="AO3" s="262"/>
      <c r="AP3" s="262"/>
      <c r="AQ3" s="262"/>
      <c r="AR3" s="262"/>
      <c r="AS3" s="262"/>
      <c r="AT3" s="262"/>
      <c r="AU3" s="262"/>
      <c r="AV3" s="262"/>
      <c r="AW3" s="262"/>
      <c r="AX3" s="262"/>
      <c r="AY3" s="262"/>
      <c r="AZ3" s="262"/>
      <c r="BA3" s="262"/>
      <c r="BB3" s="262"/>
      <c r="BC3" s="262"/>
      <c r="BD3" s="262"/>
      <c r="BE3" s="262"/>
      <c r="BF3" s="262"/>
      <c r="BG3" s="262"/>
      <c r="BH3" s="262"/>
      <c r="BI3" s="262"/>
      <c r="BJ3" s="262"/>
      <c r="BK3" s="262"/>
      <c r="BL3" s="262"/>
      <c r="BM3" s="262"/>
      <c r="BN3" s="262"/>
      <c r="BO3" s="262"/>
      <c r="BP3" s="262"/>
      <c r="BQ3" s="262"/>
      <c r="BR3" s="262"/>
      <c r="BS3" s="262"/>
      <c r="BT3" s="262"/>
      <c r="BU3" s="262"/>
      <c r="BV3" s="262"/>
      <c r="BW3" s="262"/>
      <c r="BX3" s="262"/>
      <c r="BY3" s="262"/>
      <c r="BZ3" s="262"/>
      <c r="CA3" s="262"/>
      <c r="CB3" s="262"/>
      <c r="CC3" s="262"/>
      <c r="CD3" s="262"/>
      <c r="CE3" s="262"/>
      <c r="CF3" s="262"/>
      <c r="CG3" s="262"/>
      <c r="CH3" s="262"/>
      <c r="CI3" s="262"/>
      <c r="CJ3" s="262"/>
      <c r="CK3" s="262"/>
      <c r="CL3" s="262"/>
      <c r="CM3" s="262"/>
      <c r="CN3" s="262"/>
      <c r="CO3" s="262"/>
      <c r="CP3" s="262"/>
      <c r="CQ3" s="262"/>
      <c r="CR3" s="262"/>
      <c r="CS3" s="262"/>
      <c r="CT3" s="262"/>
      <c r="CU3" s="262"/>
      <c r="CV3" s="262"/>
      <c r="CW3" s="262"/>
      <c r="CX3" s="262"/>
      <c r="CY3" s="262"/>
      <c r="CZ3" s="262"/>
      <c r="DA3" s="262"/>
      <c r="DB3" s="262"/>
      <c r="DC3" s="262"/>
      <c r="DD3" s="262"/>
      <c r="DE3" s="262"/>
      <c r="DF3" s="262"/>
      <c r="DH3" s="262"/>
      <c r="DI3" s="262"/>
      <c r="DJ3" s="262"/>
      <c r="DK3" s="262"/>
      <c r="DL3" s="262"/>
      <c r="DM3" s="262"/>
      <c r="DN3" s="262"/>
      <c r="DO3" s="262"/>
      <c r="DP3" s="262"/>
      <c r="DQ3" s="262"/>
      <c r="DR3" s="262"/>
      <c r="DS3" s="262"/>
      <c r="DT3" s="262"/>
      <c r="DU3" s="262"/>
    </row>
    <row r="4" spans="2:125" ht="13.2" x14ac:dyDescent="0.2"/>
    <row r="5" spans="2:125" ht="13.2" x14ac:dyDescent="0.2"/>
    <row r="6" spans="2:125" ht="13.2" x14ac:dyDescent="0.2"/>
    <row r="7" spans="2:125" ht="13.2" x14ac:dyDescent="0.2"/>
    <row r="8" spans="2:125" ht="13.2" x14ac:dyDescent="0.2"/>
    <row r="9" spans="2:125" ht="13.2" x14ac:dyDescent="0.2">
      <c r="DU9" s="262"/>
    </row>
    <row r="10" spans="2:125" ht="13.2" x14ac:dyDescent="0.2"/>
    <row r="11" spans="2:125" ht="13.2" x14ac:dyDescent="0.2"/>
    <row r="12" spans="2:125" ht="13.2" x14ac:dyDescent="0.2"/>
    <row r="13" spans="2:125" ht="13.2" x14ac:dyDescent="0.2"/>
    <row r="14" spans="2:125" ht="13.2" x14ac:dyDescent="0.2"/>
    <row r="15" spans="2:125" ht="13.2" x14ac:dyDescent="0.2"/>
    <row r="16" spans="2:125" ht="13.2" x14ac:dyDescent="0.2"/>
    <row r="17" spans="125:125" ht="13.2" x14ac:dyDescent="0.2">
      <c r="DU17" s="262"/>
    </row>
    <row r="18" spans="125:125" ht="13.2" x14ac:dyDescent="0.2"/>
    <row r="19" spans="125:125" ht="13.2" x14ac:dyDescent="0.2"/>
    <row r="20" spans="125:125" ht="13.2" x14ac:dyDescent="0.2">
      <c r="DU20" s="262"/>
    </row>
    <row r="21" spans="125:125" ht="13.2" x14ac:dyDescent="0.2">
      <c r="DU21" s="262"/>
    </row>
    <row r="22" spans="125:125" ht="13.2" x14ac:dyDescent="0.2"/>
    <row r="23" spans="125:125" ht="13.2" x14ac:dyDescent="0.2"/>
    <row r="24" spans="125:125" ht="13.2" x14ac:dyDescent="0.2"/>
    <row r="25" spans="125:125" ht="13.2" x14ac:dyDescent="0.2"/>
    <row r="26" spans="125:125" ht="13.2" x14ac:dyDescent="0.2"/>
    <row r="27" spans="125:125" ht="13.2" x14ac:dyDescent="0.2"/>
    <row r="28" spans="125:125" ht="13.2" x14ac:dyDescent="0.2">
      <c r="DU28" s="262"/>
    </row>
    <row r="29" spans="125:125" ht="13.2" x14ac:dyDescent="0.2"/>
    <row r="30" spans="125:125" ht="13.2" x14ac:dyDescent="0.2"/>
    <row r="31" spans="125:125" ht="13.2" x14ac:dyDescent="0.2"/>
    <row r="32" spans="125:125" ht="13.2" x14ac:dyDescent="0.2"/>
    <row r="33" spans="2:125" ht="13.2" x14ac:dyDescent="0.2">
      <c r="B33" s="262"/>
      <c r="G33" s="262"/>
      <c r="I33" s="262"/>
    </row>
    <row r="34" spans="2:125" ht="13.2" x14ac:dyDescent="0.2">
      <c r="C34" s="262"/>
      <c r="P34" s="262"/>
      <c r="DE34" s="262"/>
      <c r="DH34" s="262"/>
    </row>
    <row r="35" spans="2:125" ht="13.2" x14ac:dyDescent="0.2">
      <c r="D35" s="262"/>
      <c r="E35" s="262"/>
      <c r="DG35" s="262"/>
      <c r="DJ35" s="262"/>
      <c r="DP35" s="262"/>
      <c r="DQ35" s="262"/>
      <c r="DR35" s="262"/>
      <c r="DS35" s="262"/>
      <c r="DT35" s="262"/>
      <c r="DU35" s="262"/>
    </row>
    <row r="36" spans="2:125" ht="13.2" x14ac:dyDescent="0.2">
      <c r="F36" s="262"/>
      <c r="H36" s="262"/>
      <c r="J36" s="262"/>
      <c r="K36" s="262"/>
      <c r="L36" s="262"/>
      <c r="M36" s="262"/>
      <c r="N36" s="262"/>
      <c r="O36" s="262"/>
      <c r="Q36" s="262"/>
      <c r="R36" s="262"/>
      <c r="S36" s="262"/>
      <c r="T36" s="262"/>
      <c r="U36" s="262"/>
      <c r="V36" s="262"/>
      <c r="W36" s="262"/>
      <c r="X36" s="262"/>
      <c r="Y36" s="262"/>
      <c r="Z36" s="262"/>
      <c r="AA36" s="262"/>
      <c r="AB36" s="262"/>
      <c r="AC36" s="262"/>
      <c r="AD36" s="262"/>
      <c r="AE36" s="262"/>
      <c r="AF36" s="262"/>
      <c r="AG36" s="262"/>
      <c r="AH36" s="262"/>
      <c r="AI36" s="262"/>
      <c r="AJ36" s="262"/>
      <c r="AK36" s="262"/>
      <c r="AL36" s="262"/>
      <c r="AM36" s="262"/>
      <c r="AN36" s="262"/>
      <c r="AO36" s="262"/>
      <c r="AP36" s="262"/>
      <c r="AQ36" s="262"/>
      <c r="AR36" s="262"/>
      <c r="AS36" s="262"/>
      <c r="AT36" s="262"/>
      <c r="AU36" s="262"/>
      <c r="AV36" s="262"/>
      <c r="AW36" s="262"/>
      <c r="AX36" s="262"/>
      <c r="AY36" s="262"/>
      <c r="AZ36" s="262"/>
      <c r="BA36" s="262"/>
      <c r="BB36" s="262"/>
      <c r="BC36" s="262"/>
      <c r="BD36" s="262"/>
      <c r="BE36" s="262"/>
      <c r="BF36" s="262"/>
      <c r="BG36" s="262"/>
      <c r="BH36" s="262"/>
      <c r="BI36" s="262"/>
      <c r="BJ36" s="262"/>
      <c r="BK36" s="262"/>
      <c r="BL36" s="262"/>
      <c r="BM36" s="262"/>
      <c r="BN36" s="262"/>
      <c r="BO36" s="262"/>
      <c r="BP36" s="262"/>
      <c r="BQ36" s="262"/>
      <c r="BR36" s="262"/>
      <c r="BS36" s="262"/>
      <c r="BT36" s="262"/>
      <c r="BU36" s="262"/>
      <c r="BV36" s="262"/>
      <c r="BW36" s="262"/>
      <c r="BX36" s="262"/>
      <c r="BY36" s="262"/>
      <c r="BZ36" s="262"/>
      <c r="CA36" s="262"/>
      <c r="CB36" s="262"/>
      <c r="CC36" s="262"/>
      <c r="CD36" s="262"/>
      <c r="CE36" s="262"/>
      <c r="CF36" s="262"/>
      <c r="CG36" s="262"/>
      <c r="CH36" s="262"/>
      <c r="CI36" s="262"/>
      <c r="CJ36" s="262"/>
      <c r="CK36" s="262"/>
      <c r="CL36" s="262"/>
      <c r="CM36" s="262"/>
      <c r="CN36" s="262"/>
      <c r="CO36" s="262"/>
      <c r="CP36" s="262"/>
      <c r="CQ36" s="262"/>
      <c r="CR36" s="262"/>
      <c r="CS36" s="262"/>
      <c r="CT36" s="262"/>
      <c r="CU36" s="262"/>
      <c r="CV36" s="262"/>
      <c r="CW36" s="262"/>
      <c r="CX36" s="262"/>
      <c r="CY36" s="262"/>
      <c r="CZ36" s="262"/>
      <c r="DA36" s="262"/>
      <c r="DB36" s="262"/>
      <c r="DC36" s="262"/>
      <c r="DD36" s="262"/>
      <c r="DF36" s="262"/>
      <c r="DI36" s="262"/>
      <c r="DK36" s="262"/>
      <c r="DL36" s="262"/>
      <c r="DM36" s="262"/>
      <c r="DN36" s="262"/>
      <c r="DO36" s="262"/>
      <c r="DP36" s="262"/>
      <c r="DQ36" s="262"/>
      <c r="DR36" s="262"/>
      <c r="DS36" s="262"/>
      <c r="DT36" s="262"/>
      <c r="DU36" s="262"/>
    </row>
    <row r="37" spans="2:125" ht="13.2" x14ac:dyDescent="0.2">
      <c r="DU37" s="262"/>
    </row>
    <row r="38" spans="2:125" ht="13.2" x14ac:dyDescent="0.2">
      <c r="DT38" s="262"/>
      <c r="DU38" s="262"/>
    </row>
    <row r="39" spans="2:125" ht="13.2" x14ac:dyDescent="0.2"/>
    <row r="40" spans="2:125" ht="13.2" x14ac:dyDescent="0.2">
      <c r="DH40" s="262"/>
    </row>
    <row r="41" spans="2:125" ht="13.2" x14ac:dyDescent="0.2">
      <c r="DE41" s="262"/>
    </row>
    <row r="42" spans="2:125" ht="13.2" x14ac:dyDescent="0.2">
      <c r="DG42" s="262"/>
      <c r="DJ42" s="262"/>
    </row>
    <row r="43" spans="2:125" ht="13.2" x14ac:dyDescent="0.2">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262"/>
      <c r="AQ43" s="262"/>
      <c r="AR43" s="262"/>
      <c r="AS43" s="262"/>
      <c r="AT43" s="262"/>
      <c r="AU43" s="262"/>
      <c r="AV43" s="262"/>
      <c r="AW43" s="262"/>
      <c r="AX43" s="262"/>
      <c r="AY43" s="262"/>
      <c r="AZ43" s="262"/>
      <c r="BA43" s="262"/>
      <c r="BB43" s="262"/>
      <c r="BC43" s="262"/>
      <c r="BD43" s="262"/>
      <c r="BE43" s="262"/>
      <c r="BF43" s="262"/>
      <c r="BG43" s="262"/>
      <c r="BH43" s="262"/>
      <c r="BI43" s="262"/>
      <c r="BJ43" s="262"/>
      <c r="BK43" s="262"/>
      <c r="BL43" s="262"/>
      <c r="BM43" s="262"/>
      <c r="BN43" s="262"/>
      <c r="BO43" s="262"/>
      <c r="BP43" s="262"/>
      <c r="BQ43" s="262"/>
      <c r="BR43" s="262"/>
      <c r="BS43" s="262"/>
      <c r="BT43" s="262"/>
      <c r="BU43" s="262"/>
      <c r="BV43" s="262"/>
      <c r="BW43" s="262"/>
      <c r="BX43" s="262"/>
      <c r="BY43" s="262"/>
      <c r="BZ43" s="262"/>
      <c r="CA43" s="262"/>
      <c r="CB43" s="262"/>
      <c r="CC43" s="262"/>
      <c r="CD43" s="262"/>
      <c r="CE43" s="262"/>
      <c r="CF43" s="262"/>
      <c r="CG43" s="262"/>
      <c r="CH43" s="262"/>
      <c r="CI43" s="262"/>
      <c r="CJ43" s="262"/>
      <c r="CK43" s="262"/>
      <c r="CL43" s="262"/>
      <c r="CM43" s="262"/>
      <c r="CN43" s="262"/>
      <c r="CO43" s="262"/>
      <c r="CP43" s="262"/>
      <c r="CQ43" s="262"/>
      <c r="CR43" s="262"/>
      <c r="CS43" s="262"/>
      <c r="CT43" s="262"/>
      <c r="CU43" s="262"/>
      <c r="CV43" s="262"/>
      <c r="CW43" s="262"/>
      <c r="CX43" s="262"/>
      <c r="CY43" s="262"/>
      <c r="CZ43" s="262"/>
      <c r="DA43" s="262"/>
      <c r="DB43" s="262"/>
      <c r="DC43" s="262"/>
      <c r="DD43" s="262"/>
      <c r="DF43" s="262"/>
      <c r="DI43" s="262"/>
      <c r="DK43" s="262"/>
      <c r="DL43" s="262"/>
      <c r="DM43" s="262"/>
      <c r="DN43" s="262"/>
      <c r="DO43" s="262"/>
      <c r="DP43" s="262"/>
      <c r="DQ43" s="262"/>
      <c r="DR43" s="262"/>
      <c r="DS43" s="262"/>
      <c r="DT43" s="262"/>
      <c r="DU43" s="262"/>
    </row>
    <row r="44" spans="2:125" ht="13.2" x14ac:dyDescent="0.2">
      <c r="DU44" s="262"/>
    </row>
    <row r="45" spans="2:125" ht="13.2" x14ac:dyDescent="0.2"/>
    <row r="46" spans="2:125" ht="13.2" x14ac:dyDescent="0.2"/>
    <row r="47" spans="2:125" ht="13.2" x14ac:dyDescent="0.2"/>
    <row r="48" spans="2:125" ht="13.2" x14ac:dyDescent="0.2">
      <c r="DT48" s="262"/>
      <c r="DU48" s="262"/>
    </row>
    <row r="49" spans="120:125" ht="13.2" x14ac:dyDescent="0.2">
      <c r="DU49" s="262"/>
    </row>
    <row r="50" spans="120:125" ht="13.2" x14ac:dyDescent="0.2">
      <c r="DU50" s="262"/>
    </row>
    <row r="51" spans="120:125" ht="13.2" x14ac:dyDescent="0.2">
      <c r="DP51" s="262"/>
      <c r="DQ51" s="262"/>
      <c r="DR51" s="262"/>
      <c r="DS51" s="262"/>
      <c r="DT51" s="262"/>
      <c r="DU51" s="262"/>
    </row>
    <row r="52" spans="120:125" ht="13.2" x14ac:dyDescent="0.2"/>
    <row r="53" spans="120:125" ht="13.2" x14ac:dyDescent="0.2"/>
    <row r="54" spans="120:125" ht="13.2" x14ac:dyDescent="0.2">
      <c r="DU54" s="262"/>
    </row>
    <row r="55" spans="120:125" ht="13.2" x14ac:dyDescent="0.2"/>
    <row r="56" spans="120:125" ht="13.2" x14ac:dyDescent="0.2"/>
    <row r="57" spans="120:125" ht="13.2" x14ac:dyDescent="0.2"/>
    <row r="58" spans="120:125" ht="13.2" x14ac:dyDescent="0.2">
      <c r="DU58" s="262"/>
    </row>
    <row r="59" spans="120:125" ht="13.2" x14ac:dyDescent="0.2"/>
    <row r="60" spans="120:125" ht="13.2" x14ac:dyDescent="0.2"/>
    <row r="61" spans="120:125" ht="13.2" x14ac:dyDescent="0.2"/>
    <row r="62" spans="120:125" ht="13.2" x14ac:dyDescent="0.2"/>
    <row r="63" spans="120:125" ht="13.2" x14ac:dyDescent="0.2">
      <c r="DU63" s="262"/>
    </row>
    <row r="64" spans="120:125" ht="13.2" x14ac:dyDescent="0.2">
      <c r="DT64" s="262"/>
      <c r="DU64" s="262"/>
    </row>
    <row r="65" spans="123:125" ht="13.2" x14ac:dyDescent="0.2"/>
    <row r="66" spans="123:125" ht="13.2" x14ac:dyDescent="0.2"/>
    <row r="67" spans="123:125" ht="13.2" x14ac:dyDescent="0.2"/>
    <row r="68" spans="123:125" ht="13.2" x14ac:dyDescent="0.2"/>
    <row r="69" spans="123:125" ht="13.2" x14ac:dyDescent="0.2">
      <c r="DS69" s="262"/>
      <c r="DT69" s="262"/>
      <c r="DU69" s="262"/>
    </row>
    <row r="70" spans="123:125" ht="13.2" x14ac:dyDescent="0.2"/>
    <row r="71" spans="123:125" ht="13.2" x14ac:dyDescent="0.2"/>
    <row r="72" spans="123:125" ht="13.2" x14ac:dyDescent="0.2"/>
    <row r="73" spans="123:125" ht="13.2" x14ac:dyDescent="0.2"/>
    <row r="74" spans="123:125" ht="13.2" x14ac:dyDescent="0.2"/>
    <row r="75" spans="123:125" ht="13.2" x14ac:dyDescent="0.2"/>
    <row r="76" spans="123:125" ht="13.2" x14ac:dyDescent="0.2"/>
    <row r="77" spans="123:125" ht="13.2" x14ac:dyDescent="0.2"/>
    <row r="78" spans="123:125" ht="13.2" x14ac:dyDescent="0.2"/>
    <row r="79" spans="123:125" ht="13.2" x14ac:dyDescent="0.2"/>
    <row r="80" spans="123:125" ht="13.2" x14ac:dyDescent="0.2"/>
    <row r="81" spans="116:125" ht="13.2" x14ac:dyDescent="0.2"/>
    <row r="82" spans="116:125" ht="13.2" x14ac:dyDescent="0.2">
      <c r="DL82" s="262"/>
    </row>
    <row r="83" spans="116:125" ht="13.2" x14ac:dyDescent="0.2">
      <c r="DM83" s="262"/>
      <c r="DN83" s="262"/>
      <c r="DO83" s="262"/>
      <c r="DP83" s="262"/>
      <c r="DQ83" s="262"/>
      <c r="DR83" s="262"/>
      <c r="DS83" s="262"/>
      <c r="DT83" s="262"/>
      <c r="DU83" s="262"/>
    </row>
    <row r="84" spans="116:125" ht="13.2" x14ac:dyDescent="0.2"/>
    <row r="85" spans="116:125" ht="13.2" x14ac:dyDescent="0.2"/>
    <row r="86" spans="116:125" ht="13.2" x14ac:dyDescent="0.2"/>
    <row r="87" spans="116:125" ht="13.2" x14ac:dyDescent="0.2"/>
    <row r="88" spans="116:125" ht="13.2" x14ac:dyDescent="0.2">
      <c r="DU88" s="262"/>
    </row>
    <row r="89" spans="116:125" ht="13.2" x14ac:dyDescent="0.2"/>
    <row r="90" spans="116:125" ht="13.2" x14ac:dyDescent="0.2"/>
    <row r="91" spans="116:125" ht="13.2" x14ac:dyDescent="0.2"/>
    <row r="92" spans="116:125" ht="13.5" customHeight="1" x14ac:dyDescent="0.2"/>
    <row r="93" spans="116:125" ht="13.5" customHeight="1" x14ac:dyDescent="0.2"/>
    <row r="94" spans="116:125" ht="13.5" customHeight="1" x14ac:dyDescent="0.2">
      <c r="DS94" s="262"/>
      <c r="DT94" s="262"/>
      <c r="DU94" s="262"/>
    </row>
    <row r="95" spans="116:125" ht="13.5" customHeight="1" x14ac:dyDescent="0.2">
      <c r="DU95" s="262"/>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62"/>
    </row>
    <row r="102" spans="124:125" ht="13.5" customHeight="1" x14ac:dyDescent="0.2"/>
    <row r="103" spans="124:125" ht="13.5" customHeight="1" x14ac:dyDescent="0.2"/>
    <row r="104" spans="124:125" ht="13.5" customHeight="1" x14ac:dyDescent="0.2">
      <c r="DT104" s="262"/>
      <c r="DU104" s="262"/>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62" t="s">
        <v>560</v>
      </c>
    </row>
    <row r="120" spans="125:125" ht="13.5" hidden="1" customHeight="1" x14ac:dyDescent="0.2"/>
    <row r="121" spans="125:125" ht="13.5" hidden="1" customHeight="1" x14ac:dyDescent="0.2">
      <c r="DU121" s="262"/>
    </row>
  </sheetData>
  <sheetProtection algorithmName="SHA-512" hashValue="CMukkQTH5BR16yZYBEYRaYhpgXYnFQ3IXIZEzEPMi8f/bd32iMDEocSY3JWPtadlCthdMDoTkW2ej5BoUbREQA==" saltValue="bsDEd32zQqSDk4/zLf3NdQ=="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8">
    <pageSetUpPr fitToPage="1"/>
  </sheetPr>
  <dimension ref="A1:EL116"/>
  <sheetViews>
    <sheetView showGridLines="0" zoomScaleNormal="100" zoomScaleSheetLayoutView="55" workbookViewId="0"/>
  </sheetViews>
  <sheetFormatPr defaultColWidth="0" defaultRowHeight="13.5" customHeight="1" zeroHeight="1" x14ac:dyDescent="0.2"/>
  <cols>
    <col min="1" max="125" width="2.44140625" style="263" customWidth="1"/>
    <col min="126" max="142" width="0" style="262" hidden="1" customWidth="1"/>
    <col min="143" max="16384" width="9" style="262" hidden="1"/>
  </cols>
  <sheetData>
    <row r="1" spans="1:125" ht="13.5" customHeight="1" x14ac:dyDescent="0.2">
      <c r="A1" s="262"/>
      <c r="B1" s="262"/>
      <c r="C1" s="262"/>
      <c r="D1" s="262"/>
      <c r="E1" s="262"/>
      <c r="F1" s="262"/>
      <c r="G1" s="262"/>
      <c r="H1" s="262"/>
      <c r="I1" s="262"/>
      <c r="J1" s="262"/>
      <c r="K1" s="262"/>
      <c r="L1" s="262"/>
      <c r="M1" s="262"/>
      <c r="N1" s="262"/>
      <c r="O1" s="262"/>
      <c r="P1" s="262"/>
      <c r="Q1" s="262"/>
      <c r="R1" s="262"/>
      <c r="S1" s="262"/>
      <c r="T1" s="262"/>
      <c r="U1" s="262"/>
      <c r="V1" s="262"/>
      <c r="W1" s="262"/>
      <c r="X1" s="262"/>
      <c r="Y1" s="262"/>
      <c r="Z1" s="262"/>
      <c r="AA1" s="262"/>
      <c r="AB1" s="262"/>
      <c r="AC1" s="262"/>
      <c r="AD1" s="262"/>
      <c r="AE1" s="262"/>
      <c r="AF1" s="262"/>
      <c r="AG1" s="262"/>
      <c r="AH1" s="262"/>
      <c r="AI1" s="262"/>
      <c r="AJ1" s="262"/>
      <c r="AK1" s="262"/>
      <c r="AL1" s="262"/>
      <c r="AM1" s="262"/>
      <c r="AN1" s="262"/>
      <c r="AO1" s="262"/>
      <c r="AP1" s="262"/>
      <c r="AQ1" s="262"/>
      <c r="AR1" s="262"/>
      <c r="AS1" s="262"/>
      <c r="AT1" s="262"/>
      <c r="AU1" s="262"/>
      <c r="AV1" s="262"/>
      <c r="AW1" s="262"/>
      <c r="AX1" s="262"/>
      <c r="AY1" s="262"/>
      <c r="AZ1" s="262"/>
      <c r="BA1" s="262"/>
      <c r="BB1" s="262"/>
      <c r="BC1" s="262"/>
      <c r="BD1" s="262"/>
      <c r="BE1" s="262"/>
      <c r="BF1" s="262"/>
      <c r="BG1" s="262"/>
      <c r="BH1" s="262"/>
      <c r="BI1" s="262"/>
      <c r="BJ1" s="262"/>
      <c r="BK1" s="262"/>
      <c r="BL1" s="262"/>
      <c r="BM1" s="262"/>
      <c r="BN1" s="262"/>
      <c r="BO1" s="262"/>
      <c r="BP1" s="262"/>
      <c r="BQ1" s="262"/>
      <c r="BR1" s="262"/>
      <c r="BS1" s="262"/>
      <c r="BT1" s="262"/>
      <c r="BU1" s="262"/>
      <c r="BV1" s="262"/>
      <c r="BW1" s="262"/>
      <c r="BX1" s="262"/>
      <c r="BY1" s="262"/>
      <c r="BZ1" s="262"/>
      <c r="CA1" s="262"/>
      <c r="CB1" s="262"/>
      <c r="CC1" s="262"/>
      <c r="CD1" s="262"/>
      <c r="CE1" s="262"/>
      <c r="CF1" s="262"/>
      <c r="CG1" s="262"/>
      <c r="CH1" s="262"/>
      <c r="CI1" s="262"/>
      <c r="CJ1" s="262"/>
      <c r="CK1" s="262"/>
      <c r="CL1" s="262"/>
      <c r="CM1" s="262"/>
      <c r="CN1" s="262"/>
      <c r="CO1" s="262"/>
      <c r="CP1" s="262"/>
      <c r="CQ1" s="262"/>
      <c r="CR1" s="262"/>
      <c r="CS1" s="262"/>
      <c r="CT1" s="262"/>
      <c r="CU1" s="262"/>
      <c r="CV1" s="262"/>
      <c r="CW1" s="262"/>
      <c r="CX1" s="262"/>
      <c r="CY1" s="262"/>
      <c r="CZ1" s="262"/>
      <c r="DA1" s="262"/>
      <c r="DB1" s="262"/>
      <c r="DC1" s="262"/>
      <c r="DD1" s="262"/>
      <c r="DE1" s="262"/>
      <c r="DF1" s="262"/>
      <c r="DG1" s="262"/>
      <c r="DH1" s="262"/>
      <c r="DI1" s="262"/>
      <c r="DJ1" s="262"/>
      <c r="DK1" s="262"/>
      <c r="DL1" s="262"/>
      <c r="DM1" s="262"/>
      <c r="DN1" s="262"/>
      <c r="DO1" s="262"/>
      <c r="DP1" s="262"/>
      <c r="DQ1" s="262"/>
      <c r="DR1" s="262"/>
      <c r="DS1" s="262"/>
      <c r="DT1" s="262"/>
      <c r="DU1" s="262"/>
    </row>
    <row r="2" spans="1:125" ht="13.2" x14ac:dyDescent="0.2">
      <c r="B2" s="262"/>
      <c r="T2" s="262"/>
    </row>
    <row r="3" spans="1:125" ht="13.2" x14ac:dyDescent="0.2">
      <c r="C3" s="262"/>
      <c r="D3" s="262"/>
      <c r="E3" s="262"/>
      <c r="F3" s="262"/>
      <c r="G3" s="262"/>
      <c r="H3" s="262"/>
      <c r="I3" s="262"/>
      <c r="J3" s="262"/>
      <c r="K3" s="262"/>
      <c r="L3" s="262"/>
      <c r="M3" s="262"/>
      <c r="N3" s="262"/>
      <c r="O3" s="262"/>
      <c r="P3" s="262"/>
      <c r="Q3" s="262"/>
      <c r="R3" s="262"/>
      <c r="S3" s="262"/>
      <c r="U3" s="262"/>
      <c r="V3" s="262"/>
      <c r="W3" s="262"/>
      <c r="X3" s="262"/>
      <c r="Y3" s="262"/>
      <c r="Z3" s="262"/>
      <c r="AA3" s="262"/>
      <c r="AB3" s="262"/>
      <c r="AC3" s="262"/>
      <c r="AD3" s="262"/>
      <c r="AE3" s="262"/>
      <c r="AF3" s="262"/>
      <c r="AG3" s="262"/>
      <c r="AH3" s="262"/>
      <c r="AI3" s="262"/>
      <c r="AJ3" s="262"/>
      <c r="AK3" s="262"/>
      <c r="AL3" s="262"/>
      <c r="AM3" s="262"/>
      <c r="AN3" s="262"/>
      <c r="AO3" s="262"/>
      <c r="AP3" s="262"/>
      <c r="AQ3" s="262"/>
      <c r="AR3" s="262"/>
      <c r="AS3" s="262"/>
      <c r="AT3" s="262"/>
      <c r="AU3" s="262"/>
      <c r="AV3" s="262"/>
      <c r="AW3" s="262"/>
      <c r="AX3" s="262"/>
      <c r="AY3" s="262"/>
      <c r="AZ3" s="262"/>
      <c r="BA3" s="262"/>
      <c r="BB3" s="262"/>
      <c r="BC3" s="262"/>
      <c r="BD3" s="262"/>
      <c r="BE3" s="262"/>
      <c r="BF3" s="262"/>
      <c r="BG3" s="262"/>
      <c r="BH3" s="262"/>
      <c r="BI3" s="262"/>
      <c r="BJ3" s="262"/>
      <c r="BK3" s="262"/>
      <c r="BL3" s="262"/>
      <c r="BM3" s="262"/>
      <c r="BN3" s="262"/>
      <c r="BO3" s="262"/>
      <c r="BP3" s="262"/>
      <c r="BQ3" s="262"/>
      <c r="BR3" s="262"/>
      <c r="BS3" s="262"/>
      <c r="BT3" s="262"/>
      <c r="BU3" s="262"/>
      <c r="BV3" s="262"/>
      <c r="BW3" s="262"/>
      <c r="BX3" s="262"/>
      <c r="BY3" s="262"/>
      <c r="BZ3" s="262"/>
      <c r="CA3" s="262"/>
      <c r="CB3" s="262"/>
      <c r="CC3" s="262"/>
      <c r="CD3" s="262"/>
      <c r="CE3" s="262"/>
      <c r="CF3" s="262"/>
      <c r="CG3" s="262"/>
      <c r="CH3" s="262"/>
      <c r="CI3" s="262"/>
      <c r="CJ3" s="262"/>
      <c r="CK3" s="262"/>
      <c r="CL3" s="262"/>
      <c r="CM3" s="262"/>
      <c r="CN3" s="262"/>
      <c r="CO3" s="262"/>
      <c r="CP3" s="262"/>
      <c r="CQ3" s="262"/>
      <c r="CR3" s="262"/>
      <c r="CS3" s="262"/>
      <c r="CT3" s="262"/>
      <c r="CU3" s="262"/>
      <c r="CV3" s="262"/>
      <c r="CW3" s="262"/>
      <c r="CX3" s="262"/>
      <c r="CY3" s="262"/>
      <c r="CZ3" s="262"/>
      <c r="DA3" s="262"/>
      <c r="DB3" s="262"/>
      <c r="DC3" s="262"/>
      <c r="DD3" s="262"/>
      <c r="DE3" s="262"/>
      <c r="DF3" s="262"/>
      <c r="DG3" s="262"/>
      <c r="DH3" s="262"/>
      <c r="DI3" s="262"/>
      <c r="DJ3" s="262"/>
      <c r="DK3" s="262"/>
      <c r="DL3" s="262"/>
      <c r="DM3" s="262"/>
      <c r="DN3" s="262"/>
      <c r="DO3" s="262"/>
      <c r="DP3" s="262"/>
      <c r="DQ3" s="262"/>
      <c r="DR3" s="262"/>
      <c r="DS3" s="262"/>
      <c r="DT3" s="262"/>
      <c r="DU3" s="262"/>
    </row>
    <row r="4" spans="1:125" ht="13.2" x14ac:dyDescent="0.2"/>
    <row r="5" spans="1:125" ht="13.2" x14ac:dyDescent="0.2"/>
    <row r="6" spans="1:125" ht="13.2" x14ac:dyDescent="0.2"/>
    <row r="7" spans="1:125" ht="13.2" x14ac:dyDescent="0.2"/>
    <row r="8" spans="1:125" ht="13.2" x14ac:dyDescent="0.2"/>
    <row r="9" spans="1:125" ht="13.2" x14ac:dyDescent="0.2"/>
    <row r="10" spans="1:125" ht="13.2" x14ac:dyDescent="0.2"/>
    <row r="11" spans="1:125" ht="13.2" x14ac:dyDescent="0.2"/>
    <row r="12" spans="1:125" ht="13.2" x14ac:dyDescent="0.2"/>
    <row r="13" spans="1:125" ht="13.2" x14ac:dyDescent="0.2"/>
    <row r="14" spans="1:125" ht="13.2" x14ac:dyDescent="0.2"/>
    <row r="15" spans="1:125" ht="13.2" x14ac:dyDescent="0.2"/>
    <row r="16" spans="1:125" ht="13.2" x14ac:dyDescent="0.2"/>
    <row r="17" ht="13.2" x14ac:dyDescent="0.2"/>
    <row r="18" ht="13.2" x14ac:dyDescent="0.2"/>
    <row r="19" ht="13.2" x14ac:dyDescent="0.2"/>
    <row r="20" ht="13.2" x14ac:dyDescent="0.2"/>
    <row r="21" ht="13.2" x14ac:dyDescent="0.2"/>
    <row r="22" ht="13.2" x14ac:dyDescent="0.2"/>
    <row r="23" ht="13.2" x14ac:dyDescent="0.2"/>
    <row r="24" ht="13.2" x14ac:dyDescent="0.2"/>
    <row r="25" ht="13.2" x14ac:dyDescent="0.2"/>
    <row r="26" ht="13.2" x14ac:dyDescent="0.2"/>
    <row r="27" ht="13.2" x14ac:dyDescent="0.2"/>
    <row r="28" ht="13.2" x14ac:dyDescent="0.2"/>
    <row r="29" ht="13.2" x14ac:dyDescent="0.2"/>
    <row r="30" ht="13.2" x14ac:dyDescent="0.2"/>
    <row r="31" ht="13.2" x14ac:dyDescent="0.2"/>
    <row r="32" ht="13.2" x14ac:dyDescent="0.2"/>
    <row r="33" spans="2:125" ht="13.2" x14ac:dyDescent="0.2">
      <c r="B33" s="262"/>
      <c r="G33" s="262"/>
      <c r="I33" s="262"/>
    </row>
    <row r="34" spans="2:125" ht="13.2" x14ac:dyDescent="0.2">
      <c r="C34" s="262"/>
      <c r="P34" s="262"/>
      <c r="R34" s="262"/>
      <c r="U34" s="262"/>
    </row>
    <row r="35" spans="2:125" ht="13.2" x14ac:dyDescent="0.2">
      <c r="D35" s="262"/>
      <c r="E35" s="262"/>
      <c r="T35" s="262"/>
      <c r="W35" s="262"/>
      <c r="X35" s="262"/>
      <c r="Y35" s="262"/>
      <c r="Z35" s="262"/>
      <c r="AA35" s="262"/>
      <c r="AB35" s="262"/>
      <c r="AC35" s="262"/>
      <c r="AD35" s="262"/>
      <c r="AE35" s="262"/>
      <c r="AF35" s="262"/>
      <c r="AG35" s="262"/>
      <c r="AH35" s="262"/>
      <c r="AI35" s="262"/>
      <c r="AJ35" s="262"/>
      <c r="AK35" s="262"/>
      <c r="AL35" s="262"/>
      <c r="AM35" s="262"/>
      <c r="AN35" s="262"/>
      <c r="AO35" s="262"/>
      <c r="AP35" s="262"/>
      <c r="AQ35" s="262"/>
      <c r="AR35" s="262"/>
      <c r="AS35" s="262"/>
      <c r="AT35" s="262"/>
      <c r="AU35" s="262"/>
      <c r="AV35" s="262"/>
      <c r="AW35" s="262"/>
      <c r="AX35" s="262"/>
      <c r="AY35" s="262"/>
      <c r="AZ35" s="262"/>
      <c r="BA35" s="262"/>
      <c r="BB35" s="262"/>
      <c r="BC35" s="262"/>
      <c r="BD35" s="262"/>
      <c r="BE35" s="262"/>
      <c r="BF35" s="262"/>
      <c r="BG35" s="262"/>
      <c r="BH35" s="262"/>
      <c r="BI35" s="262"/>
      <c r="BJ35" s="262"/>
      <c r="BK35" s="262"/>
      <c r="BL35" s="262"/>
      <c r="BM35" s="262"/>
      <c r="BN35" s="262"/>
      <c r="BO35" s="262"/>
      <c r="BP35" s="262"/>
      <c r="BQ35" s="262"/>
      <c r="BR35" s="262"/>
      <c r="BS35" s="262"/>
      <c r="BT35" s="262"/>
      <c r="BU35" s="262"/>
      <c r="BV35" s="262"/>
      <c r="BW35" s="262"/>
      <c r="BX35" s="262"/>
      <c r="BY35" s="262"/>
      <c r="BZ35" s="262"/>
      <c r="CA35" s="262"/>
      <c r="CB35" s="262"/>
      <c r="CC35" s="262"/>
      <c r="CD35" s="262"/>
      <c r="CE35" s="262"/>
      <c r="CF35" s="262"/>
      <c r="CG35" s="262"/>
      <c r="CH35" s="262"/>
      <c r="CI35" s="262"/>
      <c r="CJ35" s="262"/>
      <c r="CK35" s="262"/>
      <c r="CL35" s="262"/>
      <c r="CM35" s="262"/>
      <c r="CN35" s="262"/>
      <c r="CO35" s="262"/>
      <c r="CP35" s="262"/>
      <c r="CQ35" s="262"/>
      <c r="CR35" s="262"/>
      <c r="CS35" s="262"/>
      <c r="CT35" s="262"/>
      <c r="CU35" s="262"/>
      <c r="CV35" s="262"/>
      <c r="CW35" s="262"/>
      <c r="CX35" s="262"/>
      <c r="CY35" s="262"/>
      <c r="CZ35" s="262"/>
      <c r="DA35" s="262"/>
      <c r="DB35" s="262"/>
      <c r="DC35" s="262"/>
      <c r="DD35" s="262"/>
      <c r="DE35" s="262"/>
      <c r="DF35" s="262"/>
      <c r="DG35" s="262"/>
      <c r="DH35" s="262"/>
      <c r="DI35" s="262"/>
      <c r="DJ35" s="262"/>
      <c r="DK35" s="262"/>
      <c r="DL35" s="262"/>
      <c r="DM35" s="262"/>
      <c r="DN35" s="262"/>
      <c r="DO35" s="262"/>
      <c r="DP35" s="262"/>
      <c r="DQ35" s="262"/>
      <c r="DR35" s="262"/>
      <c r="DS35" s="262"/>
      <c r="DT35" s="262"/>
      <c r="DU35" s="262"/>
    </row>
    <row r="36" spans="2:125" ht="13.2" x14ac:dyDescent="0.2">
      <c r="F36" s="262"/>
      <c r="H36" s="262"/>
      <c r="J36" s="262"/>
      <c r="K36" s="262"/>
      <c r="L36" s="262"/>
      <c r="M36" s="262"/>
      <c r="N36" s="262"/>
      <c r="O36" s="262"/>
      <c r="Q36" s="262"/>
      <c r="S36" s="262"/>
      <c r="V36" s="262"/>
    </row>
    <row r="37" spans="2:125" ht="13.2" x14ac:dyDescent="0.2"/>
    <row r="38" spans="2:125" ht="13.2" x14ac:dyDescent="0.2"/>
    <row r="39" spans="2:125" ht="13.2" x14ac:dyDescent="0.2"/>
    <row r="40" spans="2:125" ht="13.2" x14ac:dyDescent="0.2">
      <c r="U40" s="262"/>
    </row>
    <row r="41" spans="2:125" ht="13.2" x14ac:dyDescent="0.2">
      <c r="R41" s="262"/>
    </row>
    <row r="42" spans="2:125" ht="13.2" x14ac:dyDescent="0.2">
      <c r="T42" s="262"/>
      <c r="W42" s="262"/>
      <c r="X42" s="262"/>
      <c r="Y42" s="262"/>
      <c r="Z42" s="262"/>
      <c r="AA42" s="262"/>
      <c r="AB42" s="262"/>
      <c r="AC42" s="262"/>
      <c r="AD42" s="262"/>
      <c r="AE42" s="262"/>
      <c r="AF42" s="262"/>
      <c r="AG42" s="262"/>
      <c r="AH42" s="262"/>
      <c r="AI42" s="262"/>
      <c r="AJ42" s="262"/>
      <c r="AK42" s="262"/>
      <c r="AL42" s="262"/>
      <c r="AM42" s="262"/>
      <c r="AN42" s="262"/>
      <c r="AO42" s="262"/>
      <c r="AP42" s="262"/>
      <c r="AQ42" s="262"/>
      <c r="AR42" s="262"/>
      <c r="AS42" s="262"/>
      <c r="AT42" s="262"/>
      <c r="AU42" s="262"/>
      <c r="AV42" s="262"/>
      <c r="AW42" s="262"/>
      <c r="AX42" s="262"/>
      <c r="AY42" s="262"/>
      <c r="AZ42" s="262"/>
      <c r="BA42" s="262"/>
      <c r="BB42" s="262"/>
      <c r="BC42" s="262"/>
      <c r="BD42" s="262"/>
      <c r="BE42" s="262"/>
      <c r="BF42" s="262"/>
      <c r="BG42" s="262"/>
      <c r="BH42" s="262"/>
      <c r="BI42" s="262"/>
      <c r="BJ42" s="262"/>
      <c r="BK42" s="262"/>
      <c r="BL42" s="262"/>
      <c r="BM42" s="262"/>
      <c r="BN42" s="262"/>
      <c r="BO42" s="262"/>
      <c r="BP42" s="262"/>
      <c r="BQ42" s="262"/>
      <c r="BR42" s="262"/>
      <c r="BS42" s="262"/>
      <c r="BT42" s="262"/>
      <c r="BU42" s="262"/>
      <c r="BV42" s="262"/>
      <c r="BW42" s="262"/>
      <c r="BX42" s="262"/>
      <c r="BY42" s="262"/>
      <c r="BZ42" s="262"/>
      <c r="CA42" s="262"/>
      <c r="CB42" s="262"/>
      <c r="CC42" s="262"/>
      <c r="CD42" s="262"/>
      <c r="CE42" s="262"/>
      <c r="CF42" s="262"/>
      <c r="CG42" s="262"/>
      <c r="CH42" s="262"/>
      <c r="CI42" s="262"/>
      <c r="CJ42" s="262"/>
      <c r="CK42" s="262"/>
      <c r="CL42" s="262"/>
      <c r="CM42" s="262"/>
      <c r="CN42" s="262"/>
      <c r="CO42" s="262"/>
      <c r="CP42" s="262"/>
      <c r="CQ42" s="262"/>
      <c r="CR42" s="262"/>
      <c r="CS42" s="262"/>
      <c r="CT42" s="262"/>
      <c r="CU42" s="262"/>
      <c r="CV42" s="262"/>
      <c r="CW42" s="262"/>
      <c r="CX42" s="262"/>
      <c r="CY42" s="262"/>
      <c r="CZ42" s="262"/>
      <c r="DA42" s="262"/>
      <c r="DB42" s="262"/>
      <c r="DC42" s="262"/>
      <c r="DD42" s="262"/>
      <c r="DE42" s="262"/>
      <c r="DF42" s="262"/>
      <c r="DG42" s="262"/>
      <c r="DH42" s="262"/>
      <c r="DI42" s="262"/>
      <c r="DJ42" s="262"/>
      <c r="DK42" s="262"/>
      <c r="DL42" s="262"/>
      <c r="DM42" s="262"/>
      <c r="DN42" s="262"/>
      <c r="DO42" s="262"/>
      <c r="DP42" s="262"/>
      <c r="DQ42" s="262"/>
      <c r="DR42" s="262"/>
      <c r="DS42" s="262"/>
      <c r="DT42" s="262"/>
      <c r="DU42" s="262"/>
    </row>
    <row r="43" spans="2:125" ht="13.2" x14ac:dyDescent="0.2">
      <c r="Q43" s="262"/>
      <c r="S43" s="262"/>
      <c r="V43" s="262"/>
    </row>
    <row r="44" spans="2:125" ht="13.2" x14ac:dyDescent="0.2"/>
    <row r="45" spans="2:125" ht="13.2" x14ac:dyDescent="0.2"/>
    <row r="46" spans="2:125" ht="13.2" x14ac:dyDescent="0.2"/>
    <row r="47" spans="2:125" ht="13.2" x14ac:dyDescent="0.2"/>
    <row r="48" spans="2:125" ht="13.2" x14ac:dyDescent="0.2"/>
    <row r="49" ht="13.2" x14ac:dyDescent="0.2"/>
    <row r="50" ht="13.2" x14ac:dyDescent="0.2"/>
    <row r="51" ht="13.2" x14ac:dyDescent="0.2"/>
    <row r="52" ht="13.2" x14ac:dyDescent="0.2"/>
    <row r="53" ht="13.2" x14ac:dyDescent="0.2"/>
    <row r="54" ht="13.2" x14ac:dyDescent="0.2"/>
    <row r="55" ht="13.2" x14ac:dyDescent="0.2"/>
    <row r="56" ht="13.2" x14ac:dyDescent="0.2"/>
    <row r="57" ht="13.2" x14ac:dyDescent="0.2"/>
    <row r="58" ht="13.2" x14ac:dyDescent="0.2"/>
    <row r="59" ht="13.2" x14ac:dyDescent="0.2"/>
    <row r="60" ht="13.2" x14ac:dyDescent="0.2"/>
    <row r="61" ht="13.2" x14ac:dyDescent="0.2"/>
    <row r="62" ht="13.2" x14ac:dyDescent="0.2"/>
    <row r="63" ht="13.2" x14ac:dyDescent="0.2"/>
    <row r="64" ht="13.2" x14ac:dyDescent="0.2"/>
    <row r="65" ht="13.2" x14ac:dyDescent="0.2"/>
    <row r="66" ht="13.2" x14ac:dyDescent="0.2"/>
    <row r="67" ht="13.2" x14ac:dyDescent="0.2"/>
    <row r="68" ht="13.2" x14ac:dyDescent="0.2"/>
    <row r="69" ht="13.2" x14ac:dyDescent="0.2"/>
    <row r="70" ht="13.2" x14ac:dyDescent="0.2"/>
    <row r="71" ht="13.2" x14ac:dyDescent="0.2"/>
    <row r="72" ht="13.2" x14ac:dyDescent="0.2"/>
    <row r="73" ht="13.2" x14ac:dyDescent="0.2"/>
    <row r="74" ht="13.2" x14ac:dyDescent="0.2"/>
    <row r="75" ht="13.2" x14ac:dyDescent="0.2"/>
    <row r="76" ht="13.2" x14ac:dyDescent="0.2"/>
    <row r="77" ht="13.2" x14ac:dyDescent="0.2"/>
    <row r="78" ht="13.2" x14ac:dyDescent="0.2"/>
    <row r="79" ht="13.2" x14ac:dyDescent="0.2"/>
    <row r="80"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row r="90" ht="13.2" x14ac:dyDescent="0.2"/>
    <row r="91" ht="13.2"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63" t="s">
        <v>561</v>
      </c>
    </row>
  </sheetData>
  <sheetProtection algorithmName="SHA-512" hashValue="pec4MWungPjKxKEoUTIpk4pVMNcN0eQMzPixNxz+PLcWQou/YJ9SUDnZVXzW/N3yMnkbuq/+DBhHD6kbe9HHSQ==" saltValue="MVAbAKG3/lsImU7vbX92ow=="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zoomScaleSheetLayoutView="100" workbookViewId="0"/>
  </sheetViews>
  <sheetFormatPr defaultColWidth="0" defaultRowHeight="13.5" customHeight="1" zeroHeight="1" x14ac:dyDescent="0.2"/>
  <cols>
    <col min="1" max="1" width="8.21875" style="1" customWidth="1"/>
    <col min="2" max="16" width="14.66406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25">
      <c r="B46" s="4" t="s">
        <v>1</v>
      </c>
      <c r="C46" s="5"/>
      <c r="D46" s="5"/>
      <c r="E46" s="6" t="s">
        <v>2</v>
      </c>
      <c r="F46" s="7" t="s">
        <v>562</v>
      </c>
      <c r="G46" s="8" t="s">
        <v>563</v>
      </c>
      <c r="H46" s="8" t="s">
        <v>564</v>
      </c>
      <c r="I46" s="8" t="s">
        <v>565</v>
      </c>
      <c r="J46" s="9" t="s">
        <v>566</v>
      </c>
    </row>
    <row r="47" spans="2:10" ht="57.75" customHeight="1" x14ac:dyDescent="0.2">
      <c r="B47" s="10"/>
      <c r="C47" s="1169" t="s">
        <v>3</v>
      </c>
      <c r="D47" s="1169"/>
      <c r="E47" s="1170"/>
      <c r="F47" s="11">
        <v>14.44</v>
      </c>
      <c r="G47" s="12">
        <v>14.13</v>
      </c>
      <c r="H47" s="12">
        <v>14.96</v>
      </c>
      <c r="I47" s="12">
        <v>12.65</v>
      </c>
      <c r="J47" s="13">
        <v>13.46</v>
      </c>
    </row>
    <row r="48" spans="2:10" ht="57.75" customHeight="1" x14ac:dyDescent="0.2">
      <c r="B48" s="14"/>
      <c r="C48" s="1171" t="s">
        <v>4</v>
      </c>
      <c r="D48" s="1171"/>
      <c r="E48" s="1172"/>
      <c r="F48" s="15">
        <v>8.35</v>
      </c>
      <c r="G48" s="16">
        <v>10</v>
      </c>
      <c r="H48" s="16">
        <v>7.31</v>
      </c>
      <c r="I48" s="16">
        <v>8.77</v>
      </c>
      <c r="J48" s="17">
        <v>12.82</v>
      </c>
    </row>
    <row r="49" spans="2:10" ht="57.75" customHeight="1" thickBot="1" x14ac:dyDescent="0.25">
      <c r="B49" s="18"/>
      <c r="C49" s="1173" t="s">
        <v>5</v>
      </c>
      <c r="D49" s="1173"/>
      <c r="E49" s="1174"/>
      <c r="F49" s="19">
        <v>0.82</v>
      </c>
      <c r="G49" s="20">
        <v>1.54</v>
      </c>
      <c r="H49" s="20" t="s">
        <v>567</v>
      </c>
      <c r="I49" s="20" t="s">
        <v>568</v>
      </c>
      <c r="J49" s="21">
        <v>6.12</v>
      </c>
    </row>
    <row r="50" spans="2:10" ht="13.2" x14ac:dyDescent="0.2"/>
  </sheetData>
  <sheetProtection algorithmName="SHA-512" hashValue="PK/L1BTgCTNL6KiSMV74gxKVUr+53Xythw0yLVqNntEUFkuVbb4UYLbKhKXF+Fc+A/DUsejKc9UEHXO6UgaBbQ==" saltValue="w+NKxBzSTUuSUpXTYMHbpw=="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2023-03-06T05:44:47Z</cp:lastPrinted>
  <dcterms:created xsi:type="dcterms:W3CDTF">2023-02-20T05:30:43Z</dcterms:created>
  <dcterms:modified xsi:type="dcterms:W3CDTF">2023-10-04T07:30:31Z</dcterms:modified>
  <cp:category/>
</cp:coreProperties>
</file>