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50840\Box\11108_10_庁内用\財政係\財政係\06_財政係その他\08_財政状況資料集\R4\23_HP公表（２回目）\"/>
    </mc:Choice>
  </mc:AlternateContent>
  <bookViews>
    <workbookView xWindow="0" yWindow="0" windowWidth="15360" windowHeight="7632" tabRatio="9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<sst xmlns="http://schemas.openxmlformats.org/spreadsheetml/2006/main" count="1167" uniqueCount="617">
  <si>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</si>
  <si>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</si>
  <si>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</si>
  <si>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</si>
  <si>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</si>
  <si>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</si>
  <si>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</si>
  <si>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</si>
  <si>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</si>
  <si>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</si>
  <si>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</si>
  <si>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</si>
  <si>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</si>
  <si>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</si>
  <si>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</si>
  <si>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</si>
  <si>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</si>
  <si>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</si>
  <si>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</si>
  <si>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</si>
  <si>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</si>
  <si>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</si>
  <si>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</si>
  <si>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</si>
  <si>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</si>
  <si>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</si>
  <si>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</si>
  <si>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</si>
  <si>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</si>
  <si>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</si>
  <si>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</si>
  <si>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</si>
  <si>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</si>
  <si>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</si>
  <si>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</si>
  <si>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</si>
  <si>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</si>
  <si>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</si>
  <si>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</si>
  <si>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</si>
  <si>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</si>
  <si>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</si>
  <si>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</si>
  <si>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</si>
  <si>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</si>
  <si>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</si>
  <si>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</si>
  <si>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</si>
  <si>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</si>
  <si>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</si>
  <si>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</si>
  <si>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</si>
  <si>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</si>
  <si>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</si>
  <si>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</si>
  <si>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</si>
  <si>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</si>
  <si>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</si>
  <si>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</si>
  <si>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</si>
  <si>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</si>
  <si>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</si>
  <si>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</si>
  <si>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</si>
  <si>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</si>
  <si>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</si>
  <si>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</si>
  <si>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</si>
  <si>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</si>
  <si>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</si>
  <si>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</si>
  <si>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</si>
  <si>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</si>
  <si>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</si>
  <si>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</si>
  <si>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</si>
  <si>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</si>
  <si>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</si>
  <si>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</si>
  <si>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</si>
  <si>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</si>
  <si>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</si>
  <si>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</si>
  <si>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</si>
  <si>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</si>
  <si>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</si>
  <si>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</si>
  <si>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</si>
  <si>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</si>
  <si>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</si>
  <si>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</si>
  <si>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</si>
  <si>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</si>
  <si>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</si>
  <si>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</si>
  <si>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</si>
  <si>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</si>
  <si>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海津市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</si>
  <si>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</si>
  <si>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</si>
  <si>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</si>
  <si>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</si>
  <si>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</si>
  <si>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</si>
  <si>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</si>
  <si>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</si>
  <si>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</si>
  <si>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</si>
  <si>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</si>
  <si>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</si>
  <si>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</si>
  <si>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</si>
  <si>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</si>
  <si>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</si>
  <si>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</si>
  <si>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</si>
  <si>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</si>
  <si>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</si>
  <si>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</si>
  <si>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</si>
  <si>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</si>
  <si>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</si>
  <si>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</si>
  <si>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</si>
  <si>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</si>
  <si>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</si>
  <si>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</si>
  <si>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</si>
  <si>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</si>
  <si>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</si>
  <si>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</si>
  <si>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</si>
  <si>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</si>
  <si>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</si>
  <si>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</si>
  <si>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</si>
  <si>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</si>
  <si>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</si>
  <si>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</si>
  <si>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</si>
  <si>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</si>
  <si>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</si>
  <si>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</si>
  <si>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</si>
  <si>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</si>
  <si>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</si>
  <si>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</si>
  <si>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</si>
  <si>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</si>
  <si>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</si>
  <si>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</si>
  <si>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</si>
  <si>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</si>
  <si>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</si>
  <si>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</si>
  <si>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</si>
  <si>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</si>
  <si>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</si>
  <si>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</si>
  <si>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</si>
  <si>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</si>
  <si>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</si>
  <si>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</si>
  <si>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</si>
  <si>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</si>
  <si>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</si>
  <si>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</si>
  <si>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</si>
  <si>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</si>
  <si>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</si>
  <si>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</si>
  <si>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</si>
  <si>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</si>
  <si>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</si>
  <si>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</si>
  <si>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</si>
  <si>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</si>
  <si>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</si>
  <si>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</si>
  <si>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</si>
  <si>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</si>
  <si>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</si>
  <si>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</si>
  <si>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</si>
  <si>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</si>
  <si>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</si>
  <si>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</si>
  <si>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</si>
  <si>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</si>
  <si>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</si>
  <si>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</si>
  <si>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</si>
  <si>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</si>
  <si>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</si>
  <si>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</si>
  <si>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</si>
  <si>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</si>
  <si>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</si>
  <si>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</si>
  <si>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</si>
  <si>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</si>
  <si>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</si>
  <si>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</si>
  <si>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</si>
  <si>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</si>
  <si>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</si>
  <si>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</si>
  <si>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</si>
  <si>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</si>
  <si>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</si>
  <si>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</si>
  <si>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岐阜県海津市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</si>
  <si>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</si>
  <si>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</si>
  <si>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</si>
  <si>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</si>
  <si>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</si>
  <si>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</si>
  <si>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</si>
  <si>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</si>
  <si>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</si>
  <si>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</si>
  <si>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</si>
  <si>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</si>
  <si>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</si>
  <si>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</si>
  <si>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</si>
  <si>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</si>
  <si>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</si>
  <si>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</si>
  <si>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</si>
  <si>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</si>
  <si>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</si>
  <si>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</si>
  <si>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</si>
  <si>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</si>
  <si>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</si>
  <si>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</si>
  <si>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</si>
  <si>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</si>
  <si>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</si>
  <si>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</si>
  <si>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</si>
  <si>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</si>
  <si>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</si>
  <si>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</si>
  <si>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</si>
  <si>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</si>
  <si>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</si>
  <si>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</si>
  <si>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</si>
  <si>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</si>
  <si>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</si>
  <si>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</si>
  <si>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</si>
  <si>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</si>
  <si>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</si>
  <si>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</si>
  <si>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</si>
  <si>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</si>
  <si>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</si>
  <si>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</si>
  <si>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</si>
  <si>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</si>
  <si>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</si>
  <si>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</si>
  <si>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</si>
  <si>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</si>
  <si>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</si>
  <si>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</si>
  <si>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</si>
  <si>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</si>
  <si>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</si>
  <si>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</si>
  <si>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</si>
  <si>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</si>
  <si>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</si>
  <si>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</si>
  <si>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</si>
  <si>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</si>
  <si>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</si>
  <si>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</si>
  <si>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</si>
  <si>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</si>
  <si>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</si>
  <si>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</si>
  <si>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</si>
  <si>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</si>
  <si>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</si>
  <si>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</si>
  <si>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</si>
  <si>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</si>
  <si>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</si>
  <si>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</si>
  <si>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</si>
  <si>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</si>
  <si>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</si>
  <si>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</si>
  <si>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</si>
  <si>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</si>
  <si>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</si>
  <si>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</si>
  <si>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</si>
  <si>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</si>
  <si>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</si>
  <si>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</si>
  <si>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</si>
  <si>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</si>
  <si>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</si>
  <si>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</si>
  <si>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</si>
  <si>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</si>
  <si>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</si>
  <si>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</si>
  <si>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</si>
  <si>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</si>
  <si>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</si>
  <si>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</si>
  <si>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</si>
  <si>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</si>
  <si>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</si>
  <si>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</si>
  <si>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</si>
  <si>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</si>
  <si>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</si>
  <si>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</si>
  <si>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</si>
  <si>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</si>
  <si>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</si>
  <si>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</si>
  <si>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</si>
  <si>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</si>
  <si>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</si>
  <si>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</si>
  <si>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</si>
  <si>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</si>
  <si>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</si>
  <si>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</si>
  <si>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</si>
  <si>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</si>
  <si>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</si>
  <si>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</si>
  <si>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</si>
  <si>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</si>
  <si>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</si>
  <si>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</si>
  <si>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</si>
  <si>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</si>
  <si>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</si>
  <si>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</si>
  <si>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</si>
  <si>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</si>
  <si>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</si>
  <si>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</si>
  <si>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</si>
  <si>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</si>
  <si>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</si>
  <si>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</si>
  <si>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</si>
  <si>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</si>
  <si>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</si>
  <si>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</si>
  <si>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</si>
  <si>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</si>
  <si>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</si>
  <si>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</si>
  <si>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</si>
  <si>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</si>
  <si>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岐阜県海津市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</si>
  <si>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</si>
  <si>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</si>
  <si>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</si>
  <si>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</si>
  <si>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</si>
  <si>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</si>
  <si>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</si>
  <si>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</si>
  <si>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</si>
  <si>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</si>
  <si>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</si>
  <si>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</si>
  <si>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</si>
  <si>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</si>
  <si>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</si>
  <si>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</si>
  <si>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</si>
  <si>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</si>
  <si>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</si>
  <si>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</si>
  <si>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クレール平田運営特別会計</t>
    <phoneticPr fontId="5"/>
  </si>
  <si>
    <t>月見の里南濃運営特別会計</t>
    <phoneticPr fontId="5"/>
  </si>
  <si>
    <t>介護老人保健施設在宅介護支援センター特別会計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</si>
  <si>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</si>
  <si>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</si>
  <si>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</si>
  <si>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</si>
  <si>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</si>
  <si>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</si>
  <si>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</si>
  <si>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</si>
  <si>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</si>
  <si>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</si>
  <si>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</si>
  <si>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</si>
  <si>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</si>
  <si>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</si>
  <si>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</si>
  <si>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</si>
  <si>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</si>
  <si>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</si>
  <si>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</si>
  <si>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</si>
  <si>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介護老人福祉施設事業特別会計</t>
    <phoneticPr fontId="5"/>
  </si>
  <si>
    <t>法適用企業</t>
    <phoneticPr fontId="5"/>
  </si>
  <si>
    <t>介護老人保健施設事業特別会計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</si>
  <si>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</si>
  <si>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</si>
  <si>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</si>
  <si>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</si>
  <si>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</si>
  <si>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</si>
  <si>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</si>
  <si>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</si>
  <si>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</si>
  <si>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</si>
  <si>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</si>
  <si>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</si>
  <si>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</si>
  <si>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</si>
  <si>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</si>
  <si>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</si>
  <si>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</si>
  <si>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</si>
  <si>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</si>
  <si>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</si>
  <si>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</si>
  <si>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</si>
  <si>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</si>
  <si>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</si>
  <si>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</si>
  <si>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</si>
  <si>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</si>
  <si>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</si>
  <si>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</si>
  <si>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</si>
  <si>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</si>
  <si>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</si>
  <si>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</si>
  <si>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</si>
  <si>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</si>
  <si>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</si>
  <si>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</si>
  <si>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</si>
  <si>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</si>
  <si>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</si>
  <si>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</si>
  <si>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</si>
  <si>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</si>
  <si>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</si>
  <si>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</si>
  <si>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</si>
  <si>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</si>
  <si>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</si>
  <si>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</si>
  <si>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</si>
  <si>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</si>
  <si>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</si>
  <si>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</si>
  <si>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</si>
  <si>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</si>
  <si>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</si>
  <si>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</si>
  <si>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</si>
  <si>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</si>
  <si>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</si>
  <si>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</si>
  <si>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</si>
  <si>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</si>
  <si>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</si>
  <si>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</si>
  <si>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</si>
  <si>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</si>
  <si>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</si>
  <si>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</si>
  <si>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</si>
  <si>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</si>
  <si>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</si>
  <si>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</si>
  <si>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</si>
  <si>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</si>
  <si>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</si>
  <si>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</si>
  <si>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</si>
  <si>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</si>
  <si>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</si>
  <si>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</si>
  <si>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</si>
  <si>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</si>
  <si>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</si>
  <si>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</si>
  <si>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</si>
  <si>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</si>
  <si>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</si>
  <si>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</si>
  <si>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</si>
  <si>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</si>
  <si>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</si>
  <si>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</si>
  <si>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</si>
  <si>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</si>
  <si>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</si>
  <si>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</si>
  <si>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</si>
  <si>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</si>
  <si>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</si>
  <si>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</si>
  <si>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</si>
  <si>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</si>
  <si>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</si>
  <si>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</si>
  <si>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</si>
  <si>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</si>
  <si>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</si>
  <si>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</si>
  <si>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</si>
  <si>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</si>
  <si>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</si>
  <si>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</si>
  <si>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</si>
  <si>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</si>
  <si>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</si>
  <si>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</si>
  <si>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</si>
  <si>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</si>
  <si>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</si>
  <si>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</si>
  <si>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</si>
  <si>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</si>
  <si>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</si>
  <si>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</si>
  <si>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</si>
  <si>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</si>
  <si>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</si>
  <si>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</si>
  <si>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</si>
  <si>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</si>
  <si>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</si>
  <si>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</si>
  <si>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</si>
  <si>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</si>
  <si>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</si>
  <si>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</si>
  <si>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</si>
  <si>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</si>
  <si>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</si>
  <si>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</si>
  <si>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</si>
  <si>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</si>
  <si>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</si>
  <si>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</si>
  <si>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</si>
  <si>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</si>
  <si>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</si>
  <si>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</si>
  <si>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</si>
  <si>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</si>
  <si>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</si>
  <si>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2.91</t>
  </si>
  <si>
    <t>▲ 1.79</t>
  </si>
  <si>
    <t>▲ 1.29</t>
  </si>
  <si>
    <t>一般会計</t>
  </si>
  <si>
    <t>水道事業会計</t>
  </si>
  <si>
    <t>下水道事業会計</t>
  </si>
  <si>
    <t>介護保険特別会計（保険事業勘定）</t>
  </si>
  <si>
    <t>国民健康保険特別会計</t>
  </si>
  <si>
    <t>介護老人保健施設事業特別会計</t>
  </si>
  <si>
    <t>介護老人福祉施設事業特別会計</t>
  </si>
  <si>
    <t>介護老人保健施設在宅介護支援センター特別会計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</si>
  <si>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</si>
  <si>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</si>
  <si>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</si>
  <si>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</si>
  <si>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</si>
  <si>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</si>
  <si>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</si>
  <si>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</si>
  <si>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基金から35百万円繰入</t>
    <rPh sb="0" eb="2">
      <t>キキン</t>
    </rPh>
    <rPh sb="6" eb="9">
      <t>ヒャクマンエン</t>
    </rPh>
    <rPh sb="9" eb="10">
      <t>クリ</t>
    </rPh>
    <rPh sb="10" eb="11">
      <t>イレ</t>
    </rPh>
    <phoneticPr fontId="2"/>
  </si>
  <si>
    <t>-</t>
    <phoneticPr fontId="2"/>
  </si>
  <si>
    <t>南濃衛生施設利用事務組合</t>
    <rPh sb="0" eb="2">
      <t>ナンノウ</t>
    </rPh>
    <rPh sb="2" eb="4">
      <t>エイセイ</t>
    </rPh>
    <rPh sb="4" eb="6">
      <t>シセツ</t>
    </rPh>
    <rPh sb="6" eb="8">
      <t>リヨウ</t>
    </rPh>
    <rPh sb="8" eb="10">
      <t>ジム</t>
    </rPh>
    <rPh sb="10" eb="12">
      <t>クミアイ</t>
    </rPh>
    <phoneticPr fontId="2"/>
  </si>
  <si>
    <t>基金から80百万円繰入</t>
    <rPh sb="0" eb="2">
      <t>キキン</t>
    </rPh>
    <rPh sb="6" eb="9">
      <t>ヒャクマンエン</t>
    </rPh>
    <rPh sb="9" eb="10">
      <t>クリ</t>
    </rPh>
    <rPh sb="10" eb="11">
      <t>イレ</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</si>
  <si>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</si>
  <si>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</si>
  <si>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西南濃粗大廃棄物処理組合</t>
    <rPh sb="0" eb="1">
      <t>ニシ</t>
    </rPh>
    <rPh sb="1" eb="3">
      <t>ナンノウ</t>
    </rPh>
    <rPh sb="3" eb="5">
      <t>ソダイ</t>
    </rPh>
    <rPh sb="5" eb="8">
      <t>ハイキブツ</t>
    </rPh>
    <rPh sb="8" eb="10">
      <t>ショリ</t>
    </rPh>
    <rPh sb="10" eb="12">
      <t>クミアイ</t>
    </rPh>
    <phoneticPr fontId="2"/>
  </si>
  <si>
    <t>後期高齢者医療連合（一般会計分）</t>
    <rPh sb="0" eb="2">
      <t>コウキ</t>
    </rPh>
    <rPh sb="2" eb="5">
      <t>コウレイシャ</t>
    </rPh>
    <rPh sb="5" eb="7">
      <t>イリョウ</t>
    </rPh>
    <rPh sb="7" eb="9">
      <t>レンゴウ</t>
    </rPh>
    <rPh sb="10" eb="12">
      <t>イッパン</t>
    </rPh>
    <rPh sb="12" eb="14">
      <t>カイケイ</t>
    </rPh>
    <rPh sb="14" eb="15">
      <t>ブン</t>
    </rPh>
    <phoneticPr fontId="2"/>
  </si>
  <si>
    <t>後期高齢者医療連合（特別会計分）</t>
    <rPh sb="0" eb="2">
      <t>コウキ</t>
    </rPh>
    <rPh sb="2" eb="5">
      <t>コウレイシャ</t>
    </rPh>
    <rPh sb="5" eb="7">
      <t>イリョウ</t>
    </rPh>
    <rPh sb="7" eb="9">
      <t>レンゴウ</t>
    </rPh>
    <rPh sb="10" eb="12">
      <t>トクベツ</t>
    </rPh>
    <rPh sb="12" eb="14">
      <t>カイケイ</t>
    </rPh>
    <rPh sb="14" eb="15">
      <t>ブン</t>
    </rPh>
    <phoneticPr fontId="2"/>
  </si>
  <si>
    <t>海津市観光情報センター</t>
    <rPh sb="0" eb="3">
      <t>カイヅシ</t>
    </rPh>
    <rPh sb="3" eb="5">
      <t>カンコウ</t>
    </rPh>
    <rPh sb="5" eb="7">
      <t>ジョウホウ</t>
    </rPh>
    <phoneticPr fontId="2"/>
  </si>
  <si>
    <t>岐阜県土地開発公社</t>
    <rPh sb="0" eb="3">
      <t>ギフケン</t>
    </rPh>
    <rPh sb="3" eb="5">
      <t>トチ</t>
    </rPh>
    <rPh sb="5" eb="7">
      <t>カイハツ</t>
    </rPh>
    <rPh sb="7" eb="9">
      <t>コウシャ</t>
    </rPh>
    <phoneticPr fontId="2"/>
  </si>
  <si>
    <t>補助金350千円</t>
    <rPh sb="0" eb="3">
      <t>ホジョキン</t>
    </rPh>
    <rPh sb="6" eb="7">
      <t>セン</t>
    </rPh>
    <rPh sb="7" eb="8">
      <t>エン</t>
    </rPh>
    <phoneticPr fontId="2"/>
  </si>
  <si>
    <t>-</t>
    <phoneticPr fontId="2"/>
  </si>
  <si>
    <t>公共施設整備基金</t>
    <rPh sb="0" eb="2">
      <t>コウキョウ</t>
    </rPh>
    <rPh sb="2" eb="4">
      <t>シセツ</t>
    </rPh>
    <rPh sb="4" eb="6">
      <t>セイビ</t>
    </rPh>
    <rPh sb="6" eb="8">
      <t>キキン</t>
    </rPh>
    <phoneticPr fontId="5"/>
  </si>
  <si>
    <t>環境施設整備基金</t>
    <rPh sb="0" eb="2">
      <t>カンキョウ</t>
    </rPh>
    <rPh sb="2" eb="4">
      <t>シセツ</t>
    </rPh>
    <rPh sb="4" eb="6">
      <t>セイビ</t>
    </rPh>
    <rPh sb="6" eb="8">
      <t>キキン</t>
    </rPh>
    <phoneticPr fontId="5"/>
  </si>
  <si>
    <t>災害対策基金</t>
    <rPh sb="0" eb="2">
      <t>サイガイ</t>
    </rPh>
    <rPh sb="2" eb="4">
      <t>タイサク</t>
    </rPh>
    <rPh sb="4" eb="6">
      <t>キキン</t>
    </rPh>
    <phoneticPr fontId="5"/>
  </si>
  <si>
    <t>振興事業基金</t>
    <rPh sb="0" eb="6">
      <t>シンコウジギョウキキン</t>
    </rPh>
    <phoneticPr fontId="5"/>
  </si>
  <si>
    <t>ふるさと応援基金</t>
    <rPh sb="4" eb="6">
      <t>オウエン</t>
    </rPh>
    <rPh sb="6" eb="8">
      <t>キキン</t>
    </rPh>
    <phoneticPr fontId="5"/>
  </si>
  <si>
    <t>職員の状況 (※8)</t>
    <rPh sb="0" eb="2">
      <t>ショクイン</t>
    </rPh>
    <rPh sb="3" eb="5">
      <t>ジョウキョウ</t>
    </rPh>
    <phoneticPr fontId="5"/>
  </si>
  <si>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</si>
  <si>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</si>
  <si>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</si>
  <si>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</si>
  <si>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</si>
  <si>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</si>
  <si>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は32.5%となり、前年度と比較し16.7ポイント減少した。これは地方債残高の減少（前年度比△763百万円）、充当可能基金の増加（前年度比+1,207百万円）等によるものである。また、実質公債費比率は8.8%となり、前年度と比較し0.4ポイント減少した。これは下水道事業における資本費平準化債借入等により、公営企業への繰出金が減少（平成30年度と令和3年度の比較で△225百万円）したこと等によるものである。どちらの比率も減少傾向にあり、今後も基金の積立てを適切に行うとともに、地方債の新規発行は慎重に対処する。</t>
    <rPh sb="17" eb="20">
      <t>ゼンネンド</t>
    </rPh>
    <rPh sb="21" eb="23">
      <t>ヒカク</t>
    </rPh>
    <rPh sb="32" eb="34">
      <t>ゲンショウ</t>
    </rPh>
    <rPh sb="40" eb="43">
      <t>チホウサイ</t>
    </rPh>
    <rPh sb="43" eb="45">
      <t>ザンダカ</t>
    </rPh>
    <rPh sb="46" eb="48">
      <t>ゲンショウ</t>
    </rPh>
    <rPh sb="49" eb="52">
      <t>ゼンネンド</t>
    </rPh>
    <rPh sb="52" eb="53">
      <t>ヒ</t>
    </rPh>
    <rPh sb="57" eb="60">
      <t>ヒャクマンエン</t>
    </rPh>
    <rPh sb="62" eb="64">
      <t>ジュウトウ</t>
    </rPh>
    <rPh sb="64" eb="68">
      <t>カノウキキン</t>
    </rPh>
    <rPh sb="69" eb="71">
      <t>ゾウカ</t>
    </rPh>
    <rPh sb="72" eb="76">
      <t>ゼンネンドヒ</t>
    </rPh>
    <rPh sb="82" eb="85">
      <t>ヒャクマンエン</t>
    </rPh>
    <rPh sb="86" eb="87">
      <t>トウ</t>
    </rPh>
    <rPh sb="99" eb="101">
      <t>ジッシツ</t>
    </rPh>
    <rPh sb="115" eb="118">
      <t>ゼンネンド</t>
    </rPh>
    <rPh sb="119" eb="121">
      <t>ヒカク</t>
    </rPh>
    <rPh sb="129" eb="131">
      <t>ゲンショウ</t>
    </rPh>
    <rPh sb="137" eb="140">
      <t>ゲスイドウ</t>
    </rPh>
    <rPh sb="140" eb="142">
      <t>ジギョウ</t>
    </rPh>
    <rPh sb="146" eb="148">
      <t>シホン</t>
    </rPh>
    <rPh sb="148" eb="149">
      <t>ヒ</t>
    </rPh>
    <rPh sb="149" eb="152">
      <t>ヘイジュンカ</t>
    </rPh>
    <rPh sb="152" eb="153">
      <t>サイ</t>
    </rPh>
    <rPh sb="153" eb="155">
      <t>カリイレ</t>
    </rPh>
    <rPh sb="155" eb="156">
      <t>トウ</t>
    </rPh>
    <rPh sb="160" eb="162">
      <t>コウエイ</t>
    </rPh>
    <rPh sb="162" eb="164">
      <t>キギョウ</t>
    </rPh>
    <rPh sb="166" eb="168">
      <t>クリダ</t>
    </rPh>
    <rPh sb="168" eb="169">
      <t>キン</t>
    </rPh>
    <rPh sb="170" eb="172">
      <t>ゲンショウ</t>
    </rPh>
    <rPh sb="173" eb="175">
      <t>ヘイセイ</t>
    </rPh>
    <rPh sb="177" eb="179">
      <t>ネンド</t>
    </rPh>
    <rPh sb="180" eb="182">
      <t>レイワ</t>
    </rPh>
    <rPh sb="183" eb="185">
      <t>ネンド</t>
    </rPh>
    <rPh sb="186" eb="188">
      <t>ヒカク</t>
    </rPh>
    <rPh sb="193" eb="195">
      <t>ヒャクマン</t>
    </rPh>
    <rPh sb="195" eb="196">
      <t>エン</t>
    </rPh>
    <rPh sb="201" eb="202">
      <t>トウ</t>
    </rPh>
    <rPh sb="215" eb="217">
      <t>ヒリツ</t>
    </rPh>
    <rPh sb="218" eb="222">
      <t>ゲンショウケイコウ</t>
    </rPh>
    <rPh sb="226" eb="228">
      <t>コンゴ</t>
    </rPh>
    <rPh sb="229" eb="231">
      <t>キキン</t>
    </rPh>
    <rPh sb="232" eb="234">
      <t>ツミタテ</t>
    </rPh>
    <rPh sb="236" eb="238">
      <t>テキセツ</t>
    </rPh>
    <rPh sb="239" eb="240">
      <t>オコナ</t>
    </rPh>
    <rPh sb="246" eb="249">
      <t>チホウサイ</t>
    </rPh>
    <rPh sb="250" eb="252">
      <t>シンキ</t>
    </rPh>
    <rPh sb="252" eb="254">
      <t>ハッコウ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</si>
  <si>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</si>
  <si>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</si>
  <si>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</si>
  <si>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類似団体よりも高いものの、地方債の償還が進んだことや基金の積立てにより、前年度より16.7ポイント減少している。一方で、有形固定資減価産償却率は類似団体よりも高く、前年度より2.2ポイント増加しており、上昇傾向にある。主な要因は、「認定こども園・幼稚園・保育所」、「体育館・プール」及び「消防施設」の有形固定資産減価償却率が80％以上となっていることが挙げられる。今後については、地方債の新規発行を抑制しつつ、公共施設等総合管理計画に基づき施設の統廃合や老朽化対策に取り組む。</t>
    <rPh sb="1" eb="7">
      <t>ショウライフタンヒリツ</t>
    </rPh>
    <rPh sb="21" eb="24">
      <t>チホウサイ</t>
    </rPh>
    <rPh sb="25" eb="27">
      <t>ショウカン</t>
    </rPh>
    <rPh sb="28" eb="29">
      <t>スス</t>
    </rPh>
    <rPh sb="57" eb="59">
      <t>ゲンショウ</t>
    </rPh>
    <rPh sb="64" eb="66">
      <t>イッポウ</t>
    </rPh>
    <rPh sb="76" eb="79">
      <t>ショウキャクリツ</t>
    </rPh>
    <rPh sb="80" eb="84">
      <t>ルイジダンタイ</t>
    </rPh>
    <rPh sb="87" eb="88">
      <t>タカ</t>
    </rPh>
    <rPh sb="90" eb="93">
      <t>ゼンネンド</t>
    </rPh>
    <rPh sb="102" eb="104">
      <t>ゾウカ</t>
    </rPh>
    <rPh sb="109" eb="113">
      <t>ジョウショウケイコウ</t>
    </rPh>
    <rPh sb="117" eb="118">
      <t>オモ</t>
    </rPh>
    <rPh sb="119" eb="121">
      <t>ヨウイン</t>
    </rPh>
    <rPh sb="124" eb="126">
      <t>ニンテイ</t>
    </rPh>
    <rPh sb="129" eb="130">
      <t>エン</t>
    </rPh>
    <rPh sb="131" eb="134">
      <t>ヨウチエン</t>
    </rPh>
    <rPh sb="135" eb="138">
      <t>ホイクジョ</t>
    </rPh>
    <rPh sb="141" eb="144">
      <t>タイイクカン</t>
    </rPh>
    <rPh sb="149" eb="150">
      <t>オヨ</t>
    </rPh>
    <rPh sb="152" eb="156">
      <t>ショウボウシセツ</t>
    </rPh>
    <rPh sb="158" eb="164">
      <t>ユウケイコテイシサン</t>
    </rPh>
    <rPh sb="164" eb="166">
      <t>ゲンカ</t>
    </rPh>
    <rPh sb="166" eb="169">
      <t>ショウキャクリツ</t>
    </rPh>
    <rPh sb="173" eb="175">
      <t>イジョウ</t>
    </rPh>
    <rPh sb="184" eb="185">
      <t>ア</t>
    </rPh>
    <rPh sb="190" eb="192">
      <t>コンゴ</t>
    </rPh>
    <rPh sb="198" eb="201">
      <t>チホウサイ</t>
    </rPh>
    <rPh sb="202" eb="206">
      <t>シンキハッコウ</t>
    </rPh>
    <rPh sb="207" eb="209">
      <t>ヨクセイ</t>
    </rPh>
    <rPh sb="213" eb="217">
      <t>コウキョウシセツ</t>
    </rPh>
    <rPh sb="217" eb="218">
      <t>トウ</t>
    </rPh>
    <rPh sb="218" eb="224">
      <t>ソウゴウカンリケイカク</t>
    </rPh>
    <rPh sb="225" eb="226">
      <t>モト</t>
    </rPh>
    <rPh sb="228" eb="230">
      <t>シセツ</t>
    </rPh>
    <rPh sb="231" eb="234">
      <t>トウハイゴウ</t>
    </rPh>
    <rPh sb="235" eb="238">
      <t>ロウキュウカ</t>
    </rPh>
    <rPh sb="238" eb="240">
      <t>タイサク</t>
    </rPh>
    <rPh sb="241" eb="242">
      <t>ト</t>
    </rPh>
    <rPh sb="243" eb="244">
      <t>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</si>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</sst>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
      <sz val="11"/>
      <color indexed="8"/>
      <name val="游ゴシック"/>
      <family val="3"/>
      <charset val="128"/>
      <scheme val="minor"/>
    </font>
    <font>
      <sz val="11"/>
      <color rgb="FF000000"/>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38" fillId="0" borderId="81" xfId="20" applyFont="1" applyFill="1" applyBorder="1" applyAlignment="1">
      <alignment horizontal="center" vertical="center"/>
    </xf>
    <xf numFmtId="0" fontId="38" fillId="0" borderId="25" xfId="20" applyFont="1" applyFill="1" applyBorder="1" applyAlignment="1">
      <alignment horizontal="center" vertical="center"/>
    </xf>
    <xf numFmtId="0" fontId="38" fillId="0" borderId="26" xfId="20" applyFont="1" applyFill="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41" fillId="0" borderId="40" xfId="16" applyFont="1" applyBorder="1" applyAlignment="1" applyProtection="1">
      <alignment horizontal="left" vertical="top" wrapText="1"/>
      <protection locked="0"/>
    </xf>
    <xf numFmtId="0" fontId="41" fillId="0" borderId="54" xfId="16" applyFont="1" applyBorder="1" applyAlignment="1" applyProtection="1">
      <alignment horizontal="left" vertical="top" wrapText="1"/>
      <protection locked="0"/>
    </xf>
    <xf numFmtId="0" fontId="41" fillId="0" borderId="37" xfId="16" applyFont="1" applyBorder="1" applyAlignment="1" applyProtection="1">
      <alignment horizontal="left" vertical="top" wrapText="1"/>
      <protection locked="0"/>
    </xf>
    <xf numFmtId="0" fontId="41" fillId="0" borderId="38" xfId="16" applyFont="1" applyBorder="1" applyAlignment="1" applyProtection="1">
      <alignment horizontal="left" vertical="top" wrapText="1"/>
      <protection locked="0"/>
    </xf>
    <xf numFmtId="0" fontId="41" fillId="0" borderId="0" xfId="16" applyFont="1" applyAlignment="1" applyProtection="1">
      <alignment horizontal="left" vertical="top" wrapText="1"/>
      <protection locked="0"/>
    </xf>
    <xf numFmtId="0" fontId="41" fillId="0" borderId="64" xfId="16" applyFont="1" applyBorder="1" applyAlignment="1" applyProtection="1">
      <alignment horizontal="left" vertical="top" wrapText="1"/>
      <protection locked="0"/>
    </xf>
    <xf numFmtId="0" fontId="41" fillId="0" borderId="48" xfId="16" applyFont="1" applyBorder="1" applyAlignment="1" applyProtection="1">
      <alignment horizontal="left" vertical="top" wrapText="1"/>
      <protection locked="0"/>
    </xf>
    <xf numFmtId="0" fontId="41" fillId="0" borderId="12" xfId="16" applyFont="1" applyBorder="1" applyAlignment="1" applyProtection="1">
      <alignment horizontal="left" vertical="top" wrapText="1"/>
      <protection locked="0"/>
    </xf>
    <xf numFmtId="0" fontId="42" fillId="0" borderId="41" xfId="16" quotePrefix="1"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AEA6-444B-ACA3-D4B3AF6731B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50152</c:v>
                </c:pt>
                <c:pt idx="1">
                  <c:v>35268</c:v>
                </c:pt>
                <c:pt idx="2">
                  <c:v>35375</c:v>
                </c:pt>
                <c:pt idx="3">
                  <c:v>51638</c:v>
                </c:pt>
                <c:pt idx="4">
                  <c:v>23821</c:v>
                </c:pt>
              </c:numCache>
            </c:numRef>
          </c:val>
          <c:smooth val="0"/>
          <c:extLst>
            <c:ext xmlns:c16="http://schemas.microsoft.com/office/drawing/2014/chart" uri="{C3380CC4-5D6E-409C-BE32-E72D297353CC}">
              <c16:uniqueId val="{00000001-AEA6-444B-ACA3-D4B3AF6731B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7.34</c:v>
                </c:pt>
                <c:pt idx="1">
                  <c:v>7.06</c:v>
                </c:pt>
                <c:pt idx="2">
                  <c:v>5.92</c:v>
                </c:pt>
                <c:pt idx="3">
                  <c:v>9</c:v>
                </c:pt>
                <c:pt idx="4">
                  <c:v>9.39</c:v>
                </c:pt>
              </c:numCache>
            </c:numRef>
          </c:val>
          <c:extLst>
            <c:ext xmlns:c16="http://schemas.microsoft.com/office/drawing/2014/chart" uri="{C3380CC4-5D6E-409C-BE32-E72D297353CC}">
              <c16:uniqueId val="{00000000-67A2-4576-A9CF-26213888F5A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12.61</c:v>
                </c:pt>
                <c:pt idx="1">
                  <c:v>11.37</c:v>
                </c:pt>
                <c:pt idx="2">
                  <c:v>11.63</c:v>
                </c:pt>
                <c:pt idx="3">
                  <c:v>11.35</c:v>
                </c:pt>
                <c:pt idx="4">
                  <c:v>20.010000000000002</c:v>
                </c:pt>
              </c:numCache>
            </c:numRef>
          </c:val>
          <c:extLst>
            <c:ext xmlns:c16="http://schemas.microsoft.com/office/drawing/2014/chart" uri="{C3380CC4-5D6E-409C-BE32-E72D297353CC}">
              <c16:uniqueId val="{00000001-67A2-4576-A9CF-26213888F5A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-2.91</c:v>
                </c:pt>
                <c:pt idx="1">
                  <c:v>-1.79</c:v>
                </c:pt>
                <c:pt idx="2">
                  <c:v>-1.29</c:v>
                </c:pt>
                <c:pt idx="3">
                  <c:v>3.24</c:v>
                </c:pt>
                <c:pt idx="4">
                  <c:v>9.92</c:v>
                </c:pt>
              </c:numCache>
            </c:numRef>
          </c:val>
          <c:smooth val="0"/>
          <c:extLst>
            <c:ext xmlns:c16="http://schemas.microsoft.com/office/drawing/2014/chart" uri="{C3380CC4-5D6E-409C-BE32-E72D297353CC}">
              <c16:uniqueId val="{00000002-67A2-4576-A9CF-26213888F5A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0.56999999999999995</c:v>
                </c:pt>
                <c:pt idx="2">
                  <c:v>#N/A</c:v>
                </c:pt>
                <c:pt idx="3">
                  <c:v>0.35</c:v>
                </c:pt>
                <c:pt idx="4">
                  <c:v>#N/A</c:v>
                </c:pt>
                <c:pt idx="5">
                  <c:v>0.59</c:v>
                </c:pt>
                <c:pt idx="6">
                  <c:v>#N/A</c:v>
                </c:pt>
                <c:pt idx="7">
                  <c:v>0.25</c:v>
                </c:pt>
                <c:pt idx="8">
                  <c:v>#N/A</c:v>
                </c:pt>
                <c:pt idx="9">
                  <c:v>0.19</c:v>
                </c:pt>
              </c:numCache>
            </c:numRef>
          </c:val>
          <c:extLst>
            <c:ext xmlns:c16="http://schemas.microsoft.com/office/drawing/2014/chart" uri="{C3380CC4-5D6E-409C-BE32-E72D297353CC}">
              <c16:uniqueId val="{00000000-2B1E-460B-B851-C045516B1B3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B1E-460B-B851-C045516B1B33}"/>
            </c:ext>
          </c:extLst>
        </c:ser>
        <c:ser>
          <c:idx val="2"/>
          <c:order val="2"/>
          <c:tx>
            <c:strRef>
              <c:f>データシート!$A$29</c:f>
              <c:strCache>
                <c:ptCount val="1"/>
                <c:pt idx="0">
                  <c:v>介護老人保健施設在宅介護支援センター特別会計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0.25</c:v>
                </c:pt>
                <c:pt idx="2">
                  <c:v>#N/A</c:v>
                </c:pt>
                <c:pt idx="3">
                  <c:v>0.24</c:v>
                </c:pt>
                <c:pt idx="4">
                  <c:v>#N/A</c:v>
                </c:pt>
                <c:pt idx="5">
                  <c:v>0.22</c:v>
                </c:pt>
                <c:pt idx="6">
                  <c:v>#N/A</c:v>
                </c:pt>
                <c:pt idx="7">
                  <c:v>0.22</c:v>
                </c:pt>
                <c:pt idx="8">
                  <c:v>#N/A</c:v>
                </c:pt>
                <c:pt idx="9">
                  <c:v>0.19</c:v>
                </c:pt>
              </c:numCache>
            </c:numRef>
          </c:val>
          <c:extLst>
            <c:ext xmlns:c16="http://schemas.microsoft.com/office/drawing/2014/chart" uri="{C3380CC4-5D6E-409C-BE32-E72D297353CC}">
              <c16:uniqueId val="{00000002-2B1E-460B-B851-C045516B1B33}"/>
            </c:ext>
          </c:extLst>
        </c:ser>
        <c:ser>
          <c:idx val="3"/>
          <c:order val="3"/>
          <c:tx>
            <c:strRef>
              <c:f>データシート!$A$30</c:f>
              <c:strCache>
                <c:ptCount val="1"/>
                <c:pt idx="0">
                  <c:v>介護老人福祉施設事業特別会計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1.49</c:v>
                </c:pt>
                <c:pt idx="2">
                  <c:v>#N/A</c:v>
                </c:pt>
                <c:pt idx="3">
                  <c:v>2.04</c:v>
                </c:pt>
                <c:pt idx="4">
                  <c:v>#N/A</c:v>
                </c:pt>
                <c:pt idx="5">
                  <c:v>1.88</c:v>
                </c:pt>
                <c:pt idx="6">
                  <c:v>#N/A</c:v>
                </c:pt>
                <c:pt idx="7">
                  <c:v>1.73</c:v>
                </c:pt>
                <c:pt idx="8">
                  <c:v>#N/A</c:v>
                </c:pt>
                <c:pt idx="9">
                  <c:v>1.31</c:v>
                </c:pt>
              </c:numCache>
            </c:numRef>
          </c:val>
          <c:extLst>
            <c:ext xmlns:c16="http://schemas.microsoft.com/office/drawing/2014/chart" uri="{C3380CC4-5D6E-409C-BE32-E72D297353CC}">
              <c16:uniqueId val="{00000003-2B1E-460B-B851-C045516B1B33}"/>
            </c:ext>
          </c:extLst>
        </c:ser>
        <c:ser>
          <c:idx val="4"/>
          <c:order val="4"/>
          <c:tx>
            <c:strRef>
              <c:f>データシート!$A$31</c:f>
              <c:strCache>
                <c:ptCount val="1"/>
                <c:pt idx="0">
                  <c:v>介護老人保健施設事業特別会計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4.37</c:v>
                </c:pt>
                <c:pt idx="2">
                  <c:v>#N/A</c:v>
                </c:pt>
                <c:pt idx="3">
                  <c:v>3.84</c:v>
                </c:pt>
                <c:pt idx="4">
                  <c:v>#N/A</c:v>
                </c:pt>
                <c:pt idx="5">
                  <c:v>2.77</c:v>
                </c:pt>
                <c:pt idx="6">
                  <c:v>#N/A</c:v>
                </c:pt>
                <c:pt idx="7">
                  <c:v>2.08</c:v>
                </c:pt>
                <c:pt idx="8">
                  <c:v>#N/A</c:v>
                </c:pt>
                <c:pt idx="9">
                  <c:v>1.46</c:v>
                </c:pt>
              </c:numCache>
            </c:numRef>
          </c:val>
          <c:extLst>
            <c:ext xmlns:c16="http://schemas.microsoft.com/office/drawing/2014/chart" uri="{C3380CC4-5D6E-409C-BE32-E72D297353CC}">
              <c16:uniqueId val="{00000004-2B1E-460B-B851-C045516B1B33}"/>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3.01</c:v>
                </c:pt>
                <c:pt idx="2">
                  <c:v>#N/A</c:v>
                </c:pt>
                <c:pt idx="3">
                  <c:v>1.52</c:v>
                </c:pt>
                <c:pt idx="4">
                  <c:v>#N/A</c:v>
                </c:pt>
                <c:pt idx="5">
                  <c:v>1.8</c:v>
                </c:pt>
                <c:pt idx="6">
                  <c:v>#N/A</c:v>
                </c:pt>
                <c:pt idx="7">
                  <c:v>1.81</c:v>
                </c:pt>
                <c:pt idx="8">
                  <c:v>#N/A</c:v>
                </c:pt>
                <c:pt idx="9">
                  <c:v>3.11</c:v>
                </c:pt>
              </c:numCache>
            </c:numRef>
          </c:val>
          <c:extLst>
            <c:ext xmlns:c16="http://schemas.microsoft.com/office/drawing/2014/chart" uri="{C3380CC4-5D6E-409C-BE32-E72D297353CC}">
              <c16:uniqueId val="{00000005-2B1E-460B-B851-C045516B1B33}"/>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2.2000000000000002</c:v>
                </c:pt>
                <c:pt idx="2">
                  <c:v>#N/A</c:v>
                </c:pt>
                <c:pt idx="3">
                  <c:v>2.5299999999999998</c:v>
                </c:pt>
                <c:pt idx="4">
                  <c:v>#N/A</c:v>
                </c:pt>
                <c:pt idx="5">
                  <c:v>2.82</c:v>
                </c:pt>
                <c:pt idx="6">
                  <c:v>#N/A</c:v>
                </c:pt>
                <c:pt idx="7">
                  <c:v>2.77</c:v>
                </c:pt>
                <c:pt idx="8">
                  <c:v>#N/A</c:v>
                </c:pt>
                <c:pt idx="9">
                  <c:v>3.27</c:v>
                </c:pt>
              </c:numCache>
            </c:numRef>
          </c:val>
          <c:extLst>
            <c:ext xmlns:c16="http://schemas.microsoft.com/office/drawing/2014/chart" uri="{C3380CC4-5D6E-409C-BE32-E72D297353CC}">
              <c16:uniqueId val="{00000006-2B1E-460B-B851-C045516B1B33}"/>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6.52</c:v>
                </c:pt>
                <c:pt idx="8">
                  <c:v>#N/A</c:v>
                </c:pt>
                <c:pt idx="9">
                  <c:v>6.46</c:v>
                </c:pt>
              </c:numCache>
            </c:numRef>
          </c:val>
          <c:extLst>
            <c:ext xmlns:c16="http://schemas.microsoft.com/office/drawing/2014/chart" uri="{C3380CC4-5D6E-409C-BE32-E72D297353CC}">
              <c16:uniqueId val="{00000007-2B1E-460B-B851-C045516B1B3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7.38</c:v>
                </c:pt>
                <c:pt idx="2">
                  <c:v>#N/A</c:v>
                </c:pt>
                <c:pt idx="3">
                  <c:v>6.55</c:v>
                </c:pt>
                <c:pt idx="4">
                  <c:v>#N/A</c:v>
                </c:pt>
                <c:pt idx="5">
                  <c:v>7.43</c:v>
                </c:pt>
                <c:pt idx="6">
                  <c:v>#N/A</c:v>
                </c:pt>
                <c:pt idx="7">
                  <c:v>8.07</c:v>
                </c:pt>
                <c:pt idx="8">
                  <c:v>#N/A</c:v>
                </c:pt>
                <c:pt idx="9">
                  <c:v>8.68</c:v>
                </c:pt>
              </c:numCache>
            </c:numRef>
          </c:val>
          <c:extLst>
            <c:ext xmlns:c16="http://schemas.microsoft.com/office/drawing/2014/chart" uri="{C3380CC4-5D6E-409C-BE32-E72D297353CC}">
              <c16:uniqueId val="{00000008-2B1E-460B-B851-C045516B1B3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c:v>
                </c:pt>
                <c:pt idx="2">
                  <c:v>#N/A</c:v>
                </c:pt>
                <c:pt idx="3">
                  <c:v>6.75</c:v>
                </c:pt>
                <c:pt idx="4">
                  <c:v>#N/A</c:v>
                </c:pt>
                <c:pt idx="5">
                  <c:v>5.66</c:v>
                </c:pt>
                <c:pt idx="6">
                  <c:v>#N/A</c:v>
                </c:pt>
                <c:pt idx="7">
                  <c:v>8.6300000000000008</c:v>
                </c:pt>
                <c:pt idx="8">
                  <c:v>#N/A</c:v>
                </c:pt>
                <c:pt idx="9">
                  <c:v>9.11</c:v>
                </c:pt>
              </c:numCache>
            </c:numRef>
          </c:val>
          <c:extLst>
            <c:ext xmlns:c16="http://schemas.microsoft.com/office/drawing/2014/chart" uri="{C3380CC4-5D6E-409C-BE32-E72D297353CC}">
              <c16:uniqueId val="{00000009-2B1E-460B-B851-C045516B1B3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2049</c:v>
                </c:pt>
                <c:pt idx="5">
                  <c:v>1964</c:v>
                </c:pt>
                <c:pt idx="8">
                  <c:v>1934</c:v>
                </c:pt>
                <c:pt idx="11">
                  <c:v>1885</c:v>
                </c:pt>
                <c:pt idx="14">
                  <c:v>1933</c:v>
                </c:pt>
              </c:numCache>
            </c:numRef>
          </c:val>
          <c:extLst>
            <c:ext xmlns:c16="http://schemas.microsoft.com/office/drawing/2014/chart" uri="{C3380CC4-5D6E-409C-BE32-E72D297353CC}">
              <c16:uniqueId val="{00000000-4306-42B1-A3D3-790CE80EE99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306-42B1-A3D3-790CE80EE99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2-4306-42B1-A3D3-790CE80EE99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154</c:v>
                </c:pt>
                <c:pt idx="3">
                  <c:v>157</c:v>
                </c:pt>
                <c:pt idx="6">
                  <c:v>163</c:v>
                </c:pt>
                <c:pt idx="9">
                  <c:v>160</c:v>
                </c:pt>
                <c:pt idx="12">
                  <c:v>137</c:v>
                </c:pt>
              </c:numCache>
            </c:numRef>
          </c:val>
          <c:extLst>
            <c:ext xmlns:c16="http://schemas.microsoft.com/office/drawing/2014/chart" uri="{C3380CC4-5D6E-409C-BE32-E72D297353CC}">
              <c16:uniqueId val="{00000003-4306-42B1-A3D3-790CE80EE99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1305</c:v>
                </c:pt>
                <c:pt idx="3">
                  <c:v>1015</c:v>
                </c:pt>
                <c:pt idx="6">
                  <c:v>923</c:v>
                </c:pt>
                <c:pt idx="9">
                  <c:v>799</c:v>
                </c:pt>
                <c:pt idx="12">
                  <c:v>791</c:v>
                </c:pt>
              </c:numCache>
            </c:numRef>
          </c:val>
          <c:extLst>
            <c:ext xmlns:c16="http://schemas.microsoft.com/office/drawing/2014/chart" uri="{C3380CC4-5D6E-409C-BE32-E72D297353CC}">
              <c16:uniqueId val="{00000004-4306-42B1-A3D3-790CE80EE99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306-42B1-A3D3-790CE80EE99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306-42B1-A3D3-790CE80EE99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1494</c:v>
                </c:pt>
                <c:pt idx="3">
                  <c:v>1589</c:v>
                </c:pt>
                <c:pt idx="6">
                  <c:v>1621</c:v>
                </c:pt>
                <c:pt idx="9">
                  <c:v>1652</c:v>
                </c:pt>
                <c:pt idx="12">
                  <c:v>1738</c:v>
                </c:pt>
              </c:numCache>
            </c:numRef>
          </c:val>
          <c:extLst>
            <c:ext xmlns:c16="http://schemas.microsoft.com/office/drawing/2014/chart" uri="{C3380CC4-5D6E-409C-BE32-E72D297353CC}">
              <c16:uniqueId val="{00000007-4306-42B1-A3D3-790CE80EE99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905</c:v>
                </c:pt>
                <c:pt idx="2">
                  <c:v>#N/A</c:v>
                </c:pt>
                <c:pt idx="3">
                  <c:v>#N/A</c:v>
                </c:pt>
                <c:pt idx="4">
                  <c:v>798</c:v>
                </c:pt>
                <c:pt idx="5">
                  <c:v>#N/A</c:v>
                </c:pt>
                <c:pt idx="6">
                  <c:v>#N/A</c:v>
                </c:pt>
                <c:pt idx="7">
                  <c:v>773</c:v>
                </c:pt>
                <c:pt idx="8">
                  <c:v>#N/A</c:v>
                </c:pt>
                <c:pt idx="9">
                  <c:v>#N/A</c:v>
                </c:pt>
                <c:pt idx="10">
                  <c:v>726</c:v>
                </c:pt>
                <c:pt idx="11">
                  <c:v>#N/A</c:v>
                </c:pt>
                <c:pt idx="12">
                  <c:v>#N/A</c:v>
                </c:pt>
                <c:pt idx="13">
                  <c:v>733</c:v>
                </c:pt>
                <c:pt idx="14">
                  <c:v>#N/A</c:v>
                </c:pt>
              </c:numCache>
            </c:numRef>
          </c:val>
          <c:smooth val="0"/>
          <c:extLst>
            <c:ext xmlns:c16="http://schemas.microsoft.com/office/drawing/2014/chart" uri="{C3380CC4-5D6E-409C-BE32-E72D297353CC}">
              <c16:uniqueId val="{00000008-4306-42B1-A3D3-790CE80EE99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22628</c:v>
                </c:pt>
                <c:pt idx="5">
                  <c:v>22095</c:v>
                </c:pt>
                <c:pt idx="8">
                  <c:v>21320</c:v>
                </c:pt>
                <c:pt idx="11">
                  <c:v>20979</c:v>
                </c:pt>
                <c:pt idx="14">
                  <c:v>20210</c:v>
                </c:pt>
              </c:numCache>
            </c:numRef>
          </c:val>
          <c:extLst>
            <c:ext xmlns:c16="http://schemas.microsoft.com/office/drawing/2014/chart" uri="{C3380CC4-5D6E-409C-BE32-E72D297353CC}">
              <c16:uniqueId val="{00000000-BF34-492D-BF0F-065DDF68342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220</c:v>
                </c:pt>
                <c:pt idx="5">
                  <c:v>189</c:v>
                </c:pt>
                <c:pt idx="8">
                  <c:v>153</c:v>
                </c:pt>
                <c:pt idx="11">
                  <c:v>113</c:v>
                </c:pt>
                <c:pt idx="14">
                  <c:v>100</c:v>
                </c:pt>
              </c:numCache>
            </c:numRef>
          </c:val>
          <c:extLst>
            <c:ext xmlns:c16="http://schemas.microsoft.com/office/drawing/2014/chart" uri="{C3380CC4-5D6E-409C-BE32-E72D297353CC}">
              <c16:uniqueId val="{00000001-BF34-492D-BF0F-065DDF68342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4343</c:v>
                </c:pt>
                <c:pt idx="5">
                  <c:v>4499</c:v>
                </c:pt>
                <c:pt idx="8">
                  <c:v>5347</c:v>
                </c:pt>
                <c:pt idx="11">
                  <c:v>4909</c:v>
                </c:pt>
                <c:pt idx="14">
                  <c:v>6117</c:v>
                </c:pt>
              </c:numCache>
            </c:numRef>
          </c:val>
          <c:extLst>
            <c:ext xmlns:c16="http://schemas.microsoft.com/office/drawing/2014/chart" uri="{C3380CC4-5D6E-409C-BE32-E72D297353CC}">
              <c16:uniqueId val="{00000002-BF34-492D-BF0F-065DDF68342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F34-492D-BF0F-065DDF68342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F34-492D-BF0F-065DDF68342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34-492D-BF0F-065DDF68342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F34-492D-BF0F-065DDF68342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833</c:v>
                </c:pt>
                <c:pt idx="3">
                  <c:v>715</c:v>
                </c:pt>
                <c:pt idx="6">
                  <c:v>550</c:v>
                </c:pt>
                <c:pt idx="9">
                  <c:v>481</c:v>
                </c:pt>
                <c:pt idx="12">
                  <c:v>465</c:v>
                </c:pt>
              </c:numCache>
            </c:numRef>
          </c:val>
          <c:extLst>
            <c:ext xmlns:c16="http://schemas.microsoft.com/office/drawing/2014/chart" uri="{C3380CC4-5D6E-409C-BE32-E72D297353CC}">
              <c16:uniqueId val="{00000007-BF34-492D-BF0F-065DDF68342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13317</c:v>
                </c:pt>
                <c:pt idx="3">
                  <c:v>12997</c:v>
                </c:pt>
                <c:pt idx="6">
                  <c:v>12641</c:v>
                </c:pt>
                <c:pt idx="9">
                  <c:v>12401</c:v>
                </c:pt>
                <c:pt idx="12">
                  <c:v>12335</c:v>
                </c:pt>
              </c:numCache>
            </c:numRef>
          </c:val>
          <c:extLst>
            <c:ext xmlns:c16="http://schemas.microsoft.com/office/drawing/2014/chart" uri="{C3380CC4-5D6E-409C-BE32-E72D297353CC}">
              <c16:uniqueId val="{00000008-BF34-492D-BF0F-065DDF68342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F34-492D-BF0F-065DDF68342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18630</c:v>
                </c:pt>
                <c:pt idx="3">
                  <c:v>18264</c:v>
                </c:pt>
                <c:pt idx="6">
                  <c:v>17644</c:v>
                </c:pt>
                <c:pt idx="9">
                  <c:v>17267</c:v>
                </c:pt>
                <c:pt idx="12">
                  <c:v>16504</c:v>
                </c:pt>
              </c:numCache>
            </c:numRef>
          </c:val>
          <c:extLst>
            <c:ext xmlns:c16="http://schemas.microsoft.com/office/drawing/2014/chart" uri="{C3380CC4-5D6E-409C-BE32-E72D297353CC}">
              <c16:uniqueId val="{0000000A-BF34-492D-BF0F-065DDF68342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5589</c:v>
                </c:pt>
                <c:pt idx="2">
                  <c:v>#N/A</c:v>
                </c:pt>
                <c:pt idx="3">
                  <c:v>#N/A</c:v>
                </c:pt>
                <c:pt idx="4">
                  <c:v>5193</c:v>
                </c:pt>
                <c:pt idx="5">
                  <c:v>#N/A</c:v>
                </c:pt>
                <c:pt idx="6">
                  <c:v>#N/A</c:v>
                </c:pt>
                <c:pt idx="7">
                  <c:v>4015</c:v>
                </c:pt>
                <c:pt idx="8">
                  <c:v>#N/A</c:v>
                </c:pt>
                <c:pt idx="9">
                  <c:v>#N/A</c:v>
                </c:pt>
                <c:pt idx="10">
                  <c:v>4147</c:v>
                </c:pt>
                <c:pt idx="11">
                  <c:v>#N/A</c:v>
                </c:pt>
                <c:pt idx="12">
                  <c:v>#N/A</c:v>
                </c:pt>
                <c:pt idx="13">
                  <c:v>2877</c:v>
                </c:pt>
                <c:pt idx="14">
                  <c:v>#N/A</c:v>
                </c:pt>
              </c:numCache>
            </c:numRef>
          </c:val>
          <c:smooth val="0"/>
          <c:extLst>
            <c:ext xmlns:c16="http://schemas.microsoft.com/office/drawing/2014/chart" uri="{C3380CC4-5D6E-409C-BE32-E72D297353CC}">
              <c16:uniqueId val="{0000000B-BF34-492D-BF0F-065DDF68342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1166</c:v>
                </c:pt>
                <c:pt idx="1">
                  <c:v>1167</c:v>
                </c:pt>
                <c:pt idx="2">
                  <c:v>2149</c:v>
                </c:pt>
              </c:numCache>
            </c:numRef>
          </c:val>
          <c:extLst>
            <c:ext xmlns:c16="http://schemas.microsoft.com/office/drawing/2014/chart" uri="{C3380CC4-5D6E-409C-BE32-E72D297353CC}">
              <c16:uniqueId val="{00000000-8195-40F4-B0D0-54281BD4CAC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730</c:v>
                </c:pt>
                <c:pt idx="1">
                  <c:v>731</c:v>
                </c:pt>
                <c:pt idx="2">
                  <c:v>894</c:v>
                </c:pt>
              </c:numCache>
            </c:numRef>
          </c:val>
          <c:extLst>
            <c:ext xmlns:c16="http://schemas.microsoft.com/office/drawing/2014/chart" uri="{C3380CC4-5D6E-409C-BE32-E72D297353CC}">
              <c16:uniqueId val="{00000001-8195-40F4-B0D0-54281BD4CAC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2415</c:v>
                </c:pt>
                <c:pt idx="1">
                  <c:v>1905</c:v>
                </c:pt>
                <c:pt idx="2">
                  <c:v>1938</c:v>
                </c:pt>
              </c:numCache>
            </c:numRef>
          </c:val>
          <c:extLst>
            <c:ext xmlns:c16="http://schemas.microsoft.com/office/drawing/2014/chart" uri="{C3380CC4-5D6E-409C-BE32-E72D297353CC}">
              <c16:uniqueId val="{00000002-8195-40F4-B0D0-54281BD4CAC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{F3ACE7BF-347C-4803-8314-769B6D24C44F}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3B7-46C4-8708-2C3D8D35CA1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{85ECC7C0-E9E7-4546-AD45-79E0F3AAF94C}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3B7-46C4-8708-2C3D8D35CA1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{332EE5D5-5754-4241-9CD9-84A59951B32C}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3B7-46C4-8708-2C3D8D35CA1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{458D3A11-4641-4996-85B9-A3A85CF29474}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3B7-46C4-8708-2C3D8D35CA1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{3C16EB5F-955D-4A51-843B-54E75040B9C2}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3B7-46C4-8708-2C3D8D35CA1A}"/>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{CE090E52-F326-4F77-8151-F5F6EC9427DA}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3B7-46C4-8708-2C3D8D35CA1A}"/>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{619737E5-AE77-4935-820F-6B3DEA8BFD9B}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3B7-46C4-8708-2C3D8D35CA1A}"/>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{E879C6B1-7A34-4CF3-8222-7AEADB232F6F}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3B7-46C4-8708-2C3D8D35CA1A}"/>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{0451C76D-AA9A-4B3A-A030-1D0D0B7DCC71}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3B7-46C4-8708-2C3D8D35CA1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60.9</c:v>
                </c:pt>
                <c:pt idx="8">
                  <c:v>61.1</c:v>
                </c:pt>
                <c:pt idx="16">
                  <c:v>64</c:v>
                </c:pt>
                <c:pt idx="24">
                  <c:v>64.900000000000006</c:v>
                </c:pt>
                <c:pt idx="32">
                  <c:v>67.099999999999994</c:v>
                </c:pt>
              </c:numCache>
            </c:numRef>
          </c:xVal>
          <c:yVal>
            <c:numRef>
              <c:f>公会計指標分析・財政指標組合せ分析表!$BP$51:$DC$51</c:f>
              <c:numCache>
                <c:formatCode>#,##0.0;"▲ "#,##0.0</c:formatCode>
                <c:ptCount val="40"/>
                <c:pt idx="0">
                  <c:v>66.5</c:v>
                </c:pt>
                <c:pt idx="8">
                  <c:v>62.4</c:v>
                </c:pt>
                <c:pt idx="16">
                  <c:v>49.4</c:v>
                </c:pt>
                <c:pt idx="24">
                  <c:v>49.2</c:v>
                </c:pt>
                <c:pt idx="32">
                  <c:v>32.5</c:v>
                </c:pt>
              </c:numCache>
            </c:numRef>
          </c:yVal>
          <c:smooth val="0"/>
          <c:extLst>
            <c:ext xmlns:c16="http://schemas.microsoft.com/office/drawing/2014/chart" uri="{C3380CC4-5D6E-409C-BE32-E72D297353CC}">
              <c16:uniqueId val="{00000009-A3B7-46C4-8708-2C3D8D35CA1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{9A1C99C4-EA12-44EE-9FDD-E1FFD479A0F5}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3B7-46C4-8708-2C3D8D35CA1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{8CDD494B-5D52-4561-860F-77A80A2141D8}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3B7-46C4-8708-2C3D8D35CA1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{695DEEA4-D27B-4BEA-B2DA-BCD53D00EAC1}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3B7-46C4-8708-2C3D8D35CA1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{368A4052-F7AF-4F66-A3C9-0B8552C42187}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3B7-46C4-8708-2C3D8D35CA1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{927C465C-F774-4DD0-931A-C4ECDD7E1B4B}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3B7-46C4-8708-2C3D8D35CA1A}"/>
                </c:ext>
              </c:extLst>
            </c:dLbl>
            <c:dLbl>
              <c:idx val="8"/>
              <c:layout>
                <c:manualLayout>
                  <c:x val="-2.7005722293588694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{1B87AC31-BBFE-4B1C-998F-0537B4451002}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3B7-46C4-8708-2C3D8D35CA1A}"/>
                </c:ext>
              </c:extLst>
            </c:dLbl>
            <c:dLbl>
              <c:idx val="16"/>
              <c:layout>
                <c:manualLayout>
                  <c:x val="-3.7155228826217766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{E5B73808-581D-4594-AA6F-5D83C00C42AD}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3B7-46C4-8708-2C3D8D35CA1A}"/>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{46269AB1-7DD6-474E-A3D3-B427FE7B92D6}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3B7-46C4-8708-2C3D8D35CA1A}"/>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{135461E4-E6E7-4DE0-A34E-F8E19417EBE9}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3B7-46C4-8708-2C3D8D35CA1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A3B7-46C4-8708-2C3D8D35CA1A}"/>
            </c:ext>
          </c:extLst>
        </c:ser>
        <c:dLbls>
          <c:showLegendKey val="0"/>
          <c:showVal val="1"/>
          <c:showCatName val="0"/>
          <c:showSerName val="0"/>
          <c:showPercent val="0"/>
          <c:showBubbleSize val="0"/>
        </c:dLbls>
        <c:axId val="46179840"/>
        <c:axId val="46181760"/>
      </c:scatterChart>
      <c:valAx>
        <c:axId val="46179840"/>
        <c:scaling>
          <c:orientation val="maxMin"/>
          <c:max val="68"/>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{F40ADBBC-A4D7-45AF-9848-9BCBE078E4C2}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A97-460C-8005-FEB94DEE77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{4909B6D2-A05D-4E6B-B3E8-62FCDAC76BA2}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A97-460C-8005-FEB94DEE77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{35EB52F8-C977-42B9-BA99-C4589C313E91}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A97-460C-8005-FEB94DEE77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{40A3A795-234B-4B05-83D5-DB788AC94869}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A97-460C-8005-FEB94DEE77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{F0FEC43D-7961-49DE-A0F8-81514166F715}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A97-460C-8005-FEB94DEE77E0}"/>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{D6EEB03A-CFE0-4EFB-A3B2-CD53170044D4}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A97-460C-8005-FEB94DEE77E0}"/>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{A8B5F730-3398-4F6D-B67D-11EB914CC179}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A97-460C-8005-FEB94DEE77E0}"/>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{AED6A45D-998B-4067-A246-20692C5FAFE9}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A97-460C-8005-FEB94DEE77E0}"/>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{32713695-D17E-4515-9349-02318BA14A64}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A97-460C-8005-FEB94DEE77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10.9</c:v>
                </c:pt>
                <c:pt idx="8">
                  <c:v>10.5</c:v>
                </c:pt>
                <c:pt idx="16">
                  <c:v>9.9</c:v>
                </c:pt>
                <c:pt idx="24">
                  <c:v>9.1999999999999993</c:v>
                </c:pt>
                <c:pt idx="32">
                  <c:v>8.8000000000000007</c:v>
                </c:pt>
              </c:numCache>
            </c:numRef>
          </c:xVal>
          <c:yVal>
            <c:numRef>
              <c:f>公会計指標分析・財政指標組合せ分析表!$BP$73:$DC$73</c:f>
              <c:numCache>
                <c:formatCode>#,##0.0;"▲ "#,##0.0</c:formatCode>
                <c:ptCount val="40"/>
                <c:pt idx="0">
                  <c:v>66.5</c:v>
                </c:pt>
                <c:pt idx="8">
                  <c:v>62.4</c:v>
                </c:pt>
                <c:pt idx="16">
                  <c:v>49.4</c:v>
                </c:pt>
                <c:pt idx="24">
                  <c:v>49.2</c:v>
                </c:pt>
                <c:pt idx="32">
                  <c:v>32.5</c:v>
                </c:pt>
              </c:numCache>
            </c:numRef>
          </c:yVal>
          <c:smooth val="0"/>
          <c:extLst>
            <c:ext xmlns:c16="http://schemas.microsoft.com/office/drawing/2014/chart" uri="{C3380CC4-5D6E-409C-BE32-E72D297353CC}">
              <c16:uniqueId val="{00000009-FA97-460C-8005-FEB94DEE77E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{454DDBF8-EDBA-4565-8785-97E5B569E2E2}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A97-460C-8005-FEB94DEE77E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{3245E25F-644C-4FCE-8050-EEA4D700ED91}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A97-460C-8005-FEB94DEE77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{FE863B2B-7317-4FCF-9D9F-677F9384EB59}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A97-460C-8005-FEB94DEE77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{C08F7393-F9BA-4D45-A356-98C67CE3DFD6}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A97-460C-8005-FEB94DEE77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{0F8B80BD-8B66-4B45-8FA1-750993AD3146}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A97-460C-8005-FEB94DEE77E0}"/>
                </c:ext>
              </c:extLst>
            </c:dLbl>
            <c:dLbl>
              <c:idx val="8"/>
              <c:layout>
                <c:manualLayout>
                  <c:x val="-3.4502318643803147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{A0776F6D-8FF8-4626-9F8A-76587426B271}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A97-460C-8005-FEB94DEE77E0}"/>
                </c:ext>
              </c:extLst>
            </c:dLbl>
            <c:dLbl>
              <c:idx val="16"/>
              <c:layout>
                <c:manualLayout>
                  <c:x val="-2.8766015700383205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{3400312F-1530-4F5D-AB7B-119548FF6BE0}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A97-460C-8005-FEB94DEE77E0}"/>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{E664E17D-6AF0-4DD3-A12D-4538EFB3D017}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A97-460C-8005-FEB94DEE77E0}"/>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{BFB63FB3-597C-4E4C-B866-95EBB2684173}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A97-460C-8005-FEB94DEE77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FA97-460C-8005-FEB94DEE77E0}"/>
            </c:ext>
          </c:extLst>
        </c:ser>
        <c:dLbls>
          <c:showLegendKey val="0"/>
          <c:showVal val="1"/>
          <c:showCatName val="0"/>
          <c:showSerName val="0"/>
          <c:showPercent val="0"/>
          <c:showBubbleSize val="0"/>
        </c:dLbls>
        <c:axId val="84219776"/>
        <c:axId val="84234240"/>
      </c:scatterChart>
      <c:valAx>
        <c:axId val="84219776"/>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岐阜県海津市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b="0">
              <a:solidFill>
                <a:schemeClr val="dk1"/>
              </a:solidFill>
              <a:effectLst/>
              <a:latin typeface="Yu Gothic UI" panose="020B0500000000000000" pitchFamily="50" charset="-128"/>
              <a:ea typeface="Yu Gothic UI" panose="020B0500000000000000" pitchFamily="50" charset="-128"/>
              <a:cs typeface="+mn-cs"/>
            </a:rPr>
            <a:t>　</a:t>
          </a:r>
          <a:r>
            <a:rPr lang="ja-JP" altLang="ja-JP" sz="1000" b="0">
              <a:solidFill>
                <a:sysClr val="windowText" lastClr="000000"/>
              </a:solidFill>
              <a:effectLst/>
              <a:latin typeface="Yu Gothic UI" panose="020B0500000000000000" pitchFamily="50" charset="-128"/>
              <a:ea typeface="Yu Gothic UI" panose="020B0500000000000000" pitchFamily="50" charset="-128"/>
              <a:cs typeface="+mn-cs"/>
            </a:rPr>
            <a:t>合併特例債等（平成</a:t>
          </a:r>
          <a:r>
            <a:rPr lang="en-US" altLang="ja-JP" sz="1000" b="0">
              <a:solidFill>
                <a:sysClr val="windowText" lastClr="000000"/>
              </a:solidFill>
              <a:effectLst/>
              <a:latin typeface="Yu Gothic UI" panose="020B0500000000000000" pitchFamily="50" charset="-128"/>
              <a:ea typeface="Yu Gothic UI" panose="020B0500000000000000" pitchFamily="50" charset="-128"/>
              <a:cs typeface="+mn-cs"/>
            </a:rPr>
            <a:t>29</a:t>
          </a:r>
          <a:r>
            <a:rPr lang="ja-JP" altLang="ja-JP" sz="1000" b="0">
              <a:solidFill>
                <a:sysClr val="windowText" lastClr="000000"/>
              </a:solidFill>
              <a:effectLst/>
              <a:latin typeface="Yu Gothic UI" panose="020B0500000000000000" pitchFamily="50" charset="-128"/>
              <a:ea typeface="Yu Gothic UI" panose="020B0500000000000000" pitchFamily="50" charset="-128"/>
              <a:cs typeface="+mn-cs"/>
            </a:rPr>
            <a:t>年度及び平成</a:t>
          </a:r>
          <a:r>
            <a:rPr lang="en-US" altLang="ja-JP" sz="1000" b="0">
              <a:solidFill>
                <a:sysClr val="windowText" lastClr="000000"/>
              </a:solidFill>
              <a:effectLst/>
              <a:latin typeface="Yu Gothic UI" panose="020B0500000000000000" pitchFamily="50" charset="-128"/>
              <a:ea typeface="Yu Gothic UI" panose="020B0500000000000000" pitchFamily="50" charset="-128"/>
              <a:cs typeface="+mn-cs"/>
            </a:rPr>
            <a:t>30</a:t>
          </a:r>
          <a:r>
            <a:rPr lang="ja-JP" altLang="ja-JP" sz="1000" b="0">
              <a:solidFill>
                <a:sysClr val="windowText" lastClr="000000"/>
              </a:solidFill>
              <a:effectLst/>
              <a:latin typeface="Yu Gothic UI" panose="020B0500000000000000" pitchFamily="50" charset="-128"/>
              <a:ea typeface="Yu Gothic UI" panose="020B0500000000000000" pitchFamily="50" charset="-128"/>
              <a:cs typeface="+mn-cs"/>
            </a:rPr>
            <a:t>年度同意債）の元金償還開始により、公債費充当一般財源等の額が増加した。</a:t>
          </a:r>
          <a:endParaRPr lang="ja-JP" altLang="ja-JP" sz="1000">
            <a:solidFill>
              <a:sysClr val="windowText" lastClr="000000"/>
            </a:solidFill>
            <a:effectLst/>
            <a:latin typeface="Yu Gothic UI" panose="020B0500000000000000" pitchFamily="50" charset="-128"/>
            <a:ea typeface="Yu Gothic UI" panose="020B0500000000000000" pitchFamily="50" charset="-128"/>
          </a:endParaRPr>
        </a:p>
        <a:p>
          <a:r>
            <a:rPr lang="ja-JP" altLang="ja-JP" sz="1000" b="0">
              <a:solidFill>
                <a:sysClr val="windowText" lastClr="000000"/>
              </a:solidFill>
              <a:effectLst/>
              <a:latin typeface="Yu Gothic UI" panose="020B0500000000000000" pitchFamily="50" charset="-128"/>
              <a:ea typeface="Yu Gothic UI" panose="020B0500000000000000" pitchFamily="50" charset="-128"/>
              <a:cs typeface="+mn-cs"/>
            </a:rPr>
            <a:t>　公営企業への繰入金（主に下水道事業）が、資本費平準化債を財源として償還したことにより減少した。</a:t>
          </a:r>
          <a:endParaRPr lang="ja-JP" altLang="ja-JP" sz="1000">
            <a:solidFill>
              <a:sysClr val="windowText" lastClr="000000"/>
            </a:solidFill>
            <a:effectLst/>
            <a:latin typeface="Yu Gothic UI" panose="020B0500000000000000" pitchFamily="50" charset="-128"/>
            <a:ea typeface="Yu Gothic UI" panose="020B0500000000000000" pitchFamily="50" charset="-128"/>
          </a:endParaRPr>
        </a:p>
        <a:p>
          <a:r>
            <a:rPr lang="ja-JP" altLang="ja-JP" sz="1000" b="0">
              <a:solidFill>
                <a:srgbClr val="FF0000"/>
              </a:solidFill>
              <a:effectLst/>
              <a:latin typeface="Yu Gothic UI" panose="020B0500000000000000" pitchFamily="50" charset="-128"/>
              <a:ea typeface="Yu Gothic UI" panose="020B0500000000000000" pitchFamily="50" charset="-128"/>
              <a:cs typeface="+mn-cs"/>
            </a:rPr>
            <a:t>　</a:t>
          </a:r>
          <a:r>
            <a:rPr lang="ja-JP" altLang="ja-JP" sz="1000" b="0">
              <a:solidFill>
                <a:sysClr val="windowText" lastClr="000000"/>
              </a:solidFill>
              <a:effectLst/>
              <a:latin typeface="Yu Gothic UI" panose="020B0500000000000000" pitchFamily="50" charset="-128"/>
              <a:ea typeface="Yu Gothic UI" panose="020B0500000000000000" pitchFamily="50" charset="-128"/>
              <a:cs typeface="+mn-cs"/>
            </a:rPr>
            <a:t>算入公債費等については、</a:t>
          </a:r>
          <a:r>
            <a:rPr lang="ja-JP" altLang="en-US" sz="1000" b="0">
              <a:solidFill>
                <a:sysClr val="windowText" lastClr="000000"/>
              </a:solidFill>
              <a:effectLst/>
              <a:latin typeface="Yu Gothic UI" panose="020B0500000000000000" pitchFamily="50" charset="-128"/>
              <a:ea typeface="Yu Gothic UI" panose="020B0500000000000000" pitchFamily="50" charset="-128"/>
              <a:cs typeface="+mn-cs"/>
            </a:rPr>
            <a:t>災害復旧費等に係る基準財政需要額の増（臨時財政対策債 前年度比較</a:t>
          </a:r>
          <a:r>
            <a:rPr lang="en-US" altLang="ja-JP" sz="1000" b="0">
              <a:solidFill>
                <a:sysClr val="windowText" lastClr="000000"/>
              </a:solidFill>
              <a:effectLst/>
              <a:latin typeface="Yu Gothic UI" panose="020B0500000000000000" pitchFamily="50" charset="-128"/>
              <a:ea typeface="Yu Gothic UI" panose="020B0500000000000000" pitchFamily="50" charset="-128"/>
              <a:cs typeface="+mn-cs"/>
            </a:rPr>
            <a:t>21</a:t>
          </a:r>
          <a:r>
            <a:rPr lang="ja-JP" altLang="en-US" sz="1000" b="0">
              <a:solidFill>
                <a:sysClr val="windowText" lastClr="000000"/>
              </a:solidFill>
              <a:effectLst/>
              <a:latin typeface="Yu Gothic UI" panose="020B0500000000000000" pitchFamily="50" charset="-128"/>
              <a:ea typeface="Yu Gothic UI" panose="020B0500000000000000" pitchFamily="50" charset="-128"/>
              <a:cs typeface="+mn-cs"/>
            </a:rPr>
            <a:t>百万円の増、合併特例債 前年度比較</a:t>
          </a:r>
          <a:r>
            <a:rPr lang="en-US" altLang="ja-JP" sz="1000" b="0">
              <a:solidFill>
                <a:sysClr val="windowText" lastClr="000000"/>
              </a:solidFill>
              <a:effectLst/>
              <a:latin typeface="Yu Gothic UI" panose="020B0500000000000000" pitchFamily="50" charset="-128"/>
              <a:ea typeface="Yu Gothic UI" panose="020B0500000000000000" pitchFamily="50" charset="-128"/>
              <a:cs typeface="+mn-cs"/>
            </a:rPr>
            <a:t>48</a:t>
          </a:r>
          <a:r>
            <a:rPr lang="ja-JP" altLang="en-US" sz="1000" b="0">
              <a:solidFill>
                <a:sysClr val="windowText" lastClr="000000"/>
              </a:solidFill>
              <a:effectLst/>
              <a:latin typeface="Yu Gothic UI" panose="020B0500000000000000" pitchFamily="50" charset="-128"/>
              <a:ea typeface="Yu Gothic UI" panose="020B0500000000000000" pitchFamily="50" charset="-128"/>
              <a:cs typeface="+mn-cs"/>
            </a:rPr>
            <a:t>百万円の増）など</a:t>
          </a:r>
          <a:r>
            <a:rPr kumimoji="1" lang="ja-JP" altLang="ja-JP" sz="1000" b="0">
              <a:solidFill>
                <a:sysClr val="windowText" lastClr="000000"/>
              </a:solidFill>
              <a:effectLst/>
              <a:latin typeface="Yu Gothic UI" panose="020B0500000000000000" pitchFamily="50" charset="-128"/>
              <a:ea typeface="Yu Gothic UI" panose="020B0500000000000000" pitchFamily="50" charset="-128"/>
              <a:cs typeface="+mn-cs"/>
            </a:rPr>
            <a:t>により</a:t>
          </a:r>
          <a:r>
            <a:rPr kumimoji="1" lang="ja-JP" altLang="en-US" sz="1000" b="0">
              <a:solidFill>
                <a:sysClr val="windowText" lastClr="000000"/>
              </a:solidFill>
              <a:effectLst/>
              <a:latin typeface="Yu Gothic UI" panose="020B0500000000000000" pitchFamily="50" charset="-128"/>
              <a:ea typeface="Yu Gothic UI" panose="020B0500000000000000" pitchFamily="50" charset="-128"/>
              <a:cs typeface="+mn-cs"/>
            </a:rPr>
            <a:t>増加した</a:t>
          </a:r>
          <a:r>
            <a:rPr kumimoji="1" lang="ja-JP" altLang="ja-JP" sz="1000" b="0">
              <a:solidFill>
                <a:sysClr val="windowText" lastClr="000000"/>
              </a:solidFill>
              <a:effectLst/>
              <a:latin typeface="Yu Gothic UI" panose="020B0500000000000000" pitchFamily="50" charset="-128"/>
              <a:ea typeface="Yu Gothic UI" panose="020B0500000000000000" pitchFamily="50" charset="-128"/>
              <a:cs typeface="+mn-cs"/>
            </a:rPr>
            <a:t>。</a:t>
          </a:r>
          <a:endParaRPr lang="ja-JP" altLang="ja-JP" sz="1000">
            <a:solidFill>
              <a:sysClr val="windowText" lastClr="000000"/>
            </a:solidFill>
            <a:effectLst/>
            <a:latin typeface="Yu Gothic UI" panose="020B0500000000000000" pitchFamily="50" charset="-128"/>
            <a:ea typeface="Yu Gothic UI" panose="020B0500000000000000" pitchFamily="50" charset="-128"/>
          </a:endParaRPr>
        </a:p>
        <a:p>
          <a:pPr eaLnBrk="1" fontAlgn="auto" latinLnBrk="0" hangingPunct="1"/>
          <a:r>
            <a:rPr kumimoji="1" lang="ja-JP" altLang="ja-JP" sz="1000" b="0">
              <a:solidFill>
                <a:srgbClr val="FF0000"/>
              </a:solidFill>
              <a:effectLst/>
              <a:latin typeface="Yu Gothic UI" panose="020B0500000000000000" pitchFamily="50" charset="-128"/>
              <a:ea typeface="Yu Gothic UI" panose="020B0500000000000000" pitchFamily="50" charset="-128"/>
              <a:cs typeface="+mn-cs"/>
            </a:rPr>
            <a:t>　</a:t>
          </a:r>
          <a:r>
            <a:rPr kumimoji="1" lang="ja-JP" altLang="ja-JP" sz="1000" b="0">
              <a:solidFill>
                <a:sysClr val="windowText" lastClr="000000"/>
              </a:solidFill>
              <a:effectLst/>
              <a:latin typeface="Yu Gothic UI" panose="020B0500000000000000" pitchFamily="50" charset="-128"/>
              <a:ea typeface="Yu Gothic UI" panose="020B0500000000000000" pitchFamily="50" charset="-128"/>
              <a:cs typeface="+mn-cs"/>
            </a:rPr>
            <a:t>今後も大規模</a:t>
          </a:r>
          <a:r>
            <a:rPr kumimoji="1" lang="ja-JP" altLang="ja-JP" sz="1000">
              <a:solidFill>
                <a:sysClr val="windowText" lastClr="000000"/>
              </a:solidFill>
              <a:effectLst/>
              <a:latin typeface="Yu Gothic UI" panose="020B0500000000000000" pitchFamily="50" charset="-128"/>
              <a:ea typeface="Yu Gothic UI" panose="020B0500000000000000" pitchFamily="50" charset="-128"/>
              <a:cs typeface="+mn-cs"/>
            </a:rPr>
            <a:t>事業により発行した地方債の元金償還開始により、元利償還金や算入公債費等は増加する見込みであるため、引き続き交付税が措置される有利な地方債を活用するなど、計画的な地方債発行に取り組み、後年の財政運営に大きな負担とならないよう、公債費の抑制に努めていく。</a:t>
          </a:r>
          <a:endParaRPr lang="ja-JP" altLang="ja-JP" sz="1000">
            <a:solidFill>
              <a:sysClr val="windowText" lastClr="000000"/>
            </a:solidFill>
            <a:effectLst/>
            <a:latin typeface="Yu Gothic UI" panose="020B0500000000000000" pitchFamily="50" charset="-128"/>
            <a:ea typeface="Yu Gothic UI" panose="020B0500000000000000"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Yu Gothic UI" panose="020B0500000000000000" pitchFamily="50" charset="-128"/>
              <a:ea typeface="Yu Gothic UI" panose="020B0500000000000000" pitchFamily="50"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岐阜県海津市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dk1"/>
              </a:solidFill>
              <a:effectLst/>
              <a:latin typeface="Yu Gothic UI" panose="020B0500000000000000" pitchFamily="50" charset="-128"/>
              <a:ea typeface="Yu Gothic UI" panose="020B0500000000000000" pitchFamily="50" charset="-128"/>
              <a:cs typeface="+mn-cs"/>
            </a:rPr>
            <a:t>　</a:t>
          </a:r>
          <a:r>
            <a:rPr kumimoji="1" lang="ja-JP" altLang="ja-JP" sz="1000">
              <a:solidFill>
                <a:sysClr val="windowText" lastClr="000000"/>
              </a:solidFill>
              <a:effectLst/>
              <a:latin typeface="Yu Gothic UI" panose="020B0500000000000000" pitchFamily="50" charset="-128"/>
              <a:ea typeface="Yu Gothic UI" panose="020B0500000000000000" pitchFamily="50" charset="-128"/>
              <a:cs typeface="+mn-cs"/>
            </a:rPr>
            <a:t>一般会計等に係る地方債の現在高は、</a:t>
          </a:r>
          <a:r>
            <a:rPr kumimoji="1" lang="ja-JP" altLang="en-US" sz="1000">
              <a:solidFill>
                <a:sysClr val="windowText" lastClr="000000"/>
              </a:solidFill>
              <a:effectLst/>
              <a:latin typeface="Yu Gothic UI" panose="020B0500000000000000" pitchFamily="50" charset="-128"/>
              <a:ea typeface="Yu Gothic UI" panose="020B0500000000000000" pitchFamily="50" charset="-128"/>
              <a:cs typeface="+mn-cs"/>
            </a:rPr>
            <a:t>平田リバーサイドプラザ整備事業、総合福祉会館建設事業、公営住宅建設事業、城山小学校校舎改築事業</a:t>
          </a:r>
          <a:r>
            <a:rPr kumimoji="1" lang="ja-JP" altLang="ja-JP" sz="1000">
              <a:solidFill>
                <a:sysClr val="windowText" lastClr="000000"/>
              </a:solidFill>
              <a:effectLst/>
              <a:latin typeface="Yu Gothic UI" panose="020B0500000000000000" pitchFamily="50" charset="-128"/>
              <a:ea typeface="Yu Gothic UI" panose="020B0500000000000000" pitchFamily="50" charset="-128"/>
              <a:cs typeface="+mn-cs"/>
            </a:rPr>
            <a:t>などに係る地方債の償還が完了したことにより</a:t>
          </a:r>
          <a:r>
            <a:rPr kumimoji="1" lang="en-US" altLang="ja-JP" sz="1000">
              <a:solidFill>
                <a:sysClr val="windowText" lastClr="000000"/>
              </a:solidFill>
              <a:effectLst/>
              <a:latin typeface="Yu Gothic UI" panose="020B0500000000000000" pitchFamily="50" charset="-128"/>
              <a:ea typeface="Yu Gothic UI" panose="020B0500000000000000" pitchFamily="50" charset="-128"/>
              <a:cs typeface="+mn-cs"/>
            </a:rPr>
            <a:t>763</a:t>
          </a:r>
          <a:r>
            <a:rPr kumimoji="1" lang="ja-JP" altLang="ja-JP" sz="1000">
              <a:solidFill>
                <a:sysClr val="windowText" lastClr="000000"/>
              </a:solidFill>
              <a:effectLst/>
              <a:latin typeface="Yu Gothic UI" panose="020B0500000000000000" pitchFamily="50" charset="-128"/>
              <a:ea typeface="Yu Gothic UI" panose="020B0500000000000000" pitchFamily="50" charset="-128"/>
              <a:cs typeface="+mn-cs"/>
            </a:rPr>
            <a:t>百万円減少した。</a:t>
          </a:r>
          <a:endParaRPr lang="ja-JP" altLang="ja-JP" sz="1000">
            <a:solidFill>
              <a:sysClr val="windowText" lastClr="000000"/>
            </a:solidFill>
            <a:effectLst/>
            <a:latin typeface="Yu Gothic UI" panose="020B0500000000000000" pitchFamily="50" charset="-128"/>
            <a:ea typeface="Yu Gothic UI" panose="020B0500000000000000" pitchFamily="50" charset="-128"/>
          </a:endParaRPr>
        </a:p>
        <a:p>
          <a:r>
            <a:rPr kumimoji="1" lang="ja-JP" altLang="ja-JP" sz="1000">
              <a:solidFill>
                <a:sysClr val="windowText" lastClr="000000"/>
              </a:solidFill>
              <a:effectLst/>
              <a:latin typeface="Yu Gothic UI" panose="020B0500000000000000" pitchFamily="50" charset="-128"/>
              <a:ea typeface="Yu Gothic UI" panose="020B0500000000000000" pitchFamily="50" charset="-128"/>
              <a:cs typeface="+mn-cs"/>
            </a:rPr>
            <a:t>　公営企業債等繰入見込額は、水道事業・下水道事業</a:t>
          </a:r>
          <a:r>
            <a:rPr kumimoji="1" lang="ja-JP" altLang="ja-JP" sz="1000">
              <a:solidFill>
                <a:schemeClr val="dk1"/>
              </a:solidFill>
              <a:effectLst/>
              <a:latin typeface="Yu Gothic UI" panose="020B0500000000000000" pitchFamily="50" charset="-128"/>
              <a:ea typeface="Yu Gothic UI" panose="020B0500000000000000" pitchFamily="50" charset="-128"/>
              <a:cs typeface="+mn-cs"/>
            </a:rPr>
            <a:t>の地方債残高の減により</a:t>
          </a:r>
          <a:r>
            <a:rPr kumimoji="1" lang="en-US" altLang="ja-JP" sz="1000">
              <a:solidFill>
                <a:schemeClr val="dk1"/>
              </a:solidFill>
              <a:effectLst/>
              <a:latin typeface="Yu Gothic UI" panose="020B0500000000000000" pitchFamily="50" charset="-128"/>
              <a:ea typeface="Yu Gothic UI" panose="020B0500000000000000" pitchFamily="50" charset="-128"/>
              <a:cs typeface="+mn-cs"/>
            </a:rPr>
            <a:t>66</a:t>
          </a:r>
          <a:r>
            <a:rPr kumimoji="1" lang="ja-JP" altLang="ja-JP" sz="1000">
              <a:solidFill>
                <a:schemeClr val="dk1"/>
              </a:solidFill>
              <a:effectLst/>
              <a:latin typeface="Yu Gothic UI" panose="020B0500000000000000" pitchFamily="50" charset="-128"/>
              <a:ea typeface="Yu Gothic UI" panose="020B0500000000000000" pitchFamily="50" charset="-128"/>
              <a:cs typeface="+mn-cs"/>
            </a:rPr>
            <a:t>百万円減少した。</a:t>
          </a:r>
          <a:endParaRPr lang="ja-JP" altLang="ja-JP" sz="1000">
            <a:effectLst/>
            <a:latin typeface="Yu Gothic UI" panose="020B0500000000000000" pitchFamily="50" charset="-128"/>
            <a:ea typeface="Yu Gothic UI" panose="020B0500000000000000" pitchFamily="50" charset="-128"/>
          </a:endParaRPr>
        </a:p>
        <a:p>
          <a:r>
            <a:rPr kumimoji="1" lang="ja-JP" altLang="ja-JP" sz="1000">
              <a:solidFill>
                <a:schemeClr val="dk1"/>
              </a:solidFill>
              <a:effectLst/>
              <a:latin typeface="Yu Gothic UI" panose="020B0500000000000000" pitchFamily="50" charset="-128"/>
              <a:ea typeface="Yu Gothic UI" panose="020B0500000000000000" pitchFamily="50" charset="-128"/>
              <a:cs typeface="+mn-cs"/>
            </a:rPr>
            <a:t>　組合等負担等見込額は、南濃衛生施設利用事務組合・西南濃粗大廃棄物処理組合の地方債残高の減により</a:t>
          </a:r>
          <a:r>
            <a:rPr kumimoji="1" lang="en-US" altLang="ja-JP" sz="1000">
              <a:solidFill>
                <a:schemeClr val="dk1"/>
              </a:solidFill>
              <a:effectLst/>
              <a:latin typeface="Yu Gothic UI" panose="020B0500000000000000" pitchFamily="50" charset="-128"/>
              <a:ea typeface="Yu Gothic UI" panose="020B0500000000000000" pitchFamily="50" charset="-128"/>
              <a:cs typeface="+mn-cs"/>
            </a:rPr>
            <a:t>16</a:t>
          </a:r>
          <a:r>
            <a:rPr kumimoji="1" lang="ja-JP" altLang="ja-JP" sz="1000">
              <a:solidFill>
                <a:schemeClr val="dk1"/>
              </a:solidFill>
              <a:effectLst/>
              <a:latin typeface="Yu Gothic UI" panose="020B0500000000000000" pitchFamily="50" charset="-128"/>
              <a:ea typeface="Yu Gothic UI" panose="020B0500000000000000" pitchFamily="50" charset="-128"/>
              <a:cs typeface="+mn-cs"/>
            </a:rPr>
            <a:t>百万円減少した。</a:t>
          </a:r>
          <a:endParaRPr lang="ja-JP" altLang="ja-JP" sz="1000">
            <a:effectLst/>
            <a:latin typeface="Yu Gothic UI" panose="020B0500000000000000" pitchFamily="50" charset="-128"/>
            <a:ea typeface="Yu Gothic UI" panose="020B0500000000000000" pitchFamily="50" charset="-128"/>
          </a:endParaRPr>
        </a:p>
        <a:p>
          <a:r>
            <a:rPr kumimoji="1" lang="ja-JP" altLang="ja-JP" sz="1000">
              <a:solidFill>
                <a:schemeClr val="dk1"/>
              </a:solidFill>
              <a:effectLst/>
              <a:latin typeface="Yu Gothic UI" panose="020B0500000000000000" pitchFamily="50" charset="-128"/>
              <a:ea typeface="Yu Gothic UI" panose="020B0500000000000000" pitchFamily="50" charset="-128"/>
              <a:cs typeface="+mn-cs"/>
            </a:rPr>
            <a:t>　</a:t>
          </a:r>
          <a:r>
            <a:rPr kumimoji="1" lang="ja-JP" altLang="ja-JP" sz="1000">
              <a:solidFill>
                <a:sysClr val="windowText" lastClr="000000"/>
              </a:solidFill>
              <a:effectLst/>
              <a:latin typeface="Yu Gothic UI" panose="020B0500000000000000" pitchFamily="50" charset="-128"/>
              <a:ea typeface="Yu Gothic UI" panose="020B0500000000000000" pitchFamily="50" charset="-128"/>
              <a:cs typeface="+mn-cs"/>
            </a:rPr>
            <a:t>充当可能基金は、</a:t>
          </a:r>
          <a:r>
            <a:rPr kumimoji="1" lang="ja-JP" altLang="en-US" sz="1000">
              <a:solidFill>
                <a:sysClr val="windowText" lastClr="000000"/>
              </a:solidFill>
              <a:effectLst/>
              <a:latin typeface="Yu Gothic UI" panose="020B0500000000000000" pitchFamily="50" charset="-128"/>
              <a:ea typeface="Yu Gothic UI" panose="020B0500000000000000" pitchFamily="50" charset="-128"/>
              <a:cs typeface="+mn-cs"/>
            </a:rPr>
            <a:t>財政調整基金（前年度比較</a:t>
          </a:r>
          <a:r>
            <a:rPr kumimoji="1" lang="en-US" altLang="ja-JP" sz="1000">
              <a:solidFill>
                <a:sysClr val="windowText" lastClr="000000"/>
              </a:solidFill>
              <a:effectLst/>
              <a:latin typeface="Yu Gothic UI" panose="020B0500000000000000" pitchFamily="50" charset="-128"/>
              <a:ea typeface="Yu Gothic UI" panose="020B0500000000000000" pitchFamily="50" charset="-128"/>
              <a:cs typeface="+mn-cs"/>
            </a:rPr>
            <a:t>+983</a:t>
          </a:r>
          <a:r>
            <a:rPr kumimoji="1" lang="ja-JP" altLang="en-US" sz="1000">
              <a:solidFill>
                <a:sysClr val="windowText" lastClr="000000"/>
              </a:solidFill>
              <a:effectLst/>
              <a:latin typeface="Yu Gothic UI" panose="020B0500000000000000" pitchFamily="50" charset="-128"/>
              <a:ea typeface="Yu Gothic UI" panose="020B0500000000000000" pitchFamily="50" charset="-128"/>
              <a:cs typeface="+mn-cs"/>
            </a:rPr>
            <a:t>百万円）減債基金（</a:t>
          </a:r>
          <a:r>
            <a:rPr kumimoji="1" lang="ja-JP" altLang="ja-JP" sz="1000">
              <a:solidFill>
                <a:sysClr val="windowText" lastClr="000000"/>
              </a:solidFill>
              <a:effectLst/>
              <a:latin typeface="Yu Gothic UI" panose="020B0500000000000000" pitchFamily="50" charset="-128"/>
              <a:ea typeface="Yu Gothic UI" panose="020B0500000000000000" pitchFamily="50" charset="-128"/>
              <a:cs typeface="+mn-cs"/>
            </a:rPr>
            <a:t>前年度比較</a:t>
          </a:r>
          <a:r>
            <a:rPr kumimoji="1" lang="en-US" altLang="ja-JP" sz="1000">
              <a:solidFill>
                <a:sysClr val="windowText" lastClr="000000"/>
              </a:solidFill>
              <a:effectLst/>
              <a:latin typeface="Yu Gothic UI" panose="020B0500000000000000" pitchFamily="50" charset="-128"/>
              <a:ea typeface="Yu Gothic UI" panose="020B0500000000000000" pitchFamily="50" charset="-128"/>
              <a:cs typeface="+mn-cs"/>
            </a:rPr>
            <a:t>+163</a:t>
          </a:r>
          <a:r>
            <a:rPr kumimoji="1" lang="ja-JP" altLang="ja-JP" sz="1000">
              <a:solidFill>
                <a:sysClr val="windowText" lastClr="000000"/>
              </a:solidFill>
              <a:effectLst/>
              <a:latin typeface="Yu Gothic UI" panose="020B0500000000000000" pitchFamily="50" charset="-128"/>
              <a:ea typeface="Yu Gothic UI" panose="020B0500000000000000" pitchFamily="50" charset="-128"/>
              <a:cs typeface="+mn-cs"/>
            </a:rPr>
            <a:t>百万円</a:t>
          </a:r>
          <a:r>
            <a:rPr kumimoji="1" lang="ja-JP" altLang="en-US" sz="1000">
              <a:solidFill>
                <a:sysClr val="windowText" lastClr="000000"/>
              </a:solidFill>
              <a:effectLst/>
              <a:latin typeface="Yu Gothic UI" panose="020B0500000000000000" pitchFamily="50" charset="-128"/>
              <a:ea typeface="Yu Gothic UI" panose="020B0500000000000000" pitchFamily="50" charset="-128"/>
              <a:cs typeface="+mn-cs"/>
            </a:rPr>
            <a:t>）</a:t>
          </a:r>
          <a:r>
            <a:rPr kumimoji="1" lang="ja-JP" altLang="ja-JP" sz="1000">
              <a:solidFill>
                <a:sysClr val="windowText" lastClr="000000"/>
              </a:solidFill>
              <a:effectLst/>
              <a:latin typeface="Yu Gothic UI" panose="020B0500000000000000" pitchFamily="50" charset="-128"/>
              <a:ea typeface="Yu Gothic UI" panose="020B0500000000000000" pitchFamily="50" charset="-128"/>
              <a:cs typeface="+mn-cs"/>
            </a:rPr>
            <a:t>等</a:t>
          </a:r>
          <a:r>
            <a:rPr kumimoji="1" lang="ja-JP" altLang="en-US" sz="1000">
              <a:solidFill>
                <a:sysClr val="windowText" lastClr="000000"/>
              </a:solidFill>
              <a:effectLst/>
              <a:latin typeface="Yu Gothic UI" panose="020B0500000000000000" pitchFamily="50" charset="-128"/>
              <a:ea typeface="Yu Gothic UI" panose="020B0500000000000000" pitchFamily="50" charset="-128"/>
              <a:cs typeface="+mn-cs"/>
            </a:rPr>
            <a:t>への積立</a:t>
          </a:r>
          <a:r>
            <a:rPr kumimoji="1" lang="ja-JP" altLang="ja-JP" sz="1000">
              <a:solidFill>
                <a:sysClr val="windowText" lastClr="000000"/>
              </a:solidFill>
              <a:effectLst/>
              <a:latin typeface="Yu Gothic UI" panose="020B0500000000000000" pitchFamily="50" charset="-128"/>
              <a:ea typeface="Yu Gothic UI" panose="020B0500000000000000" pitchFamily="50" charset="-128"/>
              <a:cs typeface="+mn-cs"/>
            </a:rPr>
            <a:t>により、昨年度と比較し、</a:t>
          </a:r>
          <a:r>
            <a:rPr kumimoji="1" lang="en-US" altLang="ja-JP" sz="1000">
              <a:solidFill>
                <a:sysClr val="windowText" lastClr="000000"/>
              </a:solidFill>
              <a:effectLst/>
              <a:latin typeface="Yu Gothic UI" panose="020B0500000000000000" pitchFamily="50" charset="-128"/>
              <a:ea typeface="Yu Gothic UI" panose="020B0500000000000000" pitchFamily="50" charset="-128"/>
              <a:cs typeface="+mn-cs"/>
            </a:rPr>
            <a:t>1,208</a:t>
          </a:r>
          <a:r>
            <a:rPr kumimoji="1" lang="ja-JP" altLang="ja-JP" sz="1000">
              <a:solidFill>
                <a:sysClr val="windowText" lastClr="000000"/>
              </a:solidFill>
              <a:effectLst/>
              <a:latin typeface="Yu Gothic UI" panose="020B0500000000000000" pitchFamily="50" charset="-128"/>
              <a:ea typeface="Yu Gothic UI" panose="020B0500000000000000" pitchFamily="50" charset="-128"/>
              <a:cs typeface="+mn-cs"/>
            </a:rPr>
            <a:t>百万円</a:t>
          </a:r>
          <a:r>
            <a:rPr kumimoji="1" lang="ja-JP" altLang="en-US" sz="1000">
              <a:solidFill>
                <a:sysClr val="windowText" lastClr="000000"/>
              </a:solidFill>
              <a:effectLst/>
              <a:latin typeface="Yu Gothic UI" panose="020B0500000000000000" pitchFamily="50" charset="-128"/>
              <a:ea typeface="Yu Gothic UI" panose="020B0500000000000000" pitchFamily="50" charset="-128"/>
              <a:cs typeface="+mn-cs"/>
            </a:rPr>
            <a:t>増加</a:t>
          </a:r>
          <a:r>
            <a:rPr kumimoji="1" lang="ja-JP" altLang="ja-JP" sz="1000">
              <a:solidFill>
                <a:sysClr val="windowText" lastClr="000000"/>
              </a:solidFill>
              <a:effectLst/>
              <a:latin typeface="Yu Gothic UI" panose="020B0500000000000000" pitchFamily="50" charset="-128"/>
              <a:ea typeface="Yu Gothic UI" panose="020B0500000000000000" pitchFamily="50" charset="-128"/>
              <a:cs typeface="+mn-cs"/>
            </a:rPr>
            <a:t>している。</a:t>
          </a:r>
          <a:endParaRPr lang="ja-JP" altLang="ja-JP" sz="1000">
            <a:solidFill>
              <a:sysClr val="windowText" lastClr="000000"/>
            </a:solidFill>
            <a:effectLst/>
            <a:latin typeface="Yu Gothic UI" panose="020B0500000000000000" pitchFamily="50" charset="-128"/>
            <a:ea typeface="Yu Gothic UI" panose="020B0500000000000000" pitchFamily="50" charset="-128"/>
          </a:endParaRPr>
        </a:p>
        <a:p>
          <a:r>
            <a:rPr kumimoji="1" lang="ja-JP" altLang="ja-JP" sz="1000">
              <a:solidFill>
                <a:sysClr val="windowText" lastClr="000000"/>
              </a:solidFill>
              <a:effectLst/>
              <a:latin typeface="Yu Gothic UI" panose="020B0500000000000000" pitchFamily="50" charset="-128"/>
              <a:ea typeface="Yu Gothic UI" panose="020B0500000000000000" pitchFamily="50" charset="-128"/>
              <a:cs typeface="+mn-cs"/>
            </a:rPr>
            <a:t>　基準財政需要額算入見込額は、下</a:t>
          </a:r>
          <a:r>
            <a:rPr kumimoji="1" lang="ja-JP" altLang="ja-JP" sz="1000">
              <a:solidFill>
                <a:schemeClr val="dk1"/>
              </a:solidFill>
              <a:effectLst/>
              <a:latin typeface="Yu Gothic UI" panose="020B0500000000000000" pitchFamily="50" charset="-128"/>
              <a:ea typeface="Yu Gothic UI" panose="020B0500000000000000" pitchFamily="50" charset="-128"/>
              <a:cs typeface="+mn-cs"/>
            </a:rPr>
            <a:t>水道費や対象となる地方債の償還完了もあり、昨年度同様減少している。</a:t>
          </a:r>
          <a:endParaRPr lang="ja-JP" altLang="ja-JP" sz="1000">
            <a:effectLst/>
            <a:latin typeface="Yu Gothic UI" panose="020B0500000000000000" pitchFamily="50" charset="-128"/>
            <a:ea typeface="Yu Gothic UI" panose="020B0500000000000000" pitchFamily="50" charset="-128"/>
          </a:endParaRPr>
        </a:p>
        <a:p>
          <a:r>
            <a:rPr kumimoji="1" lang="ja-JP" altLang="ja-JP" sz="1000">
              <a:solidFill>
                <a:schemeClr val="dk1"/>
              </a:solidFill>
              <a:effectLst/>
              <a:latin typeface="Yu Gothic UI" panose="020B0500000000000000" pitchFamily="50" charset="-128"/>
              <a:ea typeface="Yu Gothic UI" panose="020B0500000000000000" pitchFamily="50" charset="-128"/>
              <a:cs typeface="+mn-cs"/>
            </a:rPr>
            <a:t>　今後も、歳入確保や歳出抑制により、充当可能基金の減少を抑え、財政の健全化に向け、より一層の行財政改革に取り組んでいく。</a:t>
          </a:r>
          <a:endParaRPr lang="ja-JP" altLang="ja-JP" sz="1000">
            <a:effectLst/>
            <a:latin typeface="Yu Gothic UI" panose="020B0500000000000000" pitchFamily="50" charset="-128"/>
            <a:ea typeface="Yu Gothic UI" panose="020B0500000000000000"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岐阜県海津市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Yu Gothic UI" panose="020B0500000000000000" pitchFamily="50" charset="-128"/>
              <a:ea typeface="Yu Gothic UI" panose="020B0500000000000000" pitchFamily="50" charset="-128"/>
              <a:cs typeface="+mn-cs"/>
            </a:rPr>
            <a:t>　</a:t>
          </a:r>
          <a:r>
            <a:rPr kumimoji="1" lang="ja-JP" altLang="ja-JP" sz="1300">
              <a:solidFill>
                <a:schemeClr val="dk1"/>
              </a:solidFill>
              <a:effectLst/>
              <a:latin typeface="Yu Gothic UI" panose="020B0500000000000000" pitchFamily="50" charset="-128"/>
              <a:ea typeface="Yu Gothic UI" panose="020B0500000000000000" pitchFamily="50" charset="-128"/>
              <a:cs typeface="+mn-cs"/>
            </a:rPr>
            <a:t>基金全体では、</a:t>
          </a:r>
          <a:r>
            <a:rPr kumimoji="1" lang="en-US" altLang="ja-JP" sz="1300">
              <a:solidFill>
                <a:schemeClr val="dk1"/>
              </a:solidFill>
              <a:effectLst/>
              <a:latin typeface="Yu Gothic UI" panose="020B0500000000000000" pitchFamily="50" charset="-128"/>
              <a:ea typeface="Yu Gothic UI" panose="020B0500000000000000" pitchFamily="50" charset="-128"/>
              <a:cs typeface="+mn-cs"/>
            </a:rPr>
            <a:t>1,214</a:t>
          </a:r>
          <a:r>
            <a:rPr kumimoji="1" lang="ja-JP" altLang="ja-JP" sz="1300">
              <a:solidFill>
                <a:schemeClr val="dk1"/>
              </a:solidFill>
              <a:effectLst/>
              <a:latin typeface="Yu Gothic UI" panose="020B0500000000000000" pitchFamily="50" charset="-128"/>
              <a:ea typeface="Yu Gothic UI" panose="020B0500000000000000" pitchFamily="50" charset="-128"/>
              <a:cs typeface="+mn-cs"/>
            </a:rPr>
            <a:t>百万円を積み立て、</a:t>
          </a:r>
          <a:r>
            <a:rPr kumimoji="1" lang="en-US" altLang="ja-JP" sz="1300">
              <a:solidFill>
                <a:schemeClr val="dk1"/>
              </a:solidFill>
              <a:effectLst/>
              <a:latin typeface="Yu Gothic UI" panose="020B0500000000000000" pitchFamily="50" charset="-128"/>
              <a:ea typeface="Yu Gothic UI" panose="020B0500000000000000" pitchFamily="50" charset="-128"/>
              <a:cs typeface="+mn-cs"/>
            </a:rPr>
            <a:t>35</a:t>
          </a:r>
          <a:r>
            <a:rPr kumimoji="1" lang="ja-JP" altLang="ja-JP" sz="1300">
              <a:solidFill>
                <a:schemeClr val="dk1"/>
              </a:solidFill>
              <a:effectLst/>
              <a:latin typeface="Yu Gothic UI" panose="020B0500000000000000" pitchFamily="50" charset="-128"/>
              <a:ea typeface="Yu Gothic UI" panose="020B0500000000000000" pitchFamily="50" charset="-128"/>
              <a:cs typeface="+mn-cs"/>
            </a:rPr>
            <a:t>百万円を取り崩したことにより、令和</a:t>
          </a:r>
          <a:r>
            <a:rPr kumimoji="1" lang="en-US" altLang="ja-JP" sz="1300">
              <a:solidFill>
                <a:schemeClr val="dk1"/>
              </a:solidFill>
              <a:effectLst/>
              <a:latin typeface="Yu Gothic UI" panose="020B0500000000000000" pitchFamily="50" charset="-128"/>
              <a:ea typeface="Yu Gothic UI" panose="020B0500000000000000" pitchFamily="50" charset="-128"/>
              <a:cs typeface="+mn-cs"/>
            </a:rPr>
            <a:t>3</a:t>
          </a:r>
          <a:r>
            <a:rPr kumimoji="1" lang="ja-JP" altLang="ja-JP" sz="1300">
              <a:solidFill>
                <a:schemeClr val="dk1"/>
              </a:solidFill>
              <a:effectLst/>
              <a:latin typeface="Yu Gothic UI" panose="020B0500000000000000" pitchFamily="50" charset="-128"/>
              <a:ea typeface="Yu Gothic UI" panose="020B0500000000000000" pitchFamily="50" charset="-128"/>
              <a:cs typeface="+mn-cs"/>
            </a:rPr>
            <a:t>年度末残高は、前年度末残高と比較して</a:t>
          </a:r>
          <a:r>
            <a:rPr kumimoji="1" lang="en-US" altLang="ja-JP" sz="1300">
              <a:solidFill>
                <a:schemeClr val="dk1"/>
              </a:solidFill>
              <a:effectLst/>
              <a:latin typeface="Yu Gothic UI" panose="020B0500000000000000" pitchFamily="50" charset="-128"/>
              <a:ea typeface="Yu Gothic UI" panose="020B0500000000000000" pitchFamily="50" charset="-128"/>
              <a:cs typeface="+mn-cs"/>
            </a:rPr>
            <a:t>1,179</a:t>
          </a:r>
          <a:r>
            <a:rPr kumimoji="1" lang="ja-JP" altLang="ja-JP" sz="1300">
              <a:solidFill>
                <a:schemeClr val="dk1"/>
              </a:solidFill>
              <a:effectLst/>
              <a:latin typeface="Yu Gothic UI" panose="020B0500000000000000" pitchFamily="50" charset="-128"/>
              <a:ea typeface="Yu Gothic UI" panose="020B0500000000000000" pitchFamily="50" charset="-128"/>
              <a:cs typeface="+mn-cs"/>
            </a:rPr>
            <a:t>百万円</a:t>
          </a:r>
          <a:r>
            <a:rPr kumimoji="1" lang="ja-JP" altLang="en-US" sz="1300">
              <a:solidFill>
                <a:schemeClr val="dk1"/>
              </a:solidFill>
              <a:effectLst/>
              <a:latin typeface="Yu Gothic UI" panose="020B0500000000000000" pitchFamily="50" charset="-128"/>
              <a:ea typeface="Yu Gothic UI" panose="020B0500000000000000" pitchFamily="50" charset="-128"/>
              <a:cs typeface="+mn-cs"/>
            </a:rPr>
            <a:t>増加</a:t>
          </a:r>
          <a:r>
            <a:rPr kumimoji="1" lang="ja-JP" altLang="ja-JP" sz="1300">
              <a:solidFill>
                <a:schemeClr val="dk1"/>
              </a:solidFill>
              <a:effectLst/>
              <a:latin typeface="Yu Gothic UI" panose="020B0500000000000000" pitchFamily="50" charset="-128"/>
              <a:ea typeface="Yu Gothic UI" panose="020B0500000000000000" pitchFamily="50" charset="-128"/>
              <a:cs typeface="+mn-cs"/>
            </a:rPr>
            <a:t>し、</a:t>
          </a:r>
          <a:r>
            <a:rPr kumimoji="1" lang="en-US" altLang="ja-JP" sz="1300">
              <a:solidFill>
                <a:schemeClr val="dk1"/>
              </a:solidFill>
              <a:effectLst/>
              <a:latin typeface="Yu Gothic UI" panose="020B0500000000000000" pitchFamily="50" charset="-128"/>
              <a:ea typeface="Yu Gothic UI" panose="020B0500000000000000" pitchFamily="50" charset="-128"/>
              <a:cs typeface="+mn-cs"/>
            </a:rPr>
            <a:t>4,981</a:t>
          </a:r>
          <a:r>
            <a:rPr kumimoji="1" lang="ja-JP" altLang="ja-JP" sz="1300">
              <a:solidFill>
                <a:schemeClr val="dk1"/>
              </a:solidFill>
              <a:effectLst/>
              <a:latin typeface="Yu Gothic UI" panose="020B0500000000000000" pitchFamily="50" charset="-128"/>
              <a:ea typeface="Yu Gothic UI" panose="020B0500000000000000" pitchFamily="50" charset="-128"/>
              <a:cs typeface="+mn-cs"/>
            </a:rPr>
            <a:t>百万円となった。</a:t>
          </a:r>
          <a:endParaRPr kumimoji="0" lang="en-US" altLang="ja-JP" sz="1300">
            <a:solidFill>
              <a:schemeClr val="dk1"/>
            </a:solidFill>
            <a:effectLst/>
            <a:latin typeface="Yu Gothic UI" panose="020B0500000000000000" pitchFamily="50" charset="-128"/>
            <a:ea typeface="Yu Gothic UI" panose="020B0500000000000000" pitchFamily="50" charset="-128"/>
            <a:cs typeface="+mn-cs"/>
          </a:endParaRPr>
        </a:p>
        <a:p>
          <a:r>
            <a:rPr kumimoji="0" lang="ja-JP" altLang="en-US" sz="1300">
              <a:solidFill>
                <a:schemeClr val="dk1"/>
              </a:solidFill>
              <a:effectLst/>
              <a:latin typeface="Yu Gothic UI" panose="020B0500000000000000" pitchFamily="50" charset="-128"/>
              <a:ea typeface="Yu Gothic UI" panose="020B0500000000000000" pitchFamily="50" charset="-128"/>
              <a:cs typeface="+mn-cs"/>
            </a:rPr>
            <a:t>　増した一番の要因は、財政調整基金に</a:t>
          </a:r>
          <a:r>
            <a:rPr kumimoji="0" lang="en-US" altLang="ja-JP" sz="1300">
              <a:solidFill>
                <a:schemeClr val="dk1"/>
              </a:solidFill>
              <a:effectLst/>
              <a:latin typeface="Yu Gothic UI" panose="020B0500000000000000" pitchFamily="50" charset="-128"/>
              <a:ea typeface="Yu Gothic UI" panose="020B0500000000000000" pitchFamily="50" charset="-128"/>
              <a:cs typeface="+mn-cs"/>
            </a:rPr>
            <a:t>983</a:t>
          </a:r>
          <a:r>
            <a:rPr kumimoji="0" lang="ja-JP" altLang="en-US" sz="1300">
              <a:solidFill>
                <a:schemeClr val="dk1"/>
              </a:solidFill>
              <a:effectLst/>
              <a:latin typeface="Yu Gothic UI" panose="020B0500000000000000" pitchFamily="50" charset="-128"/>
              <a:ea typeface="Yu Gothic UI" panose="020B0500000000000000" pitchFamily="50" charset="-128"/>
              <a:cs typeface="+mn-cs"/>
            </a:rPr>
            <a:t>百万円を積み立てたことで、その他に減債基金</a:t>
          </a:r>
          <a:r>
            <a:rPr kumimoji="0" lang="en-US" altLang="ja-JP" sz="1300">
              <a:solidFill>
                <a:schemeClr val="dk1"/>
              </a:solidFill>
              <a:effectLst/>
              <a:latin typeface="Yu Gothic UI" panose="020B0500000000000000" pitchFamily="50" charset="-128"/>
              <a:ea typeface="Yu Gothic UI" panose="020B0500000000000000" pitchFamily="50" charset="-128"/>
              <a:cs typeface="+mn-cs"/>
            </a:rPr>
            <a:t>163</a:t>
          </a:r>
          <a:r>
            <a:rPr kumimoji="0" lang="ja-JP" altLang="en-US" sz="1300">
              <a:solidFill>
                <a:schemeClr val="dk1"/>
              </a:solidFill>
              <a:effectLst/>
              <a:latin typeface="Yu Gothic UI" panose="020B0500000000000000" pitchFamily="50" charset="-128"/>
              <a:ea typeface="Yu Gothic UI" panose="020B0500000000000000" pitchFamily="50" charset="-128"/>
              <a:cs typeface="+mn-cs"/>
            </a:rPr>
            <a:t>百万円</a:t>
          </a:r>
          <a:r>
            <a:rPr kumimoji="1" lang="ja-JP" altLang="ja-JP" sz="1300">
              <a:solidFill>
                <a:schemeClr val="dk1"/>
              </a:solidFill>
              <a:effectLst/>
              <a:latin typeface="Yu Gothic UI" panose="020B0500000000000000" pitchFamily="50" charset="-128"/>
              <a:ea typeface="Yu Gothic UI" panose="020B0500000000000000" pitchFamily="50" charset="-128"/>
              <a:cs typeface="+mn-cs"/>
            </a:rPr>
            <a:t>、公有地の売払により</a:t>
          </a:r>
          <a:r>
            <a:rPr kumimoji="1" lang="ja-JP" altLang="en-US" sz="1300">
              <a:solidFill>
                <a:schemeClr val="dk1"/>
              </a:solidFill>
              <a:effectLst/>
              <a:latin typeface="Yu Gothic UI" panose="020B0500000000000000" pitchFamily="50" charset="-128"/>
              <a:ea typeface="Yu Gothic UI" panose="020B0500000000000000" pitchFamily="50" charset="-128"/>
              <a:cs typeface="+mn-cs"/>
            </a:rPr>
            <a:t>公共施設整備基金</a:t>
          </a:r>
          <a:r>
            <a:rPr kumimoji="1" lang="en-US" altLang="ja-JP" sz="1300">
              <a:solidFill>
                <a:schemeClr val="dk1"/>
              </a:solidFill>
              <a:effectLst/>
              <a:latin typeface="Yu Gothic UI" panose="020B0500000000000000" pitchFamily="50" charset="-128"/>
              <a:ea typeface="Yu Gothic UI" panose="020B0500000000000000" pitchFamily="50" charset="-128"/>
              <a:cs typeface="+mn-cs"/>
            </a:rPr>
            <a:t>17</a:t>
          </a:r>
          <a:r>
            <a:rPr kumimoji="1" lang="ja-JP" altLang="ja-JP" sz="1300">
              <a:solidFill>
                <a:schemeClr val="dk1"/>
              </a:solidFill>
              <a:effectLst/>
              <a:latin typeface="Yu Gothic UI" panose="020B0500000000000000" pitchFamily="50" charset="-128"/>
              <a:ea typeface="Yu Gothic UI" panose="020B0500000000000000" pitchFamily="50" charset="-128"/>
              <a:cs typeface="+mn-cs"/>
            </a:rPr>
            <a:t>百万円</a:t>
          </a:r>
          <a:r>
            <a:rPr kumimoji="1" lang="ja-JP" altLang="en-US" sz="1300">
              <a:solidFill>
                <a:schemeClr val="dk1"/>
              </a:solidFill>
              <a:effectLst/>
              <a:latin typeface="Yu Gothic UI" panose="020B0500000000000000" pitchFamily="50" charset="-128"/>
              <a:ea typeface="Yu Gothic UI" panose="020B0500000000000000" pitchFamily="50" charset="-128"/>
              <a:cs typeface="+mn-cs"/>
            </a:rPr>
            <a:t>の増などにより基金全体が増となった。</a:t>
          </a:r>
          <a:endParaRPr lang="ja-JP" altLang="ja-JP" sz="1300">
            <a:effectLst/>
            <a:latin typeface="Yu Gothic UI" panose="020B0500000000000000" pitchFamily="50" charset="-128"/>
            <a:ea typeface="Yu Gothic UI" panose="020B0500000000000000" pitchFamily="50" charset="-128"/>
          </a:endParaRPr>
        </a:p>
        <a:p>
          <a:endParaRPr kumimoji="1" lang="en-US" altLang="ja-JP" sz="1300">
            <a:solidFill>
              <a:schemeClr val="dk1"/>
            </a:solidFill>
            <a:effectLst/>
            <a:latin typeface="Yu Gothic UI" panose="020B0500000000000000" pitchFamily="50" charset="-128"/>
            <a:ea typeface="Yu Gothic UI" panose="020B0500000000000000"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Yu Gothic UI" panose="020B0500000000000000" pitchFamily="50" charset="-128"/>
              <a:ea typeface="Yu Gothic UI" panose="020B0500000000000000" pitchFamily="50" charset="-128"/>
              <a:cs typeface="+mn-cs"/>
            </a:rPr>
            <a:t>　</a:t>
          </a:r>
          <a:r>
            <a:rPr kumimoji="1" lang="ja-JP" altLang="ja-JP" sz="1300">
              <a:solidFill>
                <a:schemeClr val="dk1"/>
              </a:solidFill>
              <a:effectLst/>
              <a:latin typeface="Yu Gothic UI" panose="020B0500000000000000" pitchFamily="50" charset="-128"/>
              <a:ea typeface="Yu Gothic UI" panose="020B0500000000000000" pitchFamily="50" charset="-128"/>
              <a:cs typeface="+mn-cs"/>
            </a:rPr>
            <a:t>基金を積み立てるには歳入確保、歳出抑制により決算剰余金を確保する必要がある</a:t>
          </a:r>
          <a:r>
            <a:rPr kumimoji="1" lang="ja-JP" altLang="en-US" sz="1300">
              <a:solidFill>
                <a:schemeClr val="dk1"/>
              </a:solidFill>
              <a:effectLst/>
              <a:latin typeface="Yu Gothic UI" panose="020B0500000000000000" pitchFamily="50" charset="-128"/>
              <a:ea typeface="Yu Gothic UI" panose="020B0500000000000000" pitchFamily="50" charset="-128"/>
              <a:cs typeface="+mn-cs"/>
            </a:rPr>
            <a:t>。</a:t>
          </a:r>
          <a:r>
            <a:rPr kumimoji="1" lang="ja-JP" altLang="ja-JP" sz="1300">
              <a:solidFill>
                <a:schemeClr val="dk1"/>
              </a:solidFill>
              <a:effectLst/>
              <a:latin typeface="Yu Gothic UI" panose="020B0500000000000000" pitchFamily="50" charset="-128"/>
              <a:ea typeface="Yu Gothic UI" panose="020B0500000000000000" pitchFamily="50" charset="-128"/>
              <a:cs typeface="+mn-cs"/>
            </a:rPr>
            <a:t>基金への積み立てを困難としてい</a:t>
          </a:r>
          <a:r>
            <a:rPr kumimoji="1" lang="ja-JP" altLang="en-US" sz="1300">
              <a:solidFill>
                <a:schemeClr val="dk1"/>
              </a:solidFill>
              <a:effectLst/>
              <a:latin typeface="Yu Gothic UI" panose="020B0500000000000000" pitchFamily="50" charset="-128"/>
              <a:ea typeface="Yu Gothic UI" panose="020B0500000000000000" pitchFamily="50" charset="-128"/>
              <a:cs typeface="+mn-cs"/>
            </a:rPr>
            <a:t>た中、令和</a:t>
          </a:r>
          <a:r>
            <a:rPr kumimoji="1" lang="en-US" altLang="ja-JP" sz="1300">
              <a:solidFill>
                <a:schemeClr val="dk1"/>
              </a:solidFill>
              <a:effectLst/>
              <a:latin typeface="Yu Gothic UI" panose="020B0500000000000000" pitchFamily="50" charset="-128"/>
              <a:ea typeface="Yu Gothic UI" panose="020B0500000000000000" pitchFamily="50" charset="-128"/>
              <a:cs typeface="+mn-cs"/>
            </a:rPr>
            <a:t>3</a:t>
          </a:r>
          <a:r>
            <a:rPr kumimoji="1" lang="ja-JP" altLang="en-US" sz="1300">
              <a:solidFill>
                <a:schemeClr val="dk1"/>
              </a:solidFill>
              <a:effectLst/>
              <a:latin typeface="Yu Gothic UI" panose="020B0500000000000000" pitchFamily="50" charset="-128"/>
              <a:ea typeface="Yu Gothic UI" panose="020B0500000000000000" pitchFamily="50" charset="-128"/>
              <a:cs typeface="+mn-cs"/>
            </a:rPr>
            <a:t>年度は</a:t>
          </a:r>
          <a:r>
            <a:rPr kumimoji="1" lang="en-US" altLang="ja-JP" sz="1300">
              <a:solidFill>
                <a:schemeClr val="dk1"/>
              </a:solidFill>
              <a:effectLst/>
              <a:latin typeface="Yu Gothic UI" panose="020B0500000000000000" pitchFamily="50" charset="-128"/>
              <a:ea typeface="Yu Gothic UI" panose="020B0500000000000000" pitchFamily="50" charset="-128"/>
              <a:cs typeface="+mn-cs"/>
            </a:rPr>
            <a:t>983</a:t>
          </a:r>
          <a:r>
            <a:rPr kumimoji="1" lang="ja-JP" altLang="en-US" sz="1300">
              <a:solidFill>
                <a:schemeClr val="dk1"/>
              </a:solidFill>
              <a:effectLst/>
              <a:latin typeface="Yu Gothic UI" panose="020B0500000000000000" pitchFamily="50" charset="-128"/>
              <a:ea typeface="Yu Gothic UI" panose="020B0500000000000000" pitchFamily="50" charset="-128"/>
              <a:cs typeface="+mn-cs"/>
            </a:rPr>
            <a:t>百万円を積み立てることができた。</a:t>
          </a:r>
          <a:r>
            <a:rPr kumimoji="1" lang="ja-JP" altLang="ja-JP" sz="1300">
              <a:solidFill>
                <a:schemeClr val="dk1"/>
              </a:solidFill>
              <a:effectLst/>
              <a:latin typeface="Yu Gothic UI" panose="020B0500000000000000" pitchFamily="50" charset="-128"/>
              <a:ea typeface="Yu Gothic UI" panose="020B0500000000000000" pitchFamily="50" charset="-128"/>
              <a:cs typeface="+mn-cs"/>
            </a:rPr>
            <a:t>今後</a:t>
          </a:r>
          <a:r>
            <a:rPr kumimoji="1" lang="ja-JP" altLang="en-US" sz="1300">
              <a:solidFill>
                <a:schemeClr val="dk1"/>
              </a:solidFill>
              <a:effectLst/>
              <a:latin typeface="Yu Gothic UI" panose="020B0500000000000000" pitchFamily="50" charset="-128"/>
              <a:ea typeface="Yu Gothic UI" panose="020B0500000000000000" pitchFamily="50" charset="-128"/>
              <a:cs typeface="+mn-cs"/>
            </a:rPr>
            <a:t>も</a:t>
          </a:r>
          <a:r>
            <a:rPr kumimoji="1" lang="ja-JP" altLang="ja-JP" sz="1300">
              <a:solidFill>
                <a:schemeClr val="dk1"/>
              </a:solidFill>
              <a:effectLst/>
              <a:latin typeface="Yu Gothic UI" panose="020B0500000000000000" pitchFamily="50" charset="-128"/>
              <a:ea typeface="Yu Gothic UI" panose="020B0500000000000000" pitchFamily="50" charset="-128"/>
              <a:cs typeface="+mn-cs"/>
            </a:rPr>
            <a:t>基金の取り崩しを最小限に止め、基金残高の維持を図</a:t>
          </a:r>
          <a:r>
            <a:rPr kumimoji="1" lang="ja-JP" altLang="en-US" sz="1300">
              <a:solidFill>
                <a:schemeClr val="dk1"/>
              </a:solidFill>
              <a:effectLst/>
              <a:latin typeface="Yu Gothic UI" panose="020B0500000000000000" pitchFamily="50" charset="-128"/>
              <a:ea typeface="Yu Gothic UI" panose="020B0500000000000000" pitchFamily="50" charset="-128"/>
              <a:cs typeface="+mn-cs"/>
            </a:rPr>
            <a:t>っていく</a:t>
          </a:r>
          <a:r>
            <a:rPr kumimoji="1" lang="ja-JP" altLang="ja-JP" sz="1300">
              <a:solidFill>
                <a:schemeClr val="dk1"/>
              </a:solidFill>
              <a:effectLst/>
              <a:latin typeface="Yu Gothic UI" panose="020B0500000000000000" pitchFamily="50" charset="-128"/>
              <a:ea typeface="Yu Gothic UI" panose="020B0500000000000000" pitchFamily="50" charset="-128"/>
              <a:cs typeface="+mn-cs"/>
            </a:rPr>
            <a:t>とともに、事務事業等の抜本的な見直しを行い、</a:t>
          </a:r>
          <a:r>
            <a:rPr kumimoji="1" lang="ja-JP" altLang="en-US" sz="1300">
              <a:solidFill>
                <a:schemeClr val="dk1"/>
              </a:solidFill>
              <a:effectLst/>
              <a:latin typeface="Yu Gothic UI" panose="020B0500000000000000" pitchFamily="50" charset="-128"/>
              <a:ea typeface="Yu Gothic UI" panose="020B0500000000000000" pitchFamily="50" charset="-128"/>
              <a:cs typeface="+mn-cs"/>
            </a:rPr>
            <a:t>財政調整基金に依存しない財政運営を実施していく。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公共施設整備金：公共施設整備及び運営に必要な経費の財源</a:t>
          </a:r>
          <a:endParaRPr lang="ja-JP" altLang="ja-JP" sz="1300">
            <a:effectLst/>
          </a:endParaRPr>
        </a:p>
        <a:p>
          <a:r>
            <a:rPr lang="ja-JP" altLang="ja-JP"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環境施設整備基金：上水道事業及び下水道事業の円滑な運営に要する資金の財源</a:t>
          </a:r>
          <a:endParaRPr lang="ja-JP" altLang="ja-JP" sz="1300">
            <a:effectLst/>
          </a:endParaRPr>
        </a:p>
        <a:p>
          <a:r>
            <a:rPr lang="ja-JP" altLang="ja-JP"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災害対策基金：災害対策及び災害復旧に必要な経費の財源</a:t>
          </a:r>
          <a:endParaRPr lang="ja-JP" altLang="ja-JP" sz="1300">
            <a:effectLst/>
          </a:endParaRPr>
        </a:p>
        <a:p>
          <a:r>
            <a:rPr lang="ja-JP" altLang="ja-JP"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振興事業基金：地域振興に必要な経費の財源</a:t>
          </a:r>
          <a:endParaRPr lang="ja-JP" altLang="ja-JP" sz="1300">
            <a:effectLst/>
          </a:endParaRPr>
        </a:p>
        <a:p>
          <a:r>
            <a:rPr lang="ja-JP" altLang="ja-JP"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教育施設整備基金：教育施設整備に必要な経費の財源</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公共施設整備基金：公有地の売払により</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百万円を積み立て</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教育施設整備基金：教育施設への整備のため百万円を取り崩す</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環境施設整備基金：</a:t>
          </a:r>
          <a:r>
            <a:rPr kumimoji="1" lang="ja-JP" altLang="en-US" sz="1300">
              <a:solidFill>
                <a:schemeClr val="dk1"/>
              </a:solidFill>
              <a:effectLst/>
              <a:latin typeface="+mn-lt"/>
              <a:ea typeface="+mn-ea"/>
              <a:cs typeface="+mn-cs"/>
            </a:rPr>
            <a:t>令和</a:t>
          </a:r>
          <a:r>
            <a:rPr kumimoji="1" lang="en-US" altLang="ja-JP" sz="1300">
              <a:solidFill>
                <a:schemeClr val="dk1"/>
              </a:solidFill>
              <a:effectLst/>
              <a:latin typeface="+mn-lt"/>
              <a:ea typeface="+mn-ea"/>
              <a:cs typeface="+mn-cs"/>
            </a:rPr>
            <a:t>3</a:t>
          </a:r>
          <a:r>
            <a:rPr kumimoji="1" lang="ja-JP" altLang="en-US" sz="1300">
              <a:solidFill>
                <a:schemeClr val="dk1"/>
              </a:solidFill>
              <a:effectLst/>
              <a:latin typeface="+mn-lt"/>
              <a:ea typeface="+mn-ea"/>
              <a:cs typeface="+mn-cs"/>
            </a:rPr>
            <a:t>年度は取崩していない</a:t>
          </a:r>
          <a:endParaRPr kumimoji="1" lang="en-US" altLang="ja-JP" sz="1300">
            <a:solidFill>
              <a:schemeClr val="dk1"/>
            </a:solidFill>
            <a:effectLst/>
            <a:latin typeface="+mn-lt"/>
            <a:ea typeface="+mn-ea"/>
            <a:cs typeface="+mn-cs"/>
          </a:endParaRPr>
        </a:p>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ふるさと応援基金：ふるさと応援寄附金の増により</a:t>
          </a:r>
          <a:r>
            <a:rPr kumimoji="1" lang="en-US" altLang="ja-JP" sz="1300">
              <a:solidFill>
                <a:schemeClr val="dk1"/>
              </a:solidFill>
              <a:effectLst/>
              <a:latin typeface="+mn-lt"/>
              <a:ea typeface="+mn-ea"/>
              <a:cs typeface="+mn-cs"/>
            </a:rPr>
            <a:t>51</a:t>
          </a:r>
          <a:r>
            <a:rPr kumimoji="1" lang="ja-JP" altLang="ja-JP" sz="1300">
              <a:solidFill>
                <a:schemeClr val="dk1"/>
              </a:solidFill>
              <a:effectLst/>
              <a:latin typeface="+mn-lt"/>
              <a:ea typeface="+mn-ea"/>
              <a:cs typeface="+mn-cs"/>
            </a:rPr>
            <a:t>百万円を積み立て、市のまちづくりを推進するため各事業へ</a:t>
          </a:r>
          <a:r>
            <a:rPr kumimoji="1" lang="en-US" altLang="ja-JP" sz="1300">
              <a:solidFill>
                <a:schemeClr val="dk1"/>
              </a:solidFill>
              <a:effectLst/>
              <a:latin typeface="+mn-lt"/>
              <a:ea typeface="+mn-ea"/>
              <a:cs typeface="+mn-cs"/>
            </a:rPr>
            <a:t>34</a:t>
          </a:r>
          <a:r>
            <a:rPr kumimoji="1" lang="ja-JP" altLang="ja-JP" sz="1300">
              <a:solidFill>
                <a:schemeClr val="dk1"/>
              </a:solidFill>
              <a:effectLst/>
              <a:latin typeface="+mn-lt"/>
              <a:ea typeface="+mn-ea"/>
              <a:cs typeface="+mn-cs"/>
            </a:rPr>
            <a:t>百万円を取り崩す</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公共施設整備基金は、公共施設等総合管理計画に基づく施設改修等を見据えて、後年度の財政需要に備えれるよう基金残高</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億円</a:t>
          </a:r>
          <a:r>
            <a:rPr kumimoji="1" lang="ja-JP" altLang="en-US" sz="1300">
              <a:solidFill>
                <a:schemeClr val="dk1"/>
              </a:solidFill>
              <a:effectLst/>
              <a:latin typeface="+mn-lt"/>
              <a:ea typeface="+mn-ea"/>
              <a:cs typeface="+mn-cs"/>
            </a:rPr>
            <a:t>以上を目標とし、</a:t>
          </a:r>
          <a:r>
            <a:rPr kumimoji="1" lang="ja-JP" altLang="ja-JP" sz="1300">
              <a:solidFill>
                <a:schemeClr val="dk1"/>
              </a:solidFill>
              <a:effectLst/>
              <a:latin typeface="+mn-lt"/>
              <a:ea typeface="+mn-ea"/>
              <a:cs typeface="+mn-cs"/>
            </a:rPr>
            <a:t>確保する。</a:t>
          </a:r>
          <a:r>
            <a:rPr lang="ja-JP" altLang="ja-JP" sz="1300">
              <a:solidFill>
                <a:schemeClr val="dk1"/>
              </a:solidFill>
              <a:effectLst/>
              <a:latin typeface="+mn-lt"/>
              <a:ea typeface="+mn-ea"/>
              <a:cs typeface="+mn-cs"/>
            </a:rPr>
            <a:t>また、</a:t>
          </a:r>
          <a:r>
            <a:rPr kumimoji="1" lang="ja-JP" altLang="ja-JP" sz="1300">
              <a:solidFill>
                <a:schemeClr val="dk1"/>
              </a:solidFill>
              <a:effectLst/>
              <a:latin typeface="+mn-lt"/>
              <a:ea typeface="+mn-ea"/>
              <a:cs typeface="+mn-cs"/>
            </a:rPr>
            <a:t>環境施設整備基金</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、下水道事業会計の多額の運営資金が必要（一般会計から毎年度約</a:t>
          </a:r>
          <a:r>
            <a:rPr kumimoji="1" lang="en-US" altLang="ja-JP" sz="1300">
              <a:solidFill>
                <a:schemeClr val="dk1"/>
              </a:solidFill>
              <a:effectLst/>
              <a:latin typeface="+mn-lt"/>
              <a:ea typeface="+mn-ea"/>
              <a:cs typeface="+mn-cs"/>
            </a:rPr>
            <a:t>9</a:t>
          </a:r>
          <a:r>
            <a:rPr kumimoji="1" lang="ja-JP" altLang="ja-JP" sz="1300">
              <a:solidFill>
                <a:schemeClr val="dk1"/>
              </a:solidFill>
              <a:effectLst/>
              <a:latin typeface="+mn-lt"/>
              <a:ea typeface="+mn-ea"/>
              <a:cs typeface="+mn-cs"/>
            </a:rPr>
            <a:t>億円の繰出し）になることが見込まれるため、取り崩しによる減少を少しでも抑制し、基金残高</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億円</a:t>
          </a:r>
          <a:r>
            <a:rPr kumimoji="1" lang="ja-JP" altLang="en-US" sz="1300">
              <a:solidFill>
                <a:schemeClr val="dk1"/>
              </a:solidFill>
              <a:effectLst/>
              <a:latin typeface="+mn-lt"/>
              <a:ea typeface="+mn-ea"/>
              <a:cs typeface="+mn-cs"/>
            </a:rPr>
            <a:t>以上</a:t>
          </a:r>
          <a:r>
            <a:rPr kumimoji="1" lang="ja-JP" altLang="ja-JP" sz="1300">
              <a:solidFill>
                <a:schemeClr val="dk1"/>
              </a:solidFill>
              <a:effectLst/>
              <a:latin typeface="+mn-lt"/>
              <a:ea typeface="+mn-ea"/>
              <a:cs typeface="+mn-cs"/>
            </a:rPr>
            <a:t>を目標に積み立て</a:t>
          </a:r>
          <a:r>
            <a:rPr kumimoji="1" lang="ja-JP" altLang="en-US" sz="1300">
              <a:solidFill>
                <a:schemeClr val="dk1"/>
              </a:solidFill>
              <a:effectLst/>
              <a:latin typeface="+mn-lt"/>
              <a:ea typeface="+mn-ea"/>
              <a:cs typeface="+mn-cs"/>
            </a:rPr>
            <a:t>て</a:t>
          </a:r>
          <a:r>
            <a:rPr kumimoji="1" lang="ja-JP" altLang="ja-JP" sz="1300">
              <a:solidFill>
                <a:schemeClr val="dk1"/>
              </a:solidFill>
              <a:effectLst/>
              <a:latin typeface="+mn-lt"/>
              <a:ea typeface="+mn-ea"/>
              <a:cs typeface="+mn-cs"/>
            </a:rPr>
            <a:t>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Yu Gothic UI" panose="020B0500000000000000" pitchFamily="50" charset="-128"/>
              <a:ea typeface="Yu Gothic UI" panose="020B0500000000000000" pitchFamily="50" charset="-128"/>
              <a:cs typeface="+mn-cs"/>
            </a:rPr>
            <a:t>　令和</a:t>
          </a:r>
          <a:r>
            <a:rPr kumimoji="1" lang="en-US" altLang="ja-JP" sz="1300">
              <a:solidFill>
                <a:schemeClr val="dk1"/>
              </a:solidFill>
              <a:effectLst/>
              <a:latin typeface="Yu Gothic UI" panose="020B0500000000000000" pitchFamily="50" charset="-128"/>
              <a:ea typeface="Yu Gothic UI" panose="020B0500000000000000" pitchFamily="50" charset="-128"/>
              <a:cs typeface="+mn-cs"/>
            </a:rPr>
            <a:t>3</a:t>
          </a:r>
          <a:r>
            <a:rPr kumimoji="1" lang="ja-JP" altLang="en-US" sz="1300">
              <a:solidFill>
                <a:schemeClr val="dk1"/>
              </a:solidFill>
              <a:effectLst/>
              <a:latin typeface="Yu Gothic UI" panose="020B0500000000000000" pitchFamily="50" charset="-128"/>
              <a:ea typeface="Yu Gothic UI" panose="020B0500000000000000" pitchFamily="50" charset="-128"/>
              <a:cs typeface="+mn-cs"/>
            </a:rPr>
            <a:t>年度の財政調整基金は、</a:t>
          </a:r>
          <a:r>
            <a:rPr kumimoji="1" lang="en-US" altLang="ja-JP" sz="1300">
              <a:solidFill>
                <a:schemeClr val="dk1"/>
              </a:solidFill>
              <a:effectLst/>
              <a:latin typeface="Yu Gothic UI" panose="020B0500000000000000" pitchFamily="50" charset="-128"/>
              <a:ea typeface="Yu Gothic UI" panose="020B0500000000000000" pitchFamily="50" charset="-128"/>
              <a:cs typeface="+mn-cs"/>
            </a:rPr>
            <a:t>1,167</a:t>
          </a:r>
          <a:r>
            <a:rPr kumimoji="1" lang="ja-JP" altLang="en-US" sz="1300">
              <a:solidFill>
                <a:schemeClr val="dk1"/>
              </a:solidFill>
              <a:effectLst/>
              <a:latin typeface="Yu Gothic UI" panose="020B0500000000000000" pitchFamily="50" charset="-128"/>
              <a:ea typeface="Yu Gothic UI" panose="020B0500000000000000" pitchFamily="50" charset="-128"/>
              <a:cs typeface="+mn-cs"/>
            </a:rPr>
            <a:t>百万円から</a:t>
          </a:r>
          <a:r>
            <a:rPr kumimoji="1" lang="en-US" altLang="ja-JP" sz="1300">
              <a:solidFill>
                <a:schemeClr val="dk1"/>
              </a:solidFill>
              <a:effectLst/>
              <a:latin typeface="Yu Gothic UI" panose="020B0500000000000000" pitchFamily="50" charset="-128"/>
              <a:ea typeface="Yu Gothic UI" panose="020B0500000000000000" pitchFamily="50" charset="-128"/>
              <a:cs typeface="+mn-cs"/>
            </a:rPr>
            <a:t>2,149</a:t>
          </a:r>
          <a:r>
            <a:rPr kumimoji="1" lang="ja-JP" altLang="en-US" sz="1300">
              <a:solidFill>
                <a:schemeClr val="dk1"/>
              </a:solidFill>
              <a:effectLst/>
              <a:latin typeface="Yu Gothic UI" panose="020B0500000000000000" pitchFamily="50" charset="-128"/>
              <a:ea typeface="Yu Gothic UI" panose="020B0500000000000000" pitchFamily="50" charset="-128"/>
              <a:cs typeface="+mn-cs"/>
            </a:rPr>
            <a:t>百万円となり、</a:t>
          </a:r>
          <a:r>
            <a:rPr kumimoji="1" lang="ja-JP" altLang="ja-JP" sz="1300">
              <a:solidFill>
                <a:schemeClr val="dk1"/>
              </a:solidFill>
              <a:effectLst/>
              <a:latin typeface="Yu Gothic UI" panose="020B0500000000000000" pitchFamily="50" charset="-128"/>
              <a:ea typeface="Yu Gothic UI" panose="020B0500000000000000" pitchFamily="50" charset="-128"/>
              <a:cs typeface="+mn-cs"/>
            </a:rPr>
            <a:t>過去最大となる</a:t>
          </a:r>
          <a:r>
            <a:rPr kumimoji="1" lang="en-US" altLang="ja-JP" sz="1300">
              <a:solidFill>
                <a:schemeClr val="dk1"/>
              </a:solidFill>
              <a:effectLst/>
              <a:latin typeface="Yu Gothic UI" panose="020B0500000000000000" pitchFamily="50" charset="-128"/>
              <a:ea typeface="Yu Gothic UI" panose="020B0500000000000000" pitchFamily="50" charset="-128"/>
              <a:cs typeface="+mn-cs"/>
            </a:rPr>
            <a:t>983</a:t>
          </a:r>
          <a:r>
            <a:rPr kumimoji="1" lang="ja-JP" altLang="ja-JP" sz="1300">
              <a:solidFill>
                <a:schemeClr val="dk1"/>
              </a:solidFill>
              <a:effectLst/>
              <a:latin typeface="Yu Gothic UI" panose="020B0500000000000000" pitchFamily="50" charset="-128"/>
              <a:ea typeface="Yu Gothic UI" panose="020B0500000000000000" pitchFamily="50" charset="-128"/>
              <a:cs typeface="+mn-cs"/>
            </a:rPr>
            <a:t>百万円を</a:t>
          </a:r>
          <a:r>
            <a:rPr kumimoji="1" lang="ja-JP" altLang="en-US" sz="1300">
              <a:solidFill>
                <a:schemeClr val="dk1"/>
              </a:solidFill>
              <a:effectLst/>
              <a:latin typeface="Yu Gothic UI" panose="020B0500000000000000" pitchFamily="50" charset="-128"/>
              <a:ea typeface="Yu Gothic UI" panose="020B0500000000000000" pitchFamily="50" charset="-128"/>
              <a:cs typeface="+mn-cs"/>
            </a:rPr>
            <a:t>積み立てた。今後も、財政規律を維持しながら、財政調整基金に依存しない財政運営を実施していく。</a:t>
          </a:r>
          <a:endParaRPr kumimoji="1" lang="en-US" altLang="ja-JP" sz="1300">
            <a:solidFill>
              <a:schemeClr val="dk1"/>
            </a:solidFill>
            <a:effectLst/>
            <a:latin typeface="Yu Gothic UI" panose="020B0500000000000000" pitchFamily="50" charset="-128"/>
            <a:ea typeface="Yu Gothic UI" panose="020B0500000000000000"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Yu Gothic UI" panose="020B0500000000000000" pitchFamily="50" charset="-128"/>
              <a:ea typeface="Yu Gothic UI" panose="020B0500000000000000" pitchFamily="50" charset="-128"/>
              <a:cs typeface="+mn-cs"/>
            </a:rPr>
            <a:t>今後の財政需要により、財源が著しく不足する事態に備える必要があるため、歳入確保</a:t>
          </a:r>
          <a:r>
            <a:rPr kumimoji="1" lang="ja-JP" altLang="en-US" sz="1300">
              <a:solidFill>
                <a:schemeClr val="dk1"/>
              </a:solidFill>
              <a:effectLst/>
              <a:latin typeface="Yu Gothic UI" panose="020B0500000000000000" pitchFamily="50" charset="-128"/>
              <a:ea typeface="Yu Gothic UI" panose="020B0500000000000000" pitchFamily="50" charset="-128"/>
              <a:cs typeface="+mn-cs"/>
            </a:rPr>
            <a:t>・</a:t>
          </a:r>
          <a:r>
            <a:rPr kumimoji="1" lang="ja-JP" altLang="ja-JP" sz="1300">
              <a:solidFill>
                <a:schemeClr val="dk1"/>
              </a:solidFill>
              <a:effectLst/>
              <a:latin typeface="Yu Gothic UI" panose="020B0500000000000000" pitchFamily="50" charset="-128"/>
              <a:ea typeface="Yu Gothic UI" panose="020B0500000000000000" pitchFamily="50" charset="-128"/>
              <a:cs typeface="+mn-cs"/>
            </a:rPr>
            <a:t>歳出</a:t>
          </a:r>
          <a:r>
            <a:rPr kumimoji="1" lang="ja-JP" altLang="en-US" sz="1300">
              <a:solidFill>
                <a:schemeClr val="dk1"/>
              </a:solidFill>
              <a:effectLst/>
              <a:latin typeface="Yu Gothic UI" panose="020B0500000000000000" pitchFamily="50" charset="-128"/>
              <a:ea typeface="Yu Gothic UI" panose="020B0500000000000000" pitchFamily="50" charset="-128"/>
              <a:cs typeface="+mn-cs"/>
            </a:rPr>
            <a:t>抑制</a:t>
          </a:r>
          <a:r>
            <a:rPr kumimoji="1" lang="ja-JP" altLang="ja-JP" sz="1300">
              <a:solidFill>
                <a:schemeClr val="dk1"/>
              </a:solidFill>
              <a:effectLst/>
              <a:latin typeface="Yu Gothic UI" panose="020B0500000000000000" pitchFamily="50" charset="-128"/>
              <a:ea typeface="Yu Gothic UI" panose="020B0500000000000000" pitchFamily="50" charset="-128"/>
              <a:cs typeface="+mn-cs"/>
            </a:rPr>
            <a:t>により取り崩しを</a:t>
          </a:r>
          <a:r>
            <a:rPr kumimoji="1" lang="ja-JP" altLang="en-US" sz="1300">
              <a:solidFill>
                <a:schemeClr val="dk1"/>
              </a:solidFill>
              <a:effectLst/>
              <a:latin typeface="Yu Gothic UI" panose="020B0500000000000000" pitchFamily="50" charset="-128"/>
              <a:ea typeface="Yu Gothic UI" panose="020B0500000000000000" pitchFamily="50" charset="-128"/>
              <a:cs typeface="+mn-cs"/>
            </a:rPr>
            <a:t>少しでも減らし</a:t>
          </a:r>
          <a:r>
            <a:rPr kumimoji="1" lang="ja-JP" altLang="ja-JP" sz="1300">
              <a:solidFill>
                <a:schemeClr val="dk1"/>
              </a:solidFill>
              <a:effectLst/>
              <a:latin typeface="Yu Gothic UI" panose="020B0500000000000000" pitchFamily="50" charset="-128"/>
              <a:ea typeface="Yu Gothic UI" panose="020B0500000000000000" pitchFamily="50" charset="-128"/>
              <a:cs typeface="+mn-cs"/>
            </a:rPr>
            <a:t>、基金残高の確保に</a:t>
          </a:r>
          <a:r>
            <a:rPr kumimoji="1" lang="ja-JP" altLang="en-US" sz="1300">
              <a:solidFill>
                <a:schemeClr val="dk1"/>
              </a:solidFill>
              <a:effectLst/>
              <a:latin typeface="Yu Gothic UI" panose="020B0500000000000000" pitchFamily="50" charset="-128"/>
              <a:ea typeface="Yu Gothic UI" panose="020B0500000000000000" pitchFamily="50" charset="-128"/>
              <a:cs typeface="+mn-cs"/>
            </a:rPr>
            <a:t>努める。</a:t>
          </a:r>
          <a:r>
            <a:rPr kumimoji="1" lang="ja-JP" altLang="ja-JP" sz="1300">
              <a:solidFill>
                <a:schemeClr val="dk1"/>
              </a:solidFill>
              <a:effectLst/>
              <a:latin typeface="Yu Gothic UI" panose="020B0500000000000000" pitchFamily="50" charset="-128"/>
              <a:ea typeface="Yu Gothic UI" panose="020B0500000000000000" pitchFamily="50" charset="-128"/>
              <a:cs typeface="+mn-cs"/>
            </a:rPr>
            <a:t>基金残高の確保については、およそ</a:t>
          </a:r>
          <a:r>
            <a:rPr kumimoji="1" lang="en-US" altLang="ja-JP" sz="1300">
              <a:solidFill>
                <a:schemeClr val="dk1"/>
              </a:solidFill>
              <a:effectLst/>
              <a:latin typeface="Yu Gothic UI" panose="020B0500000000000000" pitchFamily="50" charset="-128"/>
              <a:ea typeface="Yu Gothic UI" panose="020B0500000000000000" pitchFamily="50" charset="-128"/>
              <a:cs typeface="+mn-cs"/>
            </a:rPr>
            <a:t>30</a:t>
          </a:r>
          <a:r>
            <a:rPr kumimoji="1" lang="ja-JP" altLang="ja-JP" sz="1300">
              <a:solidFill>
                <a:schemeClr val="dk1"/>
              </a:solidFill>
              <a:effectLst/>
              <a:latin typeface="Yu Gothic UI" panose="020B0500000000000000" pitchFamily="50" charset="-128"/>
              <a:ea typeface="Yu Gothic UI" panose="020B0500000000000000" pitchFamily="50" charset="-128"/>
              <a:cs typeface="+mn-cs"/>
            </a:rPr>
            <a:t>億円</a:t>
          </a:r>
          <a:r>
            <a:rPr kumimoji="1" lang="ja-JP" altLang="en-US" sz="1300">
              <a:solidFill>
                <a:schemeClr val="dk1"/>
              </a:solidFill>
              <a:effectLst/>
              <a:latin typeface="Yu Gothic UI" panose="020B0500000000000000" pitchFamily="50" charset="-128"/>
              <a:ea typeface="Yu Gothic UI" panose="020B0500000000000000" pitchFamily="50" charset="-128"/>
              <a:cs typeface="+mn-cs"/>
            </a:rPr>
            <a:t>を目標に今後積立てを実施していく。</a:t>
          </a:r>
          <a:endParaRPr lang="ja-JP" altLang="ja-JP" sz="1300">
            <a:effectLst/>
            <a:latin typeface="Yu Gothic UI" panose="020B0500000000000000" pitchFamily="50" charset="-128"/>
            <a:ea typeface="Yu Gothic UI" panose="020B0500000000000000"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令和</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年度の</a:t>
          </a:r>
          <a:r>
            <a:rPr kumimoji="1" lang="ja-JP" altLang="en-US" sz="1300">
              <a:solidFill>
                <a:schemeClr val="dk1"/>
              </a:solidFill>
              <a:effectLst/>
              <a:latin typeface="+mn-lt"/>
              <a:ea typeface="+mn-ea"/>
              <a:cs typeface="+mn-cs"/>
            </a:rPr>
            <a:t>減債</a:t>
          </a:r>
          <a:r>
            <a:rPr kumimoji="1" lang="ja-JP" altLang="ja-JP" sz="1300">
              <a:solidFill>
                <a:schemeClr val="dk1"/>
              </a:solidFill>
              <a:effectLst/>
              <a:latin typeface="+mn-lt"/>
              <a:ea typeface="+mn-ea"/>
              <a:cs typeface="+mn-cs"/>
            </a:rPr>
            <a:t>基金は</a:t>
          </a:r>
          <a:r>
            <a:rPr kumimoji="1" lang="en-US" altLang="ja-JP" sz="1300">
              <a:solidFill>
                <a:schemeClr val="dk1"/>
              </a:solidFill>
              <a:effectLst/>
              <a:latin typeface="+mn-lt"/>
              <a:ea typeface="+mn-ea"/>
              <a:cs typeface="+mn-cs"/>
            </a:rPr>
            <a:t>731</a:t>
          </a:r>
          <a:r>
            <a:rPr kumimoji="1" lang="ja-JP" altLang="ja-JP" sz="1300">
              <a:solidFill>
                <a:schemeClr val="dk1"/>
              </a:solidFill>
              <a:effectLst/>
              <a:latin typeface="+mn-lt"/>
              <a:ea typeface="+mn-ea"/>
              <a:cs typeface="+mn-cs"/>
            </a:rPr>
            <a:t>百万円から</a:t>
          </a:r>
          <a:r>
            <a:rPr kumimoji="1" lang="en-US" altLang="ja-JP" sz="1300">
              <a:solidFill>
                <a:schemeClr val="dk1"/>
              </a:solidFill>
              <a:effectLst/>
              <a:latin typeface="+mn-lt"/>
              <a:ea typeface="+mn-ea"/>
              <a:cs typeface="+mn-cs"/>
            </a:rPr>
            <a:t>894</a:t>
          </a:r>
          <a:r>
            <a:rPr kumimoji="1" lang="ja-JP" altLang="ja-JP" sz="1300">
              <a:solidFill>
                <a:schemeClr val="dk1"/>
              </a:solidFill>
              <a:effectLst/>
              <a:latin typeface="+mn-lt"/>
              <a:ea typeface="+mn-ea"/>
              <a:cs typeface="+mn-cs"/>
            </a:rPr>
            <a:t>百万円となり、</a:t>
          </a:r>
          <a:r>
            <a:rPr kumimoji="1" lang="ja-JP" altLang="en-US" sz="1300">
              <a:solidFill>
                <a:schemeClr val="dk1"/>
              </a:solidFill>
              <a:effectLst/>
              <a:latin typeface="+mn-lt"/>
              <a:ea typeface="+mn-ea"/>
              <a:cs typeface="+mn-cs"/>
            </a:rPr>
            <a:t>利子分を含め</a:t>
          </a:r>
          <a:r>
            <a:rPr kumimoji="1" lang="en-US" altLang="ja-JP" sz="1300">
              <a:solidFill>
                <a:schemeClr val="dk1"/>
              </a:solidFill>
              <a:effectLst/>
              <a:latin typeface="+mn-lt"/>
              <a:ea typeface="+mn-ea"/>
              <a:cs typeface="+mn-cs"/>
            </a:rPr>
            <a:t>163</a:t>
          </a:r>
          <a:r>
            <a:rPr kumimoji="1" lang="ja-JP" altLang="ja-JP" sz="1300">
              <a:solidFill>
                <a:schemeClr val="dk1"/>
              </a:solidFill>
              <a:effectLst/>
              <a:latin typeface="+mn-lt"/>
              <a:ea typeface="+mn-ea"/>
              <a:cs typeface="+mn-cs"/>
            </a:rPr>
            <a:t>百万円を積み立て</a:t>
          </a:r>
          <a:r>
            <a:rPr kumimoji="1" lang="ja-JP" altLang="en-US" sz="1300">
              <a:solidFill>
                <a:schemeClr val="dk1"/>
              </a:solidFill>
              <a:effectLst/>
              <a:latin typeface="+mn-lt"/>
              <a:ea typeface="+mn-ea"/>
              <a:cs typeface="+mn-cs"/>
            </a:rPr>
            <a:t>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令和</a:t>
          </a:r>
          <a:r>
            <a:rPr kumimoji="1" lang="en-US" altLang="ja-JP" sz="1300">
              <a:solidFill>
                <a:schemeClr val="dk1"/>
              </a:solidFill>
              <a:effectLst/>
              <a:latin typeface="+mn-lt"/>
              <a:ea typeface="+mn-ea"/>
              <a:cs typeface="+mn-cs"/>
            </a:rPr>
            <a:t>3</a:t>
          </a:r>
          <a:r>
            <a:rPr kumimoji="1" lang="ja-JP" altLang="en-US" sz="1300">
              <a:solidFill>
                <a:schemeClr val="dk1"/>
              </a:solidFill>
              <a:effectLst/>
              <a:latin typeface="+mn-lt"/>
              <a:ea typeface="+mn-ea"/>
              <a:cs typeface="+mn-cs"/>
            </a:rPr>
            <a:t>年度に積み立てた</a:t>
          </a:r>
          <a:r>
            <a:rPr kumimoji="1" lang="en-US" altLang="ja-JP" sz="1300">
              <a:solidFill>
                <a:schemeClr val="dk1"/>
              </a:solidFill>
              <a:effectLst/>
              <a:latin typeface="+mn-lt"/>
              <a:ea typeface="+mn-ea"/>
              <a:cs typeface="+mn-cs"/>
            </a:rPr>
            <a:t>163</a:t>
          </a:r>
          <a:r>
            <a:rPr kumimoji="1" lang="ja-JP" altLang="en-US" sz="1300">
              <a:solidFill>
                <a:schemeClr val="dk1"/>
              </a:solidFill>
              <a:effectLst/>
              <a:latin typeface="+mn-lt"/>
              <a:ea typeface="+mn-ea"/>
              <a:cs typeface="+mn-cs"/>
            </a:rPr>
            <a:t>百万円</a:t>
          </a:r>
          <a:r>
            <a:rPr kumimoji="1" lang="ja-JP" altLang="ja-JP" sz="1300">
              <a:solidFill>
                <a:schemeClr val="dk1"/>
              </a:solidFill>
              <a:effectLst/>
              <a:latin typeface="+mn-lt"/>
              <a:ea typeface="+mn-ea"/>
              <a:cs typeface="+mn-cs"/>
            </a:rPr>
            <a:t>のうち</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162</a:t>
          </a:r>
          <a:r>
            <a:rPr kumimoji="1" lang="ja-JP" altLang="ja-JP" sz="1300">
              <a:solidFill>
                <a:schemeClr val="dk1"/>
              </a:solidFill>
              <a:effectLst/>
              <a:latin typeface="+mn-lt"/>
              <a:ea typeface="+mn-ea"/>
              <a:cs typeface="+mn-cs"/>
            </a:rPr>
            <a:t>百万円は</a:t>
          </a:r>
          <a:r>
            <a:rPr lang="ja-JP" altLang="ja-JP" sz="1300" b="0" i="0" baseline="0">
              <a:solidFill>
                <a:schemeClr val="dk1"/>
              </a:solidFill>
              <a:effectLst/>
              <a:latin typeface="+mn-lt"/>
              <a:ea typeface="+mn-ea"/>
              <a:cs typeface="+mn-cs"/>
            </a:rPr>
            <a:t>普通交付税で令和</a:t>
          </a:r>
          <a:r>
            <a:rPr lang="en-US" altLang="ja-JP" sz="1300" b="0" i="0" baseline="0">
              <a:solidFill>
                <a:schemeClr val="dk1"/>
              </a:solidFill>
              <a:effectLst/>
              <a:latin typeface="+mn-lt"/>
              <a:ea typeface="+mn-ea"/>
              <a:cs typeface="+mn-cs"/>
            </a:rPr>
            <a:t>3</a:t>
          </a:r>
          <a:r>
            <a:rPr lang="ja-JP" altLang="ja-JP" sz="1300" b="0" i="0" baseline="0">
              <a:solidFill>
                <a:schemeClr val="dk1"/>
              </a:solidFill>
              <a:effectLst/>
              <a:latin typeface="+mn-lt"/>
              <a:ea typeface="+mn-ea"/>
              <a:cs typeface="+mn-cs"/>
            </a:rPr>
            <a:t>年度臨時財政対策債の償還のための基金積立てとして追加交付されたもので、今後、計画的</a:t>
          </a:r>
          <a:r>
            <a:rPr lang="ja-JP" altLang="en-US" sz="1300" b="0" i="0" baseline="0">
              <a:solidFill>
                <a:schemeClr val="dk1"/>
              </a:solidFill>
              <a:effectLst/>
              <a:latin typeface="+mn-lt"/>
              <a:ea typeface="+mn-ea"/>
              <a:cs typeface="+mn-cs"/>
            </a:rPr>
            <a:t>（令和</a:t>
          </a:r>
          <a:r>
            <a:rPr lang="en-US" altLang="ja-JP" sz="1300" b="0" i="0" baseline="0">
              <a:solidFill>
                <a:schemeClr val="dk1"/>
              </a:solidFill>
              <a:effectLst/>
              <a:latin typeface="+mn-lt"/>
              <a:ea typeface="+mn-ea"/>
              <a:cs typeface="+mn-cs"/>
            </a:rPr>
            <a:t>11</a:t>
          </a:r>
          <a:r>
            <a:rPr lang="ja-JP" altLang="en-US" sz="1300" b="0" i="0" baseline="0">
              <a:solidFill>
                <a:schemeClr val="dk1"/>
              </a:solidFill>
              <a:effectLst/>
              <a:latin typeface="+mn-lt"/>
              <a:ea typeface="+mn-ea"/>
              <a:cs typeface="+mn-cs"/>
            </a:rPr>
            <a:t>年度償還完了予定）</a:t>
          </a:r>
          <a:r>
            <a:rPr lang="ja-JP" altLang="ja-JP" sz="1300" b="0" i="0" baseline="0">
              <a:solidFill>
                <a:schemeClr val="dk1"/>
              </a:solidFill>
              <a:effectLst/>
              <a:latin typeface="+mn-lt"/>
              <a:ea typeface="+mn-ea"/>
              <a:cs typeface="+mn-cs"/>
            </a:rPr>
            <a:t>に繰り入れ（取り崩し）を行い、臨時財政対策債を償還していく。</a:t>
          </a:r>
          <a:r>
            <a:rPr kumimoji="1" lang="ja-JP" altLang="ja-JP" sz="1300">
              <a:solidFill>
                <a:schemeClr val="dk1"/>
              </a:solidFill>
              <a:effectLst/>
              <a:latin typeface="+mn-lt"/>
              <a:ea typeface="+mn-ea"/>
              <a:cs typeface="+mn-cs"/>
            </a:rPr>
            <a:t>（令和</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年度は取崩していない）</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岐阜県海津市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32,980
32,203
112.03
17,458,636
16,262,968
1,008,540
10,742,450
16,504,254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ea"/>
              <a:ea typeface="+mn-ea"/>
              <a:cs typeface="+mn-cs"/>
            </a:rPr>
            <a:t>　前年度に比べて</a:t>
          </a:r>
          <a:r>
            <a:rPr kumimoji="1" lang="en-US" altLang="ja-JP" sz="1100">
              <a:solidFill>
                <a:schemeClr val="dk1"/>
              </a:solidFill>
              <a:effectLst/>
              <a:latin typeface="+mn-ea"/>
              <a:ea typeface="+mn-ea"/>
              <a:cs typeface="+mn-cs"/>
            </a:rPr>
            <a:t>2.2</a:t>
          </a:r>
          <a:r>
            <a:rPr kumimoji="1" lang="ja-JP" altLang="ja-JP" sz="1100">
              <a:solidFill>
                <a:schemeClr val="dk1"/>
              </a:solidFill>
              <a:effectLst/>
              <a:latin typeface="+mn-ea"/>
              <a:ea typeface="+mn-ea"/>
              <a:cs typeface="+mn-cs"/>
            </a:rPr>
            <a:t>ポイント増加しており、令和</a:t>
          </a:r>
          <a:r>
            <a:rPr kumimoji="1" lang="en-US" altLang="ja-JP" sz="1100">
              <a:solidFill>
                <a:schemeClr val="dk1"/>
              </a:solidFill>
              <a:effectLst/>
              <a:latin typeface="+mn-ea"/>
              <a:ea typeface="+mn-ea"/>
              <a:cs typeface="+mn-cs"/>
            </a:rPr>
            <a:t>3</a:t>
          </a:r>
          <a:r>
            <a:rPr kumimoji="1" lang="ja-JP" altLang="ja-JP" sz="1100">
              <a:solidFill>
                <a:schemeClr val="dk1"/>
              </a:solidFill>
              <a:effectLst/>
              <a:latin typeface="+mn-ea"/>
              <a:ea typeface="+mn-ea"/>
              <a:cs typeface="+mn-cs"/>
            </a:rPr>
            <a:t>年度には一般会計等で取得した固定資産は約</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億円あり、減価償却費は約</a:t>
          </a:r>
          <a:r>
            <a:rPr kumimoji="1" lang="en-US" altLang="ja-JP" sz="1100">
              <a:solidFill>
                <a:schemeClr val="dk1"/>
              </a:solidFill>
              <a:effectLst/>
              <a:latin typeface="+mn-ea"/>
              <a:ea typeface="+mn-ea"/>
              <a:cs typeface="+mn-cs"/>
            </a:rPr>
            <a:t>21.6</a:t>
          </a:r>
          <a:r>
            <a:rPr kumimoji="1" lang="ja-JP" altLang="ja-JP" sz="1100">
              <a:solidFill>
                <a:schemeClr val="dk1"/>
              </a:solidFill>
              <a:effectLst/>
              <a:latin typeface="+mn-ea"/>
              <a:ea typeface="+mn-ea"/>
              <a:cs typeface="+mn-cs"/>
            </a:rPr>
            <a:t>億円である。固定資産全体の老朽化は進んでおり、</a:t>
          </a:r>
          <a:r>
            <a:rPr lang="ja-JP" altLang="ja-JP" sz="1100">
              <a:solidFill>
                <a:schemeClr val="dk1"/>
              </a:solidFill>
              <a:effectLst/>
              <a:latin typeface="+mn-ea"/>
              <a:ea typeface="+mn-ea"/>
              <a:cs typeface="+mn-cs"/>
            </a:rPr>
            <a:t>令和 </a:t>
          </a:r>
          <a:r>
            <a:rPr lang="en-US" altLang="ja-JP" sz="1100">
              <a:solidFill>
                <a:schemeClr val="dk1"/>
              </a:solidFill>
              <a:effectLst/>
              <a:latin typeface="+mn-ea"/>
              <a:ea typeface="+mn-ea"/>
              <a:cs typeface="+mn-cs"/>
            </a:rPr>
            <a:t>3</a:t>
          </a:r>
          <a:r>
            <a:rPr lang="ja-JP" altLang="ja-JP" sz="1100">
              <a:solidFill>
                <a:schemeClr val="dk1"/>
              </a:solidFill>
              <a:effectLst/>
              <a:latin typeface="+mn-ea"/>
              <a:ea typeface="+mn-ea"/>
              <a:cs typeface="+mn-cs"/>
            </a:rPr>
            <a:t>年度末時点で保有する公共施設の総延床面積は約 </a:t>
          </a:r>
          <a:r>
            <a:rPr lang="en-US" altLang="ja-JP" sz="1100">
              <a:solidFill>
                <a:schemeClr val="dk1"/>
              </a:solidFill>
              <a:effectLst/>
              <a:latin typeface="+mn-ea"/>
              <a:ea typeface="+mn-ea"/>
              <a:cs typeface="+mn-cs"/>
            </a:rPr>
            <a:t>19 </a:t>
          </a:r>
          <a:r>
            <a:rPr lang="ja-JP" altLang="ja-JP" sz="1100">
              <a:solidFill>
                <a:schemeClr val="dk1"/>
              </a:solidFill>
              <a:effectLst/>
              <a:latin typeface="+mn-ea"/>
              <a:ea typeface="+mn-ea"/>
              <a:cs typeface="+mn-cs"/>
            </a:rPr>
            <a:t>万 ㎡、平均築年数は </a:t>
          </a:r>
          <a:r>
            <a:rPr lang="en-US" altLang="ja-JP" sz="1100">
              <a:solidFill>
                <a:schemeClr val="dk1"/>
              </a:solidFill>
              <a:effectLst/>
              <a:latin typeface="+mn-ea"/>
              <a:ea typeface="+mn-ea"/>
              <a:cs typeface="+mn-cs"/>
            </a:rPr>
            <a:t>30.6 </a:t>
          </a:r>
          <a:r>
            <a:rPr lang="ja-JP" altLang="ja-JP" sz="1100">
              <a:solidFill>
                <a:schemeClr val="dk1"/>
              </a:solidFill>
              <a:effectLst/>
              <a:latin typeface="+mn-ea"/>
              <a:ea typeface="+mn-ea"/>
              <a:cs typeface="+mn-cs"/>
            </a:rPr>
            <a:t>年</a:t>
          </a:r>
          <a:r>
            <a:rPr lang="ja-JP" altLang="en-US" sz="1100">
              <a:solidFill>
                <a:schemeClr val="dk1"/>
              </a:solidFill>
              <a:effectLst/>
              <a:latin typeface="+mn-ea"/>
              <a:ea typeface="+mn-ea"/>
              <a:cs typeface="+mn-cs"/>
            </a:rPr>
            <a:t>である</a:t>
          </a:r>
          <a:r>
            <a:rPr lang="ja-JP" altLang="ja-JP" sz="1100">
              <a:solidFill>
                <a:schemeClr val="dk1"/>
              </a:solidFill>
              <a:effectLst/>
              <a:latin typeface="+mn-ea"/>
              <a:ea typeface="+mn-ea"/>
              <a:cs typeface="+mn-cs"/>
            </a:rPr>
            <a:t>。</a:t>
          </a:r>
          <a:r>
            <a:rPr lang="ja-JP" altLang="en-US" sz="1100">
              <a:solidFill>
                <a:schemeClr val="dk1"/>
              </a:solidFill>
              <a:effectLst/>
              <a:latin typeface="+mn-ea"/>
              <a:ea typeface="+mn-ea"/>
              <a:cs typeface="+mn-cs"/>
            </a:rPr>
            <a:t>令和４年</a:t>
          </a:r>
          <a:r>
            <a:rPr lang="en-US" altLang="ja-JP" sz="1100">
              <a:solidFill>
                <a:schemeClr val="dk1"/>
              </a:solidFill>
              <a:effectLst/>
              <a:latin typeface="+mn-ea"/>
              <a:ea typeface="+mn-ea"/>
              <a:cs typeface="+mn-cs"/>
            </a:rPr>
            <a:t>3</a:t>
          </a:r>
          <a:r>
            <a:rPr lang="ja-JP" altLang="en-US" sz="1100">
              <a:solidFill>
                <a:schemeClr val="dk1"/>
              </a:solidFill>
              <a:effectLst/>
              <a:latin typeface="+mn-ea"/>
              <a:ea typeface="+mn-ea"/>
              <a:cs typeface="+mn-cs"/>
            </a:rPr>
            <a:t>月に改訂した公共施設等総合管理</a:t>
          </a:r>
          <a:r>
            <a:rPr lang="ja-JP" altLang="ja-JP" sz="1100">
              <a:solidFill>
                <a:schemeClr val="dk1"/>
              </a:solidFill>
              <a:effectLst/>
              <a:latin typeface="+mn-ea"/>
              <a:ea typeface="+mn-ea"/>
              <a:cs typeface="+mn-cs"/>
            </a:rPr>
            <a:t>計画</a:t>
          </a:r>
          <a:r>
            <a:rPr kumimoji="1" lang="ja-JP" altLang="ja-JP" sz="1100">
              <a:solidFill>
                <a:schemeClr val="dk1"/>
              </a:solidFill>
              <a:effectLst/>
              <a:latin typeface="+mn-ea"/>
              <a:ea typeface="+mn-ea"/>
              <a:cs typeface="+mn-cs"/>
            </a:rPr>
            <a:t>に基づき、今後も適正な施設の保有量を保持する。</a:t>
          </a:r>
          <a:endParaRPr lang="ja-JP" altLang="ja-JP">
            <a:effectLst/>
            <a:latin typeface="+mn-ea"/>
            <a:ea typeface="+mn-ea"/>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2151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127125" y="585110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21516" y="575730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127125" y="5498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772811" y="54050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127125" y="4794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77281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127125" y="444224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7281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01248" y="40000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206240" y="4370282"/>
          <a:ext cx="1270" cy="131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258945" y="5684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119245" y="568039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258945" y="415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119245" y="437028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258945" y="4994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157345" y="5139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3537585" y="51264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2867025" y="51138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196465" y="51102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525905" y="50886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22966</xdr:rowOff>
    </xdr:from>
    <xdr:to>
      <xdr:col>23</xdr:col>
      <xdr:colOff>136525</xdr:colOff>
      <xdr:row>31</xdr:row>
      <xdr:rowOff>124566</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157345" y="521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1393</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258945" y="5198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154834</xdr:rowOff>
    </xdr:from>
    <xdr:to>
      <xdr:col>19</xdr:col>
      <xdr:colOff>187325</xdr:colOff>
      <xdr:row>31</xdr:row>
      <xdr:rowOff>84984</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537585" y="51840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34184</xdr:rowOff>
    </xdr:from>
    <xdr:to>
      <xdr:col>23</xdr:col>
      <xdr:colOff>85725</xdr:colOff>
      <xdr:row>31</xdr:row>
      <xdr:rowOff>73766</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3588385" y="5231024"/>
          <a:ext cx="61976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138642</xdr:rowOff>
    </xdr:from>
    <xdr:to>
      <xdr:col>15</xdr:col>
      <xdr:colOff>187325</xdr:colOff>
      <xdr:row>31</xdr:row>
      <xdr:rowOff>68792</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867025" y="51678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17992</xdr:rowOff>
    </xdr:from>
    <xdr:to>
      <xdr:col>19</xdr:col>
      <xdr:colOff>136525</xdr:colOff>
      <xdr:row>31</xdr:row>
      <xdr:rowOff>34184</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2917825" y="5214832"/>
          <a:ext cx="67056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86466</xdr:rowOff>
    </xdr:from>
    <xdr:to>
      <xdr:col>11</xdr:col>
      <xdr:colOff>187325</xdr:colOff>
      <xdr:row>31</xdr:row>
      <xdr:rowOff>16616</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196465" y="51156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137266</xdr:rowOff>
    </xdr:from>
    <xdr:to>
      <xdr:col>15</xdr:col>
      <xdr:colOff>136525</xdr:colOff>
      <xdr:row>31</xdr:row>
      <xdr:rowOff>17992</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2247265" y="5166466"/>
          <a:ext cx="670560" cy="4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82867</xdr:rowOff>
    </xdr:from>
    <xdr:to>
      <xdr:col>7</xdr:col>
      <xdr:colOff>187325</xdr:colOff>
      <xdr:row>31</xdr:row>
      <xdr:rowOff>13017</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1525905" y="51120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133667</xdr:rowOff>
    </xdr:from>
    <xdr:to>
      <xdr:col>11</xdr:col>
      <xdr:colOff>136525</xdr:colOff>
      <xdr:row>30</xdr:row>
      <xdr:rowOff>137266</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1576705" y="5162867"/>
          <a:ext cx="67056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43938</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395989" y="490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2738129" y="4892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27745</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067569" y="4889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6155</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397009" y="486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76111</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395989" y="5272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59919</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2738129" y="5256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7743</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067569" y="520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4144</xdr:rowOff>
    </xdr:from>
    <xdr:ext cx="405111" cy="259045"/>
    <xdr:sp macro="" textlink="">
      <xdr:nvSpPr>
        <xdr:cNvPr id="98" name="n_4mainValue有形固定資産減価償却率">
          <a:extLst>
            <a:ext uri="{FF2B5EF4-FFF2-40B4-BE49-F238E27FC236}">
              <a16:creationId xmlns:a16="http://schemas.microsoft.com/office/drawing/2014/main" id="{00000000-0008-0000-0000-000062000000}"/>
            </a:ext>
          </a:extLst>
        </xdr:cNvPr>
        <xdr:cNvSpPr txBox="1"/>
      </xdr:nvSpPr>
      <xdr:spPr>
        <a:xfrm>
          <a:off x="1397009" y="5200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債務償還比率は、類似団体平均値と比較してほぼ同値であり、前年度よりは</a:t>
          </a:r>
          <a:r>
            <a:rPr kumimoji="1" lang="en-US" altLang="ja-JP" sz="1100">
              <a:solidFill>
                <a:schemeClr val="dk1"/>
              </a:solidFill>
              <a:effectLst/>
              <a:latin typeface="+mn-lt"/>
              <a:ea typeface="+mn-ea"/>
              <a:cs typeface="+mn-cs"/>
            </a:rPr>
            <a:t>139.1</a:t>
          </a:r>
          <a:r>
            <a:rPr kumimoji="1" lang="ja-JP" altLang="ja-JP" sz="1100">
              <a:solidFill>
                <a:schemeClr val="dk1"/>
              </a:solidFill>
              <a:effectLst/>
              <a:latin typeface="+mn-lt"/>
              <a:ea typeface="+mn-ea"/>
              <a:cs typeface="+mn-cs"/>
            </a:rPr>
            <a:t>ポイント減少している。これは地方債残高が前年より約</a:t>
          </a:r>
          <a:r>
            <a:rPr kumimoji="1" lang="en-US" altLang="ja-JP" sz="1100">
              <a:solidFill>
                <a:schemeClr val="dk1"/>
              </a:solidFill>
              <a:effectLst/>
              <a:latin typeface="+mn-lt"/>
              <a:ea typeface="+mn-ea"/>
              <a:cs typeface="+mn-cs"/>
            </a:rPr>
            <a:t>7.6</a:t>
          </a:r>
          <a:r>
            <a:rPr kumimoji="1" lang="ja-JP" altLang="ja-JP" sz="1100">
              <a:solidFill>
                <a:schemeClr val="dk1"/>
              </a:solidFill>
              <a:effectLst/>
              <a:latin typeface="+mn-lt"/>
              <a:ea typeface="+mn-ea"/>
              <a:cs typeface="+mn-cs"/>
            </a:rPr>
            <a:t>億円減少した為である。令和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月に改定された公共施設等総合管理計画に基づき</a:t>
          </a:r>
          <a:r>
            <a:rPr kumimoji="1" lang="ja-JP" altLang="en-US" sz="1100">
              <a:solidFill>
                <a:schemeClr val="dk1"/>
              </a:solidFill>
              <a:effectLst/>
              <a:latin typeface="+mn-lt"/>
              <a:ea typeface="+mn-ea"/>
              <a:cs typeface="+mn-cs"/>
            </a:rPr>
            <a:t>施設の</a:t>
          </a:r>
          <a:r>
            <a:rPr kumimoji="1" lang="ja-JP" altLang="ja-JP" sz="1100">
              <a:solidFill>
                <a:schemeClr val="dk1"/>
              </a:solidFill>
              <a:effectLst/>
              <a:latin typeface="+mn-lt"/>
              <a:ea typeface="+mn-ea"/>
              <a:cs typeface="+mn-cs"/>
            </a:rPr>
            <a:t>統廃合も十分に検討し、適切な維持管理に努めることで、地方債残高の抑制を図る。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9486041" y="58087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9542936" y="550789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9542936" y="520327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9542936" y="490247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9542936" y="4601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9645528" y="430085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3027660" y="4557132"/>
          <a:ext cx="1269" cy="122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3080365" y="578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2963525" y="5778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3080365" y="4339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2963525" y="45571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126409</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3080365" y="4987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3001625" y="51327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2359005" y="53503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1688445" y="5421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1017885" y="538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0347325" y="537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103686</xdr:rowOff>
    </xdr:from>
    <xdr:to>
      <xdr:col>76</xdr:col>
      <xdr:colOff>73025</xdr:colOff>
      <xdr:row>31</xdr:row>
      <xdr:rowOff>33836</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3001625" y="51328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82113</xdr:rowOff>
    </xdr:from>
    <xdr:ext cx="469744"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3080365" y="511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146748</xdr:rowOff>
    </xdr:from>
    <xdr:to>
      <xdr:col>72</xdr:col>
      <xdr:colOff>123825</xdr:colOff>
      <xdr:row>32</xdr:row>
      <xdr:rowOff>76898</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2359005" y="53435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154486</xdr:rowOff>
    </xdr:from>
    <xdr:to>
      <xdr:col>76</xdr:col>
      <xdr:colOff>22225</xdr:colOff>
      <xdr:row>32</xdr:row>
      <xdr:rowOff>26098</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2409805" y="5183686"/>
          <a:ext cx="619760" cy="20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140153</xdr:rowOff>
    </xdr:from>
    <xdr:to>
      <xdr:col>68</xdr:col>
      <xdr:colOff>123825</xdr:colOff>
      <xdr:row>33</xdr:row>
      <xdr:rowOff>70303</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1688445" y="55046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26098</xdr:rowOff>
    </xdr:from>
    <xdr:to>
      <xdr:col>72</xdr:col>
      <xdr:colOff>73025</xdr:colOff>
      <xdr:row>33</xdr:row>
      <xdr:rowOff>19503</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1739245" y="5390578"/>
          <a:ext cx="670560" cy="16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64779</xdr:rowOff>
    </xdr:from>
    <xdr:to>
      <xdr:col>64</xdr:col>
      <xdr:colOff>123825</xdr:colOff>
      <xdr:row>33</xdr:row>
      <xdr:rowOff>166379</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1017885" y="559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19503</xdr:rowOff>
    </xdr:from>
    <xdr:to>
      <xdr:col>68</xdr:col>
      <xdr:colOff>73025</xdr:colOff>
      <xdr:row>33</xdr:row>
      <xdr:rowOff>115579</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1068685" y="5551623"/>
          <a:ext cx="670560" cy="9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156654</xdr:rowOff>
    </xdr:from>
    <xdr:to>
      <xdr:col>60</xdr:col>
      <xdr:colOff>123825</xdr:colOff>
      <xdr:row>33</xdr:row>
      <xdr:rowOff>86804</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0347325" y="55211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36004</xdr:rowOff>
    </xdr:from>
    <xdr:to>
      <xdr:col>64</xdr:col>
      <xdr:colOff>73025</xdr:colOff>
      <xdr:row>33</xdr:row>
      <xdr:rowOff>115579</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10398125" y="5568124"/>
          <a:ext cx="670560" cy="7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74811</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2185092" y="543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3555</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1527232" y="520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140461</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0856672" y="516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123651</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0186112" y="515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93425</xdr:rowOff>
    </xdr:from>
    <xdr:ext cx="469744" cy="259045"/>
    <xdr:sp macro="" textlink="">
      <xdr:nvSpPr>
        <xdr:cNvPr id="159" name="n_1mainValue債務償還比率">
          <a:extLst>
            <a:ext uri="{FF2B5EF4-FFF2-40B4-BE49-F238E27FC236}">
              <a16:creationId xmlns:a16="http://schemas.microsoft.com/office/drawing/2014/main" id="{00000000-0008-0000-0000-00009F000000}"/>
            </a:ext>
          </a:extLst>
        </xdr:cNvPr>
        <xdr:cNvSpPr txBox="1"/>
      </xdr:nvSpPr>
      <xdr:spPr>
        <a:xfrm>
          <a:off x="12185092" y="512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61430</xdr:rowOff>
    </xdr:from>
    <xdr:ext cx="469744" cy="259045"/>
    <xdr:sp macro="" textlink="">
      <xdr:nvSpPr>
        <xdr:cNvPr id="160" name="n_2mainValue債務償還比率">
          <a:extLst>
            <a:ext uri="{FF2B5EF4-FFF2-40B4-BE49-F238E27FC236}">
              <a16:creationId xmlns:a16="http://schemas.microsoft.com/office/drawing/2014/main" id="{00000000-0008-0000-0000-0000A0000000}"/>
            </a:ext>
          </a:extLst>
        </xdr:cNvPr>
        <xdr:cNvSpPr txBox="1"/>
      </xdr:nvSpPr>
      <xdr:spPr>
        <a:xfrm>
          <a:off x="11527232" y="559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157506</xdr:rowOff>
    </xdr:from>
    <xdr:ext cx="469744" cy="259045"/>
    <xdr:sp macro="" textlink="">
      <xdr:nvSpPr>
        <xdr:cNvPr id="161" name="n_3mainValue債務償還比率">
          <a:extLst>
            <a:ext uri="{FF2B5EF4-FFF2-40B4-BE49-F238E27FC236}">
              <a16:creationId xmlns:a16="http://schemas.microsoft.com/office/drawing/2014/main" id="{00000000-0008-0000-0000-0000A1000000}"/>
            </a:ext>
          </a:extLst>
        </xdr:cNvPr>
        <xdr:cNvSpPr txBox="1"/>
      </xdr:nvSpPr>
      <xdr:spPr>
        <a:xfrm>
          <a:off x="10856672" y="568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77932</xdr:rowOff>
    </xdr:from>
    <xdr:ext cx="469744" cy="259045"/>
    <xdr:sp macro="" textlink="">
      <xdr:nvSpPr>
        <xdr:cNvPr id="162" name="n_4mainValue債務償還比率">
          <a:extLst>
            <a:ext uri="{FF2B5EF4-FFF2-40B4-BE49-F238E27FC236}">
              <a16:creationId xmlns:a16="http://schemas.microsoft.com/office/drawing/2014/main" id="{00000000-0008-0000-0000-0000A2000000}"/>
            </a:ext>
          </a:extLst>
        </xdr:cNvPr>
        <xdr:cNvSpPr txBox="1"/>
      </xdr:nvSpPr>
      <xdr:spPr>
        <a:xfrm>
          <a:off x="10186112" y="561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岐阜県海津市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32,980
32,203
112.03
17,458,636
16,262,968
1,008,540
10,742,450
16,504,254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086225" y="563689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124960"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020820" y="7075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124960" y="541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020820" y="56368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124960" y="62338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03606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312160" y="63366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514600" y="6315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739900" y="6308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965200" y="62814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69215</xdr:rowOff>
    </xdr:from>
    <xdr:to>
      <xdr:col>24</xdr:col>
      <xdr:colOff>114300</xdr:colOff>
      <xdr:row>38</xdr:row>
      <xdr:rowOff>170815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03606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47642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124960" y="641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33020</xdr:rowOff>
    </xdr:from>
    <xdr:to>
      <xdr:col>20</xdr:col>
      <xdr:colOff>38100</xdr:colOff>
      <xdr:row>38</xdr:row>
      <xdr:rowOff>134620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312160" y="64033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83820</xdr:rowOff>
    </xdr:from>
    <xdr:to>
      <xdr:col>24</xdr:col>
      <xdr:colOff>63500</xdr:colOff>
      <xdr:row>38</xdr:row>
      <xdr:rowOff>120015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355340" y="6454140"/>
          <a:ext cx="7315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xdr:rowOff>
    </xdr:from>
    <xdr:to>
      <xdr:col>15</xdr:col>
      <xdr:colOff>101600</xdr:colOff>
      <xdr:row>38</xdr:row>
      <xdr:rowOff>104140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5146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53340</xdr:rowOff>
    </xdr:from>
    <xdr:to>
      <xdr:col>19</xdr:col>
      <xdr:colOff>177800</xdr:colOff>
      <xdr:row>38</xdr:row>
      <xdr:rowOff>83820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565400" y="6423660"/>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149225</xdr:rowOff>
    </xdr:from>
    <xdr:to>
      <xdr:col>10</xdr:col>
      <xdr:colOff>165100</xdr:colOff>
      <xdr:row>38</xdr:row>
      <xdr:rowOff>79375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739900" y="63519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28575</xdr:rowOff>
    </xdr:from>
    <xdr:to>
      <xdr:col>15</xdr:col>
      <xdr:colOff>50800</xdr:colOff>
      <xdr:row>38</xdr:row>
      <xdr:rowOff>53340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790700" y="6398895"/>
          <a:ext cx="7747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124460</xdr:rowOff>
    </xdr:from>
    <xdr:to>
      <xdr:col>6</xdr:col>
      <xdr:colOff>38100</xdr:colOff>
      <xdr:row>38</xdr:row>
      <xdr:rowOff>54610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965200" y="63271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3810</xdr:rowOff>
    </xdr:from>
    <xdr:to>
      <xdr:col>10</xdr:col>
      <xdr:colOff>114300</xdr:colOff>
      <xdr:row>38</xdr:row>
      <xdr:rowOff>28575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008380" y="6374130"/>
          <a:ext cx="78232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17056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38570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52087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61100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25417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83630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125747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17056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38570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70502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61100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45737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83630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6404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529992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529992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9219565" y="5587838"/>
          <a:ext cx="0" cy="1414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9258300" y="700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9154160" y="7002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9258300" y="5366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9154160" y="55878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148622</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9258300" y="6686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9192260" y="67081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8445500" y="672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7670800" y="67249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6873240" y="673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098540" y="674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4918</xdr:rowOff>
    </xdr:from>
    <xdr:to>
      <xdr:col>55</xdr:col>
      <xdr:colOff>50800</xdr:colOff>
      <xdr:row>33</xdr:row>
      <xdr:rowOff>106518</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9192260" y="55370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129395</xdr:rowOff>
    </xdr:from>
    <xdr:ext cx="599010"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9258300" y="5493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35934</xdr:rowOff>
    </xdr:from>
    <xdr:to>
      <xdr:col>50</xdr:col>
      <xdr:colOff>165100</xdr:colOff>
      <xdr:row>33</xdr:row>
      <xdr:rowOff>137534</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8445500" y="556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55718</xdr:rowOff>
    </xdr:from>
    <xdr:to>
      <xdr:col>55</xdr:col>
      <xdr:colOff>0</xdr:colOff>
      <xdr:row>33</xdr:row>
      <xdr:rowOff>86734</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8496300" y="5587838"/>
          <a:ext cx="723900" cy="3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64024</xdr:rowOff>
    </xdr:from>
    <xdr:to>
      <xdr:col>46</xdr:col>
      <xdr:colOff>38100</xdr:colOff>
      <xdr:row>33</xdr:row>
      <xdr:rowOff>165624</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7670800" y="55961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86734</xdr:rowOff>
    </xdr:from>
    <xdr:to>
      <xdr:col>50</xdr:col>
      <xdr:colOff>114300</xdr:colOff>
      <xdr:row>33</xdr:row>
      <xdr:rowOff>114824</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7713980" y="5618854"/>
          <a:ext cx="782320" cy="2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81325</xdr:rowOff>
    </xdr:from>
    <xdr:to>
      <xdr:col>41</xdr:col>
      <xdr:colOff>101600</xdr:colOff>
      <xdr:row>34</xdr:row>
      <xdr:rowOff>11475</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6873240" y="56134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114824</xdr:rowOff>
    </xdr:from>
    <xdr:to>
      <xdr:col>45</xdr:col>
      <xdr:colOff>177800</xdr:colOff>
      <xdr:row>33</xdr:row>
      <xdr:rowOff>132125</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6924040" y="5646944"/>
          <a:ext cx="789940" cy="1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132147</xdr:rowOff>
    </xdr:from>
    <xdr:to>
      <xdr:col>36</xdr:col>
      <xdr:colOff>165100</xdr:colOff>
      <xdr:row>40</xdr:row>
      <xdr:rowOff>62297</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098540" y="66701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132125</xdr:rowOff>
    </xdr:from>
    <xdr:to>
      <xdr:col>41</xdr:col>
      <xdr:colOff>50800</xdr:colOff>
      <xdr:row>40</xdr:row>
      <xdr:rowOff>11497</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149340" y="5664245"/>
          <a:ext cx="774700" cy="105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107849</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8239271" y="681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112028</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7477271" y="681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120815</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6702571" y="682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133718</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5905011" y="683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31</xdr:row>
      <xdr:rowOff>154061</xdr:rowOff>
    </xdr:from>
    <xdr:ext cx="599010"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8214574" y="535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32</xdr:row>
      <xdr:rowOff>10701</xdr:rowOff>
    </xdr:from>
    <xdr:ext cx="599010"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7444954" y="5375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32</xdr:row>
      <xdr:rowOff>28002</xdr:rowOff>
    </xdr:from>
    <xdr:ext cx="599010"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6670254" y="5392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78824</xdr:rowOff>
    </xdr:from>
    <xdr:ext cx="534377"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5905011" y="6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086225" y="931490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124960" y="10739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020820" y="107354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124960" y="90939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020820" y="93149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124960" y="101852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036060" y="102068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312160" y="101774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514600" y="101692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739900" y="10156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965200" y="101316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036060" y="101855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150058</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124960"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101056</xdr:rowOff>
    </xdr:from>
    <xdr:to>
      <xdr:col>20</xdr:col>
      <xdr:colOff>38100</xdr:colOff>
      <xdr:row>61</xdr:row>
      <xdr:rowOff>31206</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312160" y="101594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151856</xdr:rowOff>
    </xdr:from>
    <xdr:to>
      <xdr:col>24</xdr:col>
      <xdr:colOff>63500</xdr:colOff>
      <xdr:row>61</xdr:row>
      <xdr:rowOff>6531</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355340" y="10210256"/>
          <a:ext cx="731520" cy="2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83094</xdr:rowOff>
    </xdr:from>
    <xdr:to>
      <xdr:col>15</xdr:col>
      <xdr:colOff>101600</xdr:colOff>
      <xdr:row>61</xdr:row>
      <xdr:rowOff>13244</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514600" y="101414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133894</xdr:rowOff>
    </xdr:from>
    <xdr:to>
      <xdr:col>19</xdr:col>
      <xdr:colOff>177800</xdr:colOff>
      <xdr:row>60</xdr:row>
      <xdr:rowOff>151856</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565400" y="10192294"/>
          <a:ext cx="78994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60234</xdr:rowOff>
    </xdr:from>
    <xdr:to>
      <xdr:col>10</xdr:col>
      <xdr:colOff>165100</xdr:colOff>
      <xdr:row>60</xdr:row>
      <xdr:rowOff>161834</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7399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111034</xdr:rowOff>
    </xdr:from>
    <xdr:to>
      <xdr:col>15</xdr:col>
      <xdr:colOff>50800</xdr:colOff>
      <xdr:row>60</xdr:row>
      <xdr:rowOff>133894</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1790700" y="10169434"/>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40640</xdr:rowOff>
    </xdr:from>
    <xdr:to>
      <xdr:col>6</xdr:col>
      <xdr:colOff>38100</xdr:colOff>
      <xdr:row>60</xdr:row>
      <xdr:rowOff>142240</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965200" y="100990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91440</xdr:rowOff>
    </xdr:from>
    <xdr:to>
      <xdr:col>10</xdr:col>
      <xdr:colOff>114300</xdr:colOff>
      <xdr:row>60</xdr:row>
      <xdr:rowOff>111034</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008380" y="10149840"/>
          <a:ext cx="78232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40294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170564" y="10266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385704" y="10258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61100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83630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47733</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170564" y="9938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385704" y="992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6911</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611004" y="989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158767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83630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9219565" y="9547692"/>
          <a:ext cx="0" cy="1249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9258300" y="1080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9154160" y="107971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9258300" y="9326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9154160" y="95476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57038</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9258300" y="10450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9192260" y="104722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8445500" y="10484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7670800" y="104845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6873240" y="104875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098540" y="104919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54184</xdr:rowOff>
    </xdr:from>
    <xdr:to>
      <xdr:col>55</xdr:col>
      <xdr:colOff>50800</xdr:colOff>
      <xdr:row>62</xdr:row>
      <xdr:rowOff>155784</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9192260" y="104478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77061</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9258300" y="1030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57983</xdr:rowOff>
    </xdr:from>
    <xdr:to>
      <xdr:col>50</xdr:col>
      <xdr:colOff>165100</xdr:colOff>
      <xdr:row>62</xdr:row>
      <xdr:rowOff>159583</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8445500" y="1045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104984</xdr:rowOff>
    </xdr:from>
    <xdr:to>
      <xdr:col>55</xdr:col>
      <xdr:colOff>0</xdr:colOff>
      <xdr:row>62</xdr:row>
      <xdr:rowOff>108783</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8496300" y="10498664"/>
          <a:ext cx="723900" cy="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66573</xdr:rowOff>
    </xdr:from>
    <xdr:to>
      <xdr:col>46</xdr:col>
      <xdr:colOff>38100</xdr:colOff>
      <xdr:row>62</xdr:row>
      <xdr:rowOff>168173</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7670800" y="104602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108783</xdr:rowOff>
    </xdr:from>
    <xdr:to>
      <xdr:col>50</xdr:col>
      <xdr:colOff>114300</xdr:colOff>
      <xdr:row>62</xdr:row>
      <xdr:rowOff>117373</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7713980" y="10502463"/>
          <a:ext cx="782320" cy="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71404</xdr:rowOff>
    </xdr:from>
    <xdr:to>
      <xdr:col>41</xdr:col>
      <xdr:colOff>101600</xdr:colOff>
      <xdr:row>63</xdr:row>
      <xdr:rowOff>1554</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6873240" y="104650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117373</xdr:rowOff>
    </xdr:from>
    <xdr:to>
      <xdr:col>45</xdr:col>
      <xdr:colOff>177800</xdr:colOff>
      <xdr:row>62</xdr:row>
      <xdr:rowOff>122204</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6924040" y="10511053"/>
          <a:ext cx="789940" cy="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77783</xdr:rowOff>
    </xdr:from>
    <xdr:to>
      <xdr:col>36</xdr:col>
      <xdr:colOff>165100</xdr:colOff>
      <xdr:row>63</xdr:row>
      <xdr:rowOff>7933</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098540" y="104714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122204</xdr:rowOff>
    </xdr:from>
    <xdr:to>
      <xdr:col>41</xdr:col>
      <xdr:colOff>50800</xdr:colOff>
      <xdr:row>62</xdr:row>
      <xdr:rowOff>128583</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149340" y="10515884"/>
          <a:ext cx="774700" cy="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12447</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8214575" y="10573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12183</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7444955" y="1057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15184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6670255" y="1057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19566</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5872695" y="1058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4660</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214575" y="1023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13250</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444955" y="1023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18081</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670255" y="10244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24460</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5872695" y="1025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100-00001D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4086225" y="13129259"/>
          <a:ext cx="0" cy="140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0000000-0008-0000-0100-00001F010000}"/>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100-000021010000}"/>
            </a:ext>
          </a:extLst>
        </xdr:cNvPr>
        <xdr:cNvSpPr txBox="1"/>
      </xdr:nvSpPr>
      <xdr:spPr>
        <a:xfrm>
          <a:off x="4124960" y="12908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020820" y="131292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100-000023010000}"/>
            </a:ext>
          </a:extLst>
        </xdr:cNvPr>
        <xdr:cNvSpPr txBox="1"/>
      </xdr:nvSpPr>
      <xdr:spPr>
        <a:xfrm>
          <a:off x="4124960" y="1387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4036060" y="13897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3312160" y="138880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2514600" y="13874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1739900" y="138518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965200" y="13829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122555</xdr:rowOff>
    </xdr:from>
    <xdr:to>
      <xdr:col>24</xdr:col>
      <xdr:colOff>114300</xdr:colOff>
      <xdr:row>82</xdr:row>
      <xdr:rowOff>52705</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4036060" y="137013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145432</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100-00002F010000}"/>
            </a:ext>
          </a:extLst>
        </xdr:cNvPr>
        <xdr:cNvSpPr txBox="1"/>
      </xdr:nvSpPr>
      <xdr:spPr>
        <a:xfrm>
          <a:off x="4124960" y="1355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122555</xdr:rowOff>
    </xdr:from>
    <xdr:to>
      <xdr:col>20</xdr:col>
      <xdr:colOff>38100</xdr:colOff>
      <xdr:row>82</xdr:row>
      <xdr:rowOff>52705</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3312160" y="137013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1905</xdr:rowOff>
    </xdr:from>
    <xdr:to>
      <xdr:col>24</xdr:col>
      <xdr:colOff>63500</xdr:colOff>
      <xdr:row>82</xdr:row>
      <xdr:rowOff>1905</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3355340" y="13748385"/>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88264</xdr:rowOff>
    </xdr:from>
    <xdr:to>
      <xdr:col>15</xdr:col>
      <xdr:colOff>101600</xdr:colOff>
      <xdr:row>82</xdr:row>
      <xdr:rowOff>18414</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2514600" y="136671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139064</xdr:rowOff>
    </xdr:from>
    <xdr:to>
      <xdr:col>19</xdr:col>
      <xdr:colOff>177800</xdr:colOff>
      <xdr:row>82</xdr:row>
      <xdr:rowOff>1905</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2565400" y="13717904"/>
          <a:ext cx="78994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53975</xdr:rowOff>
    </xdr:from>
    <xdr:to>
      <xdr:col>10</xdr:col>
      <xdr:colOff>165100</xdr:colOff>
      <xdr:row>81</xdr:row>
      <xdr:rowOff>155575</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1739900" y="136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104775</xdr:rowOff>
    </xdr:from>
    <xdr:to>
      <xdr:col>15</xdr:col>
      <xdr:colOff>50800</xdr:colOff>
      <xdr:row>81</xdr:row>
      <xdr:rowOff>139064</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1790700" y="13683615"/>
          <a:ext cx="7747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168275</xdr:rowOff>
    </xdr:from>
    <xdr:to>
      <xdr:col>6</xdr:col>
      <xdr:colOff>38100</xdr:colOff>
      <xdr:row>81</xdr:row>
      <xdr:rowOff>98425</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965200" y="135794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47625</xdr:rowOff>
    </xdr:from>
    <xdr:to>
      <xdr:col>10</xdr:col>
      <xdr:colOff>114300</xdr:colOff>
      <xdr:row>81</xdr:row>
      <xdr:rowOff>104775</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1008380" y="13626465"/>
          <a:ext cx="7823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62882</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100-000038010000}"/>
            </a:ext>
          </a:extLst>
        </xdr:cNvPr>
        <xdr:cNvSpPr txBox="1"/>
      </xdr:nvSpPr>
      <xdr:spPr>
        <a:xfrm>
          <a:off x="3170564" y="1397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49547</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100-000039010000}"/>
            </a:ext>
          </a:extLst>
        </xdr:cNvPr>
        <xdr:cNvSpPr txBox="1"/>
      </xdr:nvSpPr>
      <xdr:spPr>
        <a:xfrm>
          <a:off x="2385704" y="1396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26688</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100-00003A010000}"/>
            </a:ext>
          </a:extLst>
        </xdr:cNvPr>
        <xdr:cNvSpPr txBox="1"/>
      </xdr:nvSpPr>
      <xdr:spPr>
        <a:xfrm>
          <a:off x="1611004" y="1394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100-00003B010000}"/>
            </a:ext>
          </a:extLst>
        </xdr:cNvPr>
        <xdr:cNvSpPr txBox="1"/>
      </xdr:nvSpPr>
      <xdr:spPr>
        <a:xfrm>
          <a:off x="836304" y="1391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69232</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100-00003C010000}"/>
            </a:ext>
          </a:extLst>
        </xdr:cNvPr>
        <xdr:cNvSpPr txBox="1"/>
      </xdr:nvSpPr>
      <xdr:spPr>
        <a:xfrm>
          <a:off x="3170564"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34941</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100-00003D010000}"/>
            </a:ext>
          </a:extLst>
        </xdr:cNvPr>
        <xdr:cNvSpPr txBox="1"/>
      </xdr:nvSpPr>
      <xdr:spPr>
        <a:xfrm>
          <a:off x="2385704" y="134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652</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100-00003E010000}"/>
            </a:ext>
          </a:extLst>
        </xdr:cNvPr>
        <xdr:cNvSpPr txBox="1"/>
      </xdr:nvSpPr>
      <xdr:spPr>
        <a:xfrm>
          <a:off x="1611004" y="1341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114952</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100-00003F010000}"/>
            </a:ext>
          </a:extLst>
        </xdr:cNvPr>
        <xdr:cNvSpPr txBox="1"/>
      </xdr:nvSpPr>
      <xdr:spPr>
        <a:xfrm>
          <a:off x="836304" y="1335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5364041" y="138709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5364041" y="13421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5364041" y="129756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00000000-0008-0000-0100-000054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flipV="1">
          <a:off x="9219565" y="13309229"/>
          <a:ext cx="0" cy="1141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a:extLst>
            <a:ext uri="{FF2B5EF4-FFF2-40B4-BE49-F238E27FC236}">
              <a16:creationId xmlns:a16="http://schemas.microsoft.com/office/drawing/2014/main" id="{00000000-0008-0000-0100-000056010000}"/>
            </a:ext>
          </a:extLst>
        </xdr:cNvPr>
        <xdr:cNvSpPr txBox="1"/>
      </xdr:nvSpPr>
      <xdr:spPr>
        <a:xfrm>
          <a:off x="9258300" y="1445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9154160" y="144512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a:extLst>
            <a:ext uri="{FF2B5EF4-FFF2-40B4-BE49-F238E27FC236}">
              <a16:creationId xmlns:a16="http://schemas.microsoft.com/office/drawing/2014/main" id="{00000000-0008-0000-0100-000058010000}"/>
            </a:ext>
          </a:extLst>
        </xdr:cNvPr>
        <xdr:cNvSpPr txBox="1"/>
      </xdr:nvSpPr>
      <xdr:spPr>
        <a:xfrm>
          <a:off x="9258300" y="1308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9154160" y="133092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6" name="【公営住宅】&#10;一人当たり面積平均値テキスト">
          <a:extLst>
            <a:ext uri="{FF2B5EF4-FFF2-40B4-BE49-F238E27FC236}">
              <a16:creationId xmlns:a16="http://schemas.microsoft.com/office/drawing/2014/main" id="{00000000-0008-0000-0100-00005A010000}"/>
            </a:ext>
          </a:extLst>
        </xdr:cNvPr>
        <xdr:cNvSpPr txBox="1"/>
      </xdr:nvSpPr>
      <xdr:spPr>
        <a:xfrm>
          <a:off x="9258300" y="1420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9192260" y="143499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8445500" y="143513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7670800" y="143498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6873240" y="143512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6098540" y="143527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146131</xdr:rowOff>
    </xdr:from>
    <xdr:to>
      <xdr:col>55</xdr:col>
      <xdr:colOff>50800</xdr:colOff>
      <xdr:row>86</xdr:row>
      <xdr:rowOff>76281</xdr:rowOff>
    </xdr:to>
    <xdr:sp macro="" textlink="">
      <xdr:nvSpPr>
        <xdr:cNvPr id="357" name="楕円 356">
          <a:extLst>
            <a:ext uri="{FF2B5EF4-FFF2-40B4-BE49-F238E27FC236}">
              <a16:creationId xmlns:a16="http://schemas.microsoft.com/office/drawing/2014/main" id="{00000000-0008-0000-0100-000065010000}"/>
            </a:ext>
          </a:extLst>
        </xdr:cNvPr>
        <xdr:cNvSpPr/>
      </xdr:nvSpPr>
      <xdr:spPr>
        <a:xfrm>
          <a:off x="9192260" y="143955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58" name="【公営住宅】&#10;一人当たり面積該当値テキスト">
          <a:extLst>
            <a:ext uri="{FF2B5EF4-FFF2-40B4-BE49-F238E27FC236}">
              <a16:creationId xmlns:a16="http://schemas.microsoft.com/office/drawing/2014/main" id="{00000000-0008-0000-0100-000066010000}"/>
            </a:ext>
          </a:extLst>
        </xdr:cNvPr>
        <xdr:cNvSpPr txBox="1"/>
      </xdr:nvSpPr>
      <xdr:spPr>
        <a:xfrm>
          <a:off x="9258300" y="14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145492</xdr:rowOff>
    </xdr:from>
    <xdr:to>
      <xdr:col>50</xdr:col>
      <xdr:colOff>165100</xdr:colOff>
      <xdr:row>86</xdr:row>
      <xdr:rowOff>75642</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8445500" y="143948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24842</xdr:rowOff>
    </xdr:from>
    <xdr:to>
      <xdr:col>55</xdr:col>
      <xdr:colOff>0</xdr:colOff>
      <xdr:row>86</xdr:row>
      <xdr:rowOff>25481</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a:off x="8496300" y="14441882"/>
          <a:ext cx="723900" cy="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145765</xdr:rowOff>
    </xdr:from>
    <xdr:to>
      <xdr:col>46</xdr:col>
      <xdr:colOff>38100</xdr:colOff>
      <xdr:row>86</xdr:row>
      <xdr:rowOff>75915</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7670800" y="143951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24842</xdr:rowOff>
    </xdr:from>
    <xdr:to>
      <xdr:col>50</xdr:col>
      <xdr:colOff>114300</xdr:colOff>
      <xdr:row>86</xdr:row>
      <xdr:rowOff>25115</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7713980" y="14441882"/>
          <a:ext cx="782320" cy="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145903</xdr:rowOff>
    </xdr:from>
    <xdr:to>
      <xdr:col>41</xdr:col>
      <xdr:colOff>101600</xdr:colOff>
      <xdr:row>86</xdr:row>
      <xdr:rowOff>76053</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6873240" y="143953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25115</xdr:rowOff>
    </xdr:from>
    <xdr:to>
      <xdr:col>45</xdr:col>
      <xdr:colOff>177800</xdr:colOff>
      <xdr:row>86</xdr:row>
      <xdr:rowOff>25253</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6924040" y="14442155"/>
          <a:ext cx="78994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140827</xdr:rowOff>
    </xdr:from>
    <xdr:to>
      <xdr:col>36</xdr:col>
      <xdr:colOff>165100</xdr:colOff>
      <xdr:row>86</xdr:row>
      <xdr:rowOff>70977</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6098540" y="143902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20177</xdr:rowOff>
    </xdr:from>
    <xdr:to>
      <xdr:col>41</xdr:col>
      <xdr:colOff>50800</xdr:colOff>
      <xdr:row>86</xdr:row>
      <xdr:rowOff>25253</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6149340" y="14437217"/>
          <a:ext cx="774700" cy="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48643</xdr:rowOff>
    </xdr:from>
    <xdr:ext cx="469744" cy="259045"/>
    <xdr:sp macro="" textlink="">
      <xdr:nvSpPr>
        <xdr:cNvPr id="367" name="n_1aveValue【公営住宅】&#10;一人当たり面積">
          <a:extLst>
            <a:ext uri="{FF2B5EF4-FFF2-40B4-BE49-F238E27FC236}">
              <a16:creationId xmlns:a16="http://schemas.microsoft.com/office/drawing/2014/main" id="{00000000-0008-0000-0100-00006F010000}"/>
            </a:ext>
          </a:extLst>
        </xdr:cNvPr>
        <xdr:cNvSpPr txBox="1"/>
      </xdr:nvSpPr>
      <xdr:spPr>
        <a:xfrm>
          <a:off x="8271587" y="1413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47134</xdr:rowOff>
    </xdr:from>
    <xdr:ext cx="469744" cy="259045"/>
    <xdr:sp macro="" textlink="">
      <xdr:nvSpPr>
        <xdr:cNvPr id="368" name="n_2aveValue【公営住宅】&#10;一人当たり面積">
          <a:extLst>
            <a:ext uri="{FF2B5EF4-FFF2-40B4-BE49-F238E27FC236}">
              <a16:creationId xmlns:a16="http://schemas.microsoft.com/office/drawing/2014/main" id="{00000000-0008-0000-0100-000070010000}"/>
            </a:ext>
          </a:extLst>
        </xdr:cNvPr>
        <xdr:cNvSpPr txBox="1"/>
      </xdr:nvSpPr>
      <xdr:spPr>
        <a:xfrm>
          <a:off x="7509587" y="1412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48505</xdr:rowOff>
    </xdr:from>
    <xdr:ext cx="469744" cy="259045"/>
    <xdr:sp macro="" textlink="">
      <xdr:nvSpPr>
        <xdr:cNvPr id="369" name="n_3aveValue【公営住宅】&#10;一人当たり面積">
          <a:extLst>
            <a:ext uri="{FF2B5EF4-FFF2-40B4-BE49-F238E27FC236}">
              <a16:creationId xmlns:a16="http://schemas.microsoft.com/office/drawing/2014/main" id="{00000000-0008-0000-0100-000071010000}"/>
            </a:ext>
          </a:extLst>
        </xdr:cNvPr>
        <xdr:cNvSpPr txBox="1"/>
      </xdr:nvSpPr>
      <xdr:spPr>
        <a:xfrm>
          <a:off x="6712027" y="1413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50015</xdr:rowOff>
    </xdr:from>
    <xdr:ext cx="469744" cy="259045"/>
    <xdr:sp macro="" textlink="">
      <xdr:nvSpPr>
        <xdr:cNvPr id="370" name="n_4aveValue【公営住宅】&#10;一人当たり面積">
          <a:extLst>
            <a:ext uri="{FF2B5EF4-FFF2-40B4-BE49-F238E27FC236}">
              <a16:creationId xmlns:a16="http://schemas.microsoft.com/office/drawing/2014/main" id="{00000000-0008-0000-0100-000072010000}"/>
            </a:ext>
          </a:extLst>
        </xdr:cNvPr>
        <xdr:cNvSpPr txBox="1"/>
      </xdr:nvSpPr>
      <xdr:spPr>
        <a:xfrm>
          <a:off x="5937327" y="1413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66769</xdr:rowOff>
    </xdr:from>
    <xdr:ext cx="469744" cy="259045"/>
    <xdr:sp macro="" textlink="">
      <xdr:nvSpPr>
        <xdr:cNvPr id="371" name="n_1mainValue【公営住宅】&#10;一人当たり面積">
          <a:extLst>
            <a:ext uri="{FF2B5EF4-FFF2-40B4-BE49-F238E27FC236}">
              <a16:creationId xmlns:a16="http://schemas.microsoft.com/office/drawing/2014/main" id="{00000000-0008-0000-0100-000073010000}"/>
            </a:ext>
          </a:extLst>
        </xdr:cNvPr>
        <xdr:cNvSpPr txBox="1"/>
      </xdr:nvSpPr>
      <xdr:spPr>
        <a:xfrm>
          <a:off x="8271587" y="14483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67042</xdr:rowOff>
    </xdr:from>
    <xdr:ext cx="469744" cy="259045"/>
    <xdr:sp macro="" textlink="">
      <xdr:nvSpPr>
        <xdr:cNvPr id="372" name="n_2mainValue【公営住宅】&#10;一人当たり面積">
          <a:extLst>
            <a:ext uri="{FF2B5EF4-FFF2-40B4-BE49-F238E27FC236}">
              <a16:creationId xmlns:a16="http://schemas.microsoft.com/office/drawing/2014/main" id="{00000000-0008-0000-0100-000074010000}"/>
            </a:ext>
          </a:extLst>
        </xdr:cNvPr>
        <xdr:cNvSpPr txBox="1"/>
      </xdr:nvSpPr>
      <xdr:spPr>
        <a:xfrm>
          <a:off x="7509587" y="1448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67180</xdr:rowOff>
    </xdr:from>
    <xdr:ext cx="469744" cy="259045"/>
    <xdr:sp macro="" textlink="">
      <xdr:nvSpPr>
        <xdr:cNvPr id="373" name="n_3mainValue【公営住宅】&#10;一人当たり面積">
          <a:extLst>
            <a:ext uri="{FF2B5EF4-FFF2-40B4-BE49-F238E27FC236}">
              <a16:creationId xmlns:a16="http://schemas.microsoft.com/office/drawing/2014/main" id="{00000000-0008-0000-0100-000075010000}"/>
            </a:ext>
          </a:extLst>
        </xdr:cNvPr>
        <xdr:cNvSpPr txBox="1"/>
      </xdr:nvSpPr>
      <xdr:spPr>
        <a:xfrm>
          <a:off x="6712027" y="1448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62104</xdr:rowOff>
    </xdr:from>
    <xdr:ext cx="469744" cy="259045"/>
    <xdr:sp macro="" textlink="">
      <xdr:nvSpPr>
        <xdr:cNvPr id="374" name="n_4mainValue【公営住宅】&#10;一人当たり面積">
          <a:extLst>
            <a:ext uri="{FF2B5EF4-FFF2-40B4-BE49-F238E27FC236}">
              <a16:creationId xmlns:a16="http://schemas.microsoft.com/office/drawing/2014/main" id="{00000000-0008-0000-0100-000076010000}"/>
            </a:ext>
          </a:extLst>
        </xdr:cNvPr>
        <xdr:cNvSpPr txBox="1"/>
      </xdr:nvSpPr>
      <xdr:spPr>
        <a:xfrm>
          <a:off x="5937327" y="14479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066688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00000000-0008-0000-0100-00009D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flipV="1">
          <a:off x="14375764" y="558927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5" name="【認定こども園・幼稚園・保育所】&#10;有形固定資産減価償却率最小値テキスト">
          <a:extLst>
            <a:ext uri="{FF2B5EF4-FFF2-40B4-BE49-F238E27FC236}">
              <a16:creationId xmlns:a16="http://schemas.microsoft.com/office/drawing/2014/main" id="{00000000-0008-0000-0100-00009F010000}"/>
            </a:ext>
          </a:extLst>
        </xdr:cNvPr>
        <xdr:cNvSpPr txBox="1"/>
      </xdr:nvSpPr>
      <xdr:spPr>
        <a:xfrm>
          <a:off x="144145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4287500" y="683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7" name="【認定こども園・幼稚園・保育所】&#10;有形固定資産減価償却率最大値テキスト">
          <a:extLst>
            <a:ext uri="{FF2B5EF4-FFF2-40B4-BE49-F238E27FC236}">
              <a16:creationId xmlns:a16="http://schemas.microsoft.com/office/drawing/2014/main" id="{00000000-0008-0000-0100-0000A1010000}"/>
            </a:ext>
          </a:extLst>
        </xdr:cNvPr>
        <xdr:cNvSpPr txBox="1"/>
      </xdr:nvSpPr>
      <xdr:spPr>
        <a:xfrm>
          <a:off x="14414500" y="5368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428750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52087</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00000000-0008-0000-0100-0000A3010000}"/>
            </a:ext>
          </a:extLst>
        </xdr:cNvPr>
        <xdr:cNvSpPr txBox="1"/>
      </xdr:nvSpPr>
      <xdr:spPr>
        <a:xfrm>
          <a:off x="14414500" y="6087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20" name="フローチャート: 判断 419">
          <a:extLst>
            <a:ext uri="{FF2B5EF4-FFF2-40B4-BE49-F238E27FC236}">
              <a16:creationId xmlns:a16="http://schemas.microsoft.com/office/drawing/2014/main" id="{00000000-0008-0000-0100-0000A4010000}"/>
            </a:ext>
          </a:extLst>
        </xdr:cNvPr>
        <xdr:cNvSpPr/>
      </xdr:nvSpPr>
      <xdr:spPr>
        <a:xfrm>
          <a:off x="14325600" y="62318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421" name="フローチャート: 判断 420">
          <a:extLst>
            <a:ext uri="{FF2B5EF4-FFF2-40B4-BE49-F238E27FC236}">
              <a16:creationId xmlns:a16="http://schemas.microsoft.com/office/drawing/2014/main" id="{00000000-0008-0000-0100-0000A5010000}"/>
            </a:ext>
          </a:extLst>
        </xdr:cNvPr>
        <xdr:cNvSpPr/>
      </xdr:nvSpPr>
      <xdr:spPr>
        <a:xfrm>
          <a:off x="1357884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280414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2029440" y="62407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123188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163830</xdr:rowOff>
    </xdr:from>
    <xdr:to>
      <xdr:col>85</xdr:col>
      <xdr:colOff>177800</xdr:colOff>
      <xdr:row>40</xdr:row>
      <xdr:rowOff>93980</xdr:rowOff>
    </xdr:to>
    <xdr:sp macro="" textlink="">
      <xdr:nvSpPr>
        <xdr:cNvPr id="430" name="楕円 429">
          <a:extLst>
            <a:ext uri="{FF2B5EF4-FFF2-40B4-BE49-F238E27FC236}">
              <a16:creationId xmlns:a16="http://schemas.microsoft.com/office/drawing/2014/main" id="{00000000-0008-0000-0100-0000AE010000}"/>
            </a:ext>
          </a:extLst>
        </xdr:cNvPr>
        <xdr:cNvSpPr/>
      </xdr:nvSpPr>
      <xdr:spPr>
        <a:xfrm>
          <a:off x="14325600" y="67017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78757</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00000000-0008-0000-0100-0000AF010000}"/>
            </a:ext>
          </a:extLst>
        </xdr:cNvPr>
        <xdr:cNvSpPr txBox="1"/>
      </xdr:nvSpPr>
      <xdr:spPr>
        <a:xfrm>
          <a:off x="14414500" y="661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132080</xdr:rowOff>
    </xdr:from>
    <xdr:to>
      <xdr:col>81</xdr:col>
      <xdr:colOff>101600</xdr:colOff>
      <xdr:row>40</xdr:row>
      <xdr:rowOff>62230</xdr:rowOff>
    </xdr:to>
    <xdr:sp macro="" textlink="">
      <xdr:nvSpPr>
        <xdr:cNvPr id="432" name="楕円 431">
          <a:extLst>
            <a:ext uri="{FF2B5EF4-FFF2-40B4-BE49-F238E27FC236}">
              <a16:creationId xmlns:a16="http://schemas.microsoft.com/office/drawing/2014/main" id="{00000000-0008-0000-0100-0000B0010000}"/>
            </a:ext>
          </a:extLst>
        </xdr:cNvPr>
        <xdr:cNvSpPr/>
      </xdr:nvSpPr>
      <xdr:spPr>
        <a:xfrm>
          <a:off x="13578840" y="6670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11430</xdr:rowOff>
    </xdr:from>
    <xdr:to>
      <xdr:col>85</xdr:col>
      <xdr:colOff>127000</xdr:colOff>
      <xdr:row>40</xdr:row>
      <xdr:rowOff>43180</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3629640" y="6717030"/>
          <a:ext cx="74676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100330</xdr:rowOff>
    </xdr:from>
    <xdr:to>
      <xdr:col>76</xdr:col>
      <xdr:colOff>165100</xdr:colOff>
      <xdr:row>40</xdr:row>
      <xdr:rowOff>30480</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2804140" y="6638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151130</xdr:rowOff>
    </xdr:from>
    <xdr:to>
      <xdr:col>81</xdr:col>
      <xdr:colOff>50800</xdr:colOff>
      <xdr:row>40</xdr:row>
      <xdr:rowOff>11430</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2854940" y="6689090"/>
          <a:ext cx="7747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66040</xdr:rowOff>
    </xdr:from>
    <xdr:to>
      <xdr:col>72</xdr:col>
      <xdr:colOff>38100</xdr:colOff>
      <xdr:row>39</xdr:row>
      <xdr:rowOff>167640</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2029440" y="66040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116840</xdr:rowOff>
    </xdr:from>
    <xdr:to>
      <xdr:col>76</xdr:col>
      <xdr:colOff>114300</xdr:colOff>
      <xdr:row>39</xdr:row>
      <xdr:rowOff>151130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2072620" y="6654800"/>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26670</xdr:rowOff>
    </xdr:from>
    <xdr:to>
      <xdr:col>67</xdr:col>
      <xdr:colOff>101600</xdr:colOff>
      <xdr:row>39</xdr:row>
      <xdr:rowOff>128270</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1231880" y="65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77470</xdr:rowOff>
    </xdr:from>
    <xdr:to>
      <xdr:col>71</xdr:col>
      <xdr:colOff>177800</xdr:colOff>
      <xdr:row>39</xdr:row>
      <xdr:rowOff>116840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1282680" y="6615430"/>
          <a:ext cx="78994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11447</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00000000-0008-0000-0100-0000B8010000}"/>
            </a:ext>
          </a:extLst>
        </xdr:cNvPr>
        <xdr:cNvSpPr txBox="1"/>
      </xdr:nvSpPr>
      <xdr:spPr>
        <a:xfrm>
          <a:off x="13437244" y="604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7637</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00000000-0008-0000-0100-0000B9010000}"/>
            </a:ext>
          </a:extLst>
        </xdr:cNvPr>
        <xdr:cNvSpPr txBox="1"/>
      </xdr:nvSpPr>
      <xdr:spPr>
        <a:xfrm>
          <a:off x="12675244" y="604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156227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1900544" y="602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1287</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1102984" y="603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53357</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34372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21607</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2675244" y="6727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158767</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1900544" y="669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119397</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1102984" y="665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00000000-0008-0000-0100-0000D4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flipV="1">
          <a:off x="19509104" y="5690616"/>
          <a:ext cx="0" cy="129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00000000-0008-0000-0100-0000D6010000}"/>
            </a:ext>
          </a:extLst>
        </xdr:cNvPr>
        <xdr:cNvSpPr txBox="1"/>
      </xdr:nvSpPr>
      <xdr:spPr>
        <a:xfrm>
          <a:off x="19547840" y="699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9443700" y="6990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00000000-0008-0000-0100-0000D8010000}"/>
            </a:ext>
          </a:extLst>
        </xdr:cNvPr>
        <xdr:cNvSpPr txBox="1"/>
      </xdr:nvSpPr>
      <xdr:spPr>
        <a:xfrm>
          <a:off x="19547840" y="5469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9443700" y="56906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2557</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00000000-0008-0000-0100-0000DA010000}"/>
            </a:ext>
          </a:extLst>
        </xdr:cNvPr>
        <xdr:cNvSpPr txBox="1"/>
      </xdr:nvSpPr>
      <xdr:spPr>
        <a:xfrm>
          <a:off x="19547840" y="6372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75" name="フローチャート: 判断 474">
          <a:extLst>
            <a:ext uri="{FF2B5EF4-FFF2-40B4-BE49-F238E27FC236}">
              <a16:creationId xmlns:a16="http://schemas.microsoft.com/office/drawing/2014/main" id="{00000000-0008-0000-0100-0000DB010000}"/>
            </a:ext>
          </a:extLst>
        </xdr:cNvPr>
        <xdr:cNvSpPr/>
      </xdr:nvSpPr>
      <xdr:spPr>
        <a:xfrm>
          <a:off x="19458940" y="65214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476" name="フローチャート: 判断 475">
          <a:extLst>
            <a:ext uri="{FF2B5EF4-FFF2-40B4-BE49-F238E27FC236}">
              <a16:creationId xmlns:a16="http://schemas.microsoft.com/office/drawing/2014/main" id="{00000000-0008-0000-0100-0000DC010000}"/>
            </a:ext>
          </a:extLst>
        </xdr:cNvPr>
        <xdr:cNvSpPr/>
      </xdr:nvSpPr>
      <xdr:spPr>
        <a:xfrm>
          <a:off x="18735040" y="65382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477" name="フローチャート: 判断 476">
          <a:extLst>
            <a:ext uri="{FF2B5EF4-FFF2-40B4-BE49-F238E27FC236}">
              <a16:creationId xmlns:a16="http://schemas.microsoft.com/office/drawing/2014/main" id="{00000000-0008-0000-0100-0000DD010000}"/>
            </a:ext>
          </a:extLst>
        </xdr:cNvPr>
        <xdr:cNvSpPr/>
      </xdr:nvSpPr>
      <xdr:spPr>
        <a:xfrm>
          <a:off x="1793748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478" name="フローチャート: 判断 477">
          <a:extLst>
            <a:ext uri="{FF2B5EF4-FFF2-40B4-BE49-F238E27FC236}">
              <a16:creationId xmlns:a16="http://schemas.microsoft.com/office/drawing/2014/main" id="{00000000-0008-0000-0100-0000DE010000}"/>
            </a:ext>
          </a:extLst>
        </xdr:cNvPr>
        <xdr:cNvSpPr/>
      </xdr:nvSpPr>
      <xdr:spPr>
        <a:xfrm>
          <a:off x="17162780" y="65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16388080" y="65405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19458940" y="656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6113</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00000000-0008-0000-0100-0000E6010000}"/>
            </a:ext>
          </a:extLst>
        </xdr:cNvPr>
        <xdr:cNvSpPr txBox="1"/>
      </xdr:nvSpPr>
      <xdr:spPr>
        <a:xfrm>
          <a:off x="19547840" y="654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43688</xdr:rowOff>
    </xdr:from>
    <xdr:to>
      <xdr:col>112</xdr:col>
      <xdr:colOff>38100</xdr:colOff>
      <xdr:row>39</xdr:row>
      <xdr:rowOff>145288</xdr:rowOff>
    </xdr:to>
    <xdr:sp macro="" textlink="">
      <xdr:nvSpPr>
        <xdr:cNvPr id="487" name="楕円 486">
          <a:extLst>
            <a:ext uri="{FF2B5EF4-FFF2-40B4-BE49-F238E27FC236}">
              <a16:creationId xmlns:a16="http://schemas.microsoft.com/office/drawing/2014/main" id="{00000000-0008-0000-0100-0000E7010000}"/>
            </a:ext>
          </a:extLst>
        </xdr:cNvPr>
        <xdr:cNvSpPr/>
      </xdr:nvSpPr>
      <xdr:spPr>
        <a:xfrm>
          <a:off x="18735040" y="65816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78486</xdr:rowOff>
    </xdr:from>
    <xdr:to>
      <xdr:col>116</xdr:col>
      <xdr:colOff>63500</xdr:colOff>
      <xdr:row>39</xdr:row>
      <xdr:rowOff>94488</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flipV="1">
          <a:off x="18778220" y="6616446"/>
          <a:ext cx="73152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50546</xdr:rowOff>
    </xdr:from>
    <xdr:to>
      <xdr:col>107</xdr:col>
      <xdr:colOff>101600</xdr:colOff>
      <xdr:row>39</xdr:row>
      <xdr:rowOff>152146</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17937480" y="65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94488</xdr:rowOff>
    </xdr:from>
    <xdr:to>
      <xdr:col>111</xdr:col>
      <xdr:colOff>177800</xdr:colOff>
      <xdr:row>39</xdr:row>
      <xdr:rowOff>101346</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flipV="1">
          <a:off x="17988280" y="6632448"/>
          <a:ext cx="78994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55118</xdr:rowOff>
    </xdr:from>
    <xdr:to>
      <xdr:col>102</xdr:col>
      <xdr:colOff>165100</xdr:colOff>
      <xdr:row>39</xdr:row>
      <xdr:rowOff>156718</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17162780" y="659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101346</xdr:rowOff>
    </xdr:from>
    <xdr:to>
      <xdr:col>107</xdr:col>
      <xdr:colOff>50800</xdr:colOff>
      <xdr:row>39</xdr:row>
      <xdr:rowOff>105918</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17213580" y="6639306"/>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25400</xdr:rowOff>
    </xdr:from>
    <xdr:to>
      <xdr:col>98</xdr:col>
      <xdr:colOff>38100</xdr:colOff>
      <xdr:row>39</xdr:row>
      <xdr:rowOff>127000</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16388080" y="65633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76200</xdr:rowOff>
    </xdr:from>
    <xdr:to>
      <xdr:col>102</xdr:col>
      <xdr:colOff>114300</xdr:colOff>
      <xdr:row>39</xdr:row>
      <xdr:rowOff>105918</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16431260" y="6614160"/>
          <a:ext cx="78232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118381</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00000000-0008-0000-0100-0000EF010000}"/>
            </a:ext>
          </a:extLst>
        </xdr:cNvPr>
        <xdr:cNvSpPr txBox="1"/>
      </xdr:nvSpPr>
      <xdr:spPr>
        <a:xfrm>
          <a:off x="18561127" y="632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129811</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00000000-0008-0000-0100-0000F0010000}"/>
            </a:ext>
          </a:extLst>
        </xdr:cNvPr>
        <xdr:cNvSpPr txBox="1"/>
      </xdr:nvSpPr>
      <xdr:spPr>
        <a:xfrm>
          <a:off x="17776267" y="63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122953</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00000000-0008-0000-0100-0000F1010000}"/>
            </a:ext>
          </a:extLst>
        </xdr:cNvPr>
        <xdr:cNvSpPr txBox="1"/>
      </xdr:nvSpPr>
      <xdr:spPr>
        <a:xfrm>
          <a:off x="17001567" y="632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00000000-0008-0000-0100-0000F2010000}"/>
            </a:ext>
          </a:extLst>
        </xdr:cNvPr>
        <xdr:cNvSpPr txBox="1"/>
      </xdr:nvSpPr>
      <xdr:spPr>
        <a:xfrm>
          <a:off x="1622686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136415</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185611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143273</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17776267" y="668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147845</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7001567" y="668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118127</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622686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05615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a:extLst>
            <a:ext uri="{FF2B5EF4-FFF2-40B4-BE49-F238E27FC236}">
              <a16:creationId xmlns:a16="http://schemas.microsoft.com/office/drawing/2014/main" id="{00000000-0008-0000-0100-00000C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flipV="1">
          <a:off x="14375764" y="9256776"/>
          <a:ext cx="0" cy="1203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526" name="【学校施設】&#10;有形固定資産減価償却率最小値テキスト">
          <a:extLst>
            <a:ext uri="{FF2B5EF4-FFF2-40B4-BE49-F238E27FC236}">
              <a16:creationId xmlns:a16="http://schemas.microsoft.com/office/drawing/2014/main" id="{00000000-0008-0000-0100-00000E020000}"/>
            </a:ext>
          </a:extLst>
        </xdr:cNvPr>
        <xdr:cNvSpPr txBox="1"/>
      </xdr:nvSpPr>
      <xdr:spPr>
        <a:xfrm>
          <a:off x="14414500" y="1046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4287500" y="10459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528" name="【学校施設】&#10;有形固定資産減価償却率最大値テキスト">
          <a:extLst>
            <a:ext uri="{FF2B5EF4-FFF2-40B4-BE49-F238E27FC236}">
              <a16:creationId xmlns:a16="http://schemas.microsoft.com/office/drawing/2014/main" id="{00000000-0008-0000-0100-000010020000}"/>
            </a:ext>
          </a:extLst>
        </xdr:cNvPr>
        <xdr:cNvSpPr txBox="1"/>
      </xdr:nvSpPr>
      <xdr:spPr>
        <a:xfrm>
          <a:off x="14414500" y="9039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4287500" y="92567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138955</xdr:rowOff>
    </xdr:from>
    <xdr:ext cx="405111" cy="259045"/>
    <xdr:sp macro="" textlink="">
      <xdr:nvSpPr>
        <xdr:cNvPr id="530" name="【学校施設】&#10;有形固定資産減価償却率平均値テキスト">
          <a:extLst>
            <a:ext uri="{FF2B5EF4-FFF2-40B4-BE49-F238E27FC236}">
              <a16:creationId xmlns:a16="http://schemas.microsoft.com/office/drawing/2014/main" id="{00000000-0008-0000-0100-000012020000}"/>
            </a:ext>
          </a:extLst>
        </xdr:cNvPr>
        <xdr:cNvSpPr txBox="1"/>
      </xdr:nvSpPr>
      <xdr:spPr>
        <a:xfrm>
          <a:off x="14414500" y="96944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531" name="フローチャート: 判断 530">
          <a:extLst>
            <a:ext uri="{FF2B5EF4-FFF2-40B4-BE49-F238E27FC236}">
              <a16:creationId xmlns:a16="http://schemas.microsoft.com/office/drawing/2014/main" id="{00000000-0008-0000-0100-000013020000}"/>
            </a:ext>
          </a:extLst>
        </xdr:cNvPr>
        <xdr:cNvSpPr/>
      </xdr:nvSpPr>
      <xdr:spPr>
        <a:xfrm>
          <a:off x="14325600" y="983919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532" name="フローチャート: 判断 531">
          <a:extLst>
            <a:ext uri="{FF2B5EF4-FFF2-40B4-BE49-F238E27FC236}">
              <a16:creationId xmlns:a16="http://schemas.microsoft.com/office/drawing/2014/main" id="{00000000-0008-0000-0100-000014020000}"/>
            </a:ext>
          </a:extLst>
        </xdr:cNvPr>
        <xdr:cNvSpPr/>
      </xdr:nvSpPr>
      <xdr:spPr>
        <a:xfrm>
          <a:off x="13578840" y="9832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533" name="フローチャート: 判断 532">
          <a:extLst>
            <a:ext uri="{FF2B5EF4-FFF2-40B4-BE49-F238E27FC236}">
              <a16:creationId xmlns:a16="http://schemas.microsoft.com/office/drawing/2014/main" id="{00000000-0008-0000-0100-000015020000}"/>
            </a:ext>
          </a:extLst>
        </xdr:cNvPr>
        <xdr:cNvSpPr/>
      </xdr:nvSpPr>
      <xdr:spPr>
        <a:xfrm>
          <a:off x="12804140" y="98117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534" name="フローチャート: 判断 533">
          <a:extLst>
            <a:ext uri="{FF2B5EF4-FFF2-40B4-BE49-F238E27FC236}">
              <a16:creationId xmlns:a16="http://schemas.microsoft.com/office/drawing/2014/main" id="{00000000-0008-0000-0100-000016020000}"/>
            </a:ext>
          </a:extLst>
        </xdr:cNvPr>
        <xdr:cNvSpPr/>
      </xdr:nvSpPr>
      <xdr:spPr>
        <a:xfrm>
          <a:off x="12029440" y="9798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535" name="フローチャート: 判断 534">
          <a:extLst>
            <a:ext uri="{FF2B5EF4-FFF2-40B4-BE49-F238E27FC236}">
              <a16:creationId xmlns:a16="http://schemas.microsoft.com/office/drawing/2014/main" id="{00000000-0008-0000-0100-000017020000}"/>
            </a:ext>
          </a:extLst>
        </xdr:cNvPr>
        <xdr:cNvSpPr/>
      </xdr:nvSpPr>
      <xdr:spPr>
        <a:xfrm>
          <a:off x="11231880" y="9791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52070</xdr:rowOff>
    </xdr:from>
    <xdr:to>
      <xdr:col>85</xdr:col>
      <xdr:colOff>177800</xdr:colOff>
      <xdr:row>59</xdr:row>
      <xdr:rowOff>153670</xdr:rowOff>
    </xdr:to>
    <xdr:sp macro="" textlink="">
      <xdr:nvSpPr>
        <xdr:cNvPr id="541" name="楕円 540">
          <a:extLst>
            <a:ext uri="{FF2B5EF4-FFF2-40B4-BE49-F238E27FC236}">
              <a16:creationId xmlns:a16="http://schemas.microsoft.com/office/drawing/2014/main" id="{00000000-0008-0000-0100-00001D020000}"/>
            </a:ext>
          </a:extLst>
        </xdr:cNvPr>
        <xdr:cNvSpPr/>
      </xdr:nvSpPr>
      <xdr:spPr>
        <a:xfrm>
          <a:off x="14325600" y="994283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30497</xdr:rowOff>
    </xdr:from>
    <xdr:ext cx="405111" cy="259045"/>
    <xdr:sp macro="" textlink="">
      <xdr:nvSpPr>
        <xdr:cNvPr id="542" name="【学校施設】&#10;有形固定資産減価償却率該当値テキスト">
          <a:extLst>
            <a:ext uri="{FF2B5EF4-FFF2-40B4-BE49-F238E27FC236}">
              <a16:creationId xmlns:a16="http://schemas.microsoft.com/office/drawing/2014/main" id="{00000000-0008-0000-0100-00001E020000}"/>
            </a:ext>
          </a:extLst>
        </xdr:cNvPr>
        <xdr:cNvSpPr txBox="1"/>
      </xdr:nvSpPr>
      <xdr:spPr>
        <a:xfrm>
          <a:off x="14414500" y="992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164084</xdr:rowOff>
    </xdr:from>
    <xdr:to>
      <xdr:col>81</xdr:col>
      <xdr:colOff>101600</xdr:colOff>
      <xdr:row>59</xdr:row>
      <xdr:rowOff>94234</xdr:rowOff>
    </xdr:to>
    <xdr:sp macro="" textlink="">
      <xdr:nvSpPr>
        <xdr:cNvPr id="543" name="楕円 542">
          <a:extLst>
            <a:ext uri="{FF2B5EF4-FFF2-40B4-BE49-F238E27FC236}">
              <a16:creationId xmlns:a16="http://schemas.microsoft.com/office/drawing/2014/main" id="{00000000-0008-0000-0100-00001F020000}"/>
            </a:ext>
          </a:extLst>
        </xdr:cNvPr>
        <xdr:cNvSpPr/>
      </xdr:nvSpPr>
      <xdr:spPr>
        <a:xfrm>
          <a:off x="13578840" y="98872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43434</xdr:rowOff>
    </xdr:from>
    <xdr:to>
      <xdr:col>85</xdr:col>
      <xdr:colOff>127000</xdr:colOff>
      <xdr:row>59</xdr:row>
      <xdr:rowOff>102870</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a:off x="13629640" y="9934194"/>
          <a:ext cx="74676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134366</xdr:rowOff>
    </xdr:from>
    <xdr:to>
      <xdr:col>76</xdr:col>
      <xdr:colOff>165100</xdr:colOff>
      <xdr:row>59</xdr:row>
      <xdr:rowOff>64516</xdr:rowOff>
    </xdr:to>
    <xdr:sp macro="" textlink="">
      <xdr:nvSpPr>
        <xdr:cNvPr id="545" name="楕円 544">
          <a:extLst>
            <a:ext uri="{FF2B5EF4-FFF2-40B4-BE49-F238E27FC236}">
              <a16:creationId xmlns:a16="http://schemas.microsoft.com/office/drawing/2014/main" id="{00000000-0008-0000-0100-000021020000}"/>
            </a:ext>
          </a:extLst>
        </xdr:cNvPr>
        <xdr:cNvSpPr/>
      </xdr:nvSpPr>
      <xdr:spPr>
        <a:xfrm>
          <a:off x="12804140" y="98574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13716</xdr:rowOff>
    </xdr:from>
    <xdr:to>
      <xdr:col>81</xdr:col>
      <xdr:colOff>50800</xdr:colOff>
      <xdr:row>59</xdr:row>
      <xdr:rowOff>43434</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a:off x="12854940" y="9904476"/>
          <a:ext cx="7747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72644</xdr:rowOff>
    </xdr:from>
    <xdr:to>
      <xdr:col>72</xdr:col>
      <xdr:colOff>38100</xdr:colOff>
      <xdr:row>59</xdr:row>
      <xdr:rowOff>2794</xdr:rowOff>
    </xdr:to>
    <xdr:sp macro="" textlink="">
      <xdr:nvSpPr>
        <xdr:cNvPr id="547" name="楕円 546">
          <a:extLst>
            <a:ext uri="{FF2B5EF4-FFF2-40B4-BE49-F238E27FC236}">
              <a16:creationId xmlns:a16="http://schemas.microsoft.com/office/drawing/2014/main" id="{00000000-0008-0000-0100-000023020000}"/>
            </a:ext>
          </a:extLst>
        </xdr:cNvPr>
        <xdr:cNvSpPr/>
      </xdr:nvSpPr>
      <xdr:spPr>
        <a:xfrm>
          <a:off x="12029440" y="97957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123444</xdr:rowOff>
    </xdr:from>
    <xdr:to>
      <xdr:col>76</xdr:col>
      <xdr:colOff>114300</xdr:colOff>
      <xdr:row>59</xdr:row>
      <xdr:rowOff>13716</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a:off x="12072620" y="9846564"/>
          <a:ext cx="78232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166370</xdr:rowOff>
    </xdr:from>
    <xdr:to>
      <xdr:col>67</xdr:col>
      <xdr:colOff>101600</xdr:colOff>
      <xdr:row>58</xdr:row>
      <xdr:rowOff>96520</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11231880" y="9721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45720</xdr:rowOff>
    </xdr:from>
    <xdr:to>
      <xdr:col>71</xdr:col>
      <xdr:colOff>177800</xdr:colOff>
      <xdr:row>58</xdr:row>
      <xdr:rowOff>123444</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11282680" y="9768840"/>
          <a:ext cx="78994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55897</xdr:rowOff>
    </xdr:from>
    <xdr:ext cx="405111" cy="259045"/>
    <xdr:sp macro="" textlink="">
      <xdr:nvSpPr>
        <xdr:cNvPr id="551" name="n_1aveValue【学校施設】&#10;有形固定資産減価償却率">
          <a:extLst>
            <a:ext uri="{FF2B5EF4-FFF2-40B4-BE49-F238E27FC236}">
              <a16:creationId xmlns:a16="http://schemas.microsoft.com/office/drawing/2014/main" id="{00000000-0008-0000-0100-000027020000}"/>
            </a:ext>
          </a:extLst>
        </xdr:cNvPr>
        <xdr:cNvSpPr txBox="1"/>
      </xdr:nvSpPr>
      <xdr:spPr>
        <a:xfrm>
          <a:off x="134372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35323</xdr:rowOff>
    </xdr:from>
    <xdr:ext cx="405111" cy="259045"/>
    <xdr:sp macro="" textlink="">
      <xdr:nvSpPr>
        <xdr:cNvPr id="552" name="n_2aveValue【学校施設】&#10;有形固定資産減価償却率">
          <a:extLst>
            <a:ext uri="{FF2B5EF4-FFF2-40B4-BE49-F238E27FC236}">
              <a16:creationId xmlns:a16="http://schemas.microsoft.com/office/drawing/2014/main" id="{00000000-0008-0000-0100-000028020000}"/>
            </a:ext>
          </a:extLst>
        </xdr:cNvPr>
        <xdr:cNvSpPr txBox="1"/>
      </xdr:nvSpPr>
      <xdr:spPr>
        <a:xfrm>
          <a:off x="12675244" y="959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167657</xdr:rowOff>
    </xdr:from>
    <xdr:ext cx="405111" cy="259045"/>
    <xdr:sp macro="" textlink="">
      <xdr:nvSpPr>
        <xdr:cNvPr id="553" name="n_3aveValue【学校施設】&#10;有形固定資産減価償却率">
          <a:extLst>
            <a:ext uri="{FF2B5EF4-FFF2-40B4-BE49-F238E27FC236}">
              <a16:creationId xmlns:a16="http://schemas.microsoft.com/office/drawing/2014/main" id="{00000000-0008-0000-0100-000029020000}"/>
            </a:ext>
          </a:extLst>
        </xdr:cNvPr>
        <xdr:cNvSpPr txBox="1"/>
      </xdr:nvSpPr>
      <xdr:spPr>
        <a:xfrm>
          <a:off x="11900544" y="9890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160799</xdr:rowOff>
    </xdr:from>
    <xdr:ext cx="405111" cy="259045"/>
    <xdr:sp macro="" textlink="">
      <xdr:nvSpPr>
        <xdr:cNvPr id="554" name="n_4aveValue【学校施設】&#10;有形固定資産減価償却率">
          <a:extLst>
            <a:ext uri="{FF2B5EF4-FFF2-40B4-BE49-F238E27FC236}">
              <a16:creationId xmlns:a16="http://schemas.microsoft.com/office/drawing/2014/main" id="{00000000-0008-0000-0100-00002A020000}"/>
            </a:ext>
          </a:extLst>
        </xdr:cNvPr>
        <xdr:cNvSpPr txBox="1"/>
      </xdr:nvSpPr>
      <xdr:spPr>
        <a:xfrm>
          <a:off x="11102984" y="9883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85361</xdr:rowOff>
    </xdr:from>
    <xdr:ext cx="405111" cy="259045"/>
    <xdr:sp macro="" textlink="">
      <xdr:nvSpPr>
        <xdr:cNvPr id="555" name="n_1mainValue【学校施設】&#10;有形固定資産減価償却率">
          <a:extLst>
            <a:ext uri="{FF2B5EF4-FFF2-40B4-BE49-F238E27FC236}">
              <a16:creationId xmlns:a16="http://schemas.microsoft.com/office/drawing/2014/main" id="{00000000-0008-0000-0100-00002B020000}"/>
            </a:ext>
          </a:extLst>
        </xdr:cNvPr>
        <xdr:cNvSpPr txBox="1"/>
      </xdr:nvSpPr>
      <xdr:spPr>
        <a:xfrm>
          <a:off x="13437244" y="9976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55643</xdr:rowOff>
    </xdr:from>
    <xdr:ext cx="405111" cy="259045"/>
    <xdr:sp macro="" textlink="">
      <xdr:nvSpPr>
        <xdr:cNvPr id="556" name="n_2mainValue【学校施設】&#10;有形固定資産減価償却率">
          <a:extLst>
            <a:ext uri="{FF2B5EF4-FFF2-40B4-BE49-F238E27FC236}">
              <a16:creationId xmlns:a16="http://schemas.microsoft.com/office/drawing/2014/main" id="{00000000-0008-0000-0100-00002C020000}"/>
            </a:ext>
          </a:extLst>
        </xdr:cNvPr>
        <xdr:cNvSpPr txBox="1"/>
      </xdr:nvSpPr>
      <xdr:spPr>
        <a:xfrm>
          <a:off x="12675244" y="9946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19321</xdr:rowOff>
    </xdr:from>
    <xdr:ext cx="405111" cy="259045"/>
    <xdr:sp macro="" textlink="">
      <xdr:nvSpPr>
        <xdr:cNvPr id="557" name="n_3mainValue【学校施設】&#10;有形固定資産減価償却率">
          <a:extLst>
            <a:ext uri="{FF2B5EF4-FFF2-40B4-BE49-F238E27FC236}">
              <a16:creationId xmlns:a16="http://schemas.microsoft.com/office/drawing/2014/main" id="{00000000-0008-0000-0100-00002D020000}"/>
            </a:ext>
          </a:extLst>
        </xdr:cNvPr>
        <xdr:cNvSpPr txBox="1"/>
      </xdr:nvSpPr>
      <xdr:spPr>
        <a:xfrm>
          <a:off x="11900544" y="957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113047</xdr:rowOff>
    </xdr:from>
    <xdr:ext cx="405111" cy="259045"/>
    <xdr:sp macro="" textlink="">
      <xdr:nvSpPr>
        <xdr:cNvPr id="558" name="n_4mainValue【学校施設】&#10;有形固定資産減価償却率">
          <a:extLst>
            <a:ext uri="{FF2B5EF4-FFF2-40B4-BE49-F238E27FC236}">
              <a16:creationId xmlns:a16="http://schemas.microsoft.com/office/drawing/2014/main" id="{00000000-0008-0000-0100-00002E020000}"/>
            </a:ext>
          </a:extLst>
        </xdr:cNvPr>
        <xdr:cNvSpPr txBox="1"/>
      </xdr:nvSpPr>
      <xdr:spPr>
        <a:xfrm>
          <a:off x="11102984" y="950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563072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a:extLst>
            <a:ext uri="{FF2B5EF4-FFF2-40B4-BE49-F238E27FC236}">
              <a16:creationId xmlns:a16="http://schemas.microsoft.com/office/drawing/2014/main" id="{00000000-0008-0000-0100-000047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flipV="1">
          <a:off x="19509104" y="9344787"/>
          <a:ext cx="0" cy="133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585" name="【学校施設】&#10;一人当たり面積最小値テキスト">
          <a:extLst>
            <a:ext uri="{FF2B5EF4-FFF2-40B4-BE49-F238E27FC236}">
              <a16:creationId xmlns:a16="http://schemas.microsoft.com/office/drawing/2014/main" id="{00000000-0008-0000-0100-000049020000}"/>
            </a:ext>
          </a:extLst>
        </xdr:cNvPr>
        <xdr:cNvSpPr txBox="1"/>
      </xdr:nvSpPr>
      <xdr:spPr>
        <a:xfrm>
          <a:off x="19547840" y="1068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9443700" y="106836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587" name="【学校施設】&#10;一人当たり面積最大値テキスト">
          <a:extLst>
            <a:ext uri="{FF2B5EF4-FFF2-40B4-BE49-F238E27FC236}">
              <a16:creationId xmlns:a16="http://schemas.microsoft.com/office/drawing/2014/main" id="{00000000-0008-0000-0100-00004B020000}"/>
            </a:ext>
          </a:extLst>
        </xdr:cNvPr>
        <xdr:cNvSpPr txBox="1"/>
      </xdr:nvSpPr>
      <xdr:spPr>
        <a:xfrm>
          <a:off x="19547840" y="9123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9443700" y="93447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9760</xdr:rowOff>
    </xdr:from>
    <xdr:ext cx="469744" cy="259045"/>
    <xdr:sp macro="" textlink="">
      <xdr:nvSpPr>
        <xdr:cNvPr id="589" name="【学校施設】&#10;一人当たり面積平均値テキスト">
          <a:extLst>
            <a:ext uri="{FF2B5EF4-FFF2-40B4-BE49-F238E27FC236}">
              <a16:creationId xmlns:a16="http://schemas.microsoft.com/office/drawing/2014/main" id="{00000000-0008-0000-0100-00004D020000}"/>
            </a:ext>
          </a:extLst>
        </xdr:cNvPr>
        <xdr:cNvSpPr txBox="1"/>
      </xdr:nvSpPr>
      <xdr:spPr>
        <a:xfrm>
          <a:off x="19547840" y="104034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590" name="フローチャート: 判断 589">
          <a:extLst>
            <a:ext uri="{FF2B5EF4-FFF2-40B4-BE49-F238E27FC236}">
              <a16:creationId xmlns:a16="http://schemas.microsoft.com/office/drawing/2014/main" id="{00000000-0008-0000-0100-00004E020000}"/>
            </a:ext>
          </a:extLst>
        </xdr:cNvPr>
        <xdr:cNvSpPr/>
      </xdr:nvSpPr>
      <xdr:spPr>
        <a:xfrm>
          <a:off x="19458940" y="1042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591" name="フローチャート: 判断 590">
          <a:extLst>
            <a:ext uri="{FF2B5EF4-FFF2-40B4-BE49-F238E27FC236}">
              <a16:creationId xmlns:a16="http://schemas.microsoft.com/office/drawing/2014/main" id="{00000000-0008-0000-0100-00004F020000}"/>
            </a:ext>
          </a:extLst>
        </xdr:cNvPr>
        <xdr:cNvSpPr/>
      </xdr:nvSpPr>
      <xdr:spPr>
        <a:xfrm>
          <a:off x="18735040" y="104385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592" name="フローチャート: 判断 591">
          <a:extLst>
            <a:ext uri="{FF2B5EF4-FFF2-40B4-BE49-F238E27FC236}">
              <a16:creationId xmlns:a16="http://schemas.microsoft.com/office/drawing/2014/main" id="{00000000-0008-0000-0100-000050020000}"/>
            </a:ext>
          </a:extLst>
        </xdr:cNvPr>
        <xdr:cNvSpPr/>
      </xdr:nvSpPr>
      <xdr:spPr>
        <a:xfrm>
          <a:off x="17937480" y="1044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593" name="フローチャート: 判断 592">
          <a:extLst>
            <a:ext uri="{FF2B5EF4-FFF2-40B4-BE49-F238E27FC236}">
              <a16:creationId xmlns:a16="http://schemas.microsoft.com/office/drawing/2014/main" id="{00000000-0008-0000-0100-000051020000}"/>
            </a:ext>
          </a:extLst>
        </xdr:cNvPr>
        <xdr:cNvSpPr/>
      </xdr:nvSpPr>
      <xdr:spPr>
        <a:xfrm>
          <a:off x="17162780" y="1044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594" name="フローチャート: 判断 593">
          <a:extLst>
            <a:ext uri="{FF2B5EF4-FFF2-40B4-BE49-F238E27FC236}">
              <a16:creationId xmlns:a16="http://schemas.microsoft.com/office/drawing/2014/main" id="{00000000-0008-0000-0100-000052020000}"/>
            </a:ext>
          </a:extLst>
        </xdr:cNvPr>
        <xdr:cNvSpPr/>
      </xdr:nvSpPr>
      <xdr:spPr>
        <a:xfrm>
          <a:off x="16388080" y="104281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15331</xdr:rowOff>
    </xdr:from>
    <xdr:to>
      <xdr:col>116</xdr:col>
      <xdr:colOff>114300</xdr:colOff>
      <xdr:row>62</xdr:row>
      <xdr:rowOff>116931</xdr:rowOff>
    </xdr:to>
    <xdr:sp macro="" textlink="">
      <xdr:nvSpPr>
        <xdr:cNvPr id="600" name="楕円 599">
          <a:extLst>
            <a:ext uri="{FF2B5EF4-FFF2-40B4-BE49-F238E27FC236}">
              <a16:creationId xmlns:a16="http://schemas.microsoft.com/office/drawing/2014/main" id="{00000000-0008-0000-0100-000058020000}"/>
            </a:ext>
          </a:extLst>
        </xdr:cNvPr>
        <xdr:cNvSpPr/>
      </xdr:nvSpPr>
      <xdr:spPr>
        <a:xfrm>
          <a:off x="19458940" y="1040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38208</xdr:rowOff>
    </xdr:from>
    <xdr:ext cx="469744" cy="259045"/>
    <xdr:sp macro="" textlink="">
      <xdr:nvSpPr>
        <xdr:cNvPr id="601" name="【学校施設】&#10;一人当たり面積該当値テキスト">
          <a:extLst>
            <a:ext uri="{FF2B5EF4-FFF2-40B4-BE49-F238E27FC236}">
              <a16:creationId xmlns:a16="http://schemas.microsoft.com/office/drawing/2014/main" id="{00000000-0008-0000-0100-000059020000}"/>
            </a:ext>
          </a:extLst>
        </xdr:cNvPr>
        <xdr:cNvSpPr txBox="1"/>
      </xdr:nvSpPr>
      <xdr:spPr>
        <a:xfrm>
          <a:off x="19547840" y="10264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24802</xdr:rowOff>
    </xdr:from>
    <xdr:to>
      <xdr:col>112</xdr:col>
      <xdr:colOff>38100</xdr:colOff>
      <xdr:row>62</xdr:row>
      <xdr:rowOff>126402</xdr:rowOff>
    </xdr:to>
    <xdr:sp macro="" textlink="">
      <xdr:nvSpPr>
        <xdr:cNvPr id="602" name="楕円 601">
          <a:extLst>
            <a:ext uri="{FF2B5EF4-FFF2-40B4-BE49-F238E27FC236}">
              <a16:creationId xmlns:a16="http://schemas.microsoft.com/office/drawing/2014/main" id="{00000000-0008-0000-0100-00005A020000}"/>
            </a:ext>
          </a:extLst>
        </xdr:cNvPr>
        <xdr:cNvSpPr/>
      </xdr:nvSpPr>
      <xdr:spPr>
        <a:xfrm>
          <a:off x="18735040" y="1041848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66131</xdr:rowOff>
    </xdr:from>
    <xdr:to>
      <xdr:col>116</xdr:col>
      <xdr:colOff>63500</xdr:colOff>
      <xdr:row>62</xdr:row>
      <xdr:rowOff>75602</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flipV="1">
          <a:off x="18778220" y="10459811"/>
          <a:ext cx="73152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32639</xdr:rowOff>
    </xdr:from>
    <xdr:to>
      <xdr:col>107</xdr:col>
      <xdr:colOff>101600</xdr:colOff>
      <xdr:row>62</xdr:row>
      <xdr:rowOff>134239</xdr:rowOff>
    </xdr:to>
    <xdr:sp macro="" textlink="">
      <xdr:nvSpPr>
        <xdr:cNvPr id="604" name="楕円 603">
          <a:extLst>
            <a:ext uri="{FF2B5EF4-FFF2-40B4-BE49-F238E27FC236}">
              <a16:creationId xmlns:a16="http://schemas.microsoft.com/office/drawing/2014/main" id="{00000000-0008-0000-0100-00005C020000}"/>
            </a:ext>
          </a:extLst>
        </xdr:cNvPr>
        <xdr:cNvSpPr/>
      </xdr:nvSpPr>
      <xdr:spPr>
        <a:xfrm>
          <a:off x="17937480" y="1042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75602</xdr:rowOff>
    </xdr:from>
    <xdr:to>
      <xdr:col>111</xdr:col>
      <xdr:colOff>177800</xdr:colOff>
      <xdr:row>62</xdr:row>
      <xdr:rowOff>83439</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flipV="1">
          <a:off x="17988280" y="10469282"/>
          <a:ext cx="78994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37537</xdr:rowOff>
    </xdr:from>
    <xdr:to>
      <xdr:col>102</xdr:col>
      <xdr:colOff>165100</xdr:colOff>
      <xdr:row>62</xdr:row>
      <xdr:rowOff>139137</xdr:rowOff>
    </xdr:to>
    <xdr:sp macro="" textlink="">
      <xdr:nvSpPr>
        <xdr:cNvPr id="606" name="楕円 605">
          <a:extLst>
            <a:ext uri="{FF2B5EF4-FFF2-40B4-BE49-F238E27FC236}">
              <a16:creationId xmlns:a16="http://schemas.microsoft.com/office/drawing/2014/main" id="{00000000-0008-0000-0100-00005E020000}"/>
            </a:ext>
          </a:extLst>
        </xdr:cNvPr>
        <xdr:cNvSpPr/>
      </xdr:nvSpPr>
      <xdr:spPr>
        <a:xfrm>
          <a:off x="17162780" y="1043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83439</xdr:rowOff>
    </xdr:from>
    <xdr:to>
      <xdr:col>107</xdr:col>
      <xdr:colOff>50800</xdr:colOff>
      <xdr:row>62</xdr:row>
      <xdr:rowOff>88337</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flipV="1">
          <a:off x="17213580" y="10477119"/>
          <a:ext cx="7747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52397</xdr:rowOff>
    </xdr:from>
    <xdr:to>
      <xdr:col>98</xdr:col>
      <xdr:colOff>38100</xdr:colOff>
      <xdr:row>62</xdr:row>
      <xdr:rowOff>153997</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16388080" y="104460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88337</xdr:rowOff>
    </xdr:from>
    <xdr:to>
      <xdr:col>102</xdr:col>
      <xdr:colOff>114300</xdr:colOff>
      <xdr:row>62</xdr:row>
      <xdr:rowOff>103197</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flipV="1">
          <a:off x="16431260" y="10482017"/>
          <a:ext cx="78232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137613</xdr:rowOff>
    </xdr:from>
    <xdr:ext cx="469744" cy="259045"/>
    <xdr:sp macro="" textlink="">
      <xdr:nvSpPr>
        <xdr:cNvPr id="610" name="n_1aveValue【学校施設】&#10;一人当たり面積">
          <a:extLst>
            <a:ext uri="{FF2B5EF4-FFF2-40B4-BE49-F238E27FC236}">
              <a16:creationId xmlns:a16="http://schemas.microsoft.com/office/drawing/2014/main" id="{00000000-0008-0000-0100-000062020000}"/>
            </a:ext>
          </a:extLst>
        </xdr:cNvPr>
        <xdr:cNvSpPr txBox="1"/>
      </xdr:nvSpPr>
      <xdr:spPr>
        <a:xfrm>
          <a:off x="18561127" y="1053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143654</xdr:rowOff>
    </xdr:from>
    <xdr:ext cx="469744" cy="259045"/>
    <xdr:sp macro="" textlink="">
      <xdr:nvSpPr>
        <xdr:cNvPr id="611" name="n_2aveValue【学校施設】&#10;一人当たり面積">
          <a:extLst>
            <a:ext uri="{FF2B5EF4-FFF2-40B4-BE49-F238E27FC236}">
              <a16:creationId xmlns:a16="http://schemas.microsoft.com/office/drawing/2014/main" id="{00000000-0008-0000-0100-000063020000}"/>
            </a:ext>
          </a:extLst>
        </xdr:cNvPr>
        <xdr:cNvSpPr txBox="1"/>
      </xdr:nvSpPr>
      <xdr:spPr>
        <a:xfrm>
          <a:off x="17776267" y="1053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146266</xdr:rowOff>
    </xdr:from>
    <xdr:ext cx="469744" cy="259045"/>
    <xdr:sp macro="" textlink="">
      <xdr:nvSpPr>
        <xdr:cNvPr id="612" name="n_3aveValue【学校施設】&#10;一人当たり面積">
          <a:extLst>
            <a:ext uri="{FF2B5EF4-FFF2-40B4-BE49-F238E27FC236}">
              <a16:creationId xmlns:a16="http://schemas.microsoft.com/office/drawing/2014/main" id="{00000000-0008-0000-0100-000064020000}"/>
            </a:ext>
          </a:extLst>
        </xdr:cNvPr>
        <xdr:cNvSpPr txBox="1"/>
      </xdr:nvSpPr>
      <xdr:spPr>
        <a:xfrm>
          <a:off x="17001567" y="1053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152562</xdr:rowOff>
    </xdr:from>
    <xdr:ext cx="469744" cy="259045"/>
    <xdr:sp macro="" textlink="">
      <xdr:nvSpPr>
        <xdr:cNvPr id="613" name="n_4aveValue【学校施設】&#10;一人当たり面積">
          <a:extLst>
            <a:ext uri="{FF2B5EF4-FFF2-40B4-BE49-F238E27FC236}">
              <a16:creationId xmlns:a16="http://schemas.microsoft.com/office/drawing/2014/main" id="{00000000-0008-0000-0100-000065020000}"/>
            </a:ext>
          </a:extLst>
        </xdr:cNvPr>
        <xdr:cNvSpPr txBox="1"/>
      </xdr:nvSpPr>
      <xdr:spPr>
        <a:xfrm>
          <a:off x="16226867" y="102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142929</xdr:rowOff>
    </xdr:from>
    <xdr:ext cx="469744" cy="259045"/>
    <xdr:sp macro="" textlink="">
      <xdr:nvSpPr>
        <xdr:cNvPr id="614" name="n_1mainValue【学校施設】&#10;一人当たり面積">
          <a:extLst>
            <a:ext uri="{FF2B5EF4-FFF2-40B4-BE49-F238E27FC236}">
              <a16:creationId xmlns:a16="http://schemas.microsoft.com/office/drawing/2014/main" id="{00000000-0008-0000-0100-000066020000}"/>
            </a:ext>
          </a:extLst>
        </xdr:cNvPr>
        <xdr:cNvSpPr txBox="1"/>
      </xdr:nvSpPr>
      <xdr:spPr>
        <a:xfrm>
          <a:off x="18561127" y="1020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150766</xdr:rowOff>
    </xdr:from>
    <xdr:ext cx="469744" cy="259045"/>
    <xdr:sp macro="" textlink="">
      <xdr:nvSpPr>
        <xdr:cNvPr id="615" name="n_2mainValue【学校施設】&#10;一人当たり面積">
          <a:extLst>
            <a:ext uri="{FF2B5EF4-FFF2-40B4-BE49-F238E27FC236}">
              <a16:creationId xmlns:a16="http://schemas.microsoft.com/office/drawing/2014/main" id="{00000000-0008-0000-0100-000067020000}"/>
            </a:ext>
          </a:extLst>
        </xdr:cNvPr>
        <xdr:cNvSpPr txBox="1"/>
      </xdr:nvSpPr>
      <xdr:spPr>
        <a:xfrm>
          <a:off x="17776267" y="1020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155664</xdr:rowOff>
    </xdr:from>
    <xdr:ext cx="469744" cy="259045"/>
    <xdr:sp macro="" textlink="">
      <xdr:nvSpPr>
        <xdr:cNvPr id="616" name="n_3mainValue【学校施設】&#10;一人当たり面積">
          <a:extLst>
            <a:ext uri="{FF2B5EF4-FFF2-40B4-BE49-F238E27FC236}">
              <a16:creationId xmlns:a16="http://schemas.microsoft.com/office/drawing/2014/main" id="{00000000-0008-0000-0100-000068020000}"/>
            </a:ext>
          </a:extLst>
        </xdr:cNvPr>
        <xdr:cNvSpPr txBox="1"/>
      </xdr:nvSpPr>
      <xdr:spPr>
        <a:xfrm>
          <a:off x="17001567" y="1021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145124</xdr:rowOff>
    </xdr:from>
    <xdr:ext cx="469744" cy="259045"/>
    <xdr:sp macro="" textlink="">
      <xdr:nvSpPr>
        <xdr:cNvPr id="617" name="n_4mainValue【学校施設】&#10;一人当たり面積">
          <a:extLst>
            <a:ext uri="{FF2B5EF4-FFF2-40B4-BE49-F238E27FC236}">
              <a16:creationId xmlns:a16="http://schemas.microsoft.com/office/drawing/2014/main" id="{00000000-0008-0000-0100-000069020000}"/>
            </a:ext>
          </a:extLst>
        </xdr:cNvPr>
        <xdr:cNvSpPr txBox="1"/>
      </xdr:nvSpPr>
      <xdr:spPr>
        <a:xfrm>
          <a:off x="16226867" y="1053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7" name="【公民館】&#10;有形固定資産減価償却率グラフ枠">
          <a:extLst>
            <a:ext uri="{FF2B5EF4-FFF2-40B4-BE49-F238E27FC236}">
              <a16:creationId xmlns:a16="http://schemas.microsoft.com/office/drawing/2014/main" id="{00000000-0008-0000-0100-000091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flipV="1">
          <a:off x="14375764" y="16754474"/>
          <a:ext cx="0" cy="1503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59" name="【公民館】&#10;有形固定資産減価償却率最小値テキスト">
          <a:extLst>
            <a:ext uri="{FF2B5EF4-FFF2-40B4-BE49-F238E27FC236}">
              <a16:creationId xmlns:a16="http://schemas.microsoft.com/office/drawing/2014/main" id="{00000000-0008-0000-0100-000093020000}"/>
            </a:ext>
          </a:extLst>
        </xdr:cNvPr>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661" name="【公民館】&#10;有形固定資産減価償却率最大値テキスト">
          <a:extLst>
            <a:ext uri="{FF2B5EF4-FFF2-40B4-BE49-F238E27FC236}">
              <a16:creationId xmlns:a16="http://schemas.microsoft.com/office/drawing/2014/main" id="{00000000-0008-0000-0100-000095020000}"/>
            </a:ext>
          </a:extLst>
        </xdr:cNvPr>
        <xdr:cNvSpPr txBox="1"/>
      </xdr:nvSpPr>
      <xdr:spPr>
        <a:xfrm>
          <a:off x="14414500" y="16533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4287500" y="167544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663" name="【公民館】&#10;有形固定資産減価償却率平均値テキスト">
          <a:extLst>
            <a:ext uri="{FF2B5EF4-FFF2-40B4-BE49-F238E27FC236}">
              <a16:creationId xmlns:a16="http://schemas.microsoft.com/office/drawing/2014/main" id="{00000000-0008-0000-0100-000097020000}"/>
            </a:ext>
          </a:extLst>
        </xdr:cNvPr>
        <xdr:cNvSpPr txBox="1"/>
      </xdr:nvSpPr>
      <xdr:spPr>
        <a:xfrm>
          <a:off x="14414500" y="173875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664" name="フローチャート: 判断 663">
          <a:extLst>
            <a:ext uri="{FF2B5EF4-FFF2-40B4-BE49-F238E27FC236}">
              <a16:creationId xmlns:a16="http://schemas.microsoft.com/office/drawing/2014/main" id="{00000000-0008-0000-0100-000098020000}"/>
            </a:ext>
          </a:extLst>
        </xdr:cNvPr>
        <xdr:cNvSpPr/>
      </xdr:nvSpPr>
      <xdr:spPr>
        <a:xfrm>
          <a:off x="14325600" y="1753234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665" name="フローチャート: 判断 664">
          <a:extLst>
            <a:ext uri="{FF2B5EF4-FFF2-40B4-BE49-F238E27FC236}">
              <a16:creationId xmlns:a16="http://schemas.microsoft.com/office/drawing/2014/main" id="{00000000-0008-0000-0100-000099020000}"/>
            </a:ext>
          </a:extLst>
        </xdr:cNvPr>
        <xdr:cNvSpPr/>
      </xdr:nvSpPr>
      <xdr:spPr>
        <a:xfrm>
          <a:off x="13578840" y="17555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666" name="フローチャート: 判断 665">
          <a:extLst>
            <a:ext uri="{FF2B5EF4-FFF2-40B4-BE49-F238E27FC236}">
              <a16:creationId xmlns:a16="http://schemas.microsoft.com/office/drawing/2014/main" id="{00000000-0008-0000-0100-00009A020000}"/>
            </a:ext>
          </a:extLst>
        </xdr:cNvPr>
        <xdr:cNvSpPr/>
      </xdr:nvSpPr>
      <xdr:spPr>
        <a:xfrm>
          <a:off x="12804140" y="17557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667" name="フローチャート: 判断 666">
          <a:extLst>
            <a:ext uri="{FF2B5EF4-FFF2-40B4-BE49-F238E27FC236}">
              <a16:creationId xmlns:a16="http://schemas.microsoft.com/office/drawing/2014/main" id="{00000000-0008-0000-0100-00009B020000}"/>
            </a:ext>
          </a:extLst>
        </xdr:cNvPr>
        <xdr:cNvSpPr/>
      </xdr:nvSpPr>
      <xdr:spPr>
        <a:xfrm>
          <a:off x="12029440" y="175418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668" name="フローチャート: 判断 667">
          <a:extLst>
            <a:ext uri="{FF2B5EF4-FFF2-40B4-BE49-F238E27FC236}">
              <a16:creationId xmlns:a16="http://schemas.microsoft.com/office/drawing/2014/main" id="{00000000-0008-0000-0100-00009C020000}"/>
            </a:ext>
          </a:extLst>
        </xdr:cNvPr>
        <xdr:cNvSpPr/>
      </xdr:nvSpPr>
      <xdr:spPr>
        <a:xfrm>
          <a:off x="11231880" y="175513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154939</xdr:rowOff>
    </xdr:from>
    <xdr:to>
      <xdr:col>85</xdr:col>
      <xdr:colOff>177800</xdr:colOff>
      <xdr:row>105</xdr:row>
      <xdr:rowOff>85089</xdr:rowOff>
    </xdr:to>
    <xdr:sp macro="" textlink="">
      <xdr:nvSpPr>
        <xdr:cNvPr id="674" name="楕円 673">
          <a:extLst>
            <a:ext uri="{FF2B5EF4-FFF2-40B4-BE49-F238E27FC236}">
              <a16:creationId xmlns:a16="http://schemas.microsoft.com/office/drawing/2014/main" id="{00000000-0008-0000-0100-0000A2020000}"/>
            </a:ext>
          </a:extLst>
        </xdr:cNvPr>
        <xdr:cNvSpPr/>
      </xdr:nvSpPr>
      <xdr:spPr>
        <a:xfrm>
          <a:off x="14325600" y="1758949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133366</xdr:rowOff>
    </xdr:from>
    <xdr:ext cx="405111" cy="259045"/>
    <xdr:sp macro="" textlink="">
      <xdr:nvSpPr>
        <xdr:cNvPr id="675" name="【公民館】&#10;有形固定資産減価償却率該当値テキスト">
          <a:extLst>
            <a:ext uri="{FF2B5EF4-FFF2-40B4-BE49-F238E27FC236}">
              <a16:creationId xmlns:a16="http://schemas.microsoft.com/office/drawing/2014/main" id="{00000000-0008-0000-0100-0000A3020000}"/>
            </a:ext>
          </a:extLst>
        </xdr:cNvPr>
        <xdr:cNvSpPr txBox="1"/>
      </xdr:nvSpPr>
      <xdr:spPr>
        <a:xfrm>
          <a:off x="14414500" y="17567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90170</xdr:rowOff>
    </xdr:from>
    <xdr:to>
      <xdr:col>81</xdr:col>
      <xdr:colOff>101600</xdr:colOff>
      <xdr:row>105</xdr:row>
      <xdr:rowOff>20320</xdr:rowOff>
    </xdr:to>
    <xdr:sp macro="" textlink="">
      <xdr:nvSpPr>
        <xdr:cNvPr id="676" name="楕円 675">
          <a:extLst>
            <a:ext uri="{FF2B5EF4-FFF2-40B4-BE49-F238E27FC236}">
              <a16:creationId xmlns:a16="http://schemas.microsoft.com/office/drawing/2014/main" id="{00000000-0008-0000-0100-0000A4020000}"/>
            </a:ext>
          </a:extLst>
        </xdr:cNvPr>
        <xdr:cNvSpPr/>
      </xdr:nvSpPr>
      <xdr:spPr>
        <a:xfrm>
          <a:off x="13578840" y="17524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140970</xdr:rowOff>
    </xdr:from>
    <xdr:to>
      <xdr:col>85</xdr:col>
      <xdr:colOff>127000</xdr:colOff>
      <xdr:row>105</xdr:row>
      <xdr:rowOff>34289</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3629640" y="17575530"/>
          <a:ext cx="74676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27305</xdr:rowOff>
    </xdr:from>
    <xdr:to>
      <xdr:col>76</xdr:col>
      <xdr:colOff>165100</xdr:colOff>
      <xdr:row>104</xdr:row>
      <xdr:rowOff>128905</xdr:rowOff>
    </xdr:to>
    <xdr:sp macro="" textlink="">
      <xdr:nvSpPr>
        <xdr:cNvPr id="678" name="楕円 677">
          <a:extLst>
            <a:ext uri="{FF2B5EF4-FFF2-40B4-BE49-F238E27FC236}">
              <a16:creationId xmlns:a16="http://schemas.microsoft.com/office/drawing/2014/main" id="{00000000-0008-0000-0100-0000A6020000}"/>
            </a:ext>
          </a:extLst>
        </xdr:cNvPr>
        <xdr:cNvSpPr/>
      </xdr:nvSpPr>
      <xdr:spPr>
        <a:xfrm>
          <a:off x="12804140" y="1746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78105</xdr:rowOff>
    </xdr:from>
    <xdr:to>
      <xdr:col>81</xdr:col>
      <xdr:colOff>50800</xdr:colOff>
      <xdr:row>104</xdr:row>
      <xdr:rowOff>140970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2854940" y="17512665"/>
          <a:ext cx="7747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680" name="楕円 679">
          <a:extLst>
            <a:ext uri="{FF2B5EF4-FFF2-40B4-BE49-F238E27FC236}">
              <a16:creationId xmlns:a16="http://schemas.microsoft.com/office/drawing/2014/main" id="{00000000-0008-0000-0100-0000A8020000}"/>
            </a:ext>
          </a:extLst>
        </xdr:cNvPr>
        <xdr:cNvSpPr/>
      </xdr:nvSpPr>
      <xdr:spPr>
        <a:xfrm>
          <a:off x="12029440" y="174028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15239</xdr:rowOff>
    </xdr:from>
    <xdr:to>
      <xdr:col>76</xdr:col>
      <xdr:colOff>114300</xdr:colOff>
      <xdr:row>104</xdr:row>
      <xdr:rowOff>78105</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2072620" y="17449799"/>
          <a:ext cx="78232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4445</xdr:rowOff>
    </xdr:from>
    <xdr:to>
      <xdr:col>67</xdr:col>
      <xdr:colOff>101600</xdr:colOff>
      <xdr:row>103</xdr:row>
      <xdr:rowOff>106045</xdr:rowOff>
    </xdr:to>
    <xdr:sp macro="" textlink="">
      <xdr:nvSpPr>
        <xdr:cNvPr id="682" name="楕円 681">
          <a:extLst>
            <a:ext uri="{FF2B5EF4-FFF2-40B4-BE49-F238E27FC236}">
              <a16:creationId xmlns:a16="http://schemas.microsoft.com/office/drawing/2014/main" id="{00000000-0008-0000-0100-0000AA020000}"/>
            </a:ext>
          </a:extLst>
        </xdr:cNvPr>
        <xdr:cNvSpPr/>
      </xdr:nvSpPr>
      <xdr:spPr>
        <a:xfrm>
          <a:off x="11231880" y="1727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55245</xdr:rowOff>
    </xdr:from>
    <xdr:to>
      <xdr:col>71</xdr:col>
      <xdr:colOff>177800</xdr:colOff>
      <xdr:row>104</xdr:row>
      <xdr:rowOff>15239</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1282680" y="17322165"/>
          <a:ext cx="789940" cy="12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41927</xdr:rowOff>
    </xdr:from>
    <xdr:ext cx="405111" cy="259045"/>
    <xdr:sp macro="" textlink="">
      <xdr:nvSpPr>
        <xdr:cNvPr id="684" name="n_1aveValue【公民館】&#10;有形固定資産減価償却率">
          <a:extLst>
            <a:ext uri="{FF2B5EF4-FFF2-40B4-BE49-F238E27FC236}">
              <a16:creationId xmlns:a16="http://schemas.microsoft.com/office/drawing/2014/main" id="{00000000-0008-0000-0100-0000AC020000}"/>
            </a:ext>
          </a:extLst>
        </xdr:cNvPr>
        <xdr:cNvSpPr txBox="1"/>
      </xdr:nvSpPr>
      <xdr:spPr>
        <a:xfrm>
          <a:off x="134372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43832</xdr:rowOff>
    </xdr:from>
    <xdr:ext cx="405111" cy="259045"/>
    <xdr:sp macro="" textlink="">
      <xdr:nvSpPr>
        <xdr:cNvPr id="685" name="n_2aveValue【公民館】&#10;有形固定資産減価償却率">
          <a:extLst>
            <a:ext uri="{FF2B5EF4-FFF2-40B4-BE49-F238E27FC236}">
              <a16:creationId xmlns:a16="http://schemas.microsoft.com/office/drawing/2014/main" id="{00000000-0008-0000-0100-0000AD020000}"/>
            </a:ext>
          </a:extLst>
        </xdr:cNvPr>
        <xdr:cNvSpPr txBox="1"/>
      </xdr:nvSpPr>
      <xdr:spPr>
        <a:xfrm>
          <a:off x="12675244" y="1764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28591</xdr:rowOff>
    </xdr:from>
    <xdr:ext cx="405111" cy="259045"/>
    <xdr:sp macro="" textlink="">
      <xdr:nvSpPr>
        <xdr:cNvPr id="686" name="n_3aveValue【公民館】&#10;有形固定資産減価償却率">
          <a:extLst>
            <a:ext uri="{FF2B5EF4-FFF2-40B4-BE49-F238E27FC236}">
              <a16:creationId xmlns:a16="http://schemas.microsoft.com/office/drawing/2014/main" id="{00000000-0008-0000-0100-0000AE020000}"/>
            </a:ext>
          </a:extLst>
        </xdr:cNvPr>
        <xdr:cNvSpPr txBox="1"/>
      </xdr:nvSpPr>
      <xdr:spPr>
        <a:xfrm>
          <a:off x="11900544" y="17630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38116</xdr:rowOff>
    </xdr:from>
    <xdr:ext cx="405111" cy="259045"/>
    <xdr:sp macro="" textlink="">
      <xdr:nvSpPr>
        <xdr:cNvPr id="687" name="n_4aveValue【公民館】&#10;有形固定資産減価償却率">
          <a:extLst>
            <a:ext uri="{FF2B5EF4-FFF2-40B4-BE49-F238E27FC236}">
              <a16:creationId xmlns:a16="http://schemas.microsoft.com/office/drawing/2014/main" id="{00000000-0008-0000-0100-0000AF020000}"/>
            </a:ext>
          </a:extLst>
        </xdr:cNvPr>
        <xdr:cNvSpPr txBox="1"/>
      </xdr:nvSpPr>
      <xdr:spPr>
        <a:xfrm>
          <a:off x="11102984" y="1764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36847</xdr:rowOff>
    </xdr:from>
    <xdr:ext cx="405111" cy="259045"/>
    <xdr:sp macro="" textlink="">
      <xdr:nvSpPr>
        <xdr:cNvPr id="688" name="n_1mainValue【公民館】&#10;有形固定資産減価償却率">
          <a:extLst>
            <a:ext uri="{FF2B5EF4-FFF2-40B4-BE49-F238E27FC236}">
              <a16:creationId xmlns:a16="http://schemas.microsoft.com/office/drawing/2014/main" id="{00000000-0008-0000-0100-0000B0020000}"/>
            </a:ext>
          </a:extLst>
        </xdr:cNvPr>
        <xdr:cNvSpPr txBox="1"/>
      </xdr:nvSpPr>
      <xdr:spPr>
        <a:xfrm>
          <a:off x="13437244" y="1730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145432</xdr:rowOff>
    </xdr:from>
    <xdr:ext cx="405111" cy="259045"/>
    <xdr:sp macro="" textlink="">
      <xdr:nvSpPr>
        <xdr:cNvPr id="689" name="n_2mainValue【公民館】&#10;有形固定資産減価償却率">
          <a:extLst>
            <a:ext uri="{FF2B5EF4-FFF2-40B4-BE49-F238E27FC236}">
              <a16:creationId xmlns:a16="http://schemas.microsoft.com/office/drawing/2014/main" id="{00000000-0008-0000-0100-0000B1020000}"/>
            </a:ext>
          </a:extLst>
        </xdr:cNvPr>
        <xdr:cNvSpPr txBox="1"/>
      </xdr:nvSpPr>
      <xdr:spPr>
        <a:xfrm>
          <a:off x="12675244" y="1724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690" name="n_3mainValue【公民館】&#10;有形固定資産減価償却率">
          <a:extLst>
            <a:ext uri="{FF2B5EF4-FFF2-40B4-BE49-F238E27FC236}">
              <a16:creationId xmlns:a16="http://schemas.microsoft.com/office/drawing/2014/main" id="{00000000-0008-0000-0100-0000B2020000}"/>
            </a:ext>
          </a:extLst>
        </xdr:cNvPr>
        <xdr:cNvSpPr txBox="1"/>
      </xdr:nvSpPr>
      <xdr:spPr>
        <a:xfrm>
          <a:off x="11900544" y="17181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122572</xdr:rowOff>
    </xdr:from>
    <xdr:ext cx="405111" cy="259045"/>
    <xdr:sp macro="" textlink="">
      <xdr:nvSpPr>
        <xdr:cNvPr id="691" name="n_4mainValue【公民館】&#10;有形固定資産減価償却率">
          <a:extLst>
            <a:ext uri="{FF2B5EF4-FFF2-40B4-BE49-F238E27FC236}">
              <a16:creationId xmlns:a16="http://schemas.microsoft.com/office/drawing/2014/main" id="{00000000-0008-0000-0100-0000B3020000}"/>
            </a:ext>
          </a:extLst>
        </xdr:cNvPr>
        <xdr:cNvSpPr txBox="1"/>
      </xdr:nvSpPr>
      <xdr:spPr>
        <a:xfrm>
          <a:off x="11102984" y="1705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a:extLst>
            <a:ext uri="{FF2B5EF4-FFF2-40B4-BE49-F238E27FC236}">
              <a16:creationId xmlns:a16="http://schemas.microsoft.com/office/drawing/2014/main" id="{00000000-0008-0000-0100-0000B4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a:extLst>
            <a:ext uri="{FF2B5EF4-FFF2-40B4-BE49-F238E27FC236}">
              <a16:creationId xmlns:a16="http://schemas.microsoft.com/office/drawing/2014/main" id="{00000000-0008-0000-0100-0000B5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a:extLst>
            <a:ext uri="{FF2B5EF4-FFF2-40B4-BE49-F238E27FC236}">
              <a16:creationId xmlns:a16="http://schemas.microsoft.com/office/drawing/2014/main" id="{00000000-0008-0000-0100-0000B6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a:extLst>
            <a:ext uri="{FF2B5EF4-FFF2-40B4-BE49-F238E27FC236}">
              <a16:creationId xmlns:a16="http://schemas.microsoft.com/office/drawing/2014/main" id="{00000000-0008-0000-0100-0000B7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a:extLst>
            <a:ext uri="{FF2B5EF4-FFF2-40B4-BE49-F238E27FC236}">
              <a16:creationId xmlns:a16="http://schemas.microsoft.com/office/drawing/2014/main" id="{00000000-0008-0000-0100-0000B8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a:extLst>
            <a:ext uri="{FF2B5EF4-FFF2-40B4-BE49-F238E27FC236}">
              <a16:creationId xmlns:a16="http://schemas.microsoft.com/office/drawing/2014/main" id="{00000000-0008-0000-0100-0000B9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a:extLst>
            <a:ext uri="{FF2B5EF4-FFF2-40B4-BE49-F238E27FC236}">
              <a16:creationId xmlns:a16="http://schemas.microsoft.com/office/drawing/2014/main" id="{00000000-0008-0000-0100-0000CC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flipV="1">
          <a:off x="19509104" y="16748216"/>
          <a:ext cx="0" cy="155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18" name="【公民館】&#10;一人当たり面積最小値テキスト">
          <a:extLst>
            <a:ext uri="{FF2B5EF4-FFF2-40B4-BE49-F238E27FC236}">
              <a16:creationId xmlns:a16="http://schemas.microsoft.com/office/drawing/2014/main" id="{00000000-0008-0000-0100-0000CE020000}"/>
            </a:ext>
          </a:extLst>
        </xdr:cNvPr>
        <xdr:cNvSpPr txBox="1"/>
      </xdr:nvSpPr>
      <xdr:spPr>
        <a:xfrm>
          <a:off x="19547840" y="1830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a:off x="19443700" y="18298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720" name="【公民館】&#10;一人当たり面積最大値テキスト">
          <a:extLst>
            <a:ext uri="{FF2B5EF4-FFF2-40B4-BE49-F238E27FC236}">
              <a16:creationId xmlns:a16="http://schemas.microsoft.com/office/drawing/2014/main" id="{00000000-0008-0000-0100-0000D0020000}"/>
            </a:ext>
          </a:extLst>
        </xdr:cNvPr>
        <xdr:cNvSpPr txBox="1"/>
      </xdr:nvSpPr>
      <xdr:spPr>
        <a:xfrm>
          <a:off x="19547840" y="1652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19443700" y="167482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71863</xdr:rowOff>
    </xdr:from>
    <xdr:ext cx="469744" cy="259045"/>
    <xdr:sp macro="" textlink="">
      <xdr:nvSpPr>
        <xdr:cNvPr id="722" name="【公民館】&#10;一人当たり面積平均値テキスト">
          <a:extLst>
            <a:ext uri="{FF2B5EF4-FFF2-40B4-BE49-F238E27FC236}">
              <a16:creationId xmlns:a16="http://schemas.microsoft.com/office/drawing/2014/main" id="{00000000-0008-0000-0100-0000D2020000}"/>
            </a:ext>
          </a:extLst>
        </xdr:cNvPr>
        <xdr:cNvSpPr txBox="1"/>
      </xdr:nvSpPr>
      <xdr:spPr>
        <a:xfrm>
          <a:off x="19547840" y="18009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723" name="フローチャート: 判断 722">
          <a:extLst>
            <a:ext uri="{FF2B5EF4-FFF2-40B4-BE49-F238E27FC236}">
              <a16:creationId xmlns:a16="http://schemas.microsoft.com/office/drawing/2014/main" id="{00000000-0008-0000-0100-0000D3020000}"/>
            </a:ext>
          </a:extLst>
        </xdr:cNvPr>
        <xdr:cNvSpPr/>
      </xdr:nvSpPr>
      <xdr:spPr>
        <a:xfrm>
          <a:off x="19458940" y="180309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724" name="フローチャート: 判断 723">
          <a:extLst>
            <a:ext uri="{FF2B5EF4-FFF2-40B4-BE49-F238E27FC236}">
              <a16:creationId xmlns:a16="http://schemas.microsoft.com/office/drawing/2014/main" id="{00000000-0008-0000-0100-0000D4020000}"/>
            </a:ext>
          </a:extLst>
        </xdr:cNvPr>
        <xdr:cNvSpPr/>
      </xdr:nvSpPr>
      <xdr:spPr>
        <a:xfrm>
          <a:off x="18735040" y="180341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725" name="フローチャート: 判断 724">
          <a:extLst>
            <a:ext uri="{FF2B5EF4-FFF2-40B4-BE49-F238E27FC236}">
              <a16:creationId xmlns:a16="http://schemas.microsoft.com/office/drawing/2014/main" id="{00000000-0008-0000-0100-0000D5020000}"/>
            </a:ext>
          </a:extLst>
        </xdr:cNvPr>
        <xdr:cNvSpPr/>
      </xdr:nvSpPr>
      <xdr:spPr>
        <a:xfrm>
          <a:off x="17937480" y="180287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726" name="フローチャート: 判断 725">
          <a:extLst>
            <a:ext uri="{FF2B5EF4-FFF2-40B4-BE49-F238E27FC236}">
              <a16:creationId xmlns:a16="http://schemas.microsoft.com/office/drawing/2014/main" id="{00000000-0008-0000-0100-0000D6020000}"/>
            </a:ext>
          </a:extLst>
        </xdr:cNvPr>
        <xdr:cNvSpPr/>
      </xdr:nvSpPr>
      <xdr:spPr>
        <a:xfrm>
          <a:off x="17162780" y="180341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727" name="フローチャート: 判断 726">
          <a:extLst>
            <a:ext uri="{FF2B5EF4-FFF2-40B4-BE49-F238E27FC236}">
              <a16:creationId xmlns:a16="http://schemas.microsoft.com/office/drawing/2014/main" id="{00000000-0008-0000-0100-0000D7020000}"/>
            </a:ext>
          </a:extLst>
        </xdr:cNvPr>
        <xdr:cNvSpPr/>
      </xdr:nvSpPr>
      <xdr:spPr>
        <a:xfrm>
          <a:off x="16388080" y="180352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76019</xdr:rowOff>
    </xdr:from>
    <xdr:to>
      <xdr:col>116</xdr:col>
      <xdr:colOff>114300</xdr:colOff>
      <xdr:row>108</xdr:row>
      <xdr:rowOff>6169</xdr:rowOff>
    </xdr:to>
    <xdr:sp macro="" textlink="">
      <xdr:nvSpPr>
        <xdr:cNvPr id="733" name="楕円 732">
          <a:extLst>
            <a:ext uri="{FF2B5EF4-FFF2-40B4-BE49-F238E27FC236}">
              <a16:creationId xmlns:a16="http://schemas.microsoft.com/office/drawing/2014/main" id="{00000000-0008-0000-0100-0000DD020000}"/>
            </a:ext>
          </a:extLst>
        </xdr:cNvPr>
        <xdr:cNvSpPr/>
      </xdr:nvSpPr>
      <xdr:spPr>
        <a:xfrm>
          <a:off x="19458940" y="180134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98896</xdr:rowOff>
    </xdr:from>
    <xdr:ext cx="469744" cy="259045"/>
    <xdr:sp macro="" textlink="">
      <xdr:nvSpPr>
        <xdr:cNvPr id="734" name="【公民館】&#10;一人当たり面積該当値テキスト">
          <a:extLst>
            <a:ext uri="{FF2B5EF4-FFF2-40B4-BE49-F238E27FC236}">
              <a16:creationId xmlns:a16="http://schemas.microsoft.com/office/drawing/2014/main" id="{00000000-0008-0000-0100-0000DE020000}"/>
            </a:ext>
          </a:extLst>
        </xdr:cNvPr>
        <xdr:cNvSpPr txBox="1"/>
      </xdr:nvSpPr>
      <xdr:spPr>
        <a:xfrm>
          <a:off x="19547840" y="1786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80373</xdr:rowOff>
    </xdr:from>
    <xdr:to>
      <xdr:col>112</xdr:col>
      <xdr:colOff>38100</xdr:colOff>
      <xdr:row>108</xdr:row>
      <xdr:rowOff>10523</xdr:rowOff>
    </xdr:to>
    <xdr:sp macro="" textlink="">
      <xdr:nvSpPr>
        <xdr:cNvPr id="735" name="楕円 734">
          <a:extLst>
            <a:ext uri="{FF2B5EF4-FFF2-40B4-BE49-F238E27FC236}">
              <a16:creationId xmlns:a16="http://schemas.microsoft.com/office/drawing/2014/main" id="{00000000-0008-0000-0100-0000DF020000}"/>
            </a:ext>
          </a:extLst>
        </xdr:cNvPr>
        <xdr:cNvSpPr/>
      </xdr:nvSpPr>
      <xdr:spPr>
        <a:xfrm>
          <a:off x="18735040" y="180178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126819</xdr:rowOff>
    </xdr:from>
    <xdr:to>
      <xdr:col>116</xdr:col>
      <xdr:colOff>63500</xdr:colOff>
      <xdr:row>107</xdr:row>
      <xdr:rowOff>131173</xdr:rowOff>
    </xdr:to>
    <xdr:cxnSp macro="">
      <xdr:nvCxnSpPr>
        <xdr:cNvPr id="736" name="直線コネクタ 735">
          <a:extLst>
            <a:ext uri="{FF2B5EF4-FFF2-40B4-BE49-F238E27FC236}">
              <a16:creationId xmlns:a16="http://schemas.microsoft.com/office/drawing/2014/main" id="{00000000-0008-0000-0100-0000E0020000}"/>
            </a:ext>
          </a:extLst>
        </xdr:cNvPr>
        <xdr:cNvCxnSpPr/>
      </xdr:nvCxnSpPr>
      <xdr:spPr>
        <a:xfrm flipV="1">
          <a:off x="18778220" y="18064299"/>
          <a:ext cx="73152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85816</xdr:rowOff>
    </xdr:from>
    <xdr:to>
      <xdr:col>107</xdr:col>
      <xdr:colOff>101600</xdr:colOff>
      <xdr:row>108</xdr:row>
      <xdr:rowOff>15966</xdr:rowOff>
    </xdr:to>
    <xdr:sp macro="" textlink="">
      <xdr:nvSpPr>
        <xdr:cNvPr id="737" name="楕円 736">
          <a:extLst>
            <a:ext uri="{FF2B5EF4-FFF2-40B4-BE49-F238E27FC236}">
              <a16:creationId xmlns:a16="http://schemas.microsoft.com/office/drawing/2014/main" id="{00000000-0008-0000-0100-0000E1020000}"/>
            </a:ext>
          </a:extLst>
        </xdr:cNvPr>
        <xdr:cNvSpPr/>
      </xdr:nvSpPr>
      <xdr:spPr>
        <a:xfrm>
          <a:off x="17937480" y="180232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131173</xdr:rowOff>
    </xdr:from>
    <xdr:to>
      <xdr:col>111</xdr:col>
      <xdr:colOff>177800</xdr:colOff>
      <xdr:row>107</xdr:row>
      <xdr:rowOff>136616</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flipV="1">
          <a:off x="17988280" y="18068653"/>
          <a:ext cx="78994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87993</xdr:rowOff>
    </xdr:from>
    <xdr:to>
      <xdr:col>102</xdr:col>
      <xdr:colOff>165100</xdr:colOff>
      <xdr:row>108</xdr:row>
      <xdr:rowOff>18143</xdr:rowOff>
    </xdr:to>
    <xdr:sp macro="" textlink="">
      <xdr:nvSpPr>
        <xdr:cNvPr id="739" name="楕円 738">
          <a:extLst>
            <a:ext uri="{FF2B5EF4-FFF2-40B4-BE49-F238E27FC236}">
              <a16:creationId xmlns:a16="http://schemas.microsoft.com/office/drawing/2014/main" id="{00000000-0008-0000-0100-0000E3020000}"/>
            </a:ext>
          </a:extLst>
        </xdr:cNvPr>
        <xdr:cNvSpPr/>
      </xdr:nvSpPr>
      <xdr:spPr>
        <a:xfrm>
          <a:off x="17162780" y="180254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136616</xdr:rowOff>
    </xdr:from>
    <xdr:to>
      <xdr:col>107</xdr:col>
      <xdr:colOff>50800</xdr:colOff>
      <xdr:row>107</xdr:row>
      <xdr:rowOff>138793</xdr:rowOff>
    </xdr:to>
    <xdr:cxnSp macro="">
      <xdr:nvCxnSpPr>
        <xdr:cNvPr id="740" name="直線コネクタ 739">
          <a:extLst>
            <a:ext uri="{FF2B5EF4-FFF2-40B4-BE49-F238E27FC236}">
              <a16:creationId xmlns:a16="http://schemas.microsoft.com/office/drawing/2014/main" id="{00000000-0008-0000-0100-0000E4020000}"/>
            </a:ext>
          </a:extLst>
        </xdr:cNvPr>
        <xdr:cNvCxnSpPr/>
      </xdr:nvCxnSpPr>
      <xdr:spPr>
        <a:xfrm flipV="1">
          <a:off x="17213580" y="18074096"/>
          <a:ext cx="7747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145687</xdr:rowOff>
    </xdr:from>
    <xdr:to>
      <xdr:col>98</xdr:col>
      <xdr:colOff>38100</xdr:colOff>
      <xdr:row>108</xdr:row>
      <xdr:rowOff>75837</xdr:rowOff>
    </xdr:to>
    <xdr:sp macro="" textlink="">
      <xdr:nvSpPr>
        <xdr:cNvPr id="741" name="楕円 740">
          <a:extLst>
            <a:ext uri="{FF2B5EF4-FFF2-40B4-BE49-F238E27FC236}">
              <a16:creationId xmlns:a16="http://schemas.microsoft.com/office/drawing/2014/main" id="{00000000-0008-0000-0100-0000E5020000}"/>
            </a:ext>
          </a:extLst>
        </xdr:cNvPr>
        <xdr:cNvSpPr/>
      </xdr:nvSpPr>
      <xdr:spPr>
        <a:xfrm>
          <a:off x="16388080" y="180831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138793</xdr:rowOff>
    </xdr:from>
    <xdr:to>
      <xdr:col>102</xdr:col>
      <xdr:colOff>114300</xdr:colOff>
      <xdr:row>108</xdr:row>
      <xdr:rowOff>25037</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flipV="1">
          <a:off x="16431260" y="18076273"/>
          <a:ext cx="78232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17978</xdr:rowOff>
    </xdr:from>
    <xdr:ext cx="469744" cy="259045"/>
    <xdr:sp macro="" textlink="">
      <xdr:nvSpPr>
        <xdr:cNvPr id="743" name="n_1aveValue【公民館】&#10;一人当たり面積">
          <a:extLst>
            <a:ext uri="{FF2B5EF4-FFF2-40B4-BE49-F238E27FC236}">
              <a16:creationId xmlns:a16="http://schemas.microsoft.com/office/drawing/2014/main" id="{00000000-0008-0000-0100-0000E7020000}"/>
            </a:ext>
          </a:extLst>
        </xdr:cNvPr>
        <xdr:cNvSpPr txBox="1"/>
      </xdr:nvSpPr>
      <xdr:spPr>
        <a:xfrm>
          <a:off x="18561127" y="1812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12535</xdr:rowOff>
    </xdr:from>
    <xdr:ext cx="469744" cy="259045"/>
    <xdr:sp macro="" textlink="">
      <xdr:nvSpPr>
        <xdr:cNvPr id="744" name="n_2aveValue【公民館】&#10;一人当たり面積">
          <a:extLst>
            <a:ext uri="{FF2B5EF4-FFF2-40B4-BE49-F238E27FC236}">
              <a16:creationId xmlns:a16="http://schemas.microsoft.com/office/drawing/2014/main" id="{00000000-0008-0000-0100-0000E8020000}"/>
            </a:ext>
          </a:extLst>
        </xdr:cNvPr>
        <xdr:cNvSpPr txBox="1"/>
      </xdr:nvSpPr>
      <xdr:spPr>
        <a:xfrm>
          <a:off x="17776267" y="1811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17978</xdr:rowOff>
    </xdr:from>
    <xdr:ext cx="469744" cy="259045"/>
    <xdr:sp macro="" textlink="">
      <xdr:nvSpPr>
        <xdr:cNvPr id="745" name="n_3aveValue【公民館】&#10;一人当たり面積">
          <a:extLst>
            <a:ext uri="{FF2B5EF4-FFF2-40B4-BE49-F238E27FC236}">
              <a16:creationId xmlns:a16="http://schemas.microsoft.com/office/drawing/2014/main" id="{00000000-0008-0000-0100-0000E9020000}"/>
            </a:ext>
          </a:extLst>
        </xdr:cNvPr>
        <xdr:cNvSpPr txBox="1"/>
      </xdr:nvSpPr>
      <xdr:spPr>
        <a:xfrm>
          <a:off x="17001567" y="1812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44466</xdr:rowOff>
    </xdr:from>
    <xdr:ext cx="469744" cy="259045"/>
    <xdr:sp macro="" textlink="">
      <xdr:nvSpPr>
        <xdr:cNvPr id="746" name="n_4aveValue【公民館】&#10;一人当たり面積">
          <a:extLst>
            <a:ext uri="{FF2B5EF4-FFF2-40B4-BE49-F238E27FC236}">
              <a16:creationId xmlns:a16="http://schemas.microsoft.com/office/drawing/2014/main" id="{00000000-0008-0000-0100-0000EA020000}"/>
            </a:ext>
          </a:extLst>
        </xdr:cNvPr>
        <xdr:cNvSpPr txBox="1"/>
      </xdr:nvSpPr>
      <xdr:spPr>
        <a:xfrm>
          <a:off x="16226867" y="1781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27050</xdr:rowOff>
    </xdr:from>
    <xdr:ext cx="469744" cy="259045"/>
    <xdr:sp macro="" textlink="">
      <xdr:nvSpPr>
        <xdr:cNvPr id="747" name="n_1mainValue【公民館】&#10;一人当たり面積">
          <a:extLst>
            <a:ext uri="{FF2B5EF4-FFF2-40B4-BE49-F238E27FC236}">
              <a16:creationId xmlns:a16="http://schemas.microsoft.com/office/drawing/2014/main" id="{00000000-0008-0000-0100-0000EB020000}"/>
            </a:ext>
          </a:extLst>
        </xdr:cNvPr>
        <xdr:cNvSpPr txBox="1"/>
      </xdr:nvSpPr>
      <xdr:spPr>
        <a:xfrm>
          <a:off x="18561127" y="177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32493</xdr:rowOff>
    </xdr:from>
    <xdr:ext cx="469744" cy="259045"/>
    <xdr:sp macro="" textlink="">
      <xdr:nvSpPr>
        <xdr:cNvPr id="748" name="n_2mainValue【公民館】&#10;一人当たり面積">
          <a:extLst>
            <a:ext uri="{FF2B5EF4-FFF2-40B4-BE49-F238E27FC236}">
              <a16:creationId xmlns:a16="http://schemas.microsoft.com/office/drawing/2014/main" id="{00000000-0008-0000-0100-0000EC020000}"/>
            </a:ext>
          </a:extLst>
        </xdr:cNvPr>
        <xdr:cNvSpPr txBox="1"/>
      </xdr:nvSpPr>
      <xdr:spPr>
        <a:xfrm>
          <a:off x="17776267" y="1780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34670</xdr:rowOff>
    </xdr:from>
    <xdr:ext cx="469744" cy="259045"/>
    <xdr:sp macro="" textlink="">
      <xdr:nvSpPr>
        <xdr:cNvPr id="749" name="n_3mainValue【公民館】&#10;一人当たり面積">
          <a:extLst>
            <a:ext uri="{FF2B5EF4-FFF2-40B4-BE49-F238E27FC236}">
              <a16:creationId xmlns:a16="http://schemas.microsoft.com/office/drawing/2014/main" id="{00000000-0008-0000-0100-0000ED020000}"/>
            </a:ext>
          </a:extLst>
        </xdr:cNvPr>
        <xdr:cNvSpPr txBox="1"/>
      </xdr:nvSpPr>
      <xdr:spPr>
        <a:xfrm>
          <a:off x="17001567" y="1780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66964</xdr:rowOff>
    </xdr:from>
    <xdr:ext cx="469744" cy="259045"/>
    <xdr:sp macro="" textlink="">
      <xdr:nvSpPr>
        <xdr:cNvPr id="750" name="n_4mainValue【公民館】&#10;一人当たり面積">
          <a:extLst>
            <a:ext uri="{FF2B5EF4-FFF2-40B4-BE49-F238E27FC236}">
              <a16:creationId xmlns:a16="http://schemas.microsoft.com/office/drawing/2014/main" id="{00000000-0008-0000-0100-0000EE020000}"/>
            </a:ext>
          </a:extLst>
        </xdr:cNvPr>
        <xdr:cNvSpPr txBox="1"/>
      </xdr:nvSpPr>
      <xdr:spPr>
        <a:xfrm>
          <a:off x="16226867" y="1817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00000000-0008-0000-0100-0000EF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00000000-0008-0000-0100-0000F0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類似団体と比較して、有形固定資産減価償却率が大きく上回っている施設は、「認定こども園・幼稚園・保育所」であり、有形固定資産減価償却率が</a:t>
          </a:r>
          <a:r>
            <a:rPr kumimoji="1" lang="en-US" altLang="ja-JP" sz="1100">
              <a:solidFill>
                <a:schemeClr val="dk1"/>
              </a:solidFill>
              <a:effectLst/>
              <a:latin typeface="+mn-lt"/>
              <a:ea typeface="+mn-ea"/>
              <a:cs typeface="+mn-cs"/>
            </a:rPr>
            <a:t>93.4%</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これは、</a:t>
          </a:r>
          <a:r>
            <a:rPr lang="ja-JP" altLang="ja-JP" sz="1100">
              <a:solidFill>
                <a:schemeClr val="dk1"/>
              </a:solidFill>
              <a:effectLst/>
              <a:latin typeface="+mn-lt"/>
              <a:ea typeface="+mn-ea"/>
              <a:cs typeface="+mn-cs"/>
            </a:rPr>
            <a:t>子ども・子育て支援系施設の全ての</a:t>
          </a:r>
          <a:r>
            <a:rPr lang="ja-JP" altLang="en-US" sz="1100">
              <a:solidFill>
                <a:schemeClr val="dk1"/>
              </a:solidFill>
              <a:effectLst/>
              <a:latin typeface="+mn-lt"/>
              <a:ea typeface="+mn-ea"/>
              <a:cs typeface="+mn-cs"/>
            </a:rPr>
            <a:t>経過</a:t>
          </a:r>
          <a:r>
            <a:rPr lang="ja-JP" altLang="ja-JP" sz="1100">
              <a:solidFill>
                <a:schemeClr val="dk1"/>
              </a:solidFill>
              <a:effectLst/>
              <a:latin typeface="+mn-lt"/>
              <a:ea typeface="+mn-ea"/>
              <a:cs typeface="+mn-cs"/>
            </a:rPr>
            <a:t>年数が</a:t>
          </a:r>
          <a:r>
            <a:rPr lang="en-US" altLang="ja-JP" sz="1100">
              <a:solidFill>
                <a:schemeClr val="dk1"/>
              </a:solidFill>
              <a:effectLst/>
              <a:latin typeface="+mn-lt"/>
              <a:ea typeface="+mn-ea"/>
              <a:cs typeface="+mn-cs"/>
            </a:rPr>
            <a:t>40</a:t>
          </a:r>
          <a:r>
            <a:rPr lang="ja-JP" altLang="ja-JP" sz="1100">
              <a:solidFill>
                <a:schemeClr val="dk1"/>
              </a:solidFill>
              <a:effectLst/>
              <a:latin typeface="+mn-lt"/>
              <a:ea typeface="+mn-ea"/>
              <a:cs typeface="+mn-cs"/>
            </a:rPr>
            <a:t>年を超えている</a:t>
          </a:r>
          <a:r>
            <a:rPr lang="ja-JP" altLang="en-US" sz="1100">
              <a:solidFill>
                <a:schemeClr val="dk1"/>
              </a:solidFill>
              <a:effectLst/>
              <a:latin typeface="+mn-lt"/>
              <a:ea typeface="+mn-ea"/>
              <a:cs typeface="+mn-cs"/>
            </a:rPr>
            <a:t>ためである。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月</a:t>
          </a:r>
          <a:r>
            <a:rPr lang="ja-JP" altLang="ja-JP" sz="1100">
              <a:solidFill>
                <a:schemeClr val="dk1"/>
              </a:solidFill>
              <a:effectLst/>
              <a:latin typeface="+mn-lt"/>
              <a:ea typeface="+mn-ea"/>
              <a:cs typeface="+mn-cs"/>
            </a:rPr>
            <a:t>に改訂した公共施設等総合管理計画</a:t>
          </a:r>
          <a:r>
            <a:rPr lang="ja-JP" altLang="en-US" sz="1100">
              <a:solidFill>
                <a:schemeClr val="dk1"/>
              </a:solidFill>
              <a:effectLst/>
              <a:latin typeface="+mn-lt"/>
              <a:ea typeface="+mn-ea"/>
              <a:cs typeface="+mn-cs"/>
            </a:rPr>
            <a:t>より</a:t>
          </a:r>
          <a:r>
            <a:rPr lang="ja-JP" altLang="ja-JP" sz="1100">
              <a:solidFill>
                <a:schemeClr val="dk1"/>
              </a:solidFill>
              <a:effectLst/>
              <a:latin typeface="+mn-lt"/>
              <a:ea typeface="+mn-ea"/>
              <a:cs typeface="+mn-cs"/>
            </a:rPr>
            <a:t>、今尾認定こども園を廃止し、生涯学習センター・平田図書館を新たな認定こども園として、民間事業者が運営していく。 また平田総合福祉会館「やすらぎ会館」を子育て支援施設にリニューアルし、子ども向け図書の貸し出し機能を備えた施設として整備する。</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その他の施設についても、施設の老朽度、地域性、市民ニーズ、必要性等を踏まえ、周辺の施設との集約化・多機能化、機能転換等を検討していく。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岐阜県海津市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32,980
32,203
112.03
17,458,636
16,262,968
1,008,540
10,742,450
16,504,254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086225" y="5567498"/>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124960" y="53503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020820" y="55674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124960" y="6057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036060" y="62057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312160" y="61796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514600" y="61584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739900" y="6150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965200" y="61502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93980</xdr:rowOff>
    </xdr:from>
    <xdr:to>
      <xdr:col>24</xdr:col>
      <xdr:colOff>114300</xdr:colOff>
      <xdr:row>38</xdr:row>
      <xdr:rowOff>24130</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036060" y="6296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72407</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124960" y="627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59690</xdr:rowOff>
    </xdr:from>
    <xdr:to>
      <xdr:col>20</xdr:col>
      <xdr:colOff>38100</xdr:colOff>
      <xdr:row>37</xdr:row>
      <xdr:rowOff>161290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312160" y="62623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110490</xdr:rowOff>
    </xdr:from>
    <xdr:to>
      <xdr:col>24</xdr:col>
      <xdr:colOff>63500</xdr:colOff>
      <xdr:row>37</xdr:row>
      <xdr:rowOff>144780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355340" y="6313170"/>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27033</xdr:rowOff>
    </xdr:from>
    <xdr:to>
      <xdr:col>15</xdr:col>
      <xdr:colOff>101600</xdr:colOff>
      <xdr:row>37</xdr:row>
      <xdr:rowOff>128633</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514600" y="622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77833</xdr:rowOff>
    </xdr:from>
    <xdr:to>
      <xdr:col>19</xdr:col>
      <xdr:colOff>177800</xdr:colOff>
      <xdr:row>37</xdr:row>
      <xdr:rowOff>110490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565400" y="6280513"/>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167458</xdr:rowOff>
    </xdr:from>
    <xdr:to>
      <xdr:col>10</xdr:col>
      <xdr:colOff>165100</xdr:colOff>
      <xdr:row>37</xdr:row>
      <xdr:rowOff>97608</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739900" y="62024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46808</xdr:rowOff>
    </xdr:from>
    <xdr:to>
      <xdr:col>15</xdr:col>
      <xdr:colOff>50800</xdr:colOff>
      <xdr:row>37</xdr:row>
      <xdr:rowOff>77833</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1790700" y="6249488"/>
          <a:ext cx="7747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134801</xdr:rowOff>
    </xdr:from>
    <xdr:to>
      <xdr:col>6</xdr:col>
      <xdr:colOff>38100</xdr:colOff>
      <xdr:row>37</xdr:row>
      <xdr:rowOff>64951</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965200" y="61698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14151</xdr:rowOff>
    </xdr:from>
    <xdr:to>
      <xdr:col>10</xdr:col>
      <xdr:colOff>114300</xdr:colOff>
      <xdr:row>37</xdr:row>
      <xdr:rowOff>46808</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008380" y="6216831"/>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170564" y="595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385704" y="593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611004" y="59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61884</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836304" y="59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152417</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17056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119760</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385704" y="632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88735</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611004" y="6291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56078</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836304" y="6258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9219565" y="574548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9258300"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9154160" y="7044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925830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9154160" y="5745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45737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9258300" y="6751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9192260" y="67729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8445500" y="6780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7670800" y="67843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6873240" y="6791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098540" y="6807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113030</xdr:rowOff>
    </xdr:from>
    <xdr:to>
      <xdr:col>55</xdr:col>
      <xdr:colOff>50800</xdr:colOff>
      <xdr:row>40</xdr:row>
      <xdr:rowOff>43180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9192260" y="66509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135907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92583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120650</xdr:rowOff>
    </xdr:from>
    <xdr:to>
      <xdr:col>50</xdr:col>
      <xdr:colOff>165100</xdr:colOff>
      <xdr:row>40</xdr:row>
      <xdr:rowOff>50800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8445500" y="6658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163830</xdr:rowOff>
    </xdr:from>
    <xdr:to>
      <xdr:col>55</xdr:col>
      <xdr:colOff>0</xdr:colOff>
      <xdr:row>40</xdr:row>
      <xdr:rowOff>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8496300" y="6701790"/>
          <a:ext cx="723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128270</xdr:rowOff>
    </xdr:from>
    <xdr:to>
      <xdr:col>46</xdr:col>
      <xdr:colOff>38100</xdr:colOff>
      <xdr:row>40</xdr:row>
      <xdr:rowOff>58420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670800" y="6666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0</xdr:rowOff>
    </xdr:from>
    <xdr:to>
      <xdr:col>50</xdr:col>
      <xdr:colOff>114300</xdr:colOff>
      <xdr:row>40</xdr:row>
      <xdr:rowOff>7620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7713980" y="670560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132080</xdr:rowOff>
    </xdr:from>
    <xdr:to>
      <xdr:col>41</xdr:col>
      <xdr:colOff>101600</xdr:colOff>
      <xdr:row>40</xdr:row>
      <xdr:rowOff>62230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873240" y="6670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xdr:rowOff>
    </xdr:from>
    <xdr:to>
      <xdr:col>45</xdr:col>
      <xdr:colOff>177800</xdr:colOff>
      <xdr:row>40</xdr:row>
      <xdr:rowOff>11430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6924040" y="671322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139700</xdr:rowOff>
    </xdr:from>
    <xdr:to>
      <xdr:col>36</xdr:col>
      <xdr:colOff>165100</xdr:colOff>
      <xdr:row>40</xdr:row>
      <xdr:rowOff>69850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098540" y="6677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11430</xdr:rowOff>
    </xdr:from>
    <xdr:to>
      <xdr:col>41</xdr:col>
      <xdr:colOff>50800</xdr:colOff>
      <xdr:row>40</xdr:row>
      <xdr:rowOff>19050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6149340" y="671703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167657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827158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750958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7637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6712027" y="688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59373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67327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8271587"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74947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750958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78757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6712027"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86377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5937327" y="645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200-0000AD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flipV="1">
          <a:off x="4086225" y="9479280"/>
          <a:ext cx="0" cy="138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200-0000AF000000}"/>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00000000-0008-0000-0200-0000B1000000}"/>
            </a:ext>
          </a:extLst>
        </xdr:cNvPr>
        <xdr:cNvSpPr txBox="1"/>
      </xdr:nvSpPr>
      <xdr:spPr>
        <a:xfrm>
          <a:off x="412496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4020820" y="9479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200-0000B3000000}"/>
            </a:ext>
          </a:extLst>
        </xdr:cNvPr>
        <xdr:cNvSpPr txBox="1"/>
      </xdr:nvSpPr>
      <xdr:spPr>
        <a:xfrm>
          <a:off x="4124960" y="100892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4036060" y="1023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3312160" y="102215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2514600" y="102035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739900" y="101970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965200" y="101855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55335</xdr:rowOff>
    </xdr:from>
    <xdr:to>
      <xdr:col>24</xdr:col>
      <xdr:colOff>114300</xdr:colOff>
      <xdr:row>63</xdr:row>
      <xdr:rowOff>156935</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4036060" y="1061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33762</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200-0000BF000000}"/>
            </a:ext>
          </a:extLst>
        </xdr:cNvPr>
        <xdr:cNvSpPr txBox="1"/>
      </xdr:nvSpPr>
      <xdr:spPr>
        <a:xfrm>
          <a:off x="4124960" y="10595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29210</xdr:rowOff>
    </xdr:from>
    <xdr:to>
      <xdr:col>20</xdr:col>
      <xdr:colOff>38100</xdr:colOff>
      <xdr:row>63</xdr:row>
      <xdr:rowOff>130810</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3312160" y="105905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80010</xdr:rowOff>
    </xdr:from>
    <xdr:to>
      <xdr:col>24</xdr:col>
      <xdr:colOff>63500</xdr:colOff>
      <xdr:row>63</xdr:row>
      <xdr:rowOff>106135</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3355340" y="10641330"/>
          <a:ext cx="73152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1451</xdr:rowOff>
    </xdr:from>
    <xdr:to>
      <xdr:col>15</xdr:col>
      <xdr:colOff>101600</xdr:colOff>
      <xdr:row>63</xdr:row>
      <xdr:rowOff>103051</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2514600" y="1056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52251</xdr:rowOff>
    </xdr:from>
    <xdr:to>
      <xdr:col>19</xdr:col>
      <xdr:colOff>177800</xdr:colOff>
      <xdr:row>63</xdr:row>
      <xdr:rowOff>80010</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2565400" y="10613571"/>
          <a:ext cx="78994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140244</xdr:rowOff>
    </xdr:from>
    <xdr:to>
      <xdr:col>10</xdr:col>
      <xdr:colOff>165100</xdr:colOff>
      <xdr:row>63</xdr:row>
      <xdr:rowOff>70394</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1739900" y="105339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19594</xdr:rowOff>
    </xdr:from>
    <xdr:to>
      <xdr:col>15</xdr:col>
      <xdr:colOff>50800</xdr:colOff>
      <xdr:row>63</xdr:row>
      <xdr:rowOff>52251</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1790700" y="10580914"/>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102688</xdr:rowOff>
    </xdr:from>
    <xdr:to>
      <xdr:col>6</xdr:col>
      <xdr:colOff>38100</xdr:colOff>
      <xdr:row>63</xdr:row>
      <xdr:rowOff>32838</xdr:rowOff>
    </xdr:to>
    <xdr:sp macro="" textlink="">
      <xdr:nvSpPr>
        <xdr:cNvPr id="198" name="楕円 197">
          <a:extLst>
            <a:ext uri="{FF2B5EF4-FFF2-40B4-BE49-F238E27FC236}">
              <a16:creationId xmlns:a16="http://schemas.microsoft.com/office/drawing/2014/main" id="{00000000-0008-0000-0200-0000C6000000}"/>
            </a:ext>
          </a:extLst>
        </xdr:cNvPr>
        <xdr:cNvSpPr/>
      </xdr:nvSpPr>
      <xdr:spPr>
        <a:xfrm>
          <a:off x="965200" y="104963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153488</xdr:rowOff>
    </xdr:from>
    <xdr:to>
      <xdr:col>10</xdr:col>
      <xdr:colOff>114300</xdr:colOff>
      <xdr:row>63</xdr:row>
      <xdr:rowOff>19594</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1008380" y="10547168"/>
          <a:ext cx="78232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3170564" y="1000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91820</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2385704" y="9982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85289</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1611004" y="9976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73858</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836304" y="9964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121937</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317056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94178</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2385704" y="1065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61521</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1611004" y="1062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23965</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836304" y="1058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200-0000E6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flipV="1">
          <a:off x="9219565" y="9513951"/>
          <a:ext cx="0" cy="1290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200-0000E8000000}"/>
            </a:ext>
          </a:extLst>
        </xdr:cNvPr>
        <xdr:cNvSpPr txBox="1"/>
      </xdr:nvSpPr>
      <xdr:spPr>
        <a:xfrm>
          <a:off x="9258300" y="1080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9154160" y="108047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200-0000EA000000}"/>
            </a:ext>
          </a:extLst>
        </xdr:cNvPr>
        <xdr:cNvSpPr txBox="1"/>
      </xdr:nvSpPr>
      <xdr:spPr>
        <a:xfrm>
          <a:off x="9258300" y="929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9154160" y="95139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64660</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200-0000EC000000}"/>
            </a:ext>
          </a:extLst>
        </xdr:cNvPr>
        <xdr:cNvSpPr txBox="1"/>
      </xdr:nvSpPr>
      <xdr:spPr>
        <a:xfrm>
          <a:off x="9258300" y="1045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9192260" y="106031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8445500" y="1061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7670800" y="106263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6873240" y="106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6098540" y="106343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57404</xdr:rowOff>
    </xdr:from>
    <xdr:to>
      <xdr:col>55</xdr:col>
      <xdr:colOff>50800</xdr:colOff>
      <xdr:row>63</xdr:row>
      <xdr:rowOff>159004</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9192260" y="106187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35831</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200-0000F8000000}"/>
            </a:ext>
          </a:extLst>
        </xdr:cNvPr>
        <xdr:cNvSpPr txBox="1"/>
      </xdr:nvSpPr>
      <xdr:spPr>
        <a:xfrm>
          <a:off x="9258300" y="1059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53213</xdr:rowOff>
    </xdr:from>
    <xdr:to>
      <xdr:col>50</xdr:col>
      <xdr:colOff>165100</xdr:colOff>
      <xdr:row>63</xdr:row>
      <xdr:rowOff>154813</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8445500" y="1061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104013</xdr:rowOff>
    </xdr:from>
    <xdr:to>
      <xdr:col>55</xdr:col>
      <xdr:colOff>0</xdr:colOff>
      <xdr:row>63</xdr:row>
      <xdr:rowOff>108204</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8496300" y="10665333"/>
          <a:ext cx="7239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55880</xdr:rowOff>
    </xdr:from>
    <xdr:to>
      <xdr:col>46</xdr:col>
      <xdr:colOff>38100</xdr:colOff>
      <xdr:row>63</xdr:row>
      <xdr:rowOff>157480</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7670800" y="106172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104013</xdr:rowOff>
    </xdr:from>
    <xdr:to>
      <xdr:col>50</xdr:col>
      <xdr:colOff>114300</xdr:colOff>
      <xdr:row>63</xdr:row>
      <xdr:rowOff>106680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flipV="1">
          <a:off x="7713980" y="10665333"/>
          <a:ext cx="78232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57785</xdr:rowOff>
    </xdr:from>
    <xdr:to>
      <xdr:col>41</xdr:col>
      <xdr:colOff>101600</xdr:colOff>
      <xdr:row>63</xdr:row>
      <xdr:rowOff>159385</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687324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106680</xdr:rowOff>
    </xdr:from>
    <xdr:to>
      <xdr:col>45</xdr:col>
      <xdr:colOff>177800</xdr:colOff>
      <xdr:row>63</xdr:row>
      <xdr:rowOff>108585</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flipV="1">
          <a:off x="6924040" y="10668000"/>
          <a:ext cx="78994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100076</xdr:rowOff>
    </xdr:from>
    <xdr:to>
      <xdr:col>36</xdr:col>
      <xdr:colOff>165100</xdr:colOff>
      <xdr:row>64</xdr:row>
      <xdr:rowOff>30226</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6098540" y="106613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108585</xdr:rowOff>
    </xdr:from>
    <xdr:to>
      <xdr:col>41</xdr:col>
      <xdr:colOff>50800</xdr:colOff>
      <xdr:row>63</xdr:row>
      <xdr:rowOff>150876</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flipV="1">
          <a:off x="6149340" y="10669905"/>
          <a:ext cx="7747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170959</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200-000001010000}"/>
            </a:ext>
          </a:extLst>
        </xdr:cNvPr>
        <xdr:cNvSpPr txBox="1"/>
      </xdr:nvSpPr>
      <xdr:spPr>
        <a:xfrm>
          <a:off x="8271587" y="1039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157751</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200-000002010000}"/>
            </a:ext>
          </a:extLst>
        </xdr:cNvPr>
        <xdr:cNvSpPr txBox="1"/>
      </xdr:nvSpPr>
      <xdr:spPr>
        <a:xfrm>
          <a:off x="7509587" y="1071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161561</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200-000003010000}"/>
            </a:ext>
          </a:extLst>
        </xdr:cNvPr>
        <xdr:cNvSpPr txBox="1"/>
      </xdr:nvSpPr>
      <xdr:spPr>
        <a:xfrm>
          <a:off x="6712027" y="1072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19702</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200-000004010000}"/>
            </a:ext>
          </a:extLst>
        </xdr:cNvPr>
        <xdr:cNvSpPr txBox="1"/>
      </xdr:nvSpPr>
      <xdr:spPr>
        <a:xfrm>
          <a:off x="5937327" y="1041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145940</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200-000005010000}"/>
            </a:ext>
          </a:extLst>
        </xdr:cNvPr>
        <xdr:cNvSpPr txBox="1"/>
      </xdr:nvSpPr>
      <xdr:spPr>
        <a:xfrm>
          <a:off x="8271587" y="1070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2557</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200-000006010000}"/>
            </a:ext>
          </a:extLst>
        </xdr:cNvPr>
        <xdr:cNvSpPr txBox="1"/>
      </xdr:nvSpPr>
      <xdr:spPr>
        <a:xfrm>
          <a:off x="7509587" y="1039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4462</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200-000007010000}"/>
            </a:ext>
          </a:extLst>
        </xdr:cNvPr>
        <xdr:cNvSpPr txBox="1"/>
      </xdr:nvSpPr>
      <xdr:spPr>
        <a:xfrm>
          <a:off x="6712027" y="1039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21353</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200-000008010000}"/>
            </a:ext>
          </a:extLst>
        </xdr:cNvPr>
        <xdr:cNvSpPr txBox="1"/>
      </xdr:nvSpPr>
      <xdr:spPr>
        <a:xfrm>
          <a:off x="5937327" y="1075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0000000-0008-0000-0200-000021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flipV="1">
          <a:off x="4086225" y="13141778"/>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00000000-0008-0000-0200-000023010000}"/>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a:extLst>
            <a:ext uri="{FF2B5EF4-FFF2-40B4-BE49-F238E27FC236}">
              <a16:creationId xmlns:a16="http://schemas.microsoft.com/office/drawing/2014/main" id="{00000000-0008-0000-0200-000025010000}"/>
            </a:ext>
          </a:extLst>
        </xdr:cNvPr>
        <xdr:cNvSpPr txBox="1"/>
      </xdr:nvSpPr>
      <xdr:spPr>
        <a:xfrm>
          <a:off x="4124960" y="12920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4020820" y="131417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93090</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00000000-0008-0000-0200-000027010000}"/>
            </a:ext>
          </a:extLst>
        </xdr:cNvPr>
        <xdr:cNvSpPr txBox="1"/>
      </xdr:nvSpPr>
      <xdr:spPr>
        <a:xfrm>
          <a:off x="4124960" y="13839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4036060" y="138611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3312160" y="138268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2514600" y="138529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1739900" y="138284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965200" y="138072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4036060" y="13859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135907</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00000000-0008-0000-0200-000033010000}"/>
            </a:ext>
          </a:extLst>
        </xdr:cNvPr>
        <xdr:cNvSpPr txBox="1"/>
      </xdr:nvSpPr>
      <xdr:spPr>
        <a:xfrm>
          <a:off x="4124960"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73842</xdr:rowOff>
    </xdr:from>
    <xdr:to>
      <xdr:col>20</xdr:col>
      <xdr:colOff>38100</xdr:colOff>
      <xdr:row>83</xdr:row>
      <xdr:rowOff>3992</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3312160" y="138203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124642</xdr:rowOff>
    </xdr:from>
    <xdr:to>
      <xdr:col>24</xdr:col>
      <xdr:colOff>63500</xdr:colOff>
      <xdr:row>82</xdr:row>
      <xdr:rowOff>163830</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3355340" y="13871122"/>
          <a:ext cx="73152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59145</xdr:rowOff>
    </xdr:from>
    <xdr:to>
      <xdr:col>15</xdr:col>
      <xdr:colOff>101600</xdr:colOff>
      <xdr:row>82</xdr:row>
      <xdr:rowOff>160745</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2514600" y="1380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109945</xdr:rowOff>
    </xdr:from>
    <xdr:to>
      <xdr:col>19</xdr:col>
      <xdr:colOff>177800</xdr:colOff>
      <xdr:row>82</xdr:row>
      <xdr:rowOff>124642</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2565400" y="13856425"/>
          <a:ext cx="78994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62412</xdr:rowOff>
    </xdr:from>
    <xdr:to>
      <xdr:col>10</xdr:col>
      <xdr:colOff>165100</xdr:colOff>
      <xdr:row>82</xdr:row>
      <xdr:rowOff>164012</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1739900" y="1380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109945</xdr:rowOff>
    </xdr:from>
    <xdr:to>
      <xdr:col>15</xdr:col>
      <xdr:colOff>50800</xdr:colOff>
      <xdr:row>82</xdr:row>
      <xdr:rowOff>113212</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flipV="1">
          <a:off x="1790700" y="13856425"/>
          <a:ext cx="7747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3629</xdr:rowOff>
    </xdr:from>
    <xdr:to>
      <xdr:col>6</xdr:col>
      <xdr:colOff>38100</xdr:colOff>
      <xdr:row>82</xdr:row>
      <xdr:rowOff>105229</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965200" y="137501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54429</xdr:rowOff>
    </xdr:from>
    <xdr:to>
      <xdr:col>10</xdr:col>
      <xdr:colOff>114300</xdr:colOff>
      <xdr:row>82</xdr:row>
      <xdr:rowOff>113212</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008380" y="13800909"/>
          <a:ext cx="78232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1650</xdr:rowOff>
    </xdr:from>
    <xdr:ext cx="405111" cy="259045"/>
    <xdr:sp macro="" textlink="">
      <xdr:nvSpPr>
        <xdr:cNvPr id="316" name="n_1aveValue【福祉施設】&#10;有形固定資産減価償却率">
          <a:extLst>
            <a:ext uri="{FF2B5EF4-FFF2-40B4-BE49-F238E27FC236}">
              <a16:creationId xmlns:a16="http://schemas.microsoft.com/office/drawing/2014/main" id="{00000000-0008-0000-0200-00003C010000}"/>
            </a:ext>
          </a:extLst>
        </xdr:cNvPr>
        <xdr:cNvSpPr txBox="1"/>
      </xdr:nvSpPr>
      <xdr:spPr>
        <a:xfrm>
          <a:off x="3170564" y="13915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27776</xdr:rowOff>
    </xdr:from>
    <xdr:ext cx="405111" cy="259045"/>
    <xdr:sp macro="" textlink="">
      <xdr:nvSpPr>
        <xdr:cNvPr id="317" name="n_2aveValue【福祉施設】&#10;有形固定資産減価償却率">
          <a:extLst>
            <a:ext uri="{FF2B5EF4-FFF2-40B4-BE49-F238E27FC236}">
              <a16:creationId xmlns:a16="http://schemas.microsoft.com/office/drawing/2014/main" id="{00000000-0008-0000-0200-00003D010000}"/>
            </a:ext>
          </a:extLst>
        </xdr:cNvPr>
        <xdr:cNvSpPr txBox="1"/>
      </xdr:nvSpPr>
      <xdr:spPr>
        <a:xfrm>
          <a:off x="2385704" y="13941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3283</xdr:rowOff>
    </xdr:from>
    <xdr:ext cx="405111" cy="259045"/>
    <xdr:sp macro="" textlink="">
      <xdr:nvSpPr>
        <xdr:cNvPr id="318" name="n_3aveValue【福祉施設】&#10;有形固定資産減価償却率">
          <a:extLst>
            <a:ext uri="{FF2B5EF4-FFF2-40B4-BE49-F238E27FC236}">
              <a16:creationId xmlns:a16="http://schemas.microsoft.com/office/drawing/2014/main" id="{00000000-0008-0000-0200-00003E010000}"/>
            </a:ext>
          </a:extLst>
        </xdr:cNvPr>
        <xdr:cNvSpPr txBox="1"/>
      </xdr:nvSpPr>
      <xdr:spPr>
        <a:xfrm>
          <a:off x="1611004" y="13917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153506</xdr:rowOff>
    </xdr:from>
    <xdr:ext cx="405111" cy="259045"/>
    <xdr:sp macro="" textlink="">
      <xdr:nvSpPr>
        <xdr:cNvPr id="319" name="n_4aveValue【福祉施設】&#10;有形固定資産減価償却率">
          <a:extLst>
            <a:ext uri="{FF2B5EF4-FFF2-40B4-BE49-F238E27FC236}">
              <a16:creationId xmlns:a16="http://schemas.microsoft.com/office/drawing/2014/main" id="{00000000-0008-0000-0200-00003F010000}"/>
            </a:ext>
          </a:extLst>
        </xdr:cNvPr>
        <xdr:cNvSpPr txBox="1"/>
      </xdr:nvSpPr>
      <xdr:spPr>
        <a:xfrm>
          <a:off x="836304" y="13899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20519</xdr:rowOff>
    </xdr:from>
    <xdr:ext cx="405111" cy="259045"/>
    <xdr:sp macro="" textlink="">
      <xdr:nvSpPr>
        <xdr:cNvPr id="320" name="n_1mainValue【福祉施設】&#10;有形固定資産減価償却率">
          <a:extLst>
            <a:ext uri="{FF2B5EF4-FFF2-40B4-BE49-F238E27FC236}">
              <a16:creationId xmlns:a16="http://schemas.microsoft.com/office/drawing/2014/main" id="{00000000-0008-0000-0200-000040010000}"/>
            </a:ext>
          </a:extLst>
        </xdr:cNvPr>
        <xdr:cNvSpPr txBox="1"/>
      </xdr:nvSpPr>
      <xdr:spPr>
        <a:xfrm>
          <a:off x="3170564" y="13599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5822</xdr:rowOff>
    </xdr:from>
    <xdr:ext cx="405111" cy="259045"/>
    <xdr:sp macro="" textlink="">
      <xdr:nvSpPr>
        <xdr:cNvPr id="321" name="n_2mainValue【福祉施設】&#10;有形固定資産減価償却率">
          <a:extLst>
            <a:ext uri="{FF2B5EF4-FFF2-40B4-BE49-F238E27FC236}">
              <a16:creationId xmlns:a16="http://schemas.microsoft.com/office/drawing/2014/main" id="{00000000-0008-0000-0200-000041010000}"/>
            </a:ext>
          </a:extLst>
        </xdr:cNvPr>
        <xdr:cNvSpPr txBox="1"/>
      </xdr:nvSpPr>
      <xdr:spPr>
        <a:xfrm>
          <a:off x="2385704" y="135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9089</xdr:rowOff>
    </xdr:from>
    <xdr:ext cx="405111" cy="259045"/>
    <xdr:sp macro="" textlink="">
      <xdr:nvSpPr>
        <xdr:cNvPr id="322" name="n_3mainValue【福祉施設】&#10;有形固定資産減価償却率">
          <a:extLst>
            <a:ext uri="{FF2B5EF4-FFF2-40B4-BE49-F238E27FC236}">
              <a16:creationId xmlns:a16="http://schemas.microsoft.com/office/drawing/2014/main" id="{00000000-0008-0000-0200-000042010000}"/>
            </a:ext>
          </a:extLst>
        </xdr:cNvPr>
        <xdr:cNvSpPr txBox="1"/>
      </xdr:nvSpPr>
      <xdr:spPr>
        <a:xfrm>
          <a:off x="1611004" y="13587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121756</xdr:rowOff>
    </xdr:from>
    <xdr:ext cx="405111" cy="259045"/>
    <xdr:sp macro="" textlink="">
      <xdr:nvSpPr>
        <xdr:cNvPr id="323" name="n_4mainValue【福祉施設】&#10;有形固定資産減価償却率">
          <a:extLst>
            <a:ext uri="{FF2B5EF4-FFF2-40B4-BE49-F238E27FC236}">
              <a16:creationId xmlns:a16="http://schemas.microsoft.com/office/drawing/2014/main" id="{00000000-0008-0000-0200-000043010000}"/>
            </a:ext>
          </a:extLst>
        </xdr:cNvPr>
        <xdr:cNvSpPr txBox="1"/>
      </xdr:nvSpPr>
      <xdr:spPr>
        <a:xfrm>
          <a:off x="836304" y="13532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200-000058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flipV="1">
          <a:off x="9219565" y="13082016"/>
          <a:ext cx="0" cy="136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200-00005A010000}"/>
            </a:ext>
          </a:extLst>
        </xdr:cNvPr>
        <xdr:cNvSpPr txBox="1"/>
      </xdr:nvSpPr>
      <xdr:spPr>
        <a:xfrm>
          <a:off x="9258300" y="1444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9154160" y="144437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200-00005C010000}"/>
            </a:ext>
          </a:extLst>
        </xdr:cNvPr>
        <xdr:cNvSpPr txBox="1"/>
      </xdr:nvSpPr>
      <xdr:spPr>
        <a:xfrm>
          <a:off x="9258300" y="128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9154160" y="130820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200-00005E010000}"/>
            </a:ext>
          </a:extLst>
        </xdr:cNvPr>
        <xdr:cNvSpPr txBox="1"/>
      </xdr:nvSpPr>
      <xdr:spPr>
        <a:xfrm>
          <a:off x="9258300" y="14067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9192260" y="140850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8445500" y="140705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7670800" y="140797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6873240" y="140774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6098540" y="1408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87885</xdr:rowOff>
    </xdr:from>
    <xdr:to>
      <xdr:col>55</xdr:col>
      <xdr:colOff>50800</xdr:colOff>
      <xdr:row>80</xdr:row>
      <xdr:rowOff>18035</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9192260" y="133314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110762</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200-00006A010000}"/>
            </a:ext>
          </a:extLst>
        </xdr:cNvPr>
        <xdr:cNvSpPr txBox="1"/>
      </xdr:nvSpPr>
      <xdr:spPr>
        <a:xfrm>
          <a:off x="9258300" y="1318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106172</xdr:rowOff>
    </xdr:from>
    <xdr:to>
      <xdr:col>50</xdr:col>
      <xdr:colOff>165100</xdr:colOff>
      <xdr:row>80</xdr:row>
      <xdr:rowOff>36322</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8445500" y="133497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138685</xdr:rowOff>
    </xdr:from>
    <xdr:to>
      <xdr:col>55</xdr:col>
      <xdr:colOff>0</xdr:colOff>
      <xdr:row>79</xdr:row>
      <xdr:rowOff>156972</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flipV="1">
          <a:off x="8496300" y="13382245"/>
          <a:ext cx="7239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129032</xdr:rowOff>
    </xdr:from>
    <xdr:to>
      <xdr:col>46</xdr:col>
      <xdr:colOff>38100</xdr:colOff>
      <xdr:row>80</xdr:row>
      <xdr:rowOff>59182</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7670800" y="133725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156972</xdr:rowOff>
    </xdr:from>
    <xdr:to>
      <xdr:col>50</xdr:col>
      <xdr:colOff>114300</xdr:colOff>
      <xdr:row>80</xdr:row>
      <xdr:rowOff>8382</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flipV="1">
          <a:off x="7713980" y="13400532"/>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58165</xdr:rowOff>
    </xdr:from>
    <xdr:to>
      <xdr:col>41</xdr:col>
      <xdr:colOff>101600</xdr:colOff>
      <xdr:row>80</xdr:row>
      <xdr:rowOff>159765</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6873240" y="1346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8382</xdr:rowOff>
    </xdr:from>
    <xdr:to>
      <xdr:col>45</xdr:col>
      <xdr:colOff>177800</xdr:colOff>
      <xdr:row>80</xdr:row>
      <xdr:rowOff>108965</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flipV="1">
          <a:off x="6924040" y="13419582"/>
          <a:ext cx="78994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69596</xdr:rowOff>
    </xdr:from>
    <xdr:to>
      <xdr:col>36</xdr:col>
      <xdr:colOff>165100</xdr:colOff>
      <xdr:row>80</xdr:row>
      <xdr:rowOff>171196</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6098540" y="1348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108965</xdr:rowOff>
    </xdr:from>
    <xdr:to>
      <xdr:col>41</xdr:col>
      <xdr:colOff>50800</xdr:colOff>
      <xdr:row>80</xdr:row>
      <xdr:rowOff>120396</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flipV="1">
          <a:off x="6149340" y="13520165"/>
          <a:ext cx="7747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77740</xdr:rowOff>
    </xdr:from>
    <xdr:ext cx="469744" cy="259045"/>
    <xdr:sp macro="" textlink="">
      <xdr:nvSpPr>
        <xdr:cNvPr id="371" name="n_1aveValue【福祉施設】&#10;一人当たり面積">
          <a:extLst>
            <a:ext uri="{FF2B5EF4-FFF2-40B4-BE49-F238E27FC236}">
              <a16:creationId xmlns:a16="http://schemas.microsoft.com/office/drawing/2014/main" id="{00000000-0008-0000-0200-000073010000}"/>
            </a:ext>
          </a:extLst>
        </xdr:cNvPr>
        <xdr:cNvSpPr txBox="1"/>
      </xdr:nvSpPr>
      <xdr:spPr>
        <a:xfrm>
          <a:off x="8271587" y="14159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86885</xdr:rowOff>
    </xdr:from>
    <xdr:ext cx="469744" cy="259045"/>
    <xdr:sp macro="" textlink="">
      <xdr:nvSpPr>
        <xdr:cNvPr id="372" name="n_2aveValue【福祉施設】&#10;一人当たり面積">
          <a:extLst>
            <a:ext uri="{FF2B5EF4-FFF2-40B4-BE49-F238E27FC236}">
              <a16:creationId xmlns:a16="http://schemas.microsoft.com/office/drawing/2014/main" id="{00000000-0008-0000-0200-000074010000}"/>
            </a:ext>
          </a:extLst>
        </xdr:cNvPr>
        <xdr:cNvSpPr txBox="1"/>
      </xdr:nvSpPr>
      <xdr:spPr>
        <a:xfrm>
          <a:off x="7509587" y="1416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84599</xdr:rowOff>
    </xdr:from>
    <xdr:ext cx="469744" cy="259045"/>
    <xdr:sp macro="" textlink="">
      <xdr:nvSpPr>
        <xdr:cNvPr id="373" name="n_3aveValue【福祉施設】&#10;一人当たり面積">
          <a:extLst>
            <a:ext uri="{FF2B5EF4-FFF2-40B4-BE49-F238E27FC236}">
              <a16:creationId xmlns:a16="http://schemas.microsoft.com/office/drawing/2014/main" id="{00000000-0008-0000-0200-000075010000}"/>
            </a:ext>
          </a:extLst>
        </xdr:cNvPr>
        <xdr:cNvSpPr txBox="1"/>
      </xdr:nvSpPr>
      <xdr:spPr>
        <a:xfrm>
          <a:off x="6712027" y="1416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91457</xdr:rowOff>
    </xdr:from>
    <xdr:ext cx="469744" cy="259045"/>
    <xdr:sp macro="" textlink="">
      <xdr:nvSpPr>
        <xdr:cNvPr id="374" name="n_4aveValue【福祉施設】&#10;一人当たり面積">
          <a:extLst>
            <a:ext uri="{FF2B5EF4-FFF2-40B4-BE49-F238E27FC236}">
              <a16:creationId xmlns:a16="http://schemas.microsoft.com/office/drawing/2014/main" id="{00000000-0008-0000-0200-000076010000}"/>
            </a:ext>
          </a:extLst>
        </xdr:cNvPr>
        <xdr:cNvSpPr txBox="1"/>
      </xdr:nvSpPr>
      <xdr:spPr>
        <a:xfrm>
          <a:off x="5937327" y="1417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52849</xdr:rowOff>
    </xdr:from>
    <xdr:ext cx="469744" cy="259045"/>
    <xdr:sp macro="" textlink="">
      <xdr:nvSpPr>
        <xdr:cNvPr id="375" name="n_1mainValue【福祉施設】&#10;一人当たり面積">
          <a:extLst>
            <a:ext uri="{FF2B5EF4-FFF2-40B4-BE49-F238E27FC236}">
              <a16:creationId xmlns:a16="http://schemas.microsoft.com/office/drawing/2014/main" id="{00000000-0008-0000-0200-000077010000}"/>
            </a:ext>
          </a:extLst>
        </xdr:cNvPr>
        <xdr:cNvSpPr txBox="1"/>
      </xdr:nvSpPr>
      <xdr:spPr>
        <a:xfrm>
          <a:off x="8271587" y="1312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75709</xdr:rowOff>
    </xdr:from>
    <xdr:ext cx="469744" cy="259045"/>
    <xdr:sp macro="" textlink="">
      <xdr:nvSpPr>
        <xdr:cNvPr id="376" name="n_2mainValue【福祉施設】&#10;一人当たり面積">
          <a:extLst>
            <a:ext uri="{FF2B5EF4-FFF2-40B4-BE49-F238E27FC236}">
              <a16:creationId xmlns:a16="http://schemas.microsoft.com/office/drawing/2014/main" id="{00000000-0008-0000-0200-000078010000}"/>
            </a:ext>
          </a:extLst>
        </xdr:cNvPr>
        <xdr:cNvSpPr txBox="1"/>
      </xdr:nvSpPr>
      <xdr:spPr>
        <a:xfrm>
          <a:off x="7509587" y="1315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4842</xdr:rowOff>
    </xdr:from>
    <xdr:ext cx="469744" cy="259045"/>
    <xdr:sp macro="" textlink="">
      <xdr:nvSpPr>
        <xdr:cNvPr id="377" name="n_3mainValue【福祉施設】&#10;一人当たり面積">
          <a:extLst>
            <a:ext uri="{FF2B5EF4-FFF2-40B4-BE49-F238E27FC236}">
              <a16:creationId xmlns:a16="http://schemas.microsoft.com/office/drawing/2014/main" id="{00000000-0008-0000-0200-000079010000}"/>
            </a:ext>
          </a:extLst>
        </xdr:cNvPr>
        <xdr:cNvSpPr txBox="1"/>
      </xdr:nvSpPr>
      <xdr:spPr>
        <a:xfrm>
          <a:off x="6712027" y="13248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16273</xdr:rowOff>
    </xdr:from>
    <xdr:ext cx="469744" cy="259045"/>
    <xdr:sp macro="" textlink="">
      <xdr:nvSpPr>
        <xdr:cNvPr id="378" name="n_4mainValue【福祉施設】&#10;一人当たり面積">
          <a:extLst>
            <a:ext uri="{FF2B5EF4-FFF2-40B4-BE49-F238E27FC236}">
              <a16:creationId xmlns:a16="http://schemas.microsoft.com/office/drawing/2014/main" id="{00000000-0008-0000-0200-00007A010000}"/>
            </a:ext>
          </a:extLst>
        </xdr:cNvPr>
        <xdr:cNvSpPr txBox="1"/>
      </xdr:nvSpPr>
      <xdr:spPr>
        <a:xfrm>
          <a:off x="5937327" y="1325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0000000-0008-0000-0200-000093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flipV="1">
          <a:off x="4086225" y="16774886"/>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00000000-0008-0000-0200-000095010000}"/>
            </a:ext>
          </a:extLst>
        </xdr:cNvPr>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00000000-0008-0000-0200-000097010000}"/>
            </a:ext>
          </a:extLst>
        </xdr:cNvPr>
        <xdr:cNvSpPr txBox="1"/>
      </xdr:nvSpPr>
      <xdr:spPr>
        <a:xfrm>
          <a:off x="4124960" y="165577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4020820" y="167748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0000000-0008-0000-0200-000099010000}"/>
            </a:ext>
          </a:extLst>
        </xdr:cNvPr>
        <xdr:cNvSpPr txBox="1"/>
      </xdr:nvSpPr>
      <xdr:spPr>
        <a:xfrm>
          <a:off x="4124960" y="17339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4036060" y="1748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3312160" y="174828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2514600" y="17468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1739900" y="1744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965200" y="174403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54792</xdr:rowOff>
    </xdr:from>
    <xdr:to>
      <xdr:col>24</xdr:col>
      <xdr:colOff>114300</xdr:colOff>
      <xdr:row>104</xdr:row>
      <xdr:rowOff>156392</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4036060" y="1748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33219</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0000000-0008-0000-0200-0000A5010000}"/>
            </a:ext>
          </a:extLst>
        </xdr:cNvPr>
        <xdr:cNvSpPr txBox="1"/>
      </xdr:nvSpPr>
      <xdr:spPr>
        <a:xfrm>
          <a:off x="4124960" y="1746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162561</xdr:rowOff>
    </xdr:from>
    <xdr:to>
      <xdr:col>20</xdr:col>
      <xdr:colOff>38100</xdr:colOff>
      <xdr:row>104</xdr:row>
      <xdr:rowOff>92711</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3312160" y="174294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41911</xdr:rowOff>
    </xdr:from>
    <xdr:to>
      <xdr:col>24</xdr:col>
      <xdr:colOff>63500</xdr:colOff>
      <xdr:row>104</xdr:row>
      <xdr:rowOff>105592</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3355340" y="17476471"/>
          <a:ext cx="73152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121738</xdr:rowOff>
    </xdr:from>
    <xdr:to>
      <xdr:col>15</xdr:col>
      <xdr:colOff>101600</xdr:colOff>
      <xdr:row>107</xdr:row>
      <xdr:rowOff>51888</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2514600" y="178915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41911</xdr:rowOff>
    </xdr:from>
    <xdr:to>
      <xdr:col>19</xdr:col>
      <xdr:colOff>177800</xdr:colOff>
      <xdr:row>107</xdr:row>
      <xdr:rowOff>1088</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flipV="1">
          <a:off x="2565400" y="17476471"/>
          <a:ext cx="789940" cy="46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121738</xdr:rowOff>
    </xdr:from>
    <xdr:to>
      <xdr:col>10</xdr:col>
      <xdr:colOff>165100</xdr:colOff>
      <xdr:row>107</xdr:row>
      <xdr:rowOff>51888</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1739900" y="178915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1088</xdr:rowOff>
    </xdr:from>
    <xdr:to>
      <xdr:col>15</xdr:col>
      <xdr:colOff>50800</xdr:colOff>
      <xdr:row>107</xdr:row>
      <xdr:rowOff>1088</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790700" y="1793856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103777</xdr:rowOff>
    </xdr:from>
    <xdr:to>
      <xdr:col>6</xdr:col>
      <xdr:colOff>38100</xdr:colOff>
      <xdr:row>106</xdr:row>
      <xdr:rowOff>33927</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965200" y="177059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154577</xdr:rowOff>
    </xdr:from>
    <xdr:to>
      <xdr:col>10</xdr:col>
      <xdr:colOff>114300</xdr:colOff>
      <xdr:row>107</xdr:row>
      <xdr:rowOff>1088</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008380" y="17756777"/>
          <a:ext cx="782320" cy="18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30" name="n_1aveValue【市民会館】&#10;有形固定資産減価償却率">
          <a:extLst>
            <a:ext uri="{FF2B5EF4-FFF2-40B4-BE49-F238E27FC236}">
              <a16:creationId xmlns:a16="http://schemas.microsoft.com/office/drawing/2014/main" id="{00000000-0008-0000-0200-0000AE010000}"/>
            </a:ext>
          </a:extLst>
        </xdr:cNvPr>
        <xdr:cNvSpPr txBox="1"/>
      </xdr:nvSpPr>
      <xdr:spPr>
        <a:xfrm>
          <a:off x="3170564" y="1757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431" name="n_2aveValue【市民会館】&#10;有形固定資産減価償却率">
          <a:extLst>
            <a:ext uri="{FF2B5EF4-FFF2-40B4-BE49-F238E27FC236}">
              <a16:creationId xmlns:a16="http://schemas.microsoft.com/office/drawing/2014/main" id="{00000000-0008-0000-0200-0000AF010000}"/>
            </a:ext>
          </a:extLst>
        </xdr:cNvPr>
        <xdr:cNvSpPr txBox="1"/>
      </xdr:nvSpPr>
      <xdr:spPr>
        <a:xfrm>
          <a:off x="2385704" y="1725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432" name="n_3aveValue【市民会館】&#10;有形固定資産減価償却率">
          <a:extLst>
            <a:ext uri="{FF2B5EF4-FFF2-40B4-BE49-F238E27FC236}">
              <a16:creationId xmlns:a16="http://schemas.microsoft.com/office/drawing/2014/main" id="{00000000-0008-0000-0200-0000B0010000}"/>
            </a:ext>
          </a:extLst>
        </xdr:cNvPr>
        <xdr:cNvSpPr txBox="1"/>
      </xdr:nvSpPr>
      <xdr:spPr>
        <a:xfrm>
          <a:off x="1611004" y="1722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433" name="n_4aveValue【市民会館】&#10;有形固定資産減価償却率">
          <a:extLst>
            <a:ext uri="{FF2B5EF4-FFF2-40B4-BE49-F238E27FC236}">
              <a16:creationId xmlns:a16="http://schemas.microsoft.com/office/drawing/2014/main" id="{00000000-0008-0000-0200-0000B1010000}"/>
            </a:ext>
          </a:extLst>
        </xdr:cNvPr>
        <xdr:cNvSpPr txBox="1"/>
      </xdr:nvSpPr>
      <xdr:spPr>
        <a:xfrm>
          <a:off x="836304" y="1722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109238</xdr:rowOff>
    </xdr:from>
    <xdr:ext cx="405111" cy="259045"/>
    <xdr:sp macro="" textlink="">
      <xdr:nvSpPr>
        <xdr:cNvPr id="434" name="n_1mainValue【市民会館】&#10;有形固定資産減価償却率">
          <a:extLst>
            <a:ext uri="{FF2B5EF4-FFF2-40B4-BE49-F238E27FC236}">
              <a16:creationId xmlns:a16="http://schemas.microsoft.com/office/drawing/2014/main" id="{00000000-0008-0000-0200-0000B2010000}"/>
            </a:ext>
          </a:extLst>
        </xdr:cNvPr>
        <xdr:cNvSpPr txBox="1"/>
      </xdr:nvSpPr>
      <xdr:spPr>
        <a:xfrm>
          <a:off x="3170564" y="17208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43015</xdr:rowOff>
    </xdr:from>
    <xdr:ext cx="405111" cy="259045"/>
    <xdr:sp macro="" textlink="">
      <xdr:nvSpPr>
        <xdr:cNvPr id="435" name="n_2mainValue【市民会館】&#10;有形固定資産減価償却率">
          <a:extLst>
            <a:ext uri="{FF2B5EF4-FFF2-40B4-BE49-F238E27FC236}">
              <a16:creationId xmlns:a16="http://schemas.microsoft.com/office/drawing/2014/main" id="{00000000-0008-0000-0200-0000B3010000}"/>
            </a:ext>
          </a:extLst>
        </xdr:cNvPr>
        <xdr:cNvSpPr txBox="1"/>
      </xdr:nvSpPr>
      <xdr:spPr>
        <a:xfrm>
          <a:off x="2385704" y="17980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43015</xdr:rowOff>
    </xdr:from>
    <xdr:ext cx="405111" cy="259045"/>
    <xdr:sp macro="" textlink="">
      <xdr:nvSpPr>
        <xdr:cNvPr id="436" name="n_3mainValue【市民会館】&#10;有形固定資産減価償却率">
          <a:extLst>
            <a:ext uri="{FF2B5EF4-FFF2-40B4-BE49-F238E27FC236}">
              <a16:creationId xmlns:a16="http://schemas.microsoft.com/office/drawing/2014/main" id="{00000000-0008-0000-0200-0000B4010000}"/>
            </a:ext>
          </a:extLst>
        </xdr:cNvPr>
        <xdr:cNvSpPr txBox="1"/>
      </xdr:nvSpPr>
      <xdr:spPr>
        <a:xfrm>
          <a:off x="1611004" y="17980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25054</xdr:rowOff>
    </xdr:from>
    <xdr:ext cx="405111" cy="259045"/>
    <xdr:sp macro="" textlink="">
      <xdr:nvSpPr>
        <xdr:cNvPr id="437" name="n_4mainValue【市民会館】&#10;有形固定資産減価償却率">
          <a:extLst>
            <a:ext uri="{FF2B5EF4-FFF2-40B4-BE49-F238E27FC236}">
              <a16:creationId xmlns:a16="http://schemas.microsoft.com/office/drawing/2014/main" id="{00000000-0008-0000-0200-0000B5010000}"/>
            </a:ext>
          </a:extLst>
        </xdr:cNvPr>
        <xdr:cNvSpPr txBox="1"/>
      </xdr:nvSpPr>
      <xdr:spPr>
        <a:xfrm>
          <a:off x="836304" y="17794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0000000-0008-0000-0200-0000CC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flipV="1">
          <a:off x="9219565" y="16798289"/>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a:extLst>
            <a:ext uri="{FF2B5EF4-FFF2-40B4-BE49-F238E27FC236}">
              <a16:creationId xmlns:a16="http://schemas.microsoft.com/office/drawing/2014/main" id="{00000000-0008-0000-0200-0000CE010000}"/>
            </a:ext>
          </a:extLst>
        </xdr:cNvPr>
        <xdr:cNvSpPr txBox="1"/>
      </xdr:nvSpPr>
      <xdr:spPr>
        <a:xfrm>
          <a:off x="9258300" y="1823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9154160" y="182346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a:extLst>
            <a:ext uri="{FF2B5EF4-FFF2-40B4-BE49-F238E27FC236}">
              <a16:creationId xmlns:a16="http://schemas.microsoft.com/office/drawing/2014/main" id="{00000000-0008-0000-0200-0000D0010000}"/>
            </a:ext>
          </a:extLst>
        </xdr:cNvPr>
        <xdr:cNvSpPr txBox="1"/>
      </xdr:nvSpPr>
      <xdr:spPr>
        <a:xfrm>
          <a:off x="9258300" y="1658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9154160" y="167982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92091</xdr:rowOff>
    </xdr:from>
    <xdr:ext cx="469744" cy="259045"/>
    <xdr:sp macro="" textlink="">
      <xdr:nvSpPr>
        <xdr:cNvPr id="466" name="【市民会館】&#10;一人当たり面積平均値テキスト">
          <a:extLst>
            <a:ext uri="{FF2B5EF4-FFF2-40B4-BE49-F238E27FC236}">
              <a16:creationId xmlns:a16="http://schemas.microsoft.com/office/drawing/2014/main" id="{00000000-0008-0000-0200-0000D2010000}"/>
            </a:ext>
          </a:extLst>
        </xdr:cNvPr>
        <xdr:cNvSpPr txBox="1"/>
      </xdr:nvSpPr>
      <xdr:spPr>
        <a:xfrm>
          <a:off x="9258300" y="17694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9192260" y="178390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8445500" y="178581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7670800" y="178714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6873240" y="17880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6098540" y="178733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154939</xdr:rowOff>
    </xdr:from>
    <xdr:to>
      <xdr:col>55</xdr:col>
      <xdr:colOff>50800</xdr:colOff>
      <xdr:row>108</xdr:row>
      <xdr:rowOff>85089</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9192260" y="180924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69866</xdr:rowOff>
    </xdr:from>
    <xdr:ext cx="469744" cy="259045"/>
    <xdr:sp macro="" textlink="">
      <xdr:nvSpPr>
        <xdr:cNvPr id="478" name="【市民会館】&#10;一人当たり面積該当値テキスト">
          <a:extLst>
            <a:ext uri="{FF2B5EF4-FFF2-40B4-BE49-F238E27FC236}">
              <a16:creationId xmlns:a16="http://schemas.microsoft.com/office/drawing/2014/main" id="{00000000-0008-0000-0200-0000DE010000}"/>
            </a:ext>
          </a:extLst>
        </xdr:cNvPr>
        <xdr:cNvSpPr txBox="1"/>
      </xdr:nvSpPr>
      <xdr:spPr>
        <a:xfrm>
          <a:off x="9258300" y="1800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156845</xdr:rowOff>
    </xdr:from>
    <xdr:to>
      <xdr:col>50</xdr:col>
      <xdr:colOff>165100</xdr:colOff>
      <xdr:row>108</xdr:row>
      <xdr:rowOff>86995</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8445500" y="180943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34289</xdr:rowOff>
    </xdr:from>
    <xdr:to>
      <xdr:col>55</xdr:col>
      <xdr:colOff>0</xdr:colOff>
      <xdr:row>108</xdr:row>
      <xdr:rowOff>36195</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flipV="1">
          <a:off x="8496300" y="18139409"/>
          <a:ext cx="7239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158750</xdr:rowOff>
    </xdr:from>
    <xdr:to>
      <xdr:col>46</xdr:col>
      <xdr:colOff>38100</xdr:colOff>
      <xdr:row>108</xdr:row>
      <xdr:rowOff>88900</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7670800" y="18096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36195</xdr:rowOff>
    </xdr:from>
    <xdr:to>
      <xdr:col>50</xdr:col>
      <xdr:colOff>114300</xdr:colOff>
      <xdr:row>108</xdr:row>
      <xdr:rowOff>38100</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flipV="1">
          <a:off x="7713980" y="18141315"/>
          <a:ext cx="7823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86361</xdr:rowOff>
    </xdr:from>
    <xdr:to>
      <xdr:col>41</xdr:col>
      <xdr:colOff>101600</xdr:colOff>
      <xdr:row>108</xdr:row>
      <xdr:rowOff>16511</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6873240" y="180238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137161</xdr:rowOff>
    </xdr:from>
    <xdr:to>
      <xdr:col>45</xdr:col>
      <xdr:colOff>177800</xdr:colOff>
      <xdr:row>108</xdr:row>
      <xdr:rowOff>38100</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6924040" y="18074641"/>
          <a:ext cx="78994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13970</xdr:rowOff>
    </xdr:from>
    <xdr:to>
      <xdr:col>36</xdr:col>
      <xdr:colOff>165100</xdr:colOff>
      <xdr:row>107</xdr:row>
      <xdr:rowOff>115570</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609854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64770</xdr:rowOff>
    </xdr:from>
    <xdr:to>
      <xdr:col>41</xdr:col>
      <xdr:colOff>50800</xdr:colOff>
      <xdr:row>107</xdr:row>
      <xdr:rowOff>137161</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6149340" y="18002250"/>
          <a:ext cx="7747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34941</xdr:rowOff>
    </xdr:from>
    <xdr:ext cx="469744" cy="259045"/>
    <xdr:sp macro="" textlink="">
      <xdr:nvSpPr>
        <xdr:cNvPr id="487" name="n_1aveValue【市民会館】&#10;一人当たり面積">
          <a:extLst>
            <a:ext uri="{FF2B5EF4-FFF2-40B4-BE49-F238E27FC236}">
              <a16:creationId xmlns:a16="http://schemas.microsoft.com/office/drawing/2014/main" id="{00000000-0008-0000-0200-0000E7010000}"/>
            </a:ext>
          </a:extLst>
        </xdr:cNvPr>
        <xdr:cNvSpPr txBox="1"/>
      </xdr:nvSpPr>
      <xdr:spPr>
        <a:xfrm>
          <a:off x="8271587" y="1763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488" name="n_2aveValue【市民会館】&#10;一人当たり面積">
          <a:extLst>
            <a:ext uri="{FF2B5EF4-FFF2-40B4-BE49-F238E27FC236}">
              <a16:creationId xmlns:a16="http://schemas.microsoft.com/office/drawing/2014/main" id="{00000000-0008-0000-0200-0000E8010000}"/>
            </a:ext>
          </a:extLst>
        </xdr:cNvPr>
        <xdr:cNvSpPr txBox="1"/>
      </xdr:nvSpPr>
      <xdr:spPr>
        <a:xfrm>
          <a:off x="7509587" y="1765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57802</xdr:rowOff>
    </xdr:from>
    <xdr:ext cx="469744" cy="259045"/>
    <xdr:sp macro="" textlink="">
      <xdr:nvSpPr>
        <xdr:cNvPr id="489" name="n_3aveValue【市民会館】&#10;一人当たり面積">
          <a:extLst>
            <a:ext uri="{FF2B5EF4-FFF2-40B4-BE49-F238E27FC236}">
              <a16:creationId xmlns:a16="http://schemas.microsoft.com/office/drawing/2014/main" id="{00000000-0008-0000-0200-0000E9010000}"/>
            </a:ext>
          </a:extLst>
        </xdr:cNvPr>
        <xdr:cNvSpPr txBox="1"/>
      </xdr:nvSpPr>
      <xdr:spPr>
        <a:xfrm>
          <a:off x="6712027" y="1766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50182</xdr:rowOff>
    </xdr:from>
    <xdr:ext cx="469744" cy="259045"/>
    <xdr:sp macro="" textlink="">
      <xdr:nvSpPr>
        <xdr:cNvPr id="490" name="n_4aveValue【市民会館】&#10;一人当たり面積">
          <a:extLst>
            <a:ext uri="{FF2B5EF4-FFF2-40B4-BE49-F238E27FC236}">
              <a16:creationId xmlns:a16="http://schemas.microsoft.com/office/drawing/2014/main" id="{00000000-0008-0000-0200-0000EA010000}"/>
            </a:ext>
          </a:extLst>
        </xdr:cNvPr>
        <xdr:cNvSpPr txBox="1"/>
      </xdr:nvSpPr>
      <xdr:spPr>
        <a:xfrm>
          <a:off x="5937327" y="1765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78122</xdr:rowOff>
    </xdr:from>
    <xdr:ext cx="469744" cy="259045"/>
    <xdr:sp macro="" textlink="">
      <xdr:nvSpPr>
        <xdr:cNvPr id="491" name="n_1mainValue【市民会館】&#10;一人当たり面積">
          <a:extLst>
            <a:ext uri="{FF2B5EF4-FFF2-40B4-BE49-F238E27FC236}">
              <a16:creationId xmlns:a16="http://schemas.microsoft.com/office/drawing/2014/main" id="{00000000-0008-0000-0200-0000EB010000}"/>
            </a:ext>
          </a:extLst>
        </xdr:cNvPr>
        <xdr:cNvSpPr txBox="1"/>
      </xdr:nvSpPr>
      <xdr:spPr>
        <a:xfrm>
          <a:off x="8271587" y="1818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80027</xdr:rowOff>
    </xdr:from>
    <xdr:ext cx="469744" cy="259045"/>
    <xdr:sp macro="" textlink="">
      <xdr:nvSpPr>
        <xdr:cNvPr id="492" name="n_2mainValue【市民会館】&#10;一人当たり面積">
          <a:extLst>
            <a:ext uri="{FF2B5EF4-FFF2-40B4-BE49-F238E27FC236}">
              <a16:creationId xmlns:a16="http://schemas.microsoft.com/office/drawing/2014/main" id="{00000000-0008-0000-0200-0000EC010000}"/>
            </a:ext>
          </a:extLst>
        </xdr:cNvPr>
        <xdr:cNvSpPr txBox="1"/>
      </xdr:nvSpPr>
      <xdr:spPr>
        <a:xfrm>
          <a:off x="750958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7638</xdr:rowOff>
    </xdr:from>
    <xdr:ext cx="469744" cy="259045"/>
    <xdr:sp macro="" textlink="">
      <xdr:nvSpPr>
        <xdr:cNvPr id="493" name="n_3mainValue【市民会館】&#10;一人当たり面積">
          <a:extLst>
            <a:ext uri="{FF2B5EF4-FFF2-40B4-BE49-F238E27FC236}">
              <a16:creationId xmlns:a16="http://schemas.microsoft.com/office/drawing/2014/main" id="{00000000-0008-0000-0200-0000ED010000}"/>
            </a:ext>
          </a:extLst>
        </xdr:cNvPr>
        <xdr:cNvSpPr txBox="1"/>
      </xdr:nvSpPr>
      <xdr:spPr>
        <a:xfrm>
          <a:off x="6712027" y="1811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106697</xdr:rowOff>
    </xdr:from>
    <xdr:ext cx="469744" cy="259045"/>
    <xdr:sp macro="" textlink="">
      <xdr:nvSpPr>
        <xdr:cNvPr id="494" name="n_4mainValue【市民会館】&#10;一人当たり面積">
          <a:extLst>
            <a:ext uri="{FF2B5EF4-FFF2-40B4-BE49-F238E27FC236}">
              <a16:creationId xmlns:a16="http://schemas.microsoft.com/office/drawing/2014/main" id="{00000000-0008-0000-0200-0000EE010000}"/>
            </a:ext>
          </a:extLst>
        </xdr:cNvPr>
        <xdr:cNvSpPr txBox="1"/>
      </xdr:nvSpPr>
      <xdr:spPr>
        <a:xfrm>
          <a:off x="5937327"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a:extLst>
            <a:ext uri="{FF2B5EF4-FFF2-40B4-BE49-F238E27FC236}">
              <a16:creationId xmlns:a16="http://schemas.microsoft.com/office/drawing/2014/main" id="{00000000-0008-0000-0200-000017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flipV="1">
          <a:off x="14375764" y="9464584"/>
          <a:ext cx="0" cy="139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7" name="【保健センター・保健所】&#10;有形固定資産減価償却率最小値テキスト">
          <a:extLst>
            <a:ext uri="{FF2B5EF4-FFF2-40B4-BE49-F238E27FC236}">
              <a16:creationId xmlns:a16="http://schemas.microsoft.com/office/drawing/2014/main" id="{00000000-0008-0000-0200-000019020000}"/>
            </a:ext>
          </a:extLst>
        </xdr:cNvPr>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39" name="【保健センター・保健所】&#10;有形固定資産減価償却率最大値テキスト">
          <a:extLst>
            <a:ext uri="{FF2B5EF4-FFF2-40B4-BE49-F238E27FC236}">
              <a16:creationId xmlns:a16="http://schemas.microsoft.com/office/drawing/2014/main" id="{00000000-0008-0000-0200-00001B020000}"/>
            </a:ext>
          </a:extLst>
        </xdr:cNvPr>
        <xdr:cNvSpPr txBox="1"/>
      </xdr:nvSpPr>
      <xdr:spPr>
        <a:xfrm>
          <a:off x="14414500" y="9243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4287500" y="94645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171286</xdr:rowOff>
    </xdr:from>
    <xdr:ext cx="405111" cy="259045"/>
    <xdr:sp macro="" textlink="">
      <xdr:nvSpPr>
        <xdr:cNvPr id="541" name="【保健センター・保健所】&#10;有形固定資産減価償却率平均値テキスト">
          <a:extLst>
            <a:ext uri="{FF2B5EF4-FFF2-40B4-BE49-F238E27FC236}">
              <a16:creationId xmlns:a16="http://schemas.microsoft.com/office/drawing/2014/main" id="{00000000-0008-0000-0200-00001D020000}"/>
            </a:ext>
          </a:extLst>
        </xdr:cNvPr>
        <xdr:cNvSpPr txBox="1"/>
      </xdr:nvSpPr>
      <xdr:spPr>
        <a:xfrm>
          <a:off x="14414500" y="9894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542" name="フローチャート: 判断 541">
          <a:extLst>
            <a:ext uri="{FF2B5EF4-FFF2-40B4-BE49-F238E27FC236}">
              <a16:creationId xmlns:a16="http://schemas.microsoft.com/office/drawing/2014/main" id="{00000000-0008-0000-0200-00001E020000}"/>
            </a:ext>
          </a:extLst>
        </xdr:cNvPr>
        <xdr:cNvSpPr/>
      </xdr:nvSpPr>
      <xdr:spPr>
        <a:xfrm>
          <a:off x="14325600" y="1003916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43" name="フローチャート: 判断 542">
          <a:extLst>
            <a:ext uri="{FF2B5EF4-FFF2-40B4-BE49-F238E27FC236}">
              <a16:creationId xmlns:a16="http://schemas.microsoft.com/office/drawing/2014/main" id="{00000000-0008-0000-0200-00001F020000}"/>
            </a:ext>
          </a:extLst>
        </xdr:cNvPr>
        <xdr:cNvSpPr/>
      </xdr:nvSpPr>
      <xdr:spPr>
        <a:xfrm>
          <a:off x="13578840" y="10022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544" name="フローチャート: 判断 543">
          <a:extLst>
            <a:ext uri="{FF2B5EF4-FFF2-40B4-BE49-F238E27FC236}">
              <a16:creationId xmlns:a16="http://schemas.microsoft.com/office/drawing/2014/main" id="{00000000-0008-0000-0200-000020020000}"/>
            </a:ext>
          </a:extLst>
        </xdr:cNvPr>
        <xdr:cNvSpPr/>
      </xdr:nvSpPr>
      <xdr:spPr>
        <a:xfrm>
          <a:off x="12804140" y="99722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45" name="フローチャート: 判断 544">
          <a:extLst>
            <a:ext uri="{FF2B5EF4-FFF2-40B4-BE49-F238E27FC236}">
              <a16:creationId xmlns:a16="http://schemas.microsoft.com/office/drawing/2014/main" id="{00000000-0008-0000-0200-000021020000}"/>
            </a:ext>
          </a:extLst>
        </xdr:cNvPr>
        <xdr:cNvSpPr/>
      </xdr:nvSpPr>
      <xdr:spPr>
        <a:xfrm>
          <a:off x="12029440" y="99591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46" name="フローチャート: 判断 545">
          <a:extLst>
            <a:ext uri="{FF2B5EF4-FFF2-40B4-BE49-F238E27FC236}">
              <a16:creationId xmlns:a16="http://schemas.microsoft.com/office/drawing/2014/main" id="{00000000-0008-0000-0200-000022020000}"/>
            </a:ext>
          </a:extLst>
        </xdr:cNvPr>
        <xdr:cNvSpPr/>
      </xdr:nvSpPr>
      <xdr:spPr>
        <a:xfrm>
          <a:off x="11231880" y="991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104322</xdr:rowOff>
    </xdr:from>
    <xdr:to>
      <xdr:col>85</xdr:col>
      <xdr:colOff>177800</xdr:colOff>
      <xdr:row>62</xdr:row>
      <xdr:rowOff>34472</xdr:rowOff>
    </xdr:to>
    <xdr:sp macro="" textlink="">
      <xdr:nvSpPr>
        <xdr:cNvPr id="552" name="楕円 551">
          <a:extLst>
            <a:ext uri="{FF2B5EF4-FFF2-40B4-BE49-F238E27FC236}">
              <a16:creationId xmlns:a16="http://schemas.microsoft.com/office/drawing/2014/main" id="{00000000-0008-0000-0200-000028020000}"/>
            </a:ext>
          </a:extLst>
        </xdr:cNvPr>
        <xdr:cNvSpPr/>
      </xdr:nvSpPr>
      <xdr:spPr>
        <a:xfrm>
          <a:off x="14325600" y="1033036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82749</xdr:rowOff>
    </xdr:from>
    <xdr:ext cx="405111" cy="259045"/>
    <xdr:sp macro="" textlink="">
      <xdr:nvSpPr>
        <xdr:cNvPr id="553" name="【保健センター・保健所】&#10;有形固定資産減価償却率該当値テキスト">
          <a:extLst>
            <a:ext uri="{FF2B5EF4-FFF2-40B4-BE49-F238E27FC236}">
              <a16:creationId xmlns:a16="http://schemas.microsoft.com/office/drawing/2014/main" id="{00000000-0008-0000-0200-000029020000}"/>
            </a:ext>
          </a:extLst>
        </xdr:cNvPr>
        <xdr:cNvSpPr txBox="1"/>
      </xdr:nvSpPr>
      <xdr:spPr>
        <a:xfrm>
          <a:off x="14414500" y="10308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71665</xdr:rowOff>
    </xdr:from>
    <xdr:to>
      <xdr:col>81</xdr:col>
      <xdr:colOff>101600</xdr:colOff>
      <xdr:row>62</xdr:row>
      <xdr:rowOff>1815</xdr:rowOff>
    </xdr:to>
    <xdr:sp macro="" textlink="">
      <xdr:nvSpPr>
        <xdr:cNvPr id="554" name="楕円 553">
          <a:extLst>
            <a:ext uri="{FF2B5EF4-FFF2-40B4-BE49-F238E27FC236}">
              <a16:creationId xmlns:a16="http://schemas.microsoft.com/office/drawing/2014/main" id="{00000000-0008-0000-0200-00002A020000}"/>
            </a:ext>
          </a:extLst>
        </xdr:cNvPr>
        <xdr:cNvSpPr/>
      </xdr:nvSpPr>
      <xdr:spPr>
        <a:xfrm>
          <a:off x="13578840" y="10297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122465</xdr:rowOff>
    </xdr:from>
    <xdr:to>
      <xdr:col>85</xdr:col>
      <xdr:colOff>127000</xdr:colOff>
      <xdr:row>61</xdr:row>
      <xdr:rowOff>155122</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3629640" y="10348505"/>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39007</xdr:rowOff>
    </xdr:from>
    <xdr:to>
      <xdr:col>76</xdr:col>
      <xdr:colOff>165100</xdr:colOff>
      <xdr:row>61</xdr:row>
      <xdr:rowOff>140607</xdr:rowOff>
    </xdr:to>
    <xdr:sp macro="" textlink="">
      <xdr:nvSpPr>
        <xdr:cNvPr id="556" name="楕円 555">
          <a:extLst>
            <a:ext uri="{FF2B5EF4-FFF2-40B4-BE49-F238E27FC236}">
              <a16:creationId xmlns:a16="http://schemas.microsoft.com/office/drawing/2014/main" id="{00000000-0008-0000-0200-00002C020000}"/>
            </a:ext>
          </a:extLst>
        </xdr:cNvPr>
        <xdr:cNvSpPr/>
      </xdr:nvSpPr>
      <xdr:spPr>
        <a:xfrm>
          <a:off x="1280414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89807</xdr:rowOff>
    </xdr:from>
    <xdr:to>
      <xdr:col>81</xdr:col>
      <xdr:colOff>50800</xdr:colOff>
      <xdr:row>61</xdr:row>
      <xdr:rowOff>122465</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2854940" y="10315847"/>
          <a:ext cx="7747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xdr:rowOff>
    </xdr:from>
    <xdr:to>
      <xdr:col>72</xdr:col>
      <xdr:colOff>38100</xdr:colOff>
      <xdr:row>61</xdr:row>
      <xdr:rowOff>107950</xdr:rowOff>
    </xdr:to>
    <xdr:sp macro="" textlink="">
      <xdr:nvSpPr>
        <xdr:cNvPr id="558" name="楕円 557">
          <a:extLst>
            <a:ext uri="{FF2B5EF4-FFF2-40B4-BE49-F238E27FC236}">
              <a16:creationId xmlns:a16="http://schemas.microsoft.com/office/drawing/2014/main" id="{00000000-0008-0000-0200-00002E020000}"/>
            </a:ext>
          </a:extLst>
        </xdr:cNvPr>
        <xdr:cNvSpPr/>
      </xdr:nvSpPr>
      <xdr:spPr>
        <a:xfrm>
          <a:off x="12029440" y="102323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57150</xdr:rowOff>
    </xdr:from>
    <xdr:to>
      <xdr:col>76</xdr:col>
      <xdr:colOff>114300</xdr:colOff>
      <xdr:row>61</xdr:row>
      <xdr:rowOff>89807</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2072620" y="10283190"/>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27577</xdr:rowOff>
    </xdr:from>
    <xdr:to>
      <xdr:col>67</xdr:col>
      <xdr:colOff>101600</xdr:colOff>
      <xdr:row>61</xdr:row>
      <xdr:rowOff>129177</xdr:rowOff>
    </xdr:to>
    <xdr:sp macro="" textlink="">
      <xdr:nvSpPr>
        <xdr:cNvPr id="560" name="楕円 559">
          <a:extLst>
            <a:ext uri="{FF2B5EF4-FFF2-40B4-BE49-F238E27FC236}">
              <a16:creationId xmlns:a16="http://schemas.microsoft.com/office/drawing/2014/main" id="{00000000-0008-0000-0200-000030020000}"/>
            </a:ext>
          </a:extLst>
        </xdr:cNvPr>
        <xdr:cNvSpPr/>
      </xdr:nvSpPr>
      <xdr:spPr>
        <a:xfrm>
          <a:off x="11231880" y="1025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57150</xdr:rowOff>
    </xdr:from>
    <xdr:to>
      <xdr:col>71</xdr:col>
      <xdr:colOff>177800</xdr:colOff>
      <xdr:row>61</xdr:row>
      <xdr:rowOff>78377</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flipV="1">
          <a:off x="11282680" y="10283190"/>
          <a:ext cx="78994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562" name="n_1aveValue【保健センター・保健所】&#10;有形固定資産減価償却率">
          <a:extLst>
            <a:ext uri="{FF2B5EF4-FFF2-40B4-BE49-F238E27FC236}">
              <a16:creationId xmlns:a16="http://schemas.microsoft.com/office/drawing/2014/main" id="{00000000-0008-0000-0200-000032020000}"/>
            </a:ext>
          </a:extLst>
        </xdr:cNvPr>
        <xdr:cNvSpPr txBox="1"/>
      </xdr:nvSpPr>
      <xdr:spPr>
        <a:xfrm>
          <a:off x="134372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563" name="n_2aveValue【保健センター・保健所】&#10;有形固定資産減価償却率">
          <a:extLst>
            <a:ext uri="{FF2B5EF4-FFF2-40B4-BE49-F238E27FC236}">
              <a16:creationId xmlns:a16="http://schemas.microsoft.com/office/drawing/2014/main" id="{00000000-0008-0000-0200-000033020000}"/>
            </a:ext>
          </a:extLst>
        </xdr:cNvPr>
        <xdr:cNvSpPr txBox="1"/>
      </xdr:nvSpPr>
      <xdr:spPr>
        <a:xfrm>
          <a:off x="12675244" y="9751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564" name="n_3aveValue【保健センター・保健所】&#10;有形固定資産減価償却率">
          <a:extLst>
            <a:ext uri="{FF2B5EF4-FFF2-40B4-BE49-F238E27FC236}">
              <a16:creationId xmlns:a16="http://schemas.microsoft.com/office/drawing/2014/main" id="{00000000-0008-0000-0200-000034020000}"/>
            </a:ext>
          </a:extLst>
        </xdr:cNvPr>
        <xdr:cNvSpPr txBox="1"/>
      </xdr:nvSpPr>
      <xdr:spPr>
        <a:xfrm>
          <a:off x="11900544" y="973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565" name="n_4aveValue【保健センター・保健所】&#10;有形固定資産減価償却率">
          <a:extLst>
            <a:ext uri="{FF2B5EF4-FFF2-40B4-BE49-F238E27FC236}">
              <a16:creationId xmlns:a16="http://schemas.microsoft.com/office/drawing/2014/main" id="{00000000-0008-0000-0200-000035020000}"/>
            </a:ext>
          </a:extLst>
        </xdr:cNvPr>
        <xdr:cNvSpPr txBox="1"/>
      </xdr:nvSpPr>
      <xdr:spPr>
        <a:xfrm>
          <a:off x="11102984" y="969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164392</xdr:rowOff>
    </xdr:from>
    <xdr:ext cx="405111" cy="259045"/>
    <xdr:sp macro="" textlink="">
      <xdr:nvSpPr>
        <xdr:cNvPr id="566" name="n_1mainValue【保健センター・保健所】&#10;有形固定資産減価償却率">
          <a:extLst>
            <a:ext uri="{FF2B5EF4-FFF2-40B4-BE49-F238E27FC236}">
              <a16:creationId xmlns:a16="http://schemas.microsoft.com/office/drawing/2014/main" id="{00000000-0008-0000-0200-000036020000}"/>
            </a:ext>
          </a:extLst>
        </xdr:cNvPr>
        <xdr:cNvSpPr txBox="1"/>
      </xdr:nvSpPr>
      <xdr:spPr>
        <a:xfrm>
          <a:off x="13437244" y="1039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131734</xdr:rowOff>
    </xdr:from>
    <xdr:ext cx="405111" cy="259045"/>
    <xdr:sp macro="" textlink="">
      <xdr:nvSpPr>
        <xdr:cNvPr id="567" name="n_2mainValue【保健センター・保健所】&#10;有形固定資産減価償却率">
          <a:extLst>
            <a:ext uri="{FF2B5EF4-FFF2-40B4-BE49-F238E27FC236}">
              <a16:creationId xmlns:a16="http://schemas.microsoft.com/office/drawing/2014/main" id="{00000000-0008-0000-0200-000037020000}"/>
            </a:ext>
          </a:extLst>
        </xdr:cNvPr>
        <xdr:cNvSpPr txBox="1"/>
      </xdr:nvSpPr>
      <xdr:spPr>
        <a:xfrm>
          <a:off x="12675244" y="10357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99077</xdr:rowOff>
    </xdr:from>
    <xdr:ext cx="405111" cy="259045"/>
    <xdr:sp macro="" textlink="">
      <xdr:nvSpPr>
        <xdr:cNvPr id="568" name="n_3mainValue【保健センター・保健所】&#10;有形固定資産減価償却率">
          <a:extLst>
            <a:ext uri="{FF2B5EF4-FFF2-40B4-BE49-F238E27FC236}">
              <a16:creationId xmlns:a16="http://schemas.microsoft.com/office/drawing/2014/main" id="{00000000-0008-0000-0200-000038020000}"/>
            </a:ext>
          </a:extLst>
        </xdr:cNvPr>
        <xdr:cNvSpPr txBox="1"/>
      </xdr:nvSpPr>
      <xdr:spPr>
        <a:xfrm>
          <a:off x="119005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120304</xdr:rowOff>
    </xdr:from>
    <xdr:ext cx="405111" cy="259045"/>
    <xdr:sp macro="" textlink="">
      <xdr:nvSpPr>
        <xdr:cNvPr id="569" name="n_4mainValue【保健センター・保健所】&#10;有形固定資産減価償却率">
          <a:extLst>
            <a:ext uri="{FF2B5EF4-FFF2-40B4-BE49-F238E27FC236}">
              <a16:creationId xmlns:a16="http://schemas.microsoft.com/office/drawing/2014/main" id="{00000000-0008-0000-0200-000039020000}"/>
            </a:ext>
          </a:extLst>
        </xdr:cNvPr>
        <xdr:cNvSpPr txBox="1"/>
      </xdr:nvSpPr>
      <xdr:spPr>
        <a:xfrm>
          <a:off x="11102984" y="10346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a:extLst>
            <a:ext uri="{FF2B5EF4-FFF2-40B4-BE49-F238E27FC236}">
              <a16:creationId xmlns:a16="http://schemas.microsoft.com/office/drawing/2014/main" id="{00000000-0008-0000-0200-000050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flipV="1">
          <a:off x="19509104" y="931926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4" name="【保健センター・保健所】&#10;一人当たり面積最小値テキスト">
          <a:extLst>
            <a:ext uri="{FF2B5EF4-FFF2-40B4-BE49-F238E27FC236}">
              <a16:creationId xmlns:a16="http://schemas.microsoft.com/office/drawing/2014/main" id="{00000000-0008-0000-0200-000052020000}"/>
            </a:ext>
          </a:extLst>
        </xdr:cNvPr>
        <xdr:cNvSpPr txBox="1"/>
      </xdr:nvSpPr>
      <xdr:spPr>
        <a:xfrm>
          <a:off x="19547840"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19443700" y="10793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596" name="【保健センター・保健所】&#10;一人当たり面積最大値テキスト">
          <a:extLst>
            <a:ext uri="{FF2B5EF4-FFF2-40B4-BE49-F238E27FC236}">
              <a16:creationId xmlns:a16="http://schemas.microsoft.com/office/drawing/2014/main" id="{00000000-0008-0000-0200-000054020000}"/>
            </a:ext>
          </a:extLst>
        </xdr:cNvPr>
        <xdr:cNvSpPr txBox="1"/>
      </xdr:nvSpPr>
      <xdr:spPr>
        <a:xfrm>
          <a:off x="19547840" y="909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19443700" y="9319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90187</xdr:rowOff>
    </xdr:from>
    <xdr:ext cx="469744" cy="259045"/>
    <xdr:sp macro="" textlink="">
      <xdr:nvSpPr>
        <xdr:cNvPr id="598" name="【保健センター・保健所】&#10;一人当たり面積平均値テキスト">
          <a:extLst>
            <a:ext uri="{FF2B5EF4-FFF2-40B4-BE49-F238E27FC236}">
              <a16:creationId xmlns:a16="http://schemas.microsoft.com/office/drawing/2014/main" id="{00000000-0008-0000-0200-000056020000}"/>
            </a:ext>
          </a:extLst>
        </xdr:cNvPr>
        <xdr:cNvSpPr txBox="1"/>
      </xdr:nvSpPr>
      <xdr:spPr>
        <a:xfrm>
          <a:off x="1954784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599" name="フローチャート: 判断 598">
          <a:extLst>
            <a:ext uri="{FF2B5EF4-FFF2-40B4-BE49-F238E27FC236}">
              <a16:creationId xmlns:a16="http://schemas.microsoft.com/office/drawing/2014/main" id="{00000000-0008-0000-0200-000057020000}"/>
            </a:ext>
          </a:extLst>
        </xdr:cNvPr>
        <xdr:cNvSpPr/>
      </xdr:nvSpPr>
      <xdr:spPr>
        <a:xfrm>
          <a:off x="1945894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00" name="フローチャート: 判断 599">
          <a:extLst>
            <a:ext uri="{FF2B5EF4-FFF2-40B4-BE49-F238E27FC236}">
              <a16:creationId xmlns:a16="http://schemas.microsoft.com/office/drawing/2014/main" id="{00000000-0008-0000-0200-000058020000}"/>
            </a:ext>
          </a:extLst>
        </xdr:cNvPr>
        <xdr:cNvSpPr/>
      </xdr:nvSpPr>
      <xdr:spPr>
        <a:xfrm>
          <a:off x="18735040" y="104686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01" name="フローチャート: 判断 600">
          <a:extLst>
            <a:ext uri="{FF2B5EF4-FFF2-40B4-BE49-F238E27FC236}">
              <a16:creationId xmlns:a16="http://schemas.microsoft.com/office/drawing/2014/main" id="{00000000-0008-0000-0200-000059020000}"/>
            </a:ext>
          </a:extLst>
        </xdr:cNvPr>
        <xdr:cNvSpPr/>
      </xdr:nvSpPr>
      <xdr:spPr>
        <a:xfrm>
          <a:off x="1793748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602" name="フローチャート: 判断 601">
          <a:extLst>
            <a:ext uri="{FF2B5EF4-FFF2-40B4-BE49-F238E27FC236}">
              <a16:creationId xmlns:a16="http://schemas.microsoft.com/office/drawing/2014/main" id="{00000000-0008-0000-0200-00005A020000}"/>
            </a:ext>
          </a:extLst>
        </xdr:cNvPr>
        <xdr:cNvSpPr/>
      </xdr:nvSpPr>
      <xdr:spPr>
        <a:xfrm>
          <a:off x="17162780" y="10487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603" name="フローチャート: 判断 602">
          <a:extLst>
            <a:ext uri="{FF2B5EF4-FFF2-40B4-BE49-F238E27FC236}">
              <a16:creationId xmlns:a16="http://schemas.microsoft.com/office/drawing/2014/main" id="{00000000-0008-0000-0200-00005B020000}"/>
            </a:ext>
          </a:extLst>
        </xdr:cNvPr>
        <xdr:cNvSpPr/>
      </xdr:nvSpPr>
      <xdr:spPr>
        <a:xfrm>
          <a:off x="16388080" y="10495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109220</xdr:rowOff>
    </xdr:from>
    <xdr:to>
      <xdr:col>116</xdr:col>
      <xdr:colOff>114300</xdr:colOff>
      <xdr:row>64</xdr:row>
      <xdr:rowOff>39370</xdr:rowOff>
    </xdr:to>
    <xdr:sp macro="" textlink="">
      <xdr:nvSpPr>
        <xdr:cNvPr id="609" name="楕円 608">
          <a:extLst>
            <a:ext uri="{FF2B5EF4-FFF2-40B4-BE49-F238E27FC236}">
              <a16:creationId xmlns:a16="http://schemas.microsoft.com/office/drawing/2014/main" id="{00000000-0008-0000-0200-000061020000}"/>
            </a:ext>
          </a:extLst>
        </xdr:cNvPr>
        <xdr:cNvSpPr/>
      </xdr:nvSpPr>
      <xdr:spPr>
        <a:xfrm>
          <a:off x="19458940" y="10670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24147</xdr:rowOff>
    </xdr:from>
    <xdr:ext cx="469744" cy="259045"/>
    <xdr:sp macro="" textlink="">
      <xdr:nvSpPr>
        <xdr:cNvPr id="610" name="【保健センター・保健所】&#10;一人当たり面積該当値テキスト">
          <a:extLst>
            <a:ext uri="{FF2B5EF4-FFF2-40B4-BE49-F238E27FC236}">
              <a16:creationId xmlns:a16="http://schemas.microsoft.com/office/drawing/2014/main" id="{00000000-0008-0000-0200-000062020000}"/>
            </a:ext>
          </a:extLst>
        </xdr:cNvPr>
        <xdr:cNvSpPr txBox="1"/>
      </xdr:nvSpPr>
      <xdr:spPr>
        <a:xfrm>
          <a:off x="19547840" y="1058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109220</xdr:rowOff>
    </xdr:from>
    <xdr:to>
      <xdr:col>112</xdr:col>
      <xdr:colOff>38100</xdr:colOff>
      <xdr:row>64</xdr:row>
      <xdr:rowOff>39370</xdr:rowOff>
    </xdr:to>
    <xdr:sp macro="" textlink="">
      <xdr:nvSpPr>
        <xdr:cNvPr id="611" name="楕円 610">
          <a:extLst>
            <a:ext uri="{FF2B5EF4-FFF2-40B4-BE49-F238E27FC236}">
              <a16:creationId xmlns:a16="http://schemas.microsoft.com/office/drawing/2014/main" id="{00000000-0008-0000-0200-000063020000}"/>
            </a:ext>
          </a:extLst>
        </xdr:cNvPr>
        <xdr:cNvSpPr/>
      </xdr:nvSpPr>
      <xdr:spPr>
        <a:xfrm>
          <a:off x="18735040" y="106705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160020</xdr:rowOff>
    </xdr:from>
    <xdr:to>
      <xdr:col>116</xdr:col>
      <xdr:colOff>63500</xdr:colOff>
      <xdr:row>63</xdr:row>
      <xdr:rowOff>160020</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8778220" y="1072134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113030</xdr:rowOff>
    </xdr:from>
    <xdr:to>
      <xdr:col>107</xdr:col>
      <xdr:colOff>101600</xdr:colOff>
      <xdr:row>64</xdr:row>
      <xdr:rowOff>43180</xdr:rowOff>
    </xdr:to>
    <xdr:sp macro="" textlink="">
      <xdr:nvSpPr>
        <xdr:cNvPr id="613" name="楕円 612">
          <a:extLst>
            <a:ext uri="{FF2B5EF4-FFF2-40B4-BE49-F238E27FC236}">
              <a16:creationId xmlns:a16="http://schemas.microsoft.com/office/drawing/2014/main" id="{00000000-0008-0000-0200-000065020000}"/>
            </a:ext>
          </a:extLst>
        </xdr:cNvPr>
        <xdr:cNvSpPr/>
      </xdr:nvSpPr>
      <xdr:spPr>
        <a:xfrm>
          <a:off x="17937480" y="106743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160020</xdr:rowOff>
    </xdr:from>
    <xdr:to>
      <xdr:col>111</xdr:col>
      <xdr:colOff>177800</xdr:colOff>
      <xdr:row>63</xdr:row>
      <xdr:rowOff>163830</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flipV="1">
          <a:off x="17988280" y="1072134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113030</xdr:rowOff>
    </xdr:from>
    <xdr:to>
      <xdr:col>102</xdr:col>
      <xdr:colOff>165100</xdr:colOff>
      <xdr:row>64</xdr:row>
      <xdr:rowOff>43180</xdr:rowOff>
    </xdr:to>
    <xdr:sp macro="" textlink="">
      <xdr:nvSpPr>
        <xdr:cNvPr id="615" name="楕円 614">
          <a:extLst>
            <a:ext uri="{FF2B5EF4-FFF2-40B4-BE49-F238E27FC236}">
              <a16:creationId xmlns:a16="http://schemas.microsoft.com/office/drawing/2014/main" id="{00000000-0008-0000-0200-000067020000}"/>
            </a:ext>
          </a:extLst>
        </xdr:cNvPr>
        <xdr:cNvSpPr/>
      </xdr:nvSpPr>
      <xdr:spPr>
        <a:xfrm>
          <a:off x="17162780" y="106743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163830</xdr:rowOff>
    </xdr:from>
    <xdr:to>
      <xdr:col>107</xdr:col>
      <xdr:colOff>50800</xdr:colOff>
      <xdr:row>63</xdr:row>
      <xdr:rowOff>163830</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7213580" y="1072515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113030</xdr:rowOff>
    </xdr:from>
    <xdr:to>
      <xdr:col>98</xdr:col>
      <xdr:colOff>38100</xdr:colOff>
      <xdr:row>64</xdr:row>
      <xdr:rowOff>43180</xdr:rowOff>
    </xdr:to>
    <xdr:sp macro="" textlink="">
      <xdr:nvSpPr>
        <xdr:cNvPr id="617" name="楕円 616">
          <a:extLst>
            <a:ext uri="{FF2B5EF4-FFF2-40B4-BE49-F238E27FC236}">
              <a16:creationId xmlns:a16="http://schemas.microsoft.com/office/drawing/2014/main" id="{00000000-0008-0000-0200-000069020000}"/>
            </a:ext>
          </a:extLst>
        </xdr:cNvPr>
        <xdr:cNvSpPr/>
      </xdr:nvSpPr>
      <xdr:spPr>
        <a:xfrm>
          <a:off x="16388080" y="106743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163830</xdr:rowOff>
    </xdr:from>
    <xdr:to>
      <xdr:col>102</xdr:col>
      <xdr:colOff>114300</xdr:colOff>
      <xdr:row>63</xdr:row>
      <xdr:rowOff>163830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6431260" y="1072515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21607</xdr:rowOff>
    </xdr:from>
    <xdr:ext cx="469744" cy="259045"/>
    <xdr:sp macro="" textlink="">
      <xdr:nvSpPr>
        <xdr:cNvPr id="619" name="n_1aveValue【保健センター・保健所】&#10;一人当たり面積">
          <a:extLst>
            <a:ext uri="{FF2B5EF4-FFF2-40B4-BE49-F238E27FC236}">
              <a16:creationId xmlns:a16="http://schemas.microsoft.com/office/drawing/2014/main" id="{00000000-0008-0000-0200-00006B020000}"/>
            </a:ext>
          </a:extLst>
        </xdr:cNvPr>
        <xdr:cNvSpPr txBox="1"/>
      </xdr:nvSpPr>
      <xdr:spPr>
        <a:xfrm>
          <a:off x="185611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166387</xdr:rowOff>
    </xdr:from>
    <xdr:ext cx="469744" cy="259045"/>
    <xdr:sp macro="" textlink="">
      <xdr:nvSpPr>
        <xdr:cNvPr id="620" name="n_2aveValue【保健センター・保健所】&#10;一人当たり面積">
          <a:extLst>
            <a:ext uri="{FF2B5EF4-FFF2-40B4-BE49-F238E27FC236}">
              <a16:creationId xmlns:a16="http://schemas.microsoft.com/office/drawing/2014/main" id="{00000000-0008-0000-0200-00006C020000}"/>
            </a:ext>
          </a:extLst>
        </xdr:cNvPr>
        <xdr:cNvSpPr txBox="1"/>
      </xdr:nvSpPr>
      <xdr:spPr>
        <a:xfrm>
          <a:off x="1777626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40657</xdr:rowOff>
    </xdr:from>
    <xdr:ext cx="469744" cy="259045"/>
    <xdr:sp macro="" textlink="">
      <xdr:nvSpPr>
        <xdr:cNvPr id="621" name="n_3aveValue【保健センター・保健所】&#10;一人当たり面積">
          <a:extLst>
            <a:ext uri="{FF2B5EF4-FFF2-40B4-BE49-F238E27FC236}">
              <a16:creationId xmlns:a16="http://schemas.microsoft.com/office/drawing/2014/main" id="{00000000-0008-0000-0200-00006D020000}"/>
            </a:ext>
          </a:extLst>
        </xdr:cNvPr>
        <xdr:cNvSpPr txBox="1"/>
      </xdr:nvSpPr>
      <xdr:spPr>
        <a:xfrm>
          <a:off x="1700156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48277</xdr:rowOff>
    </xdr:from>
    <xdr:ext cx="469744" cy="259045"/>
    <xdr:sp macro="" textlink="">
      <xdr:nvSpPr>
        <xdr:cNvPr id="622" name="n_4aveValue【保健センター・保健所】&#10;一人当たり面積">
          <a:extLst>
            <a:ext uri="{FF2B5EF4-FFF2-40B4-BE49-F238E27FC236}">
              <a16:creationId xmlns:a16="http://schemas.microsoft.com/office/drawing/2014/main" id="{00000000-0008-0000-0200-00006E020000}"/>
            </a:ext>
          </a:extLst>
        </xdr:cNvPr>
        <xdr:cNvSpPr txBox="1"/>
      </xdr:nvSpPr>
      <xdr:spPr>
        <a:xfrm>
          <a:off x="1622686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30497</xdr:rowOff>
    </xdr:from>
    <xdr:ext cx="469744" cy="259045"/>
    <xdr:sp macro="" textlink="">
      <xdr:nvSpPr>
        <xdr:cNvPr id="623" name="n_1mainValue【保健センター・保健所】&#10;一人当たり面積">
          <a:extLst>
            <a:ext uri="{FF2B5EF4-FFF2-40B4-BE49-F238E27FC236}">
              <a16:creationId xmlns:a16="http://schemas.microsoft.com/office/drawing/2014/main" id="{00000000-0008-0000-0200-00006F020000}"/>
            </a:ext>
          </a:extLst>
        </xdr:cNvPr>
        <xdr:cNvSpPr txBox="1"/>
      </xdr:nvSpPr>
      <xdr:spPr>
        <a:xfrm>
          <a:off x="18561127"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34307</xdr:rowOff>
    </xdr:from>
    <xdr:ext cx="469744" cy="259045"/>
    <xdr:sp macro="" textlink="">
      <xdr:nvSpPr>
        <xdr:cNvPr id="624" name="n_2mainValue【保健センター・保健所】&#10;一人当たり面積">
          <a:extLst>
            <a:ext uri="{FF2B5EF4-FFF2-40B4-BE49-F238E27FC236}">
              <a16:creationId xmlns:a16="http://schemas.microsoft.com/office/drawing/2014/main" id="{00000000-0008-0000-0200-000070020000}"/>
            </a:ext>
          </a:extLst>
        </xdr:cNvPr>
        <xdr:cNvSpPr txBox="1"/>
      </xdr:nvSpPr>
      <xdr:spPr>
        <a:xfrm>
          <a:off x="1777626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34307</xdr:rowOff>
    </xdr:from>
    <xdr:ext cx="469744" cy="259045"/>
    <xdr:sp macro="" textlink="">
      <xdr:nvSpPr>
        <xdr:cNvPr id="625" name="n_3mainValue【保健センター・保健所】&#10;一人当たり面積">
          <a:extLst>
            <a:ext uri="{FF2B5EF4-FFF2-40B4-BE49-F238E27FC236}">
              <a16:creationId xmlns:a16="http://schemas.microsoft.com/office/drawing/2014/main" id="{00000000-0008-0000-0200-000071020000}"/>
            </a:ext>
          </a:extLst>
        </xdr:cNvPr>
        <xdr:cNvSpPr txBox="1"/>
      </xdr:nvSpPr>
      <xdr:spPr>
        <a:xfrm>
          <a:off x="1700156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34307</xdr:rowOff>
    </xdr:from>
    <xdr:ext cx="469744" cy="259045"/>
    <xdr:sp macro="" textlink="">
      <xdr:nvSpPr>
        <xdr:cNvPr id="626" name="n_4mainValue【保健センター・保健所】&#10;一人当たり面積">
          <a:extLst>
            <a:ext uri="{FF2B5EF4-FFF2-40B4-BE49-F238E27FC236}">
              <a16:creationId xmlns:a16="http://schemas.microsoft.com/office/drawing/2014/main" id="{00000000-0008-0000-0200-000072020000}"/>
            </a:ext>
          </a:extLst>
        </xdr:cNvPr>
        <xdr:cNvSpPr txBox="1"/>
      </xdr:nvSpPr>
      <xdr:spPr>
        <a:xfrm>
          <a:off x="1622686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00000000-0008-0000-0200-000073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00000000-0008-0000-0200-000078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00000000-0008-0000-0200-000079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00000000-0008-0000-0200-00007A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0666881" y="129032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a:extLst>
            <a:ext uri="{FF2B5EF4-FFF2-40B4-BE49-F238E27FC236}">
              <a16:creationId xmlns:a16="http://schemas.microsoft.com/office/drawing/2014/main" id="{00000000-0008-0000-0200-000089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flipV="1">
          <a:off x="14375764" y="1304163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1" name="【消防施設】&#10;有形固定資産減価償却率最小値テキスト">
          <a:extLst>
            <a:ext uri="{FF2B5EF4-FFF2-40B4-BE49-F238E27FC236}">
              <a16:creationId xmlns:a16="http://schemas.microsoft.com/office/drawing/2014/main" id="{00000000-0008-0000-0200-00008B020000}"/>
            </a:ext>
          </a:extLst>
        </xdr:cNvPr>
        <xdr:cNvSpPr txBox="1"/>
      </xdr:nvSpPr>
      <xdr:spPr>
        <a:xfrm>
          <a:off x="144145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4287500" y="1428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3" name="【消防施設】&#10;有形固定資産減価償却率最大値テキスト">
          <a:extLst>
            <a:ext uri="{FF2B5EF4-FFF2-40B4-BE49-F238E27FC236}">
              <a16:creationId xmlns:a16="http://schemas.microsoft.com/office/drawing/2014/main" id="{00000000-0008-0000-0200-00008D020000}"/>
            </a:ext>
          </a:extLst>
        </xdr:cNvPr>
        <xdr:cNvSpPr txBox="1"/>
      </xdr:nvSpPr>
      <xdr:spPr>
        <a:xfrm>
          <a:off x="14414500" y="12820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655" name="【消防施設】&#10;有形固定資産減価償却率平均値テキスト">
          <a:extLst>
            <a:ext uri="{FF2B5EF4-FFF2-40B4-BE49-F238E27FC236}">
              <a16:creationId xmlns:a16="http://schemas.microsoft.com/office/drawing/2014/main" id="{00000000-0008-0000-0200-00008F020000}"/>
            </a:ext>
          </a:extLst>
        </xdr:cNvPr>
        <xdr:cNvSpPr txBox="1"/>
      </xdr:nvSpPr>
      <xdr:spPr>
        <a:xfrm>
          <a:off x="14414500" y="13600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56" name="フローチャート: 判断 655">
          <a:extLst>
            <a:ext uri="{FF2B5EF4-FFF2-40B4-BE49-F238E27FC236}">
              <a16:creationId xmlns:a16="http://schemas.microsoft.com/office/drawing/2014/main" id="{00000000-0008-0000-0200-000090020000}"/>
            </a:ext>
          </a:extLst>
        </xdr:cNvPr>
        <xdr:cNvSpPr/>
      </xdr:nvSpPr>
      <xdr:spPr>
        <a:xfrm>
          <a:off x="14325600" y="137490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657" name="フローチャート: 判断 656">
          <a:extLst>
            <a:ext uri="{FF2B5EF4-FFF2-40B4-BE49-F238E27FC236}">
              <a16:creationId xmlns:a16="http://schemas.microsoft.com/office/drawing/2014/main" id="{00000000-0008-0000-0200-000091020000}"/>
            </a:ext>
          </a:extLst>
        </xdr:cNvPr>
        <xdr:cNvSpPr/>
      </xdr:nvSpPr>
      <xdr:spPr>
        <a:xfrm>
          <a:off x="13578840" y="137477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658" name="フローチャート: 判断 657">
          <a:extLst>
            <a:ext uri="{FF2B5EF4-FFF2-40B4-BE49-F238E27FC236}">
              <a16:creationId xmlns:a16="http://schemas.microsoft.com/office/drawing/2014/main" id="{00000000-0008-0000-0200-000092020000}"/>
            </a:ext>
          </a:extLst>
        </xdr:cNvPr>
        <xdr:cNvSpPr/>
      </xdr:nvSpPr>
      <xdr:spPr>
        <a:xfrm>
          <a:off x="12804140" y="1375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659" name="フローチャート: 判断 658">
          <a:extLst>
            <a:ext uri="{FF2B5EF4-FFF2-40B4-BE49-F238E27FC236}">
              <a16:creationId xmlns:a16="http://schemas.microsoft.com/office/drawing/2014/main" id="{00000000-0008-0000-0200-000093020000}"/>
            </a:ext>
          </a:extLst>
        </xdr:cNvPr>
        <xdr:cNvSpPr/>
      </xdr:nvSpPr>
      <xdr:spPr>
        <a:xfrm>
          <a:off x="12029440" y="137706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660" name="フローチャート: 判断 659">
          <a:extLst>
            <a:ext uri="{FF2B5EF4-FFF2-40B4-BE49-F238E27FC236}">
              <a16:creationId xmlns:a16="http://schemas.microsoft.com/office/drawing/2014/main" id="{00000000-0008-0000-0200-000094020000}"/>
            </a:ext>
          </a:extLst>
        </xdr:cNvPr>
        <xdr:cNvSpPr/>
      </xdr:nvSpPr>
      <xdr:spPr>
        <a:xfrm>
          <a:off x="11231880" y="1363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82550</xdr:rowOff>
    </xdr:from>
    <xdr:to>
      <xdr:col>85</xdr:col>
      <xdr:colOff>177800</xdr:colOff>
      <xdr:row>84</xdr:row>
      <xdr:rowOff>12700</xdr:rowOff>
    </xdr:to>
    <xdr:sp macro="" textlink="">
      <xdr:nvSpPr>
        <xdr:cNvPr id="666" name="楕円 665">
          <a:extLst>
            <a:ext uri="{FF2B5EF4-FFF2-40B4-BE49-F238E27FC236}">
              <a16:creationId xmlns:a16="http://schemas.microsoft.com/office/drawing/2014/main" id="{00000000-0008-0000-0200-00009A020000}"/>
            </a:ext>
          </a:extLst>
        </xdr:cNvPr>
        <xdr:cNvSpPr/>
      </xdr:nvSpPr>
      <xdr:spPr>
        <a:xfrm>
          <a:off x="14325600" y="1399667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60977</xdr:rowOff>
    </xdr:from>
    <xdr:ext cx="405111" cy="259045"/>
    <xdr:sp macro="" textlink="">
      <xdr:nvSpPr>
        <xdr:cNvPr id="667" name="【消防施設】&#10;有形固定資産減価償却率該当値テキスト">
          <a:extLst>
            <a:ext uri="{FF2B5EF4-FFF2-40B4-BE49-F238E27FC236}">
              <a16:creationId xmlns:a16="http://schemas.microsoft.com/office/drawing/2014/main" id="{00000000-0008-0000-0200-00009B020000}"/>
            </a:ext>
          </a:extLst>
        </xdr:cNvPr>
        <xdr:cNvSpPr txBox="1"/>
      </xdr:nvSpPr>
      <xdr:spPr>
        <a:xfrm>
          <a:off x="14414500"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39370</xdr:rowOff>
    </xdr:from>
    <xdr:to>
      <xdr:col>81</xdr:col>
      <xdr:colOff>101600</xdr:colOff>
      <xdr:row>83</xdr:row>
      <xdr:rowOff>140970</xdr:rowOff>
    </xdr:to>
    <xdr:sp macro="" textlink="">
      <xdr:nvSpPr>
        <xdr:cNvPr id="668" name="楕円 667">
          <a:extLst>
            <a:ext uri="{FF2B5EF4-FFF2-40B4-BE49-F238E27FC236}">
              <a16:creationId xmlns:a16="http://schemas.microsoft.com/office/drawing/2014/main" id="{00000000-0008-0000-0200-00009C020000}"/>
            </a:ext>
          </a:extLst>
        </xdr:cNvPr>
        <xdr:cNvSpPr/>
      </xdr:nvSpPr>
      <xdr:spPr>
        <a:xfrm>
          <a:off x="13578840" y="1395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90170</xdr:rowOff>
    </xdr:from>
    <xdr:to>
      <xdr:col>85</xdr:col>
      <xdr:colOff>127000</xdr:colOff>
      <xdr:row>83</xdr:row>
      <xdr:rowOff>133350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3629640" y="14004290"/>
          <a:ext cx="7467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13970</xdr:rowOff>
    </xdr:from>
    <xdr:to>
      <xdr:col>76</xdr:col>
      <xdr:colOff>165100</xdr:colOff>
      <xdr:row>83</xdr:row>
      <xdr:rowOff>115570</xdr:rowOff>
    </xdr:to>
    <xdr:sp macro="" textlink="">
      <xdr:nvSpPr>
        <xdr:cNvPr id="670" name="楕円 669">
          <a:extLst>
            <a:ext uri="{FF2B5EF4-FFF2-40B4-BE49-F238E27FC236}">
              <a16:creationId xmlns:a16="http://schemas.microsoft.com/office/drawing/2014/main" id="{00000000-0008-0000-0200-00009E020000}"/>
            </a:ext>
          </a:extLst>
        </xdr:cNvPr>
        <xdr:cNvSpPr/>
      </xdr:nvSpPr>
      <xdr:spPr>
        <a:xfrm>
          <a:off x="12804140" y="1392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64770</xdr:rowOff>
    </xdr:from>
    <xdr:to>
      <xdr:col>81</xdr:col>
      <xdr:colOff>50800</xdr:colOff>
      <xdr:row>83</xdr:row>
      <xdr:rowOff>90170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2854940" y="13978890"/>
          <a:ext cx="7747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166370</xdr:rowOff>
    </xdr:from>
    <xdr:to>
      <xdr:col>72</xdr:col>
      <xdr:colOff>38100</xdr:colOff>
      <xdr:row>83</xdr:row>
      <xdr:rowOff>96520</xdr:rowOff>
    </xdr:to>
    <xdr:sp macro="" textlink="">
      <xdr:nvSpPr>
        <xdr:cNvPr id="672" name="楕円 671">
          <a:extLst>
            <a:ext uri="{FF2B5EF4-FFF2-40B4-BE49-F238E27FC236}">
              <a16:creationId xmlns:a16="http://schemas.microsoft.com/office/drawing/2014/main" id="{00000000-0008-0000-0200-0000A0020000}"/>
            </a:ext>
          </a:extLst>
        </xdr:cNvPr>
        <xdr:cNvSpPr/>
      </xdr:nvSpPr>
      <xdr:spPr>
        <a:xfrm>
          <a:off x="12029440" y="139128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45720</xdr:rowOff>
    </xdr:from>
    <xdr:to>
      <xdr:col>76</xdr:col>
      <xdr:colOff>114300</xdr:colOff>
      <xdr:row>83</xdr:row>
      <xdr:rowOff>64770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2072620" y="13959840"/>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114300</xdr:rowOff>
    </xdr:from>
    <xdr:to>
      <xdr:col>67</xdr:col>
      <xdr:colOff>101600</xdr:colOff>
      <xdr:row>83</xdr:row>
      <xdr:rowOff>44450</xdr:rowOff>
    </xdr:to>
    <xdr:sp macro="" textlink="">
      <xdr:nvSpPr>
        <xdr:cNvPr id="674" name="楕円 673">
          <a:extLst>
            <a:ext uri="{FF2B5EF4-FFF2-40B4-BE49-F238E27FC236}">
              <a16:creationId xmlns:a16="http://schemas.microsoft.com/office/drawing/2014/main" id="{00000000-0008-0000-0200-0000A2020000}"/>
            </a:ext>
          </a:extLst>
        </xdr:cNvPr>
        <xdr:cNvSpPr/>
      </xdr:nvSpPr>
      <xdr:spPr>
        <a:xfrm>
          <a:off x="11231880" y="13860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165100</xdr:rowOff>
    </xdr:from>
    <xdr:to>
      <xdr:col>71</xdr:col>
      <xdr:colOff>177800</xdr:colOff>
      <xdr:row>83</xdr:row>
      <xdr:rowOff>45720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1282680" y="13911580"/>
          <a:ext cx="78994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115588</xdr:rowOff>
    </xdr:from>
    <xdr:ext cx="405111" cy="259045"/>
    <xdr:sp macro="" textlink="">
      <xdr:nvSpPr>
        <xdr:cNvPr id="676" name="n_1aveValue【消防施設】&#10;有形固定資産減価償却率">
          <a:extLst>
            <a:ext uri="{FF2B5EF4-FFF2-40B4-BE49-F238E27FC236}">
              <a16:creationId xmlns:a16="http://schemas.microsoft.com/office/drawing/2014/main" id="{00000000-0008-0000-0200-0000A4020000}"/>
            </a:ext>
          </a:extLst>
        </xdr:cNvPr>
        <xdr:cNvSpPr txBox="1"/>
      </xdr:nvSpPr>
      <xdr:spPr>
        <a:xfrm>
          <a:off x="13437244" y="13526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128288</xdr:rowOff>
    </xdr:from>
    <xdr:ext cx="405111" cy="259045"/>
    <xdr:sp macro="" textlink="">
      <xdr:nvSpPr>
        <xdr:cNvPr id="677" name="n_2aveValue【消防施設】&#10;有形固定資産減価償却率">
          <a:extLst>
            <a:ext uri="{FF2B5EF4-FFF2-40B4-BE49-F238E27FC236}">
              <a16:creationId xmlns:a16="http://schemas.microsoft.com/office/drawing/2014/main" id="{00000000-0008-0000-0200-0000A5020000}"/>
            </a:ext>
          </a:extLst>
        </xdr:cNvPr>
        <xdr:cNvSpPr txBox="1"/>
      </xdr:nvSpPr>
      <xdr:spPr>
        <a:xfrm>
          <a:off x="126752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142257</xdr:rowOff>
    </xdr:from>
    <xdr:ext cx="405111" cy="259045"/>
    <xdr:sp macro="" textlink="">
      <xdr:nvSpPr>
        <xdr:cNvPr id="678" name="n_3aveValue【消防施設】&#10;有形固定資産減価償却率">
          <a:extLst>
            <a:ext uri="{FF2B5EF4-FFF2-40B4-BE49-F238E27FC236}">
              <a16:creationId xmlns:a16="http://schemas.microsoft.com/office/drawing/2014/main" id="{00000000-0008-0000-0200-0000A6020000}"/>
            </a:ext>
          </a:extLst>
        </xdr:cNvPr>
        <xdr:cNvSpPr txBox="1"/>
      </xdr:nvSpPr>
      <xdr:spPr>
        <a:xfrm>
          <a:off x="11900544" y="13553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679" name="n_4aveValue【消防施設】&#10;有形固定資産減価償却率">
          <a:extLst>
            <a:ext uri="{FF2B5EF4-FFF2-40B4-BE49-F238E27FC236}">
              <a16:creationId xmlns:a16="http://schemas.microsoft.com/office/drawing/2014/main" id="{00000000-0008-0000-0200-0000A7020000}"/>
            </a:ext>
          </a:extLst>
        </xdr:cNvPr>
        <xdr:cNvSpPr txBox="1"/>
      </xdr:nvSpPr>
      <xdr:spPr>
        <a:xfrm>
          <a:off x="11102984" y="13416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132097</xdr:rowOff>
    </xdr:from>
    <xdr:ext cx="405111" cy="259045"/>
    <xdr:sp macro="" textlink="">
      <xdr:nvSpPr>
        <xdr:cNvPr id="680" name="n_1mainValue【消防施設】&#10;有形固定資産減価償却率">
          <a:extLst>
            <a:ext uri="{FF2B5EF4-FFF2-40B4-BE49-F238E27FC236}">
              <a16:creationId xmlns:a16="http://schemas.microsoft.com/office/drawing/2014/main" id="{00000000-0008-0000-0200-0000A8020000}"/>
            </a:ext>
          </a:extLst>
        </xdr:cNvPr>
        <xdr:cNvSpPr txBox="1"/>
      </xdr:nvSpPr>
      <xdr:spPr>
        <a:xfrm>
          <a:off x="13437244" y="14046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106697</xdr:rowOff>
    </xdr:from>
    <xdr:ext cx="405111" cy="259045"/>
    <xdr:sp macro="" textlink="">
      <xdr:nvSpPr>
        <xdr:cNvPr id="681" name="n_2mainValue【消防施設】&#10;有形固定資産減価償却率">
          <a:extLst>
            <a:ext uri="{FF2B5EF4-FFF2-40B4-BE49-F238E27FC236}">
              <a16:creationId xmlns:a16="http://schemas.microsoft.com/office/drawing/2014/main" id="{00000000-0008-0000-0200-0000A9020000}"/>
            </a:ext>
          </a:extLst>
        </xdr:cNvPr>
        <xdr:cNvSpPr txBox="1"/>
      </xdr:nvSpPr>
      <xdr:spPr>
        <a:xfrm>
          <a:off x="12675244" y="1402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87647</xdr:rowOff>
    </xdr:from>
    <xdr:ext cx="405111" cy="259045"/>
    <xdr:sp macro="" textlink="">
      <xdr:nvSpPr>
        <xdr:cNvPr id="682" name="n_3mainValue【消防施設】&#10;有形固定資産減価償却率">
          <a:extLst>
            <a:ext uri="{FF2B5EF4-FFF2-40B4-BE49-F238E27FC236}">
              <a16:creationId xmlns:a16="http://schemas.microsoft.com/office/drawing/2014/main" id="{00000000-0008-0000-0200-0000AA020000}"/>
            </a:ext>
          </a:extLst>
        </xdr:cNvPr>
        <xdr:cNvSpPr txBox="1"/>
      </xdr:nvSpPr>
      <xdr:spPr>
        <a:xfrm>
          <a:off x="11900544" y="1400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35577</xdr:rowOff>
    </xdr:from>
    <xdr:ext cx="405111" cy="259045"/>
    <xdr:sp macro="" textlink="">
      <xdr:nvSpPr>
        <xdr:cNvPr id="683" name="n_4mainValue【消防施設】&#10;有形固定資産減価償却率">
          <a:extLst>
            <a:ext uri="{FF2B5EF4-FFF2-40B4-BE49-F238E27FC236}">
              <a16:creationId xmlns:a16="http://schemas.microsoft.com/office/drawing/2014/main" id="{00000000-0008-0000-0200-0000AB020000}"/>
            </a:ext>
          </a:extLst>
        </xdr:cNvPr>
        <xdr:cNvSpPr txBox="1"/>
      </xdr:nvSpPr>
      <xdr:spPr>
        <a:xfrm>
          <a:off x="11102984" y="13949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00000000-0008-0000-0200-0000AC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00000000-0008-0000-0200-0000AD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00000000-0008-0000-0200-0000AE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200-0000AF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200-0000B0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00000000-0008-0000-0200-0000B1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00000000-0008-0000-0200-0000B2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00000000-0008-0000-0200-0000B3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5589461" y="140195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5589461" y="136461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5589461" y="13272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5589461" y="12903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5589461" y="125298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消防施設】&#10;一人当たり面積グラフ枠">
          <a:extLst>
            <a:ext uri="{FF2B5EF4-FFF2-40B4-BE49-F238E27FC236}">
              <a16:creationId xmlns:a16="http://schemas.microsoft.com/office/drawing/2014/main" id="{00000000-0008-0000-0200-0000C2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flipV="1">
          <a:off x="19509104" y="13146310"/>
          <a:ext cx="0" cy="1384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708" name="【消防施設】&#10;一人当たり面積最小値テキスト">
          <a:extLst>
            <a:ext uri="{FF2B5EF4-FFF2-40B4-BE49-F238E27FC236}">
              <a16:creationId xmlns:a16="http://schemas.microsoft.com/office/drawing/2014/main" id="{00000000-0008-0000-0200-0000C4020000}"/>
            </a:ext>
          </a:extLst>
        </xdr:cNvPr>
        <xdr:cNvSpPr txBox="1"/>
      </xdr:nvSpPr>
      <xdr:spPr>
        <a:xfrm>
          <a:off x="19547840" y="1457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19443700" y="145312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710" name="【消防施設】&#10;一人当たり面積最大値テキスト">
          <a:extLst>
            <a:ext uri="{FF2B5EF4-FFF2-40B4-BE49-F238E27FC236}">
              <a16:creationId xmlns:a16="http://schemas.microsoft.com/office/drawing/2014/main" id="{00000000-0008-0000-0200-0000C6020000}"/>
            </a:ext>
          </a:extLst>
        </xdr:cNvPr>
        <xdr:cNvSpPr txBox="1"/>
      </xdr:nvSpPr>
      <xdr:spPr>
        <a:xfrm>
          <a:off x="19547840" y="1292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19443700" y="131463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712" name="【消防施設】&#10;一人当たり面積平均値テキスト">
          <a:extLst>
            <a:ext uri="{FF2B5EF4-FFF2-40B4-BE49-F238E27FC236}">
              <a16:creationId xmlns:a16="http://schemas.microsoft.com/office/drawing/2014/main" id="{00000000-0008-0000-0200-0000C8020000}"/>
            </a:ext>
          </a:extLst>
        </xdr:cNvPr>
        <xdr:cNvSpPr txBox="1"/>
      </xdr:nvSpPr>
      <xdr:spPr>
        <a:xfrm>
          <a:off x="19547840" y="14327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713" name="フローチャート: 判断 712">
          <a:extLst>
            <a:ext uri="{FF2B5EF4-FFF2-40B4-BE49-F238E27FC236}">
              <a16:creationId xmlns:a16="http://schemas.microsoft.com/office/drawing/2014/main" id="{00000000-0008-0000-0200-0000C9020000}"/>
            </a:ext>
          </a:extLst>
        </xdr:cNvPr>
        <xdr:cNvSpPr/>
      </xdr:nvSpPr>
      <xdr:spPr>
        <a:xfrm>
          <a:off x="19458940" y="1447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714" name="フローチャート: 判断 713">
          <a:extLst>
            <a:ext uri="{FF2B5EF4-FFF2-40B4-BE49-F238E27FC236}">
              <a16:creationId xmlns:a16="http://schemas.microsoft.com/office/drawing/2014/main" id="{00000000-0008-0000-0200-0000CA020000}"/>
            </a:ext>
          </a:extLst>
        </xdr:cNvPr>
        <xdr:cNvSpPr/>
      </xdr:nvSpPr>
      <xdr:spPr>
        <a:xfrm>
          <a:off x="18735040" y="144732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715" name="フローチャート: 判断 714">
          <a:extLst>
            <a:ext uri="{FF2B5EF4-FFF2-40B4-BE49-F238E27FC236}">
              <a16:creationId xmlns:a16="http://schemas.microsoft.com/office/drawing/2014/main" id="{00000000-0008-0000-0200-0000CB020000}"/>
            </a:ext>
          </a:extLst>
        </xdr:cNvPr>
        <xdr:cNvSpPr/>
      </xdr:nvSpPr>
      <xdr:spPr>
        <a:xfrm>
          <a:off x="17937480" y="1448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716" name="フローチャート: 判断 715">
          <a:extLst>
            <a:ext uri="{FF2B5EF4-FFF2-40B4-BE49-F238E27FC236}">
              <a16:creationId xmlns:a16="http://schemas.microsoft.com/office/drawing/2014/main" id="{00000000-0008-0000-0200-0000CC020000}"/>
            </a:ext>
          </a:extLst>
        </xdr:cNvPr>
        <xdr:cNvSpPr/>
      </xdr:nvSpPr>
      <xdr:spPr>
        <a:xfrm>
          <a:off x="17162780" y="1448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717" name="フローチャート: 判断 716">
          <a:extLst>
            <a:ext uri="{FF2B5EF4-FFF2-40B4-BE49-F238E27FC236}">
              <a16:creationId xmlns:a16="http://schemas.microsoft.com/office/drawing/2014/main" id="{00000000-0008-0000-0200-0000CD020000}"/>
            </a:ext>
          </a:extLst>
        </xdr:cNvPr>
        <xdr:cNvSpPr/>
      </xdr:nvSpPr>
      <xdr:spPr>
        <a:xfrm>
          <a:off x="16388080" y="144800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62240</xdr:rowOff>
    </xdr:from>
    <xdr:to>
      <xdr:col>116</xdr:col>
      <xdr:colOff>114300</xdr:colOff>
      <xdr:row>86</xdr:row>
      <xdr:rowOff>163840</xdr:rowOff>
    </xdr:to>
    <xdr:sp macro="" textlink="">
      <xdr:nvSpPr>
        <xdr:cNvPr id="723" name="楕円 722">
          <a:extLst>
            <a:ext uri="{FF2B5EF4-FFF2-40B4-BE49-F238E27FC236}">
              <a16:creationId xmlns:a16="http://schemas.microsoft.com/office/drawing/2014/main" id="{00000000-0008-0000-0200-0000D3020000}"/>
            </a:ext>
          </a:extLst>
        </xdr:cNvPr>
        <xdr:cNvSpPr/>
      </xdr:nvSpPr>
      <xdr:spPr>
        <a:xfrm>
          <a:off x="19458940" y="14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34148</xdr:rowOff>
    </xdr:from>
    <xdr:ext cx="469744" cy="259045"/>
    <xdr:sp macro="" textlink="">
      <xdr:nvSpPr>
        <xdr:cNvPr id="724" name="【消防施設】&#10;一人当たり面積該当値テキスト">
          <a:extLst>
            <a:ext uri="{FF2B5EF4-FFF2-40B4-BE49-F238E27FC236}">
              <a16:creationId xmlns:a16="http://schemas.microsoft.com/office/drawing/2014/main" id="{00000000-0008-0000-0200-0000D4020000}"/>
            </a:ext>
          </a:extLst>
        </xdr:cNvPr>
        <xdr:cNvSpPr txBox="1"/>
      </xdr:nvSpPr>
      <xdr:spPr>
        <a:xfrm>
          <a:off x="19547840" y="1445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62148</xdr:rowOff>
    </xdr:from>
    <xdr:to>
      <xdr:col>112</xdr:col>
      <xdr:colOff>38100</xdr:colOff>
      <xdr:row>86</xdr:row>
      <xdr:rowOff>163748</xdr:rowOff>
    </xdr:to>
    <xdr:sp macro="" textlink="">
      <xdr:nvSpPr>
        <xdr:cNvPr id="725" name="楕円 724">
          <a:extLst>
            <a:ext uri="{FF2B5EF4-FFF2-40B4-BE49-F238E27FC236}">
              <a16:creationId xmlns:a16="http://schemas.microsoft.com/office/drawing/2014/main" id="{00000000-0008-0000-0200-0000D5020000}"/>
            </a:ext>
          </a:extLst>
        </xdr:cNvPr>
        <xdr:cNvSpPr/>
      </xdr:nvSpPr>
      <xdr:spPr>
        <a:xfrm>
          <a:off x="18735040" y="144791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112948</xdr:rowOff>
    </xdr:from>
    <xdr:to>
      <xdr:col>116</xdr:col>
      <xdr:colOff>63500</xdr:colOff>
      <xdr:row>86</xdr:row>
      <xdr:rowOff>113040</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18778220" y="14529988"/>
          <a:ext cx="73152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62178</xdr:rowOff>
    </xdr:from>
    <xdr:to>
      <xdr:col>107</xdr:col>
      <xdr:colOff>101600</xdr:colOff>
      <xdr:row>86</xdr:row>
      <xdr:rowOff>163778</xdr:rowOff>
    </xdr:to>
    <xdr:sp macro="" textlink="">
      <xdr:nvSpPr>
        <xdr:cNvPr id="727" name="楕円 726">
          <a:extLst>
            <a:ext uri="{FF2B5EF4-FFF2-40B4-BE49-F238E27FC236}">
              <a16:creationId xmlns:a16="http://schemas.microsoft.com/office/drawing/2014/main" id="{00000000-0008-0000-0200-0000D7020000}"/>
            </a:ext>
          </a:extLst>
        </xdr:cNvPr>
        <xdr:cNvSpPr/>
      </xdr:nvSpPr>
      <xdr:spPr>
        <a:xfrm>
          <a:off x="17937480" y="1447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112948</xdr:rowOff>
    </xdr:from>
    <xdr:to>
      <xdr:col>111</xdr:col>
      <xdr:colOff>177800</xdr:colOff>
      <xdr:row>86</xdr:row>
      <xdr:rowOff>112978</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flipV="1">
          <a:off x="17988280" y="14529988"/>
          <a:ext cx="78994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62190</xdr:rowOff>
    </xdr:from>
    <xdr:to>
      <xdr:col>102</xdr:col>
      <xdr:colOff>165100</xdr:colOff>
      <xdr:row>86</xdr:row>
      <xdr:rowOff>163790</xdr:rowOff>
    </xdr:to>
    <xdr:sp macro="" textlink="">
      <xdr:nvSpPr>
        <xdr:cNvPr id="729" name="楕円 728">
          <a:extLst>
            <a:ext uri="{FF2B5EF4-FFF2-40B4-BE49-F238E27FC236}">
              <a16:creationId xmlns:a16="http://schemas.microsoft.com/office/drawing/2014/main" id="{00000000-0008-0000-0200-0000D9020000}"/>
            </a:ext>
          </a:extLst>
        </xdr:cNvPr>
        <xdr:cNvSpPr/>
      </xdr:nvSpPr>
      <xdr:spPr>
        <a:xfrm>
          <a:off x="17162780" y="1447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112978</xdr:rowOff>
    </xdr:from>
    <xdr:to>
      <xdr:col>107</xdr:col>
      <xdr:colOff>50800</xdr:colOff>
      <xdr:row>86</xdr:row>
      <xdr:rowOff>112990</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flipV="1">
          <a:off x="17213580" y="14530018"/>
          <a:ext cx="7747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62540</xdr:rowOff>
    </xdr:from>
    <xdr:to>
      <xdr:col>98</xdr:col>
      <xdr:colOff>38100</xdr:colOff>
      <xdr:row>86</xdr:row>
      <xdr:rowOff>164140</xdr:rowOff>
    </xdr:to>
    <xdr:sp macro="" textlink="">
      <xdr:nvSpPr>
        <xdr:cNvPr id="731" name="楕円 730">
          <a:extLst>
            <a:ext uri="{FF2B5EF4-FFF2-40B4-BE49-F238E27FC236}">
              <a16:creationId xmlns:a16="http://schemas.microsoft.com/office/drawing/2014/main" id="{00000000-0008-0000-0200-0000DB020000}"/>
            </a:ext>
          </a:extLst>
        </xdr:cNvPr>
        <xdr:cNvSpPr/>
      </xdr:nvSpPr>
      <xdr:spPr>
        <a:xfrm>
          <a:off x="16388080" y="144795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112990</xdr:rowOff>
    </xdr:from>
    <xdr:to>
      <xdr:col>102</xdr:col>
      <xdr:colOff>114300</xdr:colOff>
      <xdr:row>86</xdr:row>
      <xdr:rowOff>113340</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flipV="1">
          <a:off x="16431260" y="14530030"/>
          <a:ext cx="782320" cy="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733" name="n_1aveValue【消防施設】&#10;一人当たり面積">
          <a:extLst>
            <a:ext uri="{FF2B5EF4-FFF2-40B4-BE49-F238E27FC236}">
              <a16:creationId xmlns:a16="http://schemas.microsoft.com/office/drawing/2014/main" id="{00000000-0008-0000-0200-0000DD020000}"/>
            </a:ext>
          </a:extLst>
        </xdr:cNvPr>
        <xdr:cNvSpPr txBox="1"/>
      </xdr:nvSpPr>
      <xdr:spPr>
        <a:xfrm>
          <a:off x="18561127" y="14252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155689</xdr:rowOff>
    </xdr:from>
    <xdr:ext cx="469744" cy="259045"/>
    <xdr:sp macro="" textlink="">
      <xdr:nvSpPr>
        <xdr:cNvPr id="734" name="n_2aveValue【消防施設】&#10;一人当たり面積">
          <a:extLst>
            <a:ext uri="{FF2B5EF4-FFF2-40B4-BE49-F238E27FC236}">
              <a16:creationId xmlns:a16="http://schemas.microsoft.com/office/drawing/2014/main" id="{00000000-0008-0000-0200-0000DE020000}"/>
            </a:ext>
          </a:extLst>
        </xdr:cNvPr>
        <xdr:cNvSpPr txBox="1"/>
      </xdr:nvSpPr>
      <xdr:spPr>
        <a:xfrm>
          <a:off x="17776267" y="14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155701</xdr:rowOff>
    </xdr:from>
    <xdr:ext cx="469744" cy="259045"/>
    <xdr:sp macro="" textlink="">
      <xdr:nvSpPr>
        <xdr:cNvPr id="735" name="n_3aveValue【消防施設】&#10;一人当たり面積">
          <a:extLst>
            <a:ext uri="{FF2B5EF4-FFF2-40B4-BE49-F238E27FC236}">
              <a16:creationId xmlns:a16="http://schemas.microsoft.com/office/drawing/2014/main" id="{00000000-0008-0000-0200-0000DF020000}"/>
            </a:ext>
          </a:extLst>
        </xdr:cNvPr>
        <xdr:cNvSpPr txBox="1"/>
      </xdr:nvSpPr>
      <xdr:spPr>
        <a:xfrm>
          <a:off x="17001567" y="14572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155712</xdr:rowOff>
    </xdr:from>
    <xdr:ext cx="469744" cy="259045"/>
    <xdr:sp macro="" textlink="">
      <xdr:nvSpPr>
        <xdr:cNvPr id="736" name="n_4aveValue【消防施設】&#10;一人当たり面積">
          <a:extLst>
            <a:ext uri="{FF2B5EF4-FFF2-40B4-BE49-F238E27FC236}">
              <a16:creationId xmlns:a16="http://schemas.microsoft.com/office/drawing/2014/main" id="{00000000-0008-0000-0200-0000E0020000}"/>
            </a:ext>
          </a:extLst>
        </xdr:cNvPr>
        <xdr:cNvSpPr txBox="1"/>
      </xdr:nvSpPr>
      <xdr:spPr>
        <a:xfrm>
          <a:off x="16226867" y="1457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154875</xdr:rowOff>
    </xdr:from>
    <xdr:ext cx="469744" cy="259045"/>
    <xdr:sp macro="" textlink="">
      <xdr:nvSpPr>
        <xdr:cNvPr id="737" name="n_1mainValue【消防施設】&#10;一人当たり面積">
          <a:extLst>
            <a:ext uri="{FF2B5EF4-FFF2-40B4-BE49-F238E27FC236}">
              <a16:creationId xmlns:a16="http://schemas.microsoft.com/office/drawing/2014/main" id="{00000000-0008-0000-0200-0000E1020000}"/>
            </a:ext>
          </a:extLst>
        </xdr:cNvPr>
        <xdr:cNvSpPr txBox="1"/>
      </xdr:nvSpPr>
      <xdr:spPr>
        <a:xfrm>
          <a:off x="18561127" y="1457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8855</xdr:rowOff>
    </xdr:from>
    <xdr:ext cx="469744" cy="259045"/>
    <xdr:sp macro="" textlink="">
      <xdr:nvSpPr>
        <xdr:cNvPr id="738" name="n_2mainValue【消防施設】&#10;一人当たり面積">
          <a:extLst>
            <a:ext uri="{FF2B5EF4-FFF2-40B4-BE49-F238E27FC236}">
              <a16:creationId xmlns:a16="http://schemas.microsoft.com/office/drawing/2014/main" id="{00000000-0008-0000-0200-0000E2020000}"/>
            </a:ext>
          </a:extLst>
        </xdr:cNvPr>
        <xdr:cNvSpPr txBox="1"/>
      </xdr:nvSpPr>
      <xdr:spPr>
        <a:xfrm>
          <a:off x="17776267" y="142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8867</xdr:rowOff>
    </xdr:from>
    <xdr:ext cx="469744" cy="259045"/>
    <xdr:sp macro="" textlink="">
      <xdr:nvSpPr>
        <xdr:cNvPr id="739" name="n_3mainValue【消防施設】&#10;一人当たり面積">
          <a:extLst>
            <a:ext uri="{FF2B5EF4-FFF2-40B4-BE49-F238E27FC236}">
              <a16:creationId xmlns:a16="http://schemas.microsoft.com/office/drawing/2014/main" id="{00000000-0008-0000-0200-0000E3020000}"/>
            </a:ext>
          </a:extLst>
        </xdr:cNvPr>
        <xdr:cNvSpPr txBox="1"/>
      </xdr:nvSpPr>
      <xdr:spPr>
        <a:xfrm>
          <a:off x="17001567" y="1425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9217</xdr:rowOff>
    </xdr:from>
    <xdr:ext cx="469744" cy="259045"/>
    <xdr:sp macro="" textlink="">
      <xdr:nvSpPr>
        <xdr:cNvPr id="740" name="n_4mainValue【消防施設】&#10;一人当たり面積">
          <a:extLst>
            <a:ext uri="{FF2B5EF4-FFF2-40B4-BE49-F238E27FC236}">
              <a16:creationId xmlns:a16="http://schemas.microsoft.com/office/drawing/2014/main" id="{00000000-0008-0000-0200-0000E4020000}"/>
            </a:ext>
          </a:extLst>
        </xdr:cNvPr>
        <xdr:cNvSpPr txBox="1"/>
      </xdr:nvSpPr>
      <xdr:spPr>
        <a:xfrm>
          <a:off x="16226867" y="1425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00000000-0008-0000-0200-0000E5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00000000-0008-0000-0200-0000E6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00000000-0008-0000-0200-0000E7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200-0000E8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200-0000E9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00000000-0008-0000-0200-0000EA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00000000-0008-0000-0200-0000EB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00000000-0008-0000-0200-0000EC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00000000-0008-0000-0200-0000FC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a:extLst>
            <a:ext uri="{FF2B5EF4-FFF2-40B4-BE49-F238E27FC236}">
              <a16:creationId xmlns:a16="http://schemas.microsoft.com/office/drawing/2014/main" id="{00000000-0008-0000-0200-0000FD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flipV="1">
          <a:off x="14375764" y="16766721"/>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7" name="【庁舎】&#10;有形固定資産減価償却率最小値テキスト">
          <a:extLst>
            <a:ext uri="{FF2B5EF4-FFF2-40B4-BE49-F238E27FC236}">
              <a16:creationId xmlns:a16="http://schemas.microsoft.com/office/drawing/2014/main" id="{00000000-0008-0000-0200-0000FF020000}"/>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8" name="直線コネクタ 767">
          <a:extLst>
            <a:ext uri="{FF2B5EF4-FFF2-40B4-BE49-F238E27FC236}">
              <a16:creationId xmlns:a16="http://schemas.microsoft.com/office/drawing/2014/main" id="{00000000-0008-0000-0200-000000030000}"/>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769" name="【庁舎】&#10;有形固定資産減価償却率最大値テキスト">
          <a:extLst>
            <a:ext uri="{FF2B5EF4-FFF2-40B4-BE49-F238E27FC236}">
              <a16:creationId xmlns:a16="http://schemas.microsoft.com/office/drawing/2014/main" id="{00000000-0008-0000-0200-000001030000}"/>
            </a:ext>
          </a:extLst>
        </xdr:cNvPr>
        <xdr:cNvSpPr txBox="1"/>
      </xdr:nvSpPr>
      <xdr:spPr>
        <a:xfrm>
          <a:off x="14414500" y="165495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770" name="直線コネクタ 769">
          <a:extLst>
            <a:ext uri="{FF2B5EF4-FFF2-40B4-BE49-F238E27FC236}">
              <a16:creationId xmlns:a16="http://schemas.microsoft.com/office/drawing/2014/main" id="{00000000-0008-0000-0200-000002030000}"/>
            </a:ext>
          </a:extLst>
        </xdr:cNvPr>
        <xdr:cNvCxnSpPr/>
      </xdr:nvCxnSpPr>
      <xdr:spPr>
        <a:xfrm>
          <a:off x="14287500" y="167667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163847</xdr:rowOff>
    </xdr:from>
    <xdr:ext cx="405111" cy="259045"/>
    <xdr:sp macro="" textlink="">
      <xdr:nvSpPr>
        <xdr:cNvPr id="771" name="【庁舎】&#10;有形固定資産減価償却率平均値テキスト">
          <a:extLst>
            <a:ext uri="{FF2B5EF4-FFF2-40B4-BE49-F238E27FC236}">
              <a16:creationId xmlns:a16="http://schemas.microsoft.com/office/drawing/2014/main" id="{00000000-0008-0000-0200-000003030000}"/>
            </a:ext>
          </a:extLst>
        </xdr:cNvPr>
        <xdr:cNvSpPr txBox="1"/>
      </xdr:nvSpPr>
      <xdr:spPr>
        <a:xfrm>
          <a:off x="14414500" y="17430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772" name="フローチャート: 判断 771">
          <a:extLst>
            <a:ext uri="{FF2B5EF4-FFF2-40B4-BE49-F238E27FC236}">
              <a16:creationId xmlns:a16="http://schemas.microsoft.com/office/drawing/2014/main" id="{00000000-0008-0000-0200-000004030000}"/>
            </a:ext>
          </a:extLst>
        </xdr:cNvPr>
        <xdr:cNvSpPr/>
      </xdr:nvSpPr>
      <xdr:spPr>
        <a:xfrm>
          <a:off x="14325600" y="1744853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773" name="フローチャート: 判断 772">
          <a:extLst>
            <a:ext uri="{FF2B5EF4-FFF2-40B4-BE49-F238E27FC236}">
              <a16:creationId xmlns:a16="http://schemas.microsoft.com/office/drawing/2014/main" id="{00000000-0008-0000-0200-000005030000}"/>
            </a:ext>
          </a:extLst>
        </xdr:cNvPr>
        <xdr:cNvSpPr/>
      </xdr:nvSpPr>
      <xdr:spPr>
        <a:xfrm>
          <a:off x="13578840" y="1747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74" name="フローチャート: 判断 773">
          <a:extLst>
            <a:ext uri="{FF2B5EF4-FFF2-40B4-BE49-F238E27FC236}">
              <a16:creationId xmlns:a16="http://schemas.microsoft.com/office/drawing/2014/main" id="{00000000-0008-0000-0200-000006030000}"/>
            </a:ext>
          </a:extLst>
        </xdr:cNvPr>
        <xdr:cNvSpPr/>
      </xdr:nvSpPr>
      <xdr:spPr>
        <a:xfrm>
          <a:off x="12804140" y="174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75" name="フローチャート: 判断 774">
          <a:extLst>
            <a:ext uri="{FF2B5EF4-FFF2-40B4-BE49-F238E27FC236}">
              <a16:creationId xmlns:a16="http://schemas.microsoft.com/office/drawing/2014/main" id="{00000000-0008-0000-0200-000007030000}"/>
            </a:ext>
          </a:extLst>
        </xdr:cNvPr>
        <xdr:cNvSpPr/>
      </xdr:nvSpPr>
      <xdr:spPr>
        <a:xfrm>
          <a:off x="12029440" y="175252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776" name="フローチャート: 判断 775">
          <a:extLst>
            <a:ext uri="{FF2B5EF4-FFF2-40B4-BE49-F238E27FC236}">
              <a16:creationId xmlns:a16="http://schemas.microsoft.com/office/drawing/2014/main" id="{00000000-0008-0000-0200-000008030000}"/>
            </a:ext>
          </a:extLst>
        </xdr:cNvPr>
        <xdr:cNvSpPr/>
      </xdr:nvSpPr>
      <xdr:spPr>
        <a:xfrm>
          <a:off x="11231880" y="175432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200-000009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200-00000B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200-00000D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123371</xdr:rowOff>
    </xdr:from>
    <xdr:to>
      <xdr:col>85</xdr:col>
      <xdr:colOff>177800</xdr:colOff>
      <xdr:row>104</xdr:row>
      <xdr:rowOff>53521</xdr:rowOff>
    </xdr:to>
    <xdr:sp macro="" textlink="">
      <xdr:nvSpPr>
        <xdr:cNvPr id="782" name="楕円 781">
          <a:extLst>
            <a:ext uri="{FF2B5EF4-FFF2-40B4-BE49-F238E27FC236}">
              <a16:creationId xmlns:a16="http://schemas.microsoft.com/office/drawing/2014/main" id="{00000000-0008-0000-0200-00000E030000}"/>
            </a:ext>
          </a:extLst>
        </xdr:cNvPr>
        <xdr:cNvSpPr/>
      </xdr:nvSpPr>
      <xdr:spPr>
        <a:xfrm>
          <a:off x="14325600" y="1739029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146248</xdr:rowOff>
    </xdr:from>
    <xdr:ext cx="405111" cy="259045"/>
    <xdr:sp macro="" textlink="">
      <xdr:nvSpPr>
        <xdr:cNvPr id="783" name="【庁舎】&#10;有形固定資産減価償却率該当値テキスト">
          <a:extLst>
            <a:ext uri="{FF2B5EF4-FFF2-40B4-BE49-F238E27FC236}">
              <a16:creationId xmlns:a16="http://schemas.microsoft.com/office/drawing/2014/main" id="{00000000-0008-0000-0200-00000F030000}"/>
            </a:ext>
          </a:extLst>
        </xdr:cNvPr>
        <xdr:cNvSpPr txBox="1"/>
      </xdr:nvSpPr>
      <xdr:spPr>
        <a:xfrm>
          <a:off x="14414500" y="1724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77651</xdr:rowOff>
    </xdr:from>
    <xdr:to>
      <xdr:col>81</xdr:col>
      <xdr:colOff>101600</xdr:colOff>
      <xdr:row>104</xdr:row>
      <xdr:rowOff>7801</xdr:rowOff>
    </xdr:to>
    <xdr:sp macro="" textlink="">
      <xdr:nvSpPr>
        <xdr:cNvPr id="784" name="楕円 783">
          <a:extLst>
            <a:ext uri="{FF2B5EF4-FFF2-40B4-BE49-F238E27FC236}">
              <a16:creationId xmlns:a16="http://schemas.microsoft.com/office/drawing/2014/main" id="{00000000-0008-0000-0200-000010030000}"/>
            </a:ext>
          </a:extLst>
        </xdr:cNvPr>
        <xdr:cNvSpPr/>
      </xdr:nvSpPr>
      <xdr:spPr>
        <a:xfrm>
          <a:off x="13578840" y="173445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128451</xdr:rowOff>
    </xdr:from>
    <xdr:to>
      <xdr:col>85</xdr:col>
      <xdr:colOff>127000</xdr:colOff>
      <xdr:row>104</xdr:row>
      <xdr:rowOff>2721</xdr:rowOff>
    </xdr:to>
    <xdr:cxnSp macro="">
      <xdr:nvCxnSpPr>
        <xdr:cNvPr id="785" name="直線コネクタ 784">
          <a:extLst>
            <a:ext uri="{FF2B5EF4-FFF2-40B4-BE49-F238E27FC236}">
              <a16:creationId xmlns:a16="http://schemas.microsoft.com/office/drawing/2014/main" id="{00000000-0008-0000-0200-000011030000}"/>
            </a:ext>
          </a:extLst>
        </xdr:cNvPr>
        <xdr:cNvCxnSpPr/>
      </xdr:nvCxnSpPr>
      <xdr:spPr>
        <a:xfrm>
          <a:off x="13629640" y="17395371"/>
          <a:ext cx="7467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22134</xdr:rowOff>
    </xdr:from>
    <xdr:to>
      <xdr:col>76</xdr:col>
      <xdr:colOff>165100</xdr:colOff>
      <xdr:row>103</xdr:row>
      <xdr:rowOff>123734</xdr:rowOff>
    </xdr:to>
    <xdr:sp macro="" textlink="">
      <xdr:nvSpPr>
        <xdr:cNvPr id="786" name="楕円 785">
          <a:extLst>
            <a:ext uri="{FF2B5EF4-FFF2-40B4-BE49-F238E27FC236}">
              <a16:creationId xmlns:a16="http://schemas.microsoft.com/office/drawing/2014/main" id="{00000000-0008-0000-0200-000012030000}"/>
            </a:ext>
          </a:extLst>
        </xdr:cNvPr>
        <xdr:cNvSpPr/>
      </xdr:nvSpPr>
      <xdr:spPr>
        <a:xfrm>
          <a:off x="12804140" y="1728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72934</xdr:rowOff>
    </xdr:from>
    <xdr:to>
      <xdr:col>81</xdr:col>
      <xdr:colOff>50800</xdr:colOff>
      <xdr:row>103</xdr:row>
      <xdr:rowOff>128451</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a:off x="12854940" y="17339854"/>
          <a:ext cx="7747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136434</xdr:rowOff>
    </xdr:from>
    <xdr:to>
      <xdr:col>72</xdr:col>
      <xdr:colOff>38100</xdr:colOff>
      <xdr:row>103</xdr:row>
      <xdr:rowOff>66584</xdr:rowOff>
    </xdr:to>
    <xdr:sp macro="" textlink="">
      <xdr:nvSpPr>
        <xdr:cNvPr id="788" name="楕円 787">
          <a:extLst>
            <a:ext uri="{FF2B5EF4-FFF2-40B4-BE49-F238E27FC236}">
              <a16:creationId xmlns:a16="http://schemas.microsoft.com/office/drawing/2014/main" id="{00000000-0008-0000-0200-000014030000}"/>
            </a:ext>
          </a:extLst>
        </xdr:cNvPr>
        <xdr:cNvSpPr/>
      </xdr:nvSpPr>
      <xdr:spPr>
        <a:xfrm>
          <a:off x="12029440" y="172357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15784</xdr:rowOff>
    </xdr:from>
    <xdr:to>
      <xdr:col>76</xdr:col>
      <xdr:colOff>114300</xdr:colOff>
      <xdr:row>103</xdr:row>
      <xdr:rowOff>72934</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a:off x="12072620" y="17282704"/>
          <a:ext cx="7823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87449</xdr:rowOff>
    </xdr:from>
    <xdr:to>
      <xdr:col>67</xdr:col>
      <xdr:colOff>101600</xdr:colOff>
      <xdr:row>103</xdr:row>
      <xdr:rowOff>17599</xdr:rowOff>
    </xdr:to>
    <xdr:sp macro="" textlink="">
      <xdr:nvSpPr>
        <xdr:cNvPr id="790" name="楕円 789">
          <a:extLst>
            <a:ext uri="{FF2B5EF4-FFF2-40B4-BE49-F238E27FC236}">
              <a16:creationId xmlns:a16="http://schemas.microsoft.com/office/drawing/2014/main" id="{00000000-0008-0000-0200-000016030000}"/>
            </a:ext>
          </a:extLst>
        </xdr:cNvPr>
        <xdr:cNvSpPr/>
      </xdr:nvSpPr>
      <xdr:spPr>
        <a:xfrm>
          <a:off x="11231880" y="171867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138249</xdr:rowOff>
    </xdr:from>
    <xdr:to>
      <xdr:col>71</xdr:col>
      <xdr:colOff>177800</xdr:colOff>
      <xdr:row>103</xdr:row>
      <xdr:rowOff>15784</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1282680" y="17237529"/>
          <a:ext cx="789940" cy="4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132822</xdr:rowOff>
    </xdr:from>
    <xdr:ext cx="405111" cy="259045"/>
    <xdr:sp macro="" textlink="">
      <xdr:nvSpPr>
        <xdr:cNvPr id="792" name="n_1aveValue【庁舎】&#10;有形固定資産減価償却率">
          <a:extLst>
            <a:ext uri="{FF2B5EF4-FFF2-40B4-BE49-F238E27FC236}">
              <a16:creationId xmlns:a16="http://schemas.microsoft.com/office/drawing/2014/main" id="{00000000-0008-0000-0200-000018030000}"/>
            </a:ext>
          </a:extLst>
        </xdr:cNvPr>
        <xdr:cNvSpPr txBox="1"/>
      </xdr:nvSpPr>
      <xdr:spPr>
        <a:xfrm>
          <a:off x="13437244" y="1756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140988</xdr:rowOff>
    </xdr:from>
    <xdr:ext cx="405111" cy="259045"/>
    <xdr:sp macro="" textlink="">
      <xdr:nvSpPr>
        <xdr:cNvPr id="793" name="n_2aveValue【庁舎】&#10;有形固定資産減価償却率">
          <a:extLst>
            <a:ext uri="{FF2B5EF4-FFF2-40B4-BE49-F238E27FC236}">
              <a16:creationId xmlns:a16="http://schemas.microsoft.com/office/drawing/2014/main" id="{00000000-0008-0000-0200-000019030000}"/>
            </a:ext>
          </a:extLst>
        </xdr:cNvPr>
        <xdr:cNvSpPr txBox="1"/>
      </xdr:nvSpPr>
      <xdr:spPr>
        <a:xfrm>
          <a:off x="12675244" y="1757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11991</xdr:rowOff>
    </xdr:from>
    <xdr:ext cx="405111" cy="259045"/>
    <xdr:sp macro="" textlink="">
      <xdr:nvSpPr>
        <xdr:cNvPr id="794" name="n_3aveValue【庁舎】&#10;有形固定資産減価償却率">
          <a:extLst>
            <a:ext uri="{FF2B5EF4-FFF2-40B4-BE49-F238E27FC236}">
              <a16:creationId xmlns:a16="http://schemas.microsoft.com/office/drawing/2014/main" id="{00000000-0008-0000-0200-00001A030000}"/>
            </a:ext>
          </a:extLst>
        </xdr:cNvPr>
        <xdr:cNvSpPr txBox="1"/>
      </xdr:nvSpPr>
      <xdr:spPr>
        <a:xfrm>
          <a:off x="11900544" y="1761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29953</xdr:rowOff>
    </xdr:from>
    <xdr:ext cx="405111" cy="259045"/>
    <xdr:sp macro="" textlink="">
      <xdr:nvSpPr>
        <xdr:cNvPr id="795" name="n_4aveValue【庁舎】&#10;有形固定資産減価償却率">
          <a:extLst>
            <a:ext uri="{FF2B5EF4-FFF2-40B4-BE49-F238E27FC236}">
              <a16:creationId xmlns:a16="http://schemas.microsoft.com/office/drawing/2014/main" id="{00000000-0008-0000-0200-00001B030000}"/>
            </a:ext>
          </a:extLst>
        </xdr:cNvPr>
        <xdr:cNvSpPr txBox="1"/>
      </xdr:nvSpPr>
      <xdr:spPr>
        <a:xfrm>
          <a:off x="11102984" y="1763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24328</xdr:rowOff>
    </xdr:from>
    <xdr:ext cx="405111" cy="259045"/>
    <xdr:sp macro="" textlink="">
      <xdr:nvSpPr>
        <xdr:cNvPr id="796" name="n_1mainValue【庁舎】&#10;有形固定資産減価償却率">
          <a:extLst>
            <a:ext uri="{FF2B5EF4-FFF2-40B4-BE49-F238E27FC236}">
              <a16:creationId xmlns:a16="http://schemas.microsoft.com/office/drawing/2014/main" id="{00000000-0008-0000-0200-00001C030000}"/>
            </a:ext>
          </a:extLst>
        </xdr:cNvPr>
        <xdr:cNvSpPr txBox="1"/>
      </xdr:nvSpPr>
      <xdr:spPr>
        <a:xfrm>
          <a:off x="13437244" y="1712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140261</xdr:rowOff>
    </xdr:from>
    <xdr:ext cx="405111" cy="259045"/>
    <xdr:sp macro="" textlink="">
      <xdr:nvSpPr>
        <xdr:cNvPr id="797" name="n_2mainValue【庁舎】&#10;有形固定資産減価償却率">
          <a:extLst>
            <a:ext uri="{FF2B5EF4-FFF2-40B4-BE49-F238E27FC236}">
              <a16:creationId xmlns:a16="http://schemas.microsoft.com/office/drawing/2014/main" id="{00000000-0008-0000-0200-00001D030000}"/>
            </a:ext>
          </a:extLst>
        </xdr:cNvPr>
        <xdr:cNvSpPr txBox="1"/>
      </xdr:nvSpPr>
      <xdr:spPr>
        <a:xfrm>
          <a:off x="12675244" y="17071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83111</xdr:rowOff>
    </xdr:from>
    <xdr:ext cx="405111" cy="259045"/>
    <xdr:sp macro="" textlink="">
      <xdr:nvSpPr>
        <xdr:cNvPr id="798" name="n_3mainValue【庁舎】&#10;有形固定資産減価償却率">
          <a:extLst>
            <a:ext uri="{FF2B5EF4-FFF2-40B4-BE49-F238E27FC236}">
              <a16:creationId xmlns:a16="http://schemas.microsoft.com/office/drawing/2014/main" id="{00000000-0008-0000-0200-00001E030000}"/>
            </a:ext>
          </a:extLst>
        </xdr:cNvPr>
        <xdr:cNvSpPr txBox="1"/>
      </xdr:nvSpPr>
      <xdr:spPr>
        <a:xfrm>
          <a:off x="11900544" y="17014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34126</xdr:rowOff>
    </xdr:from>
    <xdr:ext cx="405111" cy="259045"/>
    <xdr:sp macro="" textlink="">
      <xdr:nvSpPr>
        <xdr:cNvPr id="799" name="n_4mainValue【庁舎】&#10;有形固定資産減価償却率">
          <a:extLst>
            <a:ext uri="{FF2B5EF4-FFF2-40B4-BE49-F238E27FC236}">
              <a16:creationId xmlns:a16="http://schemas.microsoft.com/office/drawing/2014/main" id="{00000000-0008-0000-0200-00001F030000}"/>
            </a:ext>
          </a:extLst>
        </xdr:cNvPr>
        <xdr:cNvSpPr txBox="1"/>
      </xdr:nvSpPr>
      <xdr:spPr>
        <a:xfrm>
          <a:off x="11102984" y="16965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00000000-0008-0000-0200-000020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00000000-0008-0000-0200-000021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00000000-0008-0000-0200-000022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200-000023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200-000024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00000000-0008-0000-0200-000025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00000000-0008-0000-0200-000026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00000000-0008-0000-0200-000027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0" name="直線コネクタ 809">
          <a:extLst>
            <a:ext uri="{FF2B5EF4-FFF2-40B4-BE49-F238E27FC236}">
              <a16:creationId xmlns:a16="http://schemas.microsoft.com/office/drawing/2014/main" id="{00000000-0008-0000-0200-00002A030000}"/>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3" name="テキスト ボックス 812">
          <a:extLst>
            <a:ext uri="{FF2B5EF4-FFF2-40B4-BE49-F238E27FC236}">
              <a16:creationId xmlns:a16="http://schemas.microsoft.com/office/drawing/2014/main" id="{00000000-0008-0000-0200-00002D030000}"/>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5" name="テキスト ボックス 814">
          <a:extLst>
            <a:ext uri="{FF2B5EF4-FFF2-40B4-BE49-F238E27FC236}">
              <a16:creationId xmlns:a16="http://schemas.microsoft.com/office/drawing/2014/main" id="{00000000-0008-0000-0200-00002F030000}"/>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0" name="直線コネクタ 819">
          <a:extLst>
            <a:ext uri="{FF2B5EF4-FFF2-40B4-BE49-F238E27FC236}">
              <a16:creationId xmlns:a16="http://schemas.microsoft.com/office/drawing/2014/main" id="{00000000-0008-0000-0200-000034030000}"/>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a:extLst>
            <a:ext uri="{FF2B5EF4-FFF2-40B4-BE49-F238E27FC236}">
              <a16:creationId xmlns:a16="http://schemas.microsoft.com/office/drawing/2014/main" id="{00000000-0008-0000-0200-000036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a:extLst>
            <a:ext uri="{FF2B5EF4-FFF2-40B4-BE49-F238E27FC236}">
              <a16:creationId xmlns:a16="http://schemas.microsoft.com/office/drawing/2014/main" id="{00000000-0008-0000-0200-000037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庁舎】&#10;一人当たり面積グラフ枠">
          <a:extLst>
            <a:ext uri="{FF2B5EF4-FFF2-40B4-BE49-F238E27FC236}">
              <a16:creationId xmlns:a16="http://schemas.microsoft.com/office/drawing/2014/main" id="{00000000-0008-0000-0200-000038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825" name="直線コネクタ 824">
          <a:extLst>
            <a:ext uri="{FF2B5EF4-FFF2-40B4-BE49-F238E27FC236}">
              <a16:creationId xmlns:a16="http://schemas.microsoft.com/office/drawing/2014/main" id="{00000000-0008-0000-0200-000039030000}"/>
            </a:ext>
          </a:extLst>
        </xdr:cNvPr>
        <xdr:cNvCxnSpPr/>
      </xdr:nvCxnSpPr>
      <xdr:spPr>
        <a:xfrm flipV="1">
          <a:off x="19509104" y="16641536"/>
          <a:ext cx="0" cy="1541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826" name="【庁舎】&#10;一人当たり面積最小値テキスト">
          <a:extLst>
            <a:ext uri="{FF2B5EF4-FFF2-40B4-BE49-F238E27FC236}">
              <a16:creationId xmlns:a16="http://schemas.microsoft.com/office/drawing/2014/main" id="{00000000-0008-0000-0200-00003A030000}"/>
            </a:ext>
          </a:extLst>
        </xdr:cNvPr>
        <xdr:cNvSpPr txBox="1"/>
      </xdr:nvSpPr>
      <xdr:spPr>
        <a:xfrm>
          <a:off x="19547840" y="1818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827" name="直線コネクタ 826">
          <a:extLst>
            <a:ext uri="{FF2B5EF4-FFF2-40B4-BE49-F238E27FC236}">
              <a16:creationId xmlns:a16="http://schemas.microsoft.com/office/drawing/2014/main" id="{00000000-0008-0000-0200-00003B030000}"/>
            </a:ext>
          </a:extLst>
        </xdr:cNvPr>
        <xdr:cNvCxnSpPr/>
      </xdr:nvCxnSpPr>
      <xdr:spPr>
        <a:xfrm>
          <a:off x="19443700" y="18182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828" name="【庁舎】&#10;一人当たり面積最大値テキスト">
          <a:extLst>
            <a:ext uri="{FF2B5EF4-FFF2-40B4-BE49-F238E27FC236}">
              <a16:creationId xmlns:a16="http://schemas.microsoft.com/office/drawing/2014/main" id="{00000000-0008-0000-0200-00003C030000}"/>
            </a:ext>
          </a:extLst>
        </xdr:cNvPr>
        <xdr:cNvSpPr txBox="1"/>
      </xdr:nvSpPr>
      <xdr:spPr>
        <a:xfrm>
          <a:off x="19547840" y="16424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829" name="直線コネクタ 828">
          <a:extLst>
            <a:ext uri="{FF2B5EF4-FFF2-40B4-BE49-F238E27FC236}">
              <a16:creationId xmlns:a16="http://schemas.microsoft.com/office/drawing/2014/main" id="{00000000-0008-0000-0200-00003D030000}"/>
            </a:ext>
          </a:extLst>
        </xdr:cNvPr>
        <xdr:cNvCxnSpPr/>
      </xdr:nvCxnSpPr>
      <xdr:spPr>
        <a:xfrm>
          <a:off x="19443700" y="166415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74403</xdr:rowOff>
    </xdr:from>
    <xdr:ext cx="469744" cy="259045"/>
    <xdr:sp macro="" textlink="">
      <xdr:nvSpPr>
        <xdr:cNvPr id="830" name="【庁舎】&#10;一人当たり面積平均値テキスト">
          <a:extLst>
            <a:ext uri="{FF2B5EF4-FFF2-40B4-BE49-F238E27FC236}">
              <a16:creationId xmlns:a16="http://schemas.microsoft.com/office/drawing/2014/main" id="{00000000-0008-0000-0200-00003E030000}"/>
            </a:ext>
          </a:extLst>
        </xdr:cNvPr>
        <xdr:cNvSpPr txBox="1"/>
      </xdr:nvSpPr>
      <xdr:spPr>
        <a:xfrm>
          <a:off x="19547840" y="17508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831" name="フローチャート: 判断 830">
          <a:extLst>
            <a:ext uri="{FF2B5EF4-FFF2-40B4-BE49-F238E27FC236}">
              <a16:creationId xmlns:a16="http://schemas.microsoft.com/office/drawing/2014/main" id="{00000000-0008-0000-0200-00003F030000}"/>
            </a:ext>
          </a:extLst>
        </xdr:cNvPr>
        <xdr:cNvSpPr/>
      </xdr:nvSpPr>
      <xdr:spPr>
        <a:xfrm>
          <a:off x="1945894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832" name="フローチャート: 判断 831">
          <a:extLst>
            <a:ext uri="{FF2B5EF4-FFF2-40B4-BE49-F238E27FC236}">
              <a16:creationId xmlns:a16="http://schemas.microsoft.com/office/drawing/2014/main" id="{00000000-0008-0000-0200-000040030000}"/>
            </a:ext>
          </a:extLst>
        </xdr:cNvPr>
        <xdr:cNvSpPr/>
      </xdr:nvSpPr>
      <xdr:spPr>
        <a:xfrm>
          <a:off x="18735040" y="176635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833" name="フローチャート: 判断 832">
          <a:extLst>
            <a:ext uri="{FF2B5EF4-FFF2-40B4-BE49-F238E27FC236}">
              <a16:creationId xmlns:a16="http://schemas.microsoft.com/office/drawing/2014/main" id="{00000000-0008-0000-0200-000041030000}"/>
            </a:ext>
          </a:extLst>
        </xdr:cNvPr>
        <xdr:cNvSpPr/>
      </xdr:nvSpPr>
      <xdr:spPr>
        <a:xfrm>
          <a:off x="17937480" y="1765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834" name="フローチャート: 判断 833">
          <a:extLst>
            <a:ext uri="{FF2B5EF4-FFF2-40B4-BE49-F238E27FC236}">
              <a16:creationId xmlns:a16="http://schemas.microsoft.com/office/drawing/2014/main" id="{00000000-0008-0000-0200-000042030000}"/>
            </a:ext>
          </a:extLst>
        </xdr:cNvPr>
        <xdr:cNvSpPr/>
      </xdr:nvSpPr>
      <xdr:spPr>
        <a:xfrm>
          <a:off x="17162780" y="176831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835" name="フローチャート: 判断 834">
          <a:extLst>
            <a:ext uri="{FF2B5EF4-FFF2-40B4-BE49-F238E27FC236}">
              <a16:creationId xmlns:a16="http://schemas.microsoft.com/office/drawing/2014/main" id="{00000000-0008-0000-0200-000043030000}"/>
            </a:ext>
          </a:extLst>
        </xdr:cNvPr>
        <xdr:cNvSpPr/>
      </xdr:nvSpPr>
      <xdr:spPr>
        <a:xfrm>
          <a:off x="16388080" y="176929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200-000044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200-000046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200-000047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200-000048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10705</xdr:rowOff>
    </xdr:from>
    <xdr:to>
      <xdr:col>116</xdr:col>
      <xdr:colOff>114300</xdr:colOff>
      <xdr:row>106</xdr:row>
      <xdr:rowOff>112305</xdr:rowOff>
    </xdr:to>
    <xdr:sp macro="" textlink="">
      <xdr:nvSpPr>
        <xdr:cNvPr id="841" name="楕円 840">
          <a:extLst>
            <a:ext uri="{FF2B5EF4-FFF2-40B4-BE49-F238E27FC236}">
              <a16:creationId xmlns:a16="http://schemas.microsoft.com/office/drawing/2014/main" id="{00000000-0008-0000-0200-000049030000}"/>
            </a:ext>
          </a:extLst>
        </xdr:cNvPr>
        <xdr:cNvSpPr/>
      </xdr:nvSpPr>
      <xdr:spPr>
        <a:xfrm>
          <a:off x="19458940" y="1778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160582</xdr:rowOff>
    </xdr:from>
    <xdr:ext cx="469744" cy="259045"/>
    <xdr:sp macro="" textlink="">
      <xdr:nvSpPr>
        <xdr:cNvPr id="842" name="【庁舎】&#10;一人当たり面積該当値テキスト">
          <a:extLst>
            <a:ext uri="{FF2B5EF4-FFF2-40B4-BE49-F238E27FC236}">
              <a16:creationId xmlns:a16="http://schemas.microsoft.com/office/drawing/2014/main" id="{00000000-0008-0000-0200-00004A030000}"/>
            </a:ext>
          </a:extLst>
        </xdr:cNvPr>
        <xdr:cNvSpPr txBox="1"/>
      </xdr:nvSpPr>
      <xdr:spPr>
        <a:xfrm>
          <a:off x="19547840" y="1776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5806</xdr:rowOff>
    </xdr:from>
    <xdr:to>
      <xdr:col>112</xdr:col>
      <xdr:colOff>38100</xdr:colOff>
      <xdr:row>106</xdr:row>
      <xdr:rowOff>107406</xdr:rowOff>
    </xdr:to>
    <xdr:sp macro="" textlink="">
      <xdr:nvSpPr>
        <xdr:cNvPr id="843" name="楕円 842">
          <a:extLst>
            <a:ext uri="{FF2B5EF4-FFF2-40B4-BE49-F238E27FC236}">
              <a16:creationId xmlns:a16="http://schemas.microsoft.com/office/drawing/2014/main" id="{00000000-0008-0000-0200-00004B030000}"/>
            </a:ext>
          </a:extLst>
        </xdr:cNvPr>
        <xdr:cNvSpPr/>
      </xdr:nvSpPr>
      <xdr:spPr>
        <a:xfrm>
          <a:off x="18735040" y="177756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56606</xdr:rowOff>
    </xdr:from>
    <xdr:to>
      <xdr:col>116</xdr:col>
      <xdr:colOff>63500</xdr:colOff>
      <xdr:row>106</xdr:row>
      <xdr:rowOff>61505</xdr:rowOff>
    </xdr:to>
    <xdr:cxnSp macro="">
      <xdr:nvCxnSpPr>
        <xdr:cNvPr id="844" name="直線コネクタ 843">
          <a:extLst>
            <a:ext uri="{FF2B5EF4-FFF2-40B4-BE49-F238E27FC236}">
              <a16:creationId xmlns:a16="http://schemas.microsoft.com/office/drawing/2014/main" id="{00000000-0008-0000-0200-00004C030000}"/>
            </a:ext>
          </a:extLst>
        </xdr:cNvPr>
        <xdr:cNvCxnSpPr/>
      </xdr:nvCxnSpPr>
      <xdr:spPr>
        <a:xfrm>
          <a:off x="18778220" y="17826446"/>
          <a:ext cx="73152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15602</xdr:rowOff>
    </xdr:from>
    <xdr:to>
      <xdr:col>107</xdr:col>
      <xdr:colOff>101600</xdr:colOff>
      <xdr:row>106</xdr:row>
      <xdr:rowOff>117202</xdr:rowOff>
    </xdr:to>
    <xdr:sp macro="" textlink="">
      <xdr:nvSpPr>
        <xdr:cNvPr id="845" name="楕円 844">
          <a:extLst>
            <a:ext uri="{FF2B5EF4-FFF2-40B4-BE49-F238E27FC236}">
              <a16:creationId xmlns:a16="http://schemas.microsoft.com/office/drawing/2014/main" id="{00000000-0008-0000-0200-00004D030000}"/>
            </a:ext>
          </a:extLst>
        </xdr:cNvPr>
        <xdr:cNvSpPr/>
      </xdr:nvSpPr>
      <xdr:spPr>
        <a:xfrm>
          <a:off x="17937480" y="1778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56606</xdr:rowOff>
    </xdr:from>
    <xdr:to>
      <xdr:col>111</xdr:col>
      <xdr:colOff>177800</xdr:colOff>
      <xdr:row>106</xdr:row>
      <xdr:rowOff>66402</xdr:rowOff>
    </xdr:to>
    <xdr:cxnSp macro="">
      <xdr:nvCxnSpPr>
        <xdr:cNvPr id="846" name="直線コネクタ 845">
          <a:extLst>
            <a:ext uri="{FF2B5EF4-FFF2-40B4-BE49-F238E27FC236}">
              <a16:creationId xmlns:a16="http://schemas.microsoft.com/office/drawing/2014/main" id="{00000000-0008-0000-0200-00004E030000}"/>
            </a:ext>
          </a:extLst>
        </xdr:cNvPr>
        <xdr:cNvCxnSpPr/>
      </xdr:nvCxnSpPr>
      <xdr:spPr>
        <a:xfrm flipV="1">
          <a:off x="17988280" y="17826446"/>
          <a:ext cx="78994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22134</xdr:rowOff>
    </xdr:from>
    <xdr:to>
      <xdr:col>102</xdr:col>
      <xdr:colOff>165100</xdr:colOff>
      <xdr:row>106</xdr:row>
      <xdr:rowOff>123734</xdr:rowOff>
    </xdr:to>
    <xdr:sp macro="" textlink="">
      <xdr:nvSpPr>
        <xdr:cNvPr id="847" name="楕円 846">
          <a:extLst>
            <a:ext uri="{FF2B5EF4-FFF2-40B4-BE49-F238E27FC236}">
              <a16:creationId xmlns:a16="http://schemas.microsoft.com/office/drawing/2014/main" id="{00000000-0008-0000-0200-00004F030000}"/>
            </a:ext>
          </a:extLst>
        </xdr:cNvPr>
        <xdr:cNvSpPr/>
      </xdr:nvSpPr>
      <xdr:spPr>
        <a:xfrm>
          <a:off x="17162780" y="1779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66402</xdr:rowOff>
    </xdr:from>
    <xdr:to>
      <xdr:col>107</xdr:col>
      <xdr:colOff>50800</xdr:colOff>
      <xdr:row>106</xdr:row>
      <xdr:rowOff>72934</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flipV="1">
          <a:off x="17213580" y="17836242"/>
          <a:ext cx="7747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62956</xdr:rowOff>
    </xdr:from>
    <xdr:to>
      <xdr:col>98</xdr:col>
      <xdr:colOff>38100</xdr:colOff>
      <xdr:row>105</xdr:row>
      <xdr:rowOff>164556</xdr:rowOff>
    </xdr:to>
    <xdr:sp macro="" textlink="">
      <xdr:nvSpPr>
        <xdr:cNvPr id="849" name="楕円 848">
          <a:extLst>
            <a:ext uri="{FF2B5EF4-FFF2-40B4-BE49-F238E27FC236}">
              <a16:creationId xmlns:a16="http://schemas.microsoft.com/office/drawing/2014/main" id="{00000000-0008-0000-0200-000051030000}"/>
            </a:ext>
          </a:extLst>
        </xdr:cNvPr>
        <xdr:cNvSpPr/>
      </xdr:nvSpPr>
      <xdr:spPr>
        <a:xfrm>
          <a:off x="16388080" y="176651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113756</xdr:rowOff>
    </xdr:from>
    <xdr:to>
      <xdr:col>102</xdr:col>
      <xdr:colOff>114300</xdr:colOff>
      <xdr:row>106</xdr:row>
      <xdr:rowOff>72934</xdr:rowOff>
    </xdr:to>
    <xdr:cxnSp macro="">
      <xdr:nvCxnSpPr>
        <xdr:cNvPr id="850" name="直線コネクタ 849">
          <a:extLst>
            <a:ext uri="{FF2B5EF4-FFF2-40B4-BE49-F238E27FC236}">
              <a16:creationId xmlns:a16="http://schemas.microsoft.com/office/drawing/2014/main" id="{00000000-0008-0000-0200-000052030000}"/>
            </a:ext>
          </a:extLst>
        </xdr:cNvPr>
        <xdr:cNvCxnSpPr/>
      </xdr:nvCxnSpPr>
      <xdr:spPr>
        <a:xfrm>
          <a:off x="16431260" y="17715956"/>
          <a:ext cx="782320" cy="12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8000</xdr:rowOff>
    </xdr:from>
    <xdr:ext cx="469744" cy="259045"/>
    <xdr:sp macro="" textlink="">
      <xdr:nvSpPr>
        <xdr:cNvPr id="851" name="n_1aveValue【庁舎】&#10;一人当たり面積">
          <a:extLst>
            <a:ext uri="{FF2B5EF4-FFF2-40B4-BE49-F238E27FC236}">
              <a16:creationId xmlns:a16="http://schemas.microsoft.com/office/drawing/2014/main" id="{00000000-0008-0000-0200-000053030000}"/>
            </a:ext>
          </a:extLst>
        </xdr:cNvPr>
        <xdr:cNvSpPr txBox="1"/>
      </xdr:nvSpPr>
      <xdr:spPr>
        <a:xfrm>
          <a:off x="18561127" y="174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852" name="n_2aveValue【庁舎】&#10;一人当たり面積">
          <a:extLst>
            <a:ext uri="{FF2B5EF4-FFF2-40B4-BE49-F238E27FC236}">
              <a16:creationId xmlns:a16="http://schemas.microsoft.com/office/drawing/2014/main" id="{00000000-0008-0000-0200-000054030000}"/>
            </a:ext>
          </a:extLst>
        </xdr:cNvPr>
        <xdr:cNvSpPr txBox="1"/>
      </xdr:nvSpPr>
      <xdr:spPr>
        <a:xfrm>
          <a:off x="17776267" y="1743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27595</xdr:rowOff>
    </xdr:from>
    <xdr:ext cx="469744" cy="259045"/>
    <xdr:sp macro="" textlink="">
      <xdr:nvSpPr>
        <xdr:cNvPr id="853" name="n_3aveValue【庁舎】&#10;一人当たり面積">
          <a:extLst>
            <a:ext uri="{FF2B5EF4-FFF2-40B4-BE49-F238E27FC236}">
              <a16:creationId xmlns:a16="http://schemas.microsoft.com/office/drawing/2014/main" id="{00000000-0008-0000-0200-000055030000}"/>
            </a:ext>
          </a:extLst>
        </xdr:cNvPr>
        <xdr:cNvSpPr txBox="1"/>
      </xdr:nvSpPr>
      <xdr:spPr>
        <a:xfrm>
          <a:off x="17001567" y="174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11991</xdr:rowOff>
    </xdr:from>
    <xdr:ext cx="469744" cy="259045"/>
    <xdr:sp macro="" textlink="">
      <xdr:nvSpPr>
        <xdr:cNvPr id="854" name="n_4aveValue【庁舎】&#10;一人当たり面積">
          <a:extLst>
            <a:ext uri="{FF2B5EF4-FFF2-40B4-BE49-F238E27FC236}">
              <a16:creationId xmlns:a16="http://schemas.microsoft.com/office/drawing/2014/main" id="{00000000-0008-0000-0200-000056030000}"/>
            </a:ext>
          </a:extLst>
        </xdr:cNvPr>
        <xdr:cNvSpPr txBox="1"/>
      </xdr:nvSpPr>
      <xdr:spPr>
        <a:xfrm>
          <a:off x="16226867" y="1778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98533</xdr:rowOff>
    </xdr:from>
    <xdr:ext cx="469744" cy="259045"/>
    <xdr:sp macro="" textlink="">
      <xdr:nvSpPr>
        <xdr:cNvPr id="855" name="n_1mainValue【庁舎】&#10;一人当たり面積">
          <a:extLst>
            <a:ext uri="{FF2B5EF4-FFF2-40B4-BE49-F238E27FC236}">
              <a16:creationId xmlns:a16="http://schemas.microsoft.com/office/drawing/2014/main" id="{00000000-0008-0000-0200-000057030000}"/>
            </a:ext>
          </a:extLst>
        </xdr:cNvPr>
        <xdr:cNvSpPr txBox="1"/>
      </xdr:nvSpPr>
      <xdr:spPr>
        <a:xfrm>
          <a:off x="18561127" y="1786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108329</xdr:rowOff>
    </xdr:from>
    <xdr:ext cx="469744" cy="259045"/>
    <xdr:sp macro="" textlink="">
      <xdr:nvSpPr>
        <xdr:cNvPr id="856" name="n_2mainValue【庁舎】&#10;一人当たり面積">
          <a:extLst>
            <a:ext uri="{FF2B5EF4-FFF2-40B4-BE49-F238E27FC236}">
              <a16:creationId xmlns:a16="http://schemas.microsoft.com/office/drawing/2014/main" id="{00000000-0008-0000-0200-000058030000}"/>
            </a:ext>
          </a:extLst>
        </xdr:cNvPr>
        <xdr:cNvSpPr txBox="1"/>
      </xdr:nvSpPr>
      <xdr:spPr>
        <a:xfrm>
          <a:off x="17776267" y="178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114861</xdr:rowOff>
    </xdr:from>
    <xdr:ext cx="469744" cy="259045"/>
    <xdr:sp macro="" textlink="">
      <xdr:nvSpPr>
        <xdr:cNvPr id="857" name="n_3mainValue【庁舎】&#10;一人当たり面積">
          <a:extLst>
            <a:ext uri="{FF2B5EF4-FFF2-40B4-BE49-F238E27FC236}">
              <a16:creationId xmlns:a16="http://schemas.microsoft.com/office/drawing/2014/main" id="{00000000-0008-0000-0200-000059030000}"/>
            </a:ext>
          </a:extLst>
        </xdr:cNvPr>
        <xdr:cNvSpPr txBox="1"/>
      </xdr:nvSpPr>
      <xdr:spPr>
        <a:xfrm>
          <a:off x="17001567" y="1788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9633</xdr:rowOff>
    </xdr:from>
    <xdr:ext cx="469744" cy="259045"/>
    <xdr:sp macro="" textlink="">
      <xdr:nvSpPr>
        <xdr:cNvPr id="858" name="n_4mainValue【庁舎】&#10;一人当たり面積">
          <a:extLst>
            <a:ext uri="{FF2B5EF4-FFF2-40B4-BE49-F238E27FC236}">
              <a16:creationId xmlns:a16="http://schemas.microsoft.com/office/drawing/2014/main" id="{00000000-0008-0000-0200-00005A030000}"/>
            </a:ext>
          </a:extLst>
        </xdr:cNvPr>
        <xdr:cNvSpPr txBox="1"/>
      </xdr:nvSpPr>
      <xdr:spPr>
        <a:xfrm>
          <a:off x="16226867" y="1744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id="{00000000-0008-0000-0200-00005B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id="{00000000-0008-0000-0200-00005C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類似団体と比較して、有形固定資産減価償却率が高くなっている施設は、「体育館・プール」であり、有形固定資産減価償却率が</a:t>
          </a:r>
          <a:r>
            <a:rPr kumimoji="1" lang="en-US" altLang="ja-JP" sz="1100">
              <a:solidFill>
                <a:schemeClr val="dk1"/>
              </a:solidFill>
              <a:effectLst/>
              <a:latin typeface="+mn-lt"/>
              <a:ea typeface="+mn-ea"/>
              <a:cs typeface="+mn-cs"/>
            </a:rPr>
            <a:t>88%</a:t>
          </a:r>
          <a:r>
            <a:rPr kumimoji="1" lang="ja-JP" altLang="ja-JP" sz="1100">
              <a:solidFill>
                <a:schemeClr val="dk1"/>
              </a:solidFill>
              <a:effectLst/>
              <a:latin typeface="+mn-lt"/>
              <a:ea typeface="+mn-ea"/>
              <a:cs typeface="+mn-cs"/>
            </a:rPr>
            <a:t>となっている。やや高くなっている施設は、「消防施設」「保健センター・保健所」である。</a:t>
          </a:r>
          <a:endParaRPr lang="ja-JP" altLang="ja-JP" sz="1400">
            <a:effectLst/>
          </a:endParaRPr>
        </a:p>
        <a:p>
          <a:r>
            <a:rPr lang="ja-JP" altLang="en-US" sz="1100">
              <a:solidFill>
                <a:schemeClr val="dk1"/>
              </a:solidFill>
              <a:effectLst/>
              <a:latin typeface="+mn-lt"/>
              <a:ea typeface="+mn-ea"/>
              <a:cs typeface="+mn-cs"/>
            </a:rPr>
            <a:t>「体育館・プール」については、施設の老朽度、地域性、市民ニーズ等を踏まえ、周辺施設の集約化や廃止を検討していく。「消防施設」のうち、消防庫、水防庫については、経過年数が</a:t>
          </a:r>
          <a:r>
            <a:rPr lang="en-US" altLang="ja-JP" sz="1100">
              <a:solidFill>
                <a:schemeClr val="dk1"/>
              </a:solidFill>
              <a:effectLst/>
              <a:latin typeface="+mn-lt"/>
              <a:ea typeface="+mn-ea"/>
              <a:cs typeface="+mn-cs"/>
            </a:rPr>
            <a:t>30</a:t>
          </a:r>
          <a:r>
            <a:rPr lang="ja-JP" altLang="en-US" sz="1100">
              <a:solidFill>
                <a:schemeClr val="dk1"/>
              </a:solidFill>
              <a:effectLst/>
              <a:latin typeface="+mn-lt"/>
              <a:ea typeface="+mn-ea"/>
              <a:cs typeface="+mn-cs"/>
            </a:rPr>
            <a:t>年を超えるものが多くなっており、適宜更新していく。「保健センター・保健所」については、基本的には存続を図っていくものとするものの、老朽化の進んでいる平田福祉センターの解体を予定している。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その他の施設についても</a:t>
          </a:r>
          <a:r>
            <a:rPr lang="ja-JP" altLang="ja-JP"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月</a:t>
          </a:r>
          <a:r>
            <a:rPr lang="ja-JP" altLang="ja-JP" sz="1100">
              <a:solidFill>
                <a:schemeClr val="dk1"/>
              </a:solidFill>
              <a:effectLst/>
              <a:latin typeface="+mn-lt"/>
              <a:ea typeface="+mn-ea"/>
              <a:cs typeface="+mn-cs"/>
            </a:rPr>
            <a:t>に改訂した公共施設等総合管理計画に沿って、施設の老朽度、地域性、市民ニーズ、利用状況、必要性等を踏まえ、周辺の施設との集約 化・多機能化、機能転換等を検討する</a:t>
          </a:r>
          <a:r>
            <a:rPr lang="ja-JP" altLang="en-US" sz="1100">
              <a:solidFill>
                <a:schemeClr val="dk1"/>
              </a:solidFill>
              <a:effectLst/>
              <a:latin typeface="+mn-lt"/>
              <a:ea typeface="+mn-ea"/>
              <a:cs typeface="+mn-cs"/>
            </a:rPr>
            <a:t>とともに、</a:t>
          </a:r>
          <a:r>
            <a:rPr lang="ja-JP" altLang="ja-JP" sz="1100">
              <a:solidFill>
                <a:schemeClr val="dk1"/>
              </a:solidFill>
              <a:effectLst/>
              <a:latin typeface="+mn-lt"/>
              <a:ea typeface="+mn-ea"/>
              <a:cs typeface="+mn-cs"/>
            </a:rPr>
            <a:t>長寿命化更新を行うことで耐用年数を延長させ、定期的な点検・補修により施設を保持していく。 </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岐阜県海津市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32,980
32,203
112.03
17,458,636
16,262,968
1,008,540
10,742,450
16,504,254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04850" y="443484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Yu Gothic UI" panose="020B0500000000000000" pitchFamily="50" charset="-128"/>
              <a:ea typeface="Yu Gothic UI" panose="020B0500000000000000" pitchFamily="50" charset="-128"/>
              <a:cs typeface="+mn-cs"/>
            </a:rPr>
            <a:t>　令和</a:t>
          </a:r>
          <a:r>
            <a:rPr kumimoji="1" lang="en-US" altLang="ja-JP" sz="900">
              <a:solidFill>
                <a:schemeClr val="dk1"/>
              </a:solidFill>
              <a:effectLst/>
              <a:latin typeface="Yu Gothic UI" panose="020B0500000000000000" pitchFamily="50" charset="-128"/>
              <a:ea typeface="Yu Gothic UI" panose="020B0500000000000000" pitchFamily="50" charset="-128"/>
              <a:cs typeface="+mn-cs"/>
            </a:rPr>
            <a:t>2</a:t>
          </a:r>
          <a:r>
            <a:rPr kumimoji="1" lang="ja-JP" altLang="en-US" sz="900">
              <a:solidFill>
                <a:schemeClr val="dk1"/>
              </a:solidFill>
              <a:effectLst/>
              <a:latin typeface="Yu Gothic UI" panose="020B0500000000000000" pitchFamily="50" charset="-128"/>
              <a:ea typeface="Yu Gothic UI" panose="020B0500000000000000" pitchFamily="50" charset="-128"/>
              <a:cs typeface="+mn-cs"/>
            </a:rPr>
            <a:t>年度と比較して</a:t>
          </a:r>
          <a:r>
            <a:rPr kumimoji="1" lang="en-US" altLang="ja-JP" sz="900">
              <a:solidFill>
                <a:schemeClr val="dk1"/>
              </a:solidFill>
              <a:effectLst/>
              <a:latin typeface="Yu Gothic UI" panose="020B0500000000000000" pitchFamily="50" charset="-128"/>
              <a:ea typeface="Yu Gothic UI" panose="020B0500000000000000" pitchFamily="50" charset="-128"/>
              <a:cs typeface="+mn-cs"/>
            </a:rPr>
            <a:t>0.01</a:t>
          </a:r>
          <a:r>
            <a:rPr kumimoji="1" lang="ja-JP" altLang="en-US" sz="900">
              <a:solidFill>
                <a:schemeClr val="dk1"/>
              </a:solidFill>
              <a:effectLst/>
              <a:latin typeface="Yu Gothic UI" panose="020B0500000000000000" pitchFamily="50" charset="-128"/>
              <a:ea typeface="Yu Gothic UI" panose="020B0500000000000000" pitchFamily="50" charset="-128"/>
              <a:cs typeface="+mn-cs"/>
            </a:rPr>
            <a:t>ポイントの減となり、</a:t>
          </a:r>
          <a:r>
            <a:rPr kumimoji="1" lang="ja-JP" altLang="ja-JP" sz="900">
              <a:solidFill>
                <a:schemeClr val="dk1"/>
              </a:solidFill>
              <a:effectLst/>
              <a:latin typeface="Yu Gothic UI" panose="020B0500000000000000" pitchFamily="50" charset="-128"/>
              <a:ea typeface="Yu Gothic UI" panose="020B0500000000000000" pitchFamily="50" charset="-128"/>
              <a:cs typeface="+mn-cs"/>
            </a:rPr>
            <a:t>いまだ全国・県平均を下回っている状況である。</a:t>
          </a:r>
          <a:endParaRPr lang="ja-JP" altLang="ja-JP" sz="900">
            <a:effectLst/>
            <a:latin typeface="Yu Gothic UI" panose="020B0500000000000000" pitchFamily="50" charset="-128"/>
            <a:ea typeface="Yu Gothic UI" panose="020B0500000000000000" pitchFamily="50" charset="-128"/>
          </a:endParaRPr>
        </a:p>
        <a:p>
          <a:r>
            <a:rPr kumimoji="1" lang="ja-JP" altLang="en-US" sz="900">
              <a:solidFill>
                <a:schemeClr val="dk1"/>
              </a:solidFill>
              <a:effectLst/>
              <a:latin typeface="Yu Gothic UI" panose="020B0500000000000000" pitchFamily="50" charset="-128"/>
              <a:ea typeface="Yu Gothic UI" panose="020B0500000000000000" pitchFamily="50" charset="-128"/>
              <a:cs typeface="+mn-cs"/>
            </a:rPr>
            <a:t>　</a:t>
          </a:r>
          <a:r>
            <a:rPr kumimoji="1" lang="ja-JP" altLang="ja-JP" sz="900">
              <a:solidFill>
                <a:schemeClr val="dk1"/>
              </a:solidFill>
              <a:effectLst/>
              <a:latin typeface="Yu Gothic UI" panose="020B0500000000000000" pitchFamily="50" charset="-128"/>
              <a:ea typeface="Yu Gothic UI" panose="020B0500000000000000" pitchFamily="50" charset="-128"/>
              <a:cs typeface="+mn-cs"/>
            </a:rPr>
            <a:t>普通交付税は、令和</a:t>
          </a:r>
          <a:r>
            <a:rPr kumimoji="1" lang="en-US" altLang="ja-JP" sz="900">
              <a:solidFill>
                <a:schemeClr val="dk1"/>
              </a:solidFill>
              <a:effectLst/>
              <a:latin typeface="Yu Gothic UI" panose="020B0500000000000000" pitchFamily="50" charset="-128"/>
              <a:ea typeface="Yu Gothic UI" panose="020B0500000000000000" pitchFamily="50" charset="-128"/>
              <a:cs typeface="+mn-cs"/>
            </a:rPr>
            <a:t>2</a:t>
          </a:r>
          <a:r>
            <a:rPr kumimoji="1" lang="ja-JP" altLang="ja-JP" sz="900">
              <a:solidFill>
                <a:schemeClr val="dk1"/>
              </a:solidFill>
              <a:effectLst/>
              <a:latin typeface="Yu Gothic UI" panose="020B0500000000000000" pitchFamily="50" charset="-128"/>
              <a:ea typeface="Yu Gothic UI" panose="020B0500000000000000" pitchFamily="50" charset="-128"/>
              <a:cs typeface="+mn-cs"/>
            </a:rPr>
            <a:t>年度から一本算定となり、地方交付税の額の算定の特例を受けることができなくなったものの、</a:t>
          </a:r>
          <a:r>
            <a:rPr kumimoji="1" lang="ja-JP" altLang="en-US" sz="900">
              <a:solidFill>
                <a:schemeClr val="dk1"/>
              </a:solidFill>
              <a:effectLst/>
              <a:latin typeface="Yu Gothic UI" panose="020B0500000000000000" pitchFamily="50" charset="-128"/>
              <a:ea typeface="Yu Gothic UI" panose="020B0500000000000000" pitchFamily="50" charset="-128"/>
              <a:cs typeface="+mn-cs"/>
            </a:rPr>
            <a:t>「地域振興費（人口）」、「地域デジタル社会推進費」、「高齢者保健福祉費・</a:t>
          </a:r>
          <a:r>
            <a:rPr kumimoji="1" lang="en-US" altLang="ja-JP" sz="900">
              <a:solidFill>
                <a:schemeClr val="dk1"/>
              </a:solidFill>
              <a:effectLst/>
              <a:latin typeface="Yu Gothic UI" panose="020B0500000000000000" pitchFamily="50" charset="-128"/>
              <a:ea typeface="Yu Gothic UI" panose="020B0500000000000000" pitchFamily="50" charset="-128"/>
              <a:cs typeface="+mn-cs"/>
            </a:rPr>
            <a:t>65</a:t>
          </a:r>
          <a:r>
            <a:rPr kumimoji="1" lang="ja-JP" altLang="en-US" sz="900">
              <a:solidFill>
                <a:schemeClr val="dk1"/>
              </a:solidFill>
              <a:effectLst/>
              <a:latin typeface="Yu Gothic UI" panose="020B0500000000000000" pitchFamily="50" charset="-128"/>
              <a:ea typeface="Yu Gothic UI" panose="020B0500000000000000" pitchFamily="50" charset="-128"/>
              <a:cs typeface="+mn-cs"/>
            </a:rPr>
            <a:t>歳以上」の算定費目が増加したことなどにより</a:t>
          </a:r>
          <a:r>
            <a:rPr kumimoji="1" lang="ja-JP" altLang="ja-JP" sz="900">
              <a:solidFill>
                <a:schemeClr val="dk1"/>
              </a:solidFill>
              <a:effectLst/>
              <a:latin typeface="Yu Gothic UI" panose="020B0500000000000000" pitchFamily="50" charset="-128"/>
              <a:ea typeface="Yu Gothic UI" panose="020B0500000000000000" pitchFamily="50" charset="-128"/>
              <a:cs typeface="+mn-cs"/>
            </a:rPr>
            <a:t>基準財政需要額が増加、一方で、</a:t>
          </a:r>
          <a:r>
            <a:rPr kumimoji="1" lang="ja-JP" altLang="en-US" sz="900">
              <a:solidFill>
                <a:schemeClr val="dk1"/>
              </a:solidFill>
              <a:effectLst/>
              <a:latin typeface="Yu Gothic UI" panose="020B0500000000000000" pitchFamily="50" charset="-128"/>
              <a:ea typeface="Yu Gothic UI" panose="020B0500000000000000" pitchFamily="50" charset="-128"/>
              <a:cs typeface="+mn-cs"/>
            </a:rPr>
            <a:t>「所得割」の単位額の減及び納税義務者数の減、「法人税割」の新型コロナウイルスの影響による製造の縮小に伴う現事業年度調定額の減、「固定資産税（家屋）」の基準税額の減</a:t>
          </a:r>
          <a:r>
            <a:rPr kumimoji="1" lang="ja-JP" altLang="ja-JP" sz="900">
              <a:solidFill>
                <a:schemeClr val="dk1"/>
              </a:solidFill>
              <a:effectLst/>
              <a:latin typeface="Yu Gothic UI" panose="020B0500000000000000" pitchFamily="50" charset="-128"/>
              <a:ea typeface="Yu Gothic UI" panose="020B0500000000000000" pitchFamily="50" charset="-128"/>
              <a:cs typeface="+mn-cs"/>
            </a:rPr>
            <a:t>など</a:t>
          </a:r>
          <a:r>
            <a:rPr kumimoji="1" lang="ja-JP" altLang="en-US" sz="900">
              <a:solidFill>
                <a:schemeClr val="dk1"/>
              </a:solidFill>
              <a:effectLst/>
              <a:latin typeface="Yu Gothic UI" panose="020B0500000000000000" pitchFamily="50" charset="-128"/>
              <a:ea typeface="Yu Gothic UI" panose="020B0500000000000000" pitchFamily="50" charset="-128"/>
              <a:cs typeface="+mn-cs"/>
            </a:rPr>
            <a:t>により、</a:t>
          </a:r>
          <a:r>
            <a:rPr kumimoji="1" lang="ja-JP" altLang="ja-JP" sz="900">
              <a:solidFill>
                <a:schemeClr val="dk1"/>
              </a:solidFill>
              <a:effectLst/>
              <a:latin typeface="Yu Gothic UI" panose="020B0500000000000000" pitchFamily="50" charset="-128"/>
              <a:ea typeface="Yu Gothic UI" panose="020B0500000000000000" pitchFamily="50" charset="-128"/>
              <a:cs typeface="+mn-cs"/>
            </a:rPr>
            <a:t>基準財政収入額</a:t>
          </a:r>
          <a:r>
            <a:rPr kumimoji="1" lang="ja-JP" altLang="en-US" sz="900">
              <a:solidFill>
                <a:schemeClr val="dk1"/>
              </a:solidFill>
              <a:effectLst/>
              <a:latin typeface="Yu Gothic UI" panose="020B0500000000000000" pitchFamily="50" charset="-128"/>
              <a:ea typeface="Yu Gothic UI" panose="020B0500000000000000" pitchFamily="50" charset="-128"/>
              <a:cs typeface="+mn-cs"/>
            </a:rPr>
            <a:t>は減少した。</a:t>
          </a:r>
          <a:r>
            <a:rPr kumimoji="1" lang="ja-JP" altLang="ja-JP" sz="900">
              <a:solidFill>
                <a:schemeClr val="dk1"/>
              </a:solidFill>
              <a:effectLst/>
              <a:latin typeface="Yu Gothic UI" panose="020B0500000000000000" pitchFamily="50" charset="-128"/>
              <a:ea typeface="Yu Gothic UI" panose="020B0500000000000000" pitchFamily="50" charset="-128"/>
              <a:cs typeface="+mn-cs"/>
            </a:rPr>
            <a:t>結果</a:t>
          </a:r>
          <a:r>
            <a:rPr kumimoji="1" lang="ja-JP" altLang="en-US" sz="900">
              <a:solidFill>
                <a:schemeClr val="dk1"/>
              </a:solidFill>
              <a:effectLst/>
              <a:latin typeface="Yu Gothic UI" panose="020B0500000000000000" pitchFamily="50" charset="-128"/>
              <a:ea typeface="Yu Gothic UI" panose="020B0500000000000000" pitchFamily="50" charset="-128"/>
              <a:cs typeface="+mn-cs"/>
            </a:rPr>
            <a:t>として</a:t>
          </a:r>
          <a:r>
            <a:rPr kumimoji="1" lang="ja-JP" altLang="ja-JP" sz="900">
              <a:solidFill>
                <a:schemeClr val="dk1"/>
              </a:solidFill>
              <a:effectLst/>
              <a:latin typeface="Yu Gothic UI" panose="020B0500000000000000" pitchFamily="50" charset="-128"/>
              <a:ea typeface="Yu Gothic UI" panose="020B0500000000000000" pitchFamily="50" charset="-128"/>
              <a:cs typeface="+mn-cs"/>
            </a:rPr>
            <a:t>、財政力指数は</a:t>
          </a:r>
          <a:r>
            <a:rPr kumimoji="1" lang="ja-JP" altLang="en-US" sz="900">
              <a:solidFill>
                <a:schemeClr val="dk1"/>
              </a:solidFill>
              <a:effectLst/>
              <a:latin typeface="Yu Gothic UI" panose="020B0500000000000000" pitchFamily="50" charset="-128"/>
              <a:ea typeface="Yu Gothic UI" panose="020B0500000000000000" pitchFamily="50" charset="-128"/>
              <a:cs typeface="+mn-cs"/>
            </a:rPr>
            <a:t>減となったが、単年度及び</a:t>
          </a:r>
          <a:r>
            <a:rPr kumimoji="1" lang="en-US" altLang="ja-JP" sz="900">
              <a:solidFill>
                <a:schemeClr val="dk1"/>
              </a:solidFill>
              <a:effectLst/>
              <a:latin typeface="Yu Gothic UI" panose="020B0500000000000000" pitchFamily="50" charset="-128"/>
              <a:ea typeface="Yu Gothic UI" panose="020B0500000000000000" pitchFamily="50" charset="-128"/>
              <a:cs typeface="+mn-cs"/>
            </a:rPr>
            <a:t>3</a:t>
          </a:r>
          <a:r>
            <a:rPr kumimoji="1" lang="ja-JP" altLang="en-US" sz="900">
              <a:solidFill>
                <a:schemeClr val="dk1"/>
              </a:solidFill>
              <a:effectLst/>
              <a:latin typeface="Yu Gothic UI" panose="020B0500000000000000" pitchFamily="50" charset="-128"/>
              <a:ea typeface="Yu Gothic UI" panose="020B0500000000000000" pitchFamily="50" charset="-128"/>
              <a:cs typeface="+mn-cs"/>
            </a:rPr>
            <a:t>か年平均と</a:t>
          </a:r>
          <a:r>
            <a:rPr kumimoji="1" lang="ja-JP" altLang="ja-JP" sz="900">
              <a:solidFill>
                <a:schemeClr val="dk1"/>
              </a:solidFill>
              <a:effectLst/>
              <a:latin typeface="Yu Gothic UI" panose="020B0500000000000000" pitchFamily="50" charset="-128"/>
              <a:ea typeface="Yu Gothic UI" panose="020B0500000000000000" pitchFamily="50" charset="-128"/>
              <a:cs typeface="+mn-cs"/>
            </a:rPr>
            <a:t>同水準を維持した。</a:t>
          </a:r>
          <a:endParaRPr lang="ja-JP" altLang="ja-JP" sz="900">
            <a:effectLst/>
            <a:latin typeface="Yu Gothic UI" panose="020B0500000000000000" pitchFamily="50" charset="-128"/>
            <a:ea typeface="Yu Gothic UI" panose="020B0500000000000000" pitchFamily="50" charset="-128"/>
          </a:endParaRPr>
        </a:p>
        <a:p>
          <a:r>
            <a:rPr kumimoji="1" lang="ja-JP" altLang="ja-JP" sz="900">
              <a:solidFill>
                <a:schemeClr val="dk1"/>
              </a:solidFill>
              <a:effectLst/>
              <a:latin typeface="Yu Gothic UI" panose="020B0500000000000000" pitchFamily="50" charset="-128"/>
              <a:ea typeface="Yu Gothic UI" panose="020B0500000000000000" pitchFamily="50" charset="-128"/>
              <a:cs typeface="+mn-cs"/>
            </a:rPr>
            <a:t>　引き続き、事務事業の見直しによる歳出抑制、市税の徴収強化を中心とする歳入確保に取り組みながら、財政基盤の強化に努める。</a:t>
          </a:r>
          <a:endParaRPr lang="ja-JP" altLang="ja-JP" sz="900">
            <a:effectLst/>
            <a:latin typeface="Yu Gothic UI" panose="020B0500000000000000" pitchFamily="50" charset="-128"/>
            <a:ea typeface="Yu Gothic UI" panose="020B0500000000000000"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151130</xdr:rowOff>
    </xdr:from>
    <xdr:to>
      <xdr:col>23</xdr:col>
      <xdr:colOff>133350</xdr:colOff>
      <xdr:row>41</xdr:row>
      <xdr:rowOff>3810</xdr:rowOff>
    </xdr:to>
    <xdr:cxnSp macro="">
      <xdr:nvCxnSpPr>
        <xdr:cNvPr id="67" name="直線コネクタ 66"/>
        <xdr:cNvCxnSpPr/>
      </xdr:nvCxnSpPr>
      <xdr:spPr>
        <a:xfrm>
          <a:off x="4114800" y="70091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151130</xdr:rowOff>
    </xdr:from>
    <xdr:to>
      <xdr:col>19</xdr:col>
      <xdr:colOff>133350</xdr:colOff>
      <xdr:row>40</xdr:row>
      <xdr:rowOff>151130</xdr:rowOff>
    </xdr:to>
    <xdr:cxnSp macro="">
      <xdr:nvCxnSpPr>
        <xdr:cNvPr id="70" name="直線コネクタ 69"/>
        <xdr:cNvCxnSpPr/>
      </xdr:nvCxnSpPr>
      <xdr:spPr>
        <a:xfrm>
          <a:off x="3225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2" name="テキスト ボックス 71"/>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151130</xdr:rowOff>
    </xdr:from>
    <xdr:to>
      <xdr:col>15</xdr:col>
      <xdr:colOff>82550</xdr:colOff>
      <xdr:row>40</xdr:row>
      <xdr:rowOff>151130</xdr:rowOff>
    </xdr:to>
    <xdr:cxnSp macro="">
      <xdr:nvCxnSpPr>
        <xdr:cNvPr id="73" name="直線コネクタ 72"/>
        <xdr:cNvCxnSpPr/>
      </xdr:nvCxnSpPr>
      <xdr:spPr>
        <a:xfrm>
          <a:off x="2336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151130</xdr:rowOff>
    </xdr:to>
    <xdr:cxnSp macro="">
      <xdr:nvCxnSpPr>
        <xdr:cNvPr id="76" name="直線コネクタ 75"/>
        <xdr:cNvCxnSpPr/>
      </xdr:nvCxnSpPr>
      <xdr:spPr>
        <a:xfrm>
          <a:off x="1447800" y="69850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85107</xdr:rowOff>
    </xdr:from>
    <xdr:ext cx="762000" cy="259045"/>
    <xdr:sp macro="" textlink="">
      <xdr:nvSpPr>
        <xdr:cNvPr id="78" name="テキスト ボックス 77"/>
        <xdr:cNvSpPr txBox="1"/>
      </xdr:nvSpPr>
      <xdr:spPr>
        <a:xfrm>
          <a:off x="1955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86" name="楕円 85"/>
        <xdr:cNvSpPr/>
      </xdr:nvSpPr>
      <xdr:spPr>
        <a:xfrm>
          <a:off x="4902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140987</xdr:rowOff>
    </xdr:from>
    <xdr:ext cx="762000" cy="259045"/>
    <xdr:sp macro="" textlink="">
      <xdr:nvSpPr>
        <xdr:cNvPr id="87" name="財政力該当値テキスト"/>
        <xdr:cNvSpPr txBox="1"/>
      </xdr:nvSpPr>
      <xdr:spPr>
        <a:xfrm>
          <a:off x="5041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100330</xdr:rowOff>
    </xdr:from>
    <xdr:to>
      <xdr:col>19</xdr:col>
      <xdr:colOff>184150</xdr:colOff>
      <xdr:row>41</xdr:row>
      <xdr:rowOff>30480</xdr:rowOff>
    </xdr:to>
    <xdr:sp macro="" textlink="">
      <xdr:nvSpPr>
        <xdr:cNvPr id="88" name="楕円 87"/>
        <xdr:cNvSpPr/>
      </xdr:nvSpPr>
      <xdr:spPr>
        <a:xfrm>
          <a:off x="4064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40657</xdr:rowOff>
    </xdr:from>
    <xdr:ext cx="736600" cy="259045"/>
    <xdr:sp macro="" textlink="">
      <xdr:nvSpPr>
        <xdr:cNvPr id="89" name="テキスト ボックス 88"/>
        <xdr:cNvSpPr txBox="1"/>
      </xdr:nvSpPr>
      <xdr:spPr>
        <a:xfrm>
          <a:off x="3733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100330</xdr:rowOff>
    </xdr:from>
    <xdr:to>
      <xdr:col>15</xdr:col>
      <xdr:colOff>133350</xdr:colOff>
      <xdr:row>41</xdr:row>
      <xdr:rowOff>30480</xdr:rowOff>
    </xdr:to>
    <xdr:sp macro="" textlink="">
      <xdr:nvSpPr>
        <xdr:cNvPr id="90" name="楕円 89"/>
        <xdr:cNvSpPr/>
      </xdr:nvSpPr>
      <xdr:spPr>
        <a:xfrm>
          <a:off x="3175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40657</xdr:rowOff>
    </xdr:from>
    <xdr:ext cx="762000" cy="259045"/>
    <xdr:sp macro="" textlink="">
      <xdr:nvSpPr>
        <xdr:cNvPr id="91" name="テキスト ボックス 90"/>
        <xdr:cNvSpPr txBox="1"/>
      </xdr:nvSpPr>
      <xdr:spPr>
        <a:xfrm>
          <a:off x="2844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100330</xdr:rowOff>
    </xdr:from>
    <xdr:to>
      <xdr:col>11</xdr:col>
      <xdr:colOff>82550</xdr:colOff>
      <xdr:row>41</xdr:row>
      <xdr:rowOff>30480</xdr:rowOff>
    </xdr:to>
    <xdr:sp macro="" textlink="">
      <xdr:nvSpPr>
        <xdr:cNvPr id="92" name="楕円 91"/>
        <xdr:cNvSpPr/>
      </xdr:nvSpPr>
      <xdr:spPr>
        <a:xfrm>
          <a:off x="2286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40657</xdr:rowOff>
    </xdr:from>
    <xdr:ext cx="762000" cy="259045"/>
    <xdr:sp macro="" textlink="">
      <xdr:nvSpPr>
        <xdr:cNvPr id="93" name="テキスト ボックス 92"/>
        <xdr:cNvSpPr txBox="1"/>
      </xdr:nvSpPr>
      <xdr:spPr>
        <a:xfrm>
          <a:off x="1955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4" name="楕円 93"/>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5" name="テキスト ボックス 94"/>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Yu Gothic UI" panose="020B0500000000000000" pitchFamily="50" charset="-128"/>
              <a:ea typeface="Yu Gothic UI" panose="020B0500000000000000" pitchFamily="50" charset="-128"/>
              <a:cs typeface="+mn-cs"/>
            </a:rPr>
            <a:t>　令和</a:t>
          </a:r>
          <a:r>
            <a:rPr kumimoji="1" lang="en-US" altLang="ja-JP" sz="900">
              <a:solidFill>
                <a:schemeClr val="dk1"/>
              </a:solidFill>
              <a:effectLst/>
              <a:latin typeface="Yu Gothic UI" panose="020B0500000000000000" pitchFamily="50" charset="-128"/>
              <a:ea typeface="Yu Gothic UI" panose="020B0500000000000000" pitchFamily="50" charset="-128"/>
              <a:cs typeface="+mn-cs"/>
            </a:rPr>
            <a:t>2</a:t>
          </a:r>
          <a:r>
            <a:rPr kumimoji="1" lang="ja-JP" altLang="en-US" sz="900">
              <a:solidFill>
                <a:schemeClr val="dk1"/>
              </a:solidFill>
              <a:effectLst/>
              <a:latin typeface="Yu Gothic UI" panose="020B0500000000000000" pitchFamily="50" charset="-128"/>
              <a:ea typeface="Yu Gothic UI" panose="020B0500000000000000" pitchFamily="50" charset="-128"/>
              <a:cs typeface="+mn-cs"/>
            </a:rPr>
            <a:t>年度に引き続き、</a:t>
          </a:r>
          <a:r>
            <a:rPr kumimoji="1" lang="ja-JP" altLang="ja-JP" sz="900">
              <a:solidFill>
                <a:schemeClr val="dk1"/>
              </a:solidFill>
              <a:effectLst/>
              <a:latin typeface="Yu Gothic UI" panose="020B0500000000000000" pitchFamily="50" charset="-128"/>
              <a:ea typeface="Yu Gothic UI" panose="020B0500000000000000" pitchFamily="50" charset="-128"/>
              <a:cs typeface="+mn-cs"/>
            </a:rPr>
            <a:t>類似団体・全国・県平均より低い比率となった。</a:t>
          </a:r>
          <a:endParaRPr kumimoji="1" lang="en-US" altLang="ja-JP" sz="900">
            <a:solidFill>
              <a:schemeClr val="dk1"/>
            </a:solidFill>
            <a:effectLst/>
            <a:latin typeface="Yu Gothic UI" panose="020B0500000000000000" pitchFamily="50" charset="-128"/>
            <a:ea typeface="Yu Gothic UI" panose="020B0500000000000000" pitchFamily="50" charset="-128"/>
            <a:cs typeface="+mn-cs"/>
          </a:endParaRPr>
        </a:p>
        <a:p>
          <a:r>
            <a:rPr kumimoji="1" lang="ja-JP" altLang="en-US" sz="900">
              <a:solidFill>
                <a:schemeClr val="dk1"/>
              </a:solidFill>
              <a:effectLst/>
              <a:latin typeface="Yu Gothic UI" panose="020B0500000000000000" pitchFamily="50" charset="-128"/>
              <a:ea typeface="Yu Gothic UI" panose="020B0500000000000000" pitchFamily="50" charset="-128"/>
              <a:cs typeface="+mn-cs"/>
            </a:rPr>
            <a:t>　令和</a:t>
          </a:r>
          <a:r>
            <a:rPr kumimoji="1" lang="en-US" altLang="ja-JP" sz="900">
              <a:solidFill>
                <a:schemeClr val="dk1"/>
              </a:solidFill>
              <a:effectLst/>
              <a:latin typeface="Yu Gothic UI" panose="020B0500000000000000" pitchFamily="50" charset="-128"/>
              <a:ea typeface="Yu Gothic UI" panose="020B0500000000000000" pitchFamily="50" charset="-128"/>
              <a:cs typeface="+mn-cs"/>
            </a:rPr>
            <a:t>3</a:t>
          </a:r>
          <a:r>
            <a:rPr kumimoji="1" lang="ja-JP" altLang="en-US" sz="900">
              <a:solidFill>
                <a:schemeClr val="dk1"/>
              </a:solidFill>
              <a:effectLst/>
              <a:latin typeface="Yu Gothic UI" panose="020B0500000000000000" pitchFamily="50" charset="-128"/>
              <a:ea typeface="Yu Gothic UI" panose="020B0500000000000000" pitchFamily="50" charset="-128"/>
              <a:cs typeface="+mn-cs"/>
            </a:rPr>
            <a:t>年度の経常収支比率は</a:t>
          </a:r>
          <a:r>
            <a:rPr kumimoji="1" lang="en-US" altLang="ja-JP" sz="900">
              <a:solidFill>
                <a:schemeClr val="dk1"/>
              </a:solidFill>
              <a:effectLst/>
              <a:latin typeface="Yu Gothic UI" panose="020B0500000000000000" pitchFamily="50" charset="-128"/>
              <a:ea typeface="Yu Gothic UI" panose="020B0500000000000000" pitchFamily="50" charset="-128"/>
              <a:cs typeface="+mn-cs"/>
            </a:rPr>
            <a:t>83.6%</a:t>
          </a:r>
          <a:r>
            <a:rPr kumimoji="1" lang="ja-JP" altLang="en-US" sz="900">
              <a:solidFill>
                <a:schemeClr val="dk1"/>
              </a:solidFill>
              <a:effectLst/>
              <a:latin typeface="Yu Gothic UI" panose="020B0500000000000000" pitchFamily="50" charset="-128"/>
              <a:ea typeface="Yu Gothic UI" panose="020B0500000000000000" pitchFamily="50" charset="-128"/>
              <a:cs typeface="+mn-cs"/>
            </a:rPr>
            <a:t>となり、前年度から</a:t>
          </a:r>
          <a:r>
            <a:rPr kumimoji="1" lang="en-US" altLang="ja-JP" sz="900">
              <a:solidFill>
                <a:schemeClr val="dk1"/>
              </a:solidFill>
              <a:effectLst/>
              <a:latin typeface="Yu Gothic UI" panose="020B0500000000000000" pitchFamily="50" charset="-128"/>
              <a:ea typeface="Yu Gothic UI" panose="020B0500000000000000" pitchFamily="50" charset="-128"/>
              <a:cs typeface="+mn-cs"/>
            </a:rPr>
            <a:t>5.1</a:t>
          </a:r>
          <a:r>
            <a:rPr kumimoji="1" lang="ja-JP" altLang="en-US" sz="900">
              <a:solidFill>
                <a:schemeClr val="dk1"/>
              </a:solidFill>
              <a:effectLst/>
              <a:latin typeface="Yu Gothic UI" panose="020B0500000000000000" pitchFamily="50" charset="-128"/>
              <a:ea typeface="Yu Gothic UI" panose="020B0500000000000000" pitchFamily="50" charset="-128"/>
              <a:cs typeface="+mn-cs"/>
            </a:rPr>
            <a:t>ポイントの減となった。比率の分子となる経常経費充当一般財源等を構成する要素のうち、公債費は普通会計ベースで令和</a:t>
          </a:r>
          <a:r>
            <a:rPr kumimoji="1" lang="en-US" altLang="ja-JP" sz="900">
              <a:solidFill>
                <a:schemeClr val="dk1"/>
              </a:solidFill>
              <a:effectLst/>
              <a:latin typeface="Yu Gothic UI" panose="020B0500000000000000" pitchFamily="50" charset="-128"/>
              <a:ea typeface="Yu Gothic UI" panose="020B0500000000000000" pitchFamily="50" charset="-128"/>
              <a:cs typeface="+mn-cs"/>
            </a:rPr>
            <a:t>3</a:t>
          </a:r>
          <a:r>
            <a:rPr kumimoji="1" lang="ja-JP" altLang="en-US" sz="900">
              <a:solidFill>
                <a:schemeClr val="dk1"/>
              </a:solidFill>
              <a:effectLst/>
              <a:latin typeface="Yu Gothic UI" panose="020B0500000000000000" pitchFamily="50" charset="-128"/>
              <a:ea typeface="Yu Gothic UI" panose="020B0500000000000000" pitchFamily="50" charset="-128"/>
              <a:cs typeface="+mn-cs"/>
            </a:rPr>
            <a:t>年度が償還のピークとなることから、前年度と比べ</a:t>
          </a:r>
          <a:r>
            <a:rPr kumimoji="1" lang="en-US" altLang="ja-JP" sz="900">
              <a:solidFill>
                <a:schemeClr val="dk1"/>
              </a:solidFill>
              <a:effectLst/>
              <a:latin typeface="Yu Gothic UI" panose="020B0500000000000000" pitchFamily="50" charset="-128"/>
              <a:ea typeface="Yu Gothic UI" panose="020B0500000000000000" pitchFamily="50" charset="-128"/>
              <a:cs typeface="+mn-cs"/>
            </a:rPr>
            <a:t>85,196</a:t>
          </a:r>
          <a:r>
            <a:rPr kumimoji="1" lang="ja-JP" altLang="en-US" sz="900">
              <a:solidFill>
                <a:schemeClr val="dk1"/>
              </a:solidFill>
              <a:effectLst/>
              <a:latin typeface="Yu Gothic UI" panose="020B0500000000000000" pitchFamily="50" charset="-128"/>
              <a:ea typeface="Yu Gothic UI" panose="020B0500000000000000" pitchFamily="50" charset="-128"/>
              <a:cs typeface="+mn-cs"/>
            </a:rPr>
            <a:t>千円増加した。また、高齢化等による扶助費の増加等により、経常経緯充当一般財源等は全体として</a:t>
          </a:r>
          <a:r>
            <a:rPr kumimoji="1" lang="en-US" altLang="ja-JP" sz="900">
              <a:solidFill>
                <a:schemeClr val="dk1"/>
              </a:solidFill>
              <a:effectLst/>
              <a:latin typeface="Yu Gothic UI" panose="020B0500000000000000" pitchFamily="50" charset="-128"/>
              <a:ea typeface="Yu Gothic UI" panose="020B0500000000000000" pitchFamily="50" charset="-128"/>
              <a:cs typeface="+mn-cs"/>
            </a:rPr>
            <a:t>230,544</a:t>
          </a:r>
          <a:r>
            <a:rPr kumimoji="1" lang="ja-JP" altLang="en-US" sz="900">
              <a:solidFill>
                <a:schemeClr val="dk1"/>
              </a:solidFill>
              <a:effectLst/>
              <a:latin typeface="Yu Gothic UI" panose="020B0500000000000000" pitchFamily="50" charset="-128"/>
              <a:ea typeface="Yu Gothic UI" panose="020B0500000000000000" pitchFamily="50" charset="-128"/>
              <a:cs typeface="+mn-cs"/>
            </a:rPr>
            <a:t>千円の増となった。一方、比率の分母となる経常一般財源等を構成する要素のうち、地方税については主に固定資産税の減等により前年度と比べ</a:t>
          </a:r>
          <a:r>
            <a:rPr kumimoji="1" lang="en-US" altLang="ja-JP" sz="900">
              <a:solidFill>
                <a:schemeClr val="dk1"/>
              </a:solidFill>
              <a:effectLst/>
              <a:latin typeface="Yu Gothic UI" panose="020B0500000000000000" pitchFamily="50" charset="-128"/>
              <a:ea typeface="Yu Gothic UI" panose="020B0500000000000000" pitchFamily="50" charset="-128"/>
              <a:cs typeface="+mn-cs"/>
            </a:rPr>
            <a:t>190,814</a:t>
          </a:r>
          <a:r>
            <a:rPr kumimoji="1" lang="ja-JP" altLang="en-US" sz="900">
              <a:solidFill>
                <a:schemeClr val="dk1"/>
              </a:solidFill>
              <a:effectLst/>
              <a:latin typeface="Yu Gothic UI" panose="020B0500000000000000" pitchFamily="50" charset="-128"/>
              <a:ea typeface="Yu Gothic UI" panose="020B0500000000000000" pitchFamily="50" charset="-128"/>
              <a:cs typeface="+mn-cs"/>
            </a:rPr>
            <a:t>千円の減となったものの、交付税、臨財債、地方特例交付金、地方消費税交付金の増等により、全体として</a:t>
          </a:r>
          <a:r>
            <a:rPr kumimoji="1" lang="en-US" altLang="ja-JP" sz="900">
              <a:solidFill>
                <a:schemeClr val="dk1"/>
              </a:solidFill>
              <a:effectLst/>
              <a:latin typeface="Yu Gothic UI" panose="020B0500000000000000" pitchFamily="50" charset="-128"/>
              <a:ea typeface="Yu Gothic UI" panose="020B0500000000000000" pitchFamily="50" charset="-128"/>
              <a:cs typeface="+mn-cs"/>
            </a:rPr>
            <a:t>876,503</a:t>
          </a:r>
          <a:r>
            <a:rPr kumimoji="1" lang="ja-JP" altLang="en-US" sz="900">
              <a:solidFill>
                <a:schemeClr val="dk1"/>
              </a:solidFill>
              <a:effectLst/>
              <a:latin typeface="Yu Gothic UI" panose="020B0500000000000000" pitchFamily="50" charset="-128"/>
              <a:ea typeface="Yu Gothic UI" panose="020B0500000000000000" pitchFamily="50" charset="-128"/>
              <a:cs typeface="+mn-cs"/>
            </a:rPr>
            <a:t>千円となった。</a:t>
          </a:r>
          <a:endParaRPr kumimoji="1" lang="en-US" altLang="ja-JP" sz="900">
            <a:solidFill>
              <a:schemeClr val="dk1"/>
            </a:solidFill>
            <a:effectLst/>
            <a:latin typeface="Yu Gothic UI" panose="020B0500000000000000" pitchFamily="50" charset="-128"/>
            <a:ea typeface="Yu Gothic UI" panose="020B0500000000000000" pitchFamily="50" charset="-128"/>
            <a:cs typeface="+mn-cs"/>
          </a:endParaRPr>
        </a:p>
        <a:p>
          <a:r>
            <a:rPr kumimoji="1" lang="ja-JP" altLang="en-US" sz="900">
              <a:solidFill>
                <a:schemeClr val="dk1"/>
              </a:solidFill>
              <a:effectLst/>
              <a:latin typeface="Yu Gothic UI" panose="020B0500000000000000" pitchFamily="50" charset="-128"/>
              <a:ea typeface="Yu Gothic UI" panose="020B0500000000000000" pitchFamily="50" charset="-128"/>
              <a:cs typeface="+mn-cs"/>
            </a:rPr>
            <a:t>　結果として、分母の増加額</a:t>
          </a:r>
          <a:r>
            <a:rPr kumimoji="1" lang="en-US" altLang="ja-JP" sz="900">
              <a:solidFill>
                <a:schemeClr val="dk1"/>
              </a:solidFill>
              <a:effectLst/>
              <a:latin typeface="Yu Gothic UI" panose="020B0500000000000000" pitchFamily="50" charset="-128"/>
              <a:ea typeface="Yu Gothic UI" panose="020B0500000000000000" pitchFamily="50" charset="-128"/>
              <a:cs typeface="+mn-cs"/>
            </a:rPr>
            <a:t>(</a:t>
          </a:r>
          <a:r>
            <a:rPr kumimoji="1" lang="ja-JP" altLang="en-US" sz="900">
              <a:solidFill>
                <a:schemeClr val="dk1"/>
              </a:solidFill>
              <a:effectLst/>
              <a:latin typeface="Yu Gothic UI" panose="020B0500000000000000" pitchFamily="50" charset="-128"/>
              <a:ea typeface="Yu Gothic UI" panose="020B0500000000000000" pitchFamily="50" charset="-128"/>
              <a:cs typeface="+mn-cs"/>
            </a:rPr>
            <a:t>＋</a:t>
          </a:r>
          <a:r>
            <a:rPr kumimoji="1" lang="en-US" altLang="ja-JP" sz="900">
              <a:solidFill>
                <a:schemeClr val="dk1"/>
              </a:solidFill>
              <a:effectLst/>
              <a:latin typeface="Yu Gothic UI" panose="020B0500000000000000" pitchFamily="50" charset="-128"/>
              <a:ea typeface="Yu Gothic UI" panose="020B0500000000000000" pitchFamily="50" charset="-128"/>
              <a:cs typeface="+mn-cs"/>
            </a:rPr>
            <a:t>876,503</a:t>
          </a:r>
          <a:r>
            <a:rPr kumimoji="1" lang="ja-JP" altLang="en-US" sz="900">
              <a:solidFill>
                <a:schemeClr val="dk1"/>
              </a:solidFill>
              <a:effectLst/>
              <a:latin typeface="Yu Gothic UI" panose="020B0500000000000000" pitchFamily="50" charset="-128"/>
              <a:ea typeface="Yu Gothic UI" panose="020B0500000000000000" pitchFamily="50" charset="-128"/>
              <a:cs typeface="+mn-cs"/>
            </a:rPr>
            <a:t>千円、＋</a:t>
          </a:r>
          <a:r>
            <a:rPr kumimoji="1" lang="en-US" altLang="ja-JP" sz="900">
              <a:solidFill>
                <a:schemeClr val="dk1"/>
              </a:solidFill>
              <a:effectLst/>
              <a:latin typeface="Yu Gothic UI" panose="020B0500000000000000" pitchFamily="50" charset="-128"/>
              <a:ea typeface="Yu Gothic UI" panose="020B0500000000000000" pitchFamily="50" charset="-128"/>
              <a:cs typeface="+mn-cs"/>
            </a:rPr>
            <a:t>8.6</a:t>
          </a:r>
          <a:r>
            <a:rPr kumimoji="1" lang="ja-JP" altLang="en-US" sz="900">
              <a:solidFill>
                <a:schemeClr val="dk1"/>
              </a:solidFill>
              <a:effectLst/>
              <a:latin typeface="Yu Gothic UI" panose="020B0500000000000000" pitchFamily="50" charset="-128"/>
              <a:ea typeface="Yu Gothic UI" panose="020B0500000000000000" pitchFamily="50" charset="-128"/>
              <a:cs typeface="+mn-cs"/>
            </a:rPr>
            <a:t>％</a:t>
          </a:r>
          <a:r>
            <a:rPr kumimoji="1" lang="en-US" altLang="ja-JP" sz="900">
              <a:solidFill>
                <a:schemeClr val="dk1"/>
              </a:solidFill>
              <a:effectLst/>
              <a:latin typeface="Yu Gothic UI" panose="020B0500000000000000" pitchFamily="50" charset="-128"/>
              <a:ea typeface="Yu Gothic UI" panose="020B0500000000000000" pitchFamily="50" charset="-128"/>
              <a:cs typeface="+mn-cs"/>
            </a:rPr>
            <a:t>)</a:t>
          </a:r>
          <a:r>
            <a:rPr kumimoji="1" lang="ja-JP" altLang="en-US" sz="900">
              <a:solidFill>
                <a:schemeClr val="dk1"/>
              </a:solidFill>
              <a:effectLst/>
              <a:latin typeface="Yu Gothic UI" panose="020B0500000000000000" pitchFamily="50" charset="-128"/>
              <a:ea typeface="Yu Gothic UI" panose="020B0500000000000000" pitchFamily="50" charset="-128"/>
              <a:cs typeface="+mn-cs"/>
            </a:rPr>
            <a:t>が、分子の増加額</a:t>
          </a:r>
          <a:r>
            <a:rPr kumimoji="1" lang="en-US" altLang="ja-JP" sz="900">
              <a:solidFill>
                <a:schemeClr val="dk1"/>
              </a:solidFill>
              <a:effectLst/>
              <a:latin typeface="Yu Gothic UI" panose="020B0500000000000000" pitchFamily="50" charset="-128"/>
              <a:ea typeface="Yu Gothic UI" panose="020B0500000000000000" pitchFamily="50" charset="-128"/>
              <a:cs typeface="+mn-cs"/>
            </a:rPr>
            <a:t>(</a:t>
          </a:r>
          <a:r>
            <a:rPr kumimoji="1" lang="ja-JP" altLang="en-US" sz="900">
              <a:solidFill>
                <a:schemeClr val="dk1"/>
              </a:solidFill>
              <a:effectLst/>
              <a:latin typeface="Yu Gothic UI" panose="020B0500000000000000" pitchFamily="50" charset="-128"/>
              <a:ea typeface="Yu Gothic UI" panose="020B0500000000000000" pitchFamily="50" charset="-128"/>
              <a:cs typeface="+mn-cs"/>
            </a:rPr>
            <a:t>＋</a:t>
          </a:r>
          <a:r>
            <a:rPr kumimoji="1" lang="en-US" altLang="ja-JP" sz="900">
              <a:solidFill>
                <a:schemeClr val="dk1"/>
              </a:solidFill>
              <a:effectLst/>
              <a:latin typeface="Yu Gothic UI" panose="020B0500000000000000" pitchFamily="50" charset="-128"/>
              <a:ea typeface="Yu Gothic UI" panose="020B0500000000000000" pitchFamily="50" charset="-128"/>
              <a:cs typeface="+mn-cs"/>
            </a:rPr>
            <a:t>230,544</a:t>
          </a:r>
          <a:r>
            <a:rPr kumimoji="1" lang="ja-JP" altLang="en-US" sz="900">
              <a:solidFill>
                <a:schemeClr val="dk1"/>
              </a:solidFill>
              <a:effectLst/>
              <a:latin typeface="Yu Gothic UI" panose="020B0500000000000000" pitchFamily="50" charset="-128"/>
              <a:ea typeface="Yu Gothic UI" panose="020B0500000000000000" pitchFamily="50" charset="-128"/>
              <a:cs typeface="+mn-cs"/>
            </a:rPr>
            <a:t>千円、＋</a:t>
          </a:r>
          <a:r>
            <a:rPr kumimoji="1" lang="en-US" altLang="ja-JP" sz="900">
              <a:solidFill>
                <a:schemeClr val="dk1"/>
              </a:solidFill>
              <a:effectLst/>
              <a:latin typeface="Yu Gothic UI" panose="020B0500000000000000" pitchFamily="50" charset="-128"/>
              <a:ea typeface="Yu Gothic UI" panose="020B0500000000000000" pitchFamily="50" charset="-128"/>
              <a:cs typeface="+mn-cs"/>
            </a:rPr>
            <a:t>2.6</a:t>
          </a:r>
          <a:r>
            <a:rPr kumimoji="1" lang="ja-JP" altLang="en-US" sz="900">
              <a:solidFill>
                <a:schemeClr val="dk1"/>
              </a:solidFill>
              <a:effectLst/>
              <a:latin typeface="Yu Gothic UI" panose="020B0500000000000000" pitchFamily="50" charset="-128"/>
              <a:ea typeface="Yu Gothic UI" panose="020B0500000000000000" pitchFamily="50" charset="-128"/>
              <a:cs typeface="+mn-cs"/>
            </a:rPr>
            <a:t>％</a:t>
          </a:r>
          <a:r>
            <a:rPr kumimoji="1" lang="en-US" altLang="ja-JP" sz="900">
              <a:solidFill>
                <a:schemeClr val="dk1"/>
              </a:solidFill>
              <a:effectLst/>
              <a:latin typeface="Yu Gothic UI" panose="020B0500000000000000" pitchFamily="50" charset="-128"/>
              <a:ea typeface="Yu Gothic UI" panose="020B0500000000000000" pitchFamily="50" charset="-128"/>
              <a:cs typeface="+mn-cs"/>
            </a:rPr>
            <a:t>)</a:t>
          </a:r>
          <a:r>
            <a:rPr kumimoji="1" lang="ja-JP" altLang="en-US" sz="900">
              <a:solidFill>
                <a:schemeClr val="dk1"/>
              </a:solidFill>
              <a:effectLst/>
              <a:latin typeface="Yu Gothic UI" panose="020B0500000000000000" pitchFamily="50" charset="-128"/>
              <a:ea typeface="Yu Gothic UI" panose="020B0500000000000000" pitchFamily="50" charset="-128"/>
              <a:cs typeface="+mn-cs"/>
            </a:rPr>
            <a:t>を大きく上回ったことにより、経常収支比率が</a:t>
          </a:r>
          <a:r>
            <a:rPr kumimoji="1" lang="en-US" altLang="ja-JP" sz="900">
              <a:solidFill>
                <a:schemeClr val="dk1"/>
              </a:solidFill>
              <a:effectLst/>
              <a:latin typeface="Yu Gothic UI" panose="020B0500000000000000" pitchFamily="50" charset="-128"/>
              <a:ea typeface="Yu Gothic UI" panose="020B0500000000000000" pitchFamily="50" charset="-128"/>
              <a:cs typeface="+mn-cs"/>
            </a:rPr>
            <a:t>5.1</a:t>
          </a:r>
          <a:r>
            <a:rPr kumimoji="1" lang="ja-JP" altLang="en-US" sz="900">
              <a:solidFill>
                <a:schemeClr val="dk1"/>
              </a:solidFill>
              <a:effectLst/>
              <a:latin typeface="Yu Gothic UI" panose="020B0500000000000000" pitchFamily="50" charset="-128"/>
              <a:ea typeface="Yu Gothic UI" panose="020B0500000000000000" pitchFamily="50" charset="-128"/>
              <a:cs typeface="+mn-cs"/>
            </a:rPr>
            <a:t>ポイントの減となった。</a:t>
          </a:r>
          <a:endParaRPr kumimoji="0" lang="en-US" altLang="ja-JP" sz="900">
            <a:solidFill>
              <a:schemeClr val="dk1"/>
            </a:solidFill>
            <a:effectLst/>
            <a:latin typeface="Yu Gothic UI" panose="020B0500000000000000" pitchFamily="50" charset="-128"/>
            <a:ea typeface="Yu Gothic UI" panose="020B0500000000000000"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19896</xdr:rowOff>
    </xdr:from>
    <xdr:to>
      <xdr:col>23</xdr:col>
      <xdr:colOff>133350</xdr:colOff>
      <xdr:row>60</xdr:row>
      <xdr:rowOff>53552</xdr:rowOff>
    </xdr:to>
    <xdr:cxnSp macro="">
      <xdr:nvCxnSpPr>
        <xdr:cNvPr id="130" name="直線コネクタ 129"/>
        <xdr:cNvCxnSpPr/>
      </xdr:nvCxnSpPr>
      <xdr:spPr>
        <a:xfrm flipV="1">
          <a:off x="4114800" y="10135446"/>
          <a:ext cx="838200" cy="20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138235</xdr:rowOff>
    </xdr:from>
    <xdr:ext cx="762000" cy="259045"/>
    <xdr:sp macro="" textlink="">
      <xdr:nvSpPr>
        <xdr:cNvPr id="131" name="財政構造の弾力性平均値テキスト"/>
        <xdr:cNvSpPr txBox="1"/>
      </xdr:nvSpPr>
      <xdr:spPr>
        <a:xfrm>
          <a:off x="5041900" y="10253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53552</xdr:rowOff>
    </xdr:from>
    <xdr:to>
      <xdr:col>19</xdr:col>
      <xdr:colOff>133350</xdr:colOff>
      <xdr:row>61</xdr:row>
      <xdr:rowOff>63077</xdr:rowOff>
    </xdr:to>
    <xdr:cxnSp macro="">
      <xdr:nvCxnSpPr>
        <xdr:cNvPr id="133" name="直線コネクタ 132"/>
        <xdr:cNvCxnSpPr/>
      </xdr:nvCxnSpPr>
      <xdr:spPr>
        <a:xfrm flipV="1">
          <a:off x="3225800" y="10340552"/>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70502</xdr:rowOff>
    </xdr:from>
    <xdr:ext cx="736600" cy="259045"/>
    <xdr:sp macro="" textlink="">
      <xdr:nvSpPr>
        <xdr:cNvPr id="135" name="テキスト ボックス 134"/>
        <xdr:cNvSpPr txBox="1"/>
      </xdr:nvSpPr>
      <xdr:spPr>
        <a:xfrm>
          <a:off x="3733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63077</xdr:rowOff>
    </xdr:from>
    <xdr:to>
      <xdr:col>15</xdr:col>
      <xdr:colOff>82550</xdr:colOff>
      <xdr:row>61</xdr:row>
      <xdr:rowOff>91229</xdr:rowOff>
    </xdr:to>
    <xdr:cxnSp macro="">
      <xdr:nvCxnSpPr>
        <xdr:cNvPr id="136" name="直線コネクタ 135"/>
        <xdr:cNvCxnSpPr/>
      </xdr:nvCxnSpPr>
      <xdr:spPr>
        <a:xfrm flipV="1">
          <a:off x="2336800" y="10521527"/>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118762</xdr:rowOff>
    </xdr:from>
    <xdr:ext cx="762000" cy="259045"/>
    <xdr:sp macro="" textlink="">
      <xdr:nvSpPr>
        <xdr:cNvPr id="138" name="テキスト ボックス 137"/>
        <xdr:cNvSpPr txBox="1"/>
      </xdr:nvSpPr>
      <xdr:spPr>
        <a:xfrm>
          <a:off x="2844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42969</xdr:rowOff>
    </xdr:from>
    <xdr:to>
      <xdr:col>11</xdr:col>
      <xdr:colOff>31750</xdr:colOff>
      <xdr:row>61</xdr:row>
      <xdr:rowOff>91229</xdr:rowOff>
    </xdr:to>
    <xdr:cxnSp macro="">
      <xdr:nvCxnSpPr>
        <xdr:cNvPr id="139" name="直線コネクタ 138"/>
        <xdr:cNvCxnSpPr/>
      </xdr:nvCxnSpPr>
      <xdr:spPr>
        <a:xfrm>
          <a:off x="1447800" y="1050141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41" name="テキスト ボックス 140"/>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43" name="テキスト ボックス 142"/>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140546</xdr:rowOff>
    </xdr:from>
    <xdr:to>
      <xdr:col>23</xdr:col>
      <xdr:colOff>184150</xdr:colOff>
      <xdr:row>59</xdr:row>
      <xdr:rowOff>70696</xdr:rowOff>
    </xdr:to>
    <xdr:sp macro="" textlink="">
      <xdr:nvSpPr>
        <xdr:cNvPr id="149" name="楕円 148"/>
        <xdr:cNvSpPr/>
      </xdr:nvSpPr>
      <xdr:spPr>
        <a:xfrm>
          <a:off x="49022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157073</xdr:rowOff>
    </xdr:from>
    <xdr:ext cx="762000" cy="259045"/>
    <xdr:sp macro="" textlink="">
      <xdr:nvSpPr>
        <xdr:cNvPr id="150" name="財政構造の弾力性該当値テキスト"/>
        <xdr:cNvSpPr txBox="1"/>
      </xdr:nvSpPr>
      <xdr:spPr>
        <a:xfrm>
          <a:off x="5041900" y="992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2752</xdr:rowOff>
    </xdr:from>
    <xdr:to>
      <xdr:col>19</xdr:col>
      <xdr:colOff>184150</xdr:colOff>
      <xdr:row>60</xdr:row>
      <xdr:rowOff>104352</xdr:rowOff>
    </xdr:to>
    <xdr:sp macro="" textlink="">
      <xdr:nvSpPr>
        <xdr:cNvPr id="151" name="楕円 150"/>
        <xdr:cNvSpPr/>
      </xdr:nvSpPr>
      <xdr:spPr>
        <a:xfrm>
          <a:off x="4064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114529</xdr:rowOff>
    </xdr:from>
    <xdr:ext cx="736600" cy="259045"/>
    <xdr:sp macro="" textlink="">
      <xdr:nvSpPr>
        <xdr:cNvPr id="152" name="テキスト ボックス 151"/>
        <xdr:cNvSpPr txBox="1"/>
      </xdr:nvSpPr>
      <xdr:spPr>
        <a:xfrm>
          <a:off x="3733800" y="10058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12277</xdr:rowOff>
    </xdr:from>
    <xdr:to>
      <xdr:col>15</xdr:col>
      <xdr:colOff>133350</xdr:colOff>
      <xdr:row>61</xdr:row>
      <xdr:rowOff>113877</xdr:rowOff>
    </xdr:to>
    <xdr:sp macro="" textlink="">
      <xdr:nvSpPr>
        <xdr:cNvPr id="153" name="楕円 152"/>
        <xdr:cNvSpPr/>
      </xdr:nvSpPr>
      <xdr:spPr>
        <a:xfrm>
          <a:off x="3175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124054</xdr:rowOff>
    </xdr:from>
    <xdr:ext cx="762000" cy="259045"/>
    <xdr:sp macro="" textlink="">
      <xdr:nvSpPr>
        <xdr:cNvPr id="154" name="テキスト ボックス 153"/>
        <xdr:cNvSpPr txBox="1"/>
      </xdr:nvSpPr>
      <xdr:spPr>
        <a:xfrm>
          <a:off x="2844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40429</xdr:rowOff>
    </xdr:from>
    <xdr:to>
      <xdr:col>11</xdr:col>
      <xdr:colOff>82550</xdr:colOff>
      <xdr:row>61</xdr:row>
      <xdr:rowOff>142029</xdr:rowOff>
    </xdr:to>
    <xdr:sp macro="" textlink="">
      <xdr:nvSpPr>
        <xdr:cNvPr id="155" name="楕円 154"/>
        <xdr:cNvSpPr/>
      </xdr:nvSpPr>
      <xdr:spPr>
        <a:xfrm>
          <a:off x="2286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126806</xdr:rowOff>
    </xdr:from>
    <xdr:ext cx="762000" cy="259045"/>
    <xdr:sp macro="" textlink="">
      <xdr:nvSpPr>
        <xdr:cNvPr id="156" name="テキスト ボックス 155"/>
        <xdr:cNvSpPr txBox="1"/>
      </xdr:nvSpPr>
      <xdr:spPr>
        <a:xfrm>
          <a:off x="1955800" y="1058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163619</xdr:rowOff>
    </xdr:from>
    <xdr:to>
      <xdr:col>7</xdr:col>
      <xdr:colOff>31750</xdr:colOff>
      <xdr:row>61</xdr:row>
      <xdr:rowOff>93769</xdr:rowOff>
    </xdr:to>
    <xdr:sp macro="" textlink="">
      <xdr:nvSpPr>
        <xdr:cNvPr id="157" name="楕円 156"/>
        <xdr:cNvSpPr/>
      </xdr:nvSpPr>
      <xdr:spPr>
        <a:xfrm>
          <a:off x="1397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78546</xdr:rowOff>
    </xdr:from>
    <xdr:ext cx="762000" cy="259045"/>
    <xdr:sp macro="" textlink="">
      <xdr:nvSpPr>
        <xdr:cNvPr id="158" name="テキスト ボックス 157"/>
        <xdr:cNvSpPr txBox="1"/>
      </xdr:nvSpPr>
      <xdr:spPr>
        <a:xfrm>
          <a:off x="1066800" y="1053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Yu Gothic UI" panose="020B0500000000000000" pitchFamily="50" charset="-128"/>
              <a:ea typeface="Yu Gothic UI" panose="020B0500000000000000" pitchFamily="50" charset="-128"/>
              <a:cs typeface="+mn-cs"/>
            </a:rPr>
            <a:t>　</a:t>
          </a:r>
          <a:r>
            <a:rPr kumimoji="1" lang="ja-JP" altLang="ja-JP" sz="950">
              <a:solidFill>
                <a:sysClr val="windowText" lastClr="000000"/>
              </a:solidFill>
              <a:effectLst/>
              <a:latin typeface="Yu Gothic UI" panose="020B0500000000000000" pitchFamily="50" charset="-128"/>
              <a:ea typeface="Yu Gothic UI" panose="020B0500000000000000" pitchFamily="50" charset="-128"/>
              <a:cs typeface="+mn-cs"/>
            </a:rPr>
            <a:t>類似団体</a:t>
          </a:r>
          <a:r>
            <a:rPr kumimoji="1" lang="ja-JP" altLang="en-US" sz="950">
              <a:solidFill>
                <a:sysClr val="windowText" lastClr="000000"/>
              </a:solidFill>
              <a:effectLst/>
              <a:latin typeface="Yu Gothic UI" panose="020B0500000000000000" pitchFamily="50" charset="-128"/>
              <a:ea typeface="Yu Gothic UI" panose="020B0500000000000000" pitchFamily="50" charset="-128"/>
              <a:cs typeface="+mn-cs"/>
            </a:rPr>
            <a:t>の</a:t>
          </a:r>
          <a:r>
            <a:rPr kumimoji="1" lang="ja-JP" altLang="ja-JP" sz="950">
              <a:solidFill>
                <a:sysClr val="windowText" lastClr="000000"/>
              </a:solidFill>
              <a:effectLst/>
              <a:latin typeface="Yu Gothic UI" panose="020B0500000000000000" pitchFamily="50" charset="-128"/>
              <a:ea typeface="Yu Gothic UI" panose="020B0500000000000000" pitchFamily="50" charset="-128"/>
              <a:cs typeface="+mn-cs"/>
            </a:rPr>
            <a:t>平均より低い水準</a:t>
          </a:r>
          <a:r>
            <a:rPr kumimoji="1" lang="ja-JP" altLang="en-US" sz="950">
              <a:solidFill>
                <a:sysClr val="windowText" lastClr="000000"/>
              </a:solidFill>
              <a:effectLst/>
              <a:latin typeface="Yu Gothic UI" panose="020B0500000000000000" pitchFamily="50" charset="-128"/>
              <a:ea typeface="Yu Gothic UI" panose="020B0500000000000000" pitchFamily="50" charset="-128"/>
              <a:cs typeface="+mn-cs"/>
            </a:rPr>
            <a:t>に</a:t>
          </a:r>
          <a:r>
            <a:rPr kumimoji="1" lang="ja-JP" altLang="ja-JP" sz="950">
              <a:solidFill>
                <a:sysClr val="windowText" lastClr="000000"/>
              </a:solidFill>
              <a:effectLst/>
              <a:latin typeface="Yu Gothic UI" panose="020B0500000000000000" pitchFamily="50" charset="-128"/>
              <a:ea typeface="Yu Gothic UI" panose="020B0500000000000000" pitchFamily="50" charset="-128"/>
              <a:cs typeface="+mn-cs"/>
            </a:rPr>
            <a:t>あるが、全国平均、岐阜県平均と比較すると高い水準となっている。</a:t>
          </a:r>
          <a:endParaRPr kumimoji="1" lang="en-US" altLang="ja-JP" sz="950">
            <a:solidFill>
              <a:sysClr val="windowText" lastClr="000000"/>
            </a:solidFill>
            <a:effectLst/>
            <a:latin typeface="Yu Gothic UI" panose="020B0500000000000000" pitchFamily="50" charset="-128"/>
            <a:ea typeface="Yu Gothic UI" panose="020B0500000000000000" pitchFamily="50" charset="-128"/>
            <a:cs typeface="+mn-cs"/>
          </a:endParaRPr>
        </a:p>
        <a:p>
          <a:r>
            <a:rPr kumimoji="0" lang="ja-JP" altLang="en-US" sz="950">
              <a:solidFill>
                <a:sysClr val="windowText" lastClr="000000"/>
              </a:solidFill>
              <a:effectLst/>
              <a:latin typeface="Yu Gothic UI" panose="020B0500000000000000" pitchFamily="50" charset="-128"/>
              <a:ea typeface="Yu Gothic UI" panose="020B0500000000000000" pitchFamily="50" charset="-128"/>
              <a:cs typeface="+mn-cs"/>
            </a:rPr>
            <a:t>　</a:t>
          </a:r>
          <a:r>
            <a:rPr kumimoji="1" lang="ja-JP" altLang="ja-JP" sz="950">
              <a:solidFill>
                <a:sysClr val="windowText" lastClr="000000"/>
              </a:solidFill>
              <a:effectLst/>
              <a:latin typeface="Yu Gothic UI" panose="020B0500000000000000" pitchFamily="50" charset="-128"/>
              <a:ea typeface="Yu Gothic UI" panose="020B0500000000000000" pitchFamily="50" charset="-128"/>
              <a:cs typeface="+mn-cs"/>
            </a:rPr>
            <a:t>令和</a:t>
          </a:r>
          <a:r>
            <a:rPr kumimoji="1" lang="en-US" altLang="ja-JP" sz="950">
              <a:solidFill>
                <a:sysClr val="windowText" lastClr="000000"/>
              </a:solidFill>
              <a:effectLst/>
              <a:latin typeface="Yu Gothic UI" panose="020B0500000000000000" pitchFamily="50" charset="-128"/>
              <a:ea typeface="Yu Gothic UI" panose="020B0500000000000000" pitchFamily="50" charset="-128"/>
              <a:cs typeface="+mn-cs"/>
            </a:rPr>
            <a:t>3</a:t>
          </a:r>
          <a:r>
            <a:rPr kumimoji="1" lang="ja-JP" altLang="ja-JP" sz="950">
              <a:solidFill>
                <a:sysClr val="windowText" lastClr="000000"/>
              </a:solidFill>
              <a:effectLst/>
              <a:latin typeface="Yu Gothic UI" panose="020B0500000000000000" pitchFamily="50" charset="-128"/>
              <a:ea typeface="Yu Gothic UI" panose="020B0500000000000000" pitchFamily="50" charset="-128"/>
              <a:cs typeface="+mn-cs"/>
            </a:rPr>
            <a:t>年度の</a:t>
          </a:r>
          <a:r>
            <a:rPr kumimoji="1" lang="ja-JP" altLang="en-US" sz="950">
              <a:solidFill>
                <a:sysClr val="windowText" lastClr="000000"/>
              </a:solidFill>
              <a:effectLst/>
              <a:latin typeface="Yu Gothic UI" panose="020B0500000000000000" pitchFamily="50" charset="-128"/>
              <a:ea typeface="Yu Gothic UI" panose="020B0500000000000000" pitchFamily="50" charset="-128"/>
              <a:cs typeface="+mn-cs"/>
            </a:rPr>
            <a:t>人件費は、令和</a:t>
          </a:r>
          <a:r>
            <a:rPr kumimoji="1" lang="en-US" altLang="ja-JP" sz="950">
              <a:solidFill>
                <a:sysClr val="windowText" lastClr="000000"/>
              </a:solidFill>
              <a:effectLst/>
              <a:latin typeface="Yu Gothic UI" panose="020B0500000000000000" pitchFamily="50" charset="-128"/>
              <a:ea typeface="Yu Gothic UI" panose="020B0500000000000000" pitchFamily="50" charset="-128"/>
              <a:cs typeface="+mn-cs"/>
            </a:rPr>
            <a:t>2</a:t>
          </a:r>
          <a:r>
            <a:rPr kumimoji="1" lang="ja-JP" altLang="en-US" sz="950">
              <a:solidFill>
                <a:sysClr val="windowText" lastClr="000000"/>
              </a:solidFill>
              <a:effectLst/>
              <a:latin typeface="Yu Gothic UI" panose="020B0500000000000000" pitchFamily="50" charset="-128"/>
              <a:ea typeface="Yu Gothic UI" panose="020B0500000000000000" pitchFamily="50" charset="-128"/>
              <a:cs typeface="+mn-cs"/>
            </a:rPr>
            <a:t>年度と比較して</a:t>
          </a:r>
          <a:r>
            <a:rPr kumimoji="1" lang="en-US" altLang="ja-JP" sz="950">
              <a:solidFill>
                <a:sysClr val="windowText" lastClr="000000"/>
              </a:solidFill>
              <a:effectLst/>
              <a:latin typeface="Yu Gothic UI" panose="020B0500000000000000" pitchFamily="50" charset="-128"/>
              <a:ea typeface="Yu Gothic UI" panose="020B0500000000000000" pitchFamily="50" charset="-128"/>
              <a:cs typeface="+mn-cs"/>
            </a:rPr>
            <a:t>46</a:t>
          </a:r>
          <a:r>
            <a:rPr kumimoji="1" lang="ja-JP" altLang="en-US" sz="950">
              <a:solidFill>
                <a:sysClr val="windowText" lastClr="000000"/>
              </a:solidFill>
              <a:effectLst/>
              <a:latin typeface="Yu Gothic UI" panose="020B0500000000000000" pitchFamily="50" charset="-128"/>
              <a:ea typeface="Yu Gothic UI" panose="020B0500000000000000" pitchFamily="50" charset="-128"/>
              <a:cs typeface="+mn-cs"/>
            </a:rPr>
            <a:t>百万円（△</a:t>
          </a:r>
          <a:r>
            <a:rPr kumimoji="1" lang="en-US" altLang="ja-JP" sz="950">
              <a:solidFill>
                <a:sysClr val="windowText" lastClr="000000"/>
              </a:solidFill>
              <a:effectLst/>
              <a:latin typeface="Yu Gothic UI" panose="020B0500000000000000" pitchFamily="50" charset="-128"/>
              <a:ea typeface="Yu Gothic UI" panose="020B0500000000000000" pitchFamily="50" charset="-128"/>
              <a:cs typeface="+mn-cs"/>
            </a:rPr>
            <a:t>1.6</a:t>
          </a:r>
          <a:r>
            <a:rPr kumimoji="1" lang="ja-JP" altLang="en-US" sz="950">
              <a:solidFill>
                <a:sysClr val="windowText" lastClr="000000"/>
              </a:solidFill>
              <a:effectLst/>
              <a:latin typeface="Yu Gothic UI" panose="020B0500000000000000" pitchFamily="50" charset="-128"/>
              <a:ea typeface="Yu Gothic UI" panose="020B0500000000000000" pitchFamily="50" charset="-128"/>
              <a:cs typeface="+mn-cs"/>
            </a:rPr>
            <a:t>％）減少したものの、</a:t>
          </a:r>
          <a:r>
            <a:rPr kumimoji="1" lang="ja-JP" altLang="ja-JP" sz="950">
              <a:solidFill>
                <a:sysClr val="windowText" lastClr="000000"/>
              </a:solidFill>
              <a:effectLst/>
              <a:latin typeface="Yu Gothic UI" panose="020B0500000000000000" pitchFamily="50" charset="-128"/>
              <a:ea typeface="Yu Gothic UI" panose="020B0500000000000000" pitchFamily="50" charset="-128"/>
              <a:cs typeface="+mn-cs"/>
            </a:rPr>
            <a:t>物件費</a:t>
          </a:r>
          <a:r>
            <a:rPr kumimoji="1" lang="ja-JP" altLang="en-US" sz="950">
              <a:solidFill>
                <a:sysClr val="windowText" lastClr="000000"/>
              </a:solidFill>
              <a:effectLst/>
              <a:latin typeface="Yu Gothic UI" panose="020B0500000000000000" pitchFamily="50" charset="-128"/>
              <a:ea typeface="Yu Gothic UI" panose="020B0500000000000000" pitchFamily="50" charset="-128"/>
              <a:cs typeface="+mn-cs"/>
            </a:rPr>
            <a:t>が</a:t>
          </a:r>
          <a:r>
            <a:rPr kumimoji="1" lang="en-US" altLang="ja-JP" sz="950">
              <a:solidFill>
                <a:sysClr val="windowText" lastClr="000000"/>
              </a:solidFill>
              <a:effectLst/>
              <a:latin typeface="Yu Gothic UI" panose="020B0500000000000000" pitchFamily="50" charset="-128"/>
              <a:ea typeface="Yu Gothic UI" panose="020B0500000000000000" pitchFamily="50" charset="-128"/>
              <a:cs typeface="+mn-cs"/>
            </a:rPr>
            <a:t>192</a:t>
          </a:r>
          <a:r>
            <a:rPr kumimoji="1" lang="ja-JP" altLang="ja-JP" sz="950">
              <a:solidFill>
                <a:sysClr val="windowText" lastClr="000000"/>
              </a:solidFill>
              <a:effectLst/>
              <a:latin typeface="Yu Gothic UI" panose="020B0500000000000000" pitchFamily="50" charset="-128"/>
              <a:ea typeface="Yu Gothic UI" panose="020B0500000000000000" pitchFamily="50" charset="-128"/>
              <a:cs typeface="+mn-cs"/>
            </a:rPr>
            <a:t>百万円</a:t>
          </a:r>
          <a:r>
            <a:rPr kumimoji="1" lang="ja-JP" altLang="en-US" sz="950">
              <a:solidFill>
                <a:sysClr val="windowText" lastClr="000000"/>
              </a:solidFill>
              <a:effectLst/>
              <a:latin typeface="Yu Gothic UI" panose="020B0500000000000000" pitchFamily="50" charset="-128"/>
              <a:ea typeface="Yu Gothic UI" panose="020B0500000000000000" pitchFamily="50" charset="-128"/>
              <a:cs typeface="+mn-cs"/>
            </a:rPr>
            <a:t>（</a:t>
          </a:r>
          <a:r>
            <a:rPr kumimoji="1" lang="en-US" altLang="ja-JP" sz="950">
              <a:solidFill>
                <a:sysClr val="windowText" lastClr="000000"/>
              </a:solidFill>
              <a:effectLst/>
              <a:latin typeface="Yu Gothic UI" panose="020B0500000000000000" pitchFamily="50" charset="-128"/>
              <a:ea typeface="Yu Gothic UI" panose="020B0500000000000000" pitchFamily="50" charset="-128"/>
              <a:cs typeface="+mn-cs"/>
            </a:rPr>
            <a:t>+8.4</a:t>
          </a:r>
          <a:r>
            <a:rPr kumimoji="1" lang="ja-JP" altLang="en-US" sz="950">
              <a:solidFill>
                <a:sysClr val="windowText" lastClr="000000"/>
              </a:solidFill>
              <a:effectLst/>
              <a:latin typeface="Yu Gothic UI" panose="020B0500000000000000" pitchFamily="50" charset="-128"/>
              <a:ea typeface="Yu Gothic UI" panose="020B0500000000000000" pitchFamily="50" charset="-128"/>
              <a:cs typeface="+mn-cs"/>
            </a:rPr>
            <a:t>％）も増加したこと、また、</a:t>
          </a:r>
          <a:r>
            <a:rPr kumimoji="1" lang="ja-JP" altLang="ja-JP" sz="950">
              <a:solidFill>
                <a:sysClr val="windowText" lastClr="000000"/>
              </a:solidFill>
              <a:effectLst/>
              <a:latin typeface="Yu Gothic UI" panose="020B0500000000000000" pitchFamily="50" charset="-128"/>
              <a:ea typeface="Yu Gothic UI" panose="020B0500000000000000" pitchFamily="50" charset="-128"/>
              <a:cs typeface="+mn-cs"/>
            </a:rPr>
            <a:t>分母の人口</a:t>
          </a:r>
          <a:r>
            <a:rPr kumimoji="1" lang="ja-JP" altLang="en-US" sz="950">
              <a:solidFill>
                <a:sysClr val="windowText" lastClr="000000"/>
              </a:solidFill>
              <a:effectLst/>
              <a:latin typeface="Yu Gothic UI" panose="020B0500000000000000" pitchFamily="50" charset="-128"/>
              <a:ea typeface="Yu Gothic UI" panose="020B0500000000000000" pitchFamily="50" charset="-128"/>
              <a:cs typeface="+mn-cs"/>
            </a:rPr>
            <a:t>が</a:t>
          </a:r>
          <a:r>
            <a:rPr kumimoji="1" lang="en-US" altLang="ja-JP" sz="950">
              <a:solidFill>
                <a:sysClr val="windowText" lastClr="000000"/>
              </a:solidFill>
              <a:effectLst/>
              <a:latin typeface="Yu Gothic UI" panose="020B0500000000000000" pitchFamily="50" charset="-128"/>
              <a:ea typeface="Yu Gothic UI" panose="020B0500000000000000" pitchFamily="50" charset="-128"/>
              <a:cs typeface="+mn-cs"/>
            </a:rPr>
            <a:t>596</a:t>
          </a:r>
          <a:r>
            <a:rPr kumimoji="1" lang="ja-JP" altLang="ja-JP" sz="950">
              <a:solidFill>
                <a:sysClr val="windowText" lastClr="000000"/>
              </a:solidFill>
              <a:effectLst/>
              <a:latin typeface="Yu Gothic UI" panose="020B0500000000000000" pitchFamily="50" charset="-128"/>
              <a:ea typeface="Yu Gothic UI" panose="020B0500000000000000" pitchFamily="50" charset="-128"/>
              <a:cs typeface="+mn-cs"/>
            </a:rPr>
            <a:t>人減少したことから、前年度より</a:t>
          </a:r>
          <a:r>
            <a:rPr kumimoji="1" lang="en-US" altLang="ja-JP" sz="950">
              <a:solidFill>
                <a:sysClr val="windowText" lastClr="000000"/>
              </a:solidFill>
              <a:effectLst/>
              <a:latin typeface="Yu Gothic UI" panose="020B0500000000000000" pitchFamily="50" charset="-128"/>
              <a:ea typeface="Yu Gothic UI" panose="020B0500000000000000" pitchFamily="50" charset="-128"/>
              <a:cs typeface="+mn-cs"/>
            </a:rPr>
            <a:t>6,507</a:t>
          </a:r>
          <a:r>
            <a:rPr kumimoji="1" lang="ja-JP" altLang="ja-JP" sz="950">
              <a:solidFill>
                <a:sysClr val="windowText" lastClr="000000"/>
              </a:solidFill>
              <a:effectLst/>
              <a:latin typeface="Yu Gothic UI" panose="020B0500000000000000" pitchFamily="50" charset="-128"/>
              <a:ea typeface="Yu Gothic UI" panose="020B0500000000000000" pitchFamily="50" charset="-128"/>
              <a:cs typeface="+mn-cs"/>
            </a:rPr>
            <a:t>円</a:t>
          </a:r>
          <a:r>
            <a:rPr kumimoji="1" lang="ja-JP" altLang="en-US" sz="950">
              <a:solidFill>
                <a:sysClr val="windowText" lastClr="000000"/>
              </a:solidFill>
              <a:effectLst/>
              <a:latin typeface="Yu Gothic UI" panose="020B0500000000000000" pitchFamily="50" charset="-128"/>
              <a:ea typeface="Yu Gothic UI" panose="020B0500000000000000" pitchFamily="50" charset="-128"/>
              <a:cs typeface="+mn-cs"/>
            </a:rPr>
            <a:t>の</a:t>
          </a:r>
          <a:r>
            <a:rPr kumimoji="1" lang="ja-JP" altLang="ja-JP" sz="950">
              <a:solidFill>
                <a:sysClr val="windowText" lastClr="000000"/>
              </a:solidFill>
              <a:effectLst/>
              <a:latin typeface="Yu Gothic UI" panose="020B0500000000000000" pitchFamily="50" charset="-128"/>
              <a:ea typeface="Yu Gothic UI" panose="020B0500000000000000" pitchFamily="50" charset="-128"/>
              <a:cs typeface="+mn-cs"/>
            </a:rPr>
            <a:t>増となった。</a:t>
          </a:r>
          <a:endParaRPr lang="ja-JP" altLang="ja-JP" sz="950">
            <a:solidFill>
              <a:sysClr val="windowText" lastClr="000000"/>
            </a:solidFill>
            <a:effectLst/>
            <a:latin typeface="Yu Gothic UI" panose="020B0500000000000000" pitchFamily="50" charset="-128"/>
            <a:ea typeface="Yu Gothic UI" panose="020B0500000000000000" pitchFamily="50" charset="-128"/>
          </a:endParaRPr>
        </a:p>
        <a:p>
          <a:r>
            <a:rPr kumimoji="1" lang="ja-JP" altLang="ja-JP" sz="950">
              <a:solidFill>
                <a:sysClr val="windowText" lastClr="000000"/>
              </a:solidFill>
              <a:effectLst/>
              <a:latin typeface="Yu Gothic UI" panose="020B0500000000000000" pitchFamily="50" charset="-128"/>
              <a:ea typeface="Yu Gothic UI" panose="020B0500000000000000" pitchFamily="50" charset="-128"/>
              <a:cs typeface="+mn-cs"/>
            </a:rPr>
            <a:t>　当市は施設が多く、その施設に係る人件費</a:t>
          </a:r>
          <a:r>
            <a:rPr kumimoji="1" lang="ja-JP" altLang="en-US" sz="950">
              <a:solidFill>
                <a:sysClr val="windowText" lastClr="000000"/>
              </a:solidFill>
              <a:effectLst/>
              <a:latin typeface="Yu Gothic UI" panose="020B0500000000000000" pitchFamily="50" charset="-128"/>
              <a:ea typeface="Yu Gothic UI" panose="020B0500000000000000" pitchFamily="50" charset="-128"/>
              <a:cs typeface="+mn-cs"/>
            </a:rPr>
            <a:t>、</a:t>
          </a:r>
          <a:r>
            <a:rPr kumimoji="1" lang="ja-JP" altLang="ja-JP" sz="950">
              <a:solidFill>
                <a:sysClr val="windowText" lastClr="000000"/>
              </a:solidFill>
              <a:effectLst/>
              <a:latin typeface="Yu Gothic UI" panose="020B0500000000000000" pitchFamily="50" charset="-128"/>
              <a:ea typeface="Yu Gothic UI" panose="020B0500000000000000" pitchFamily="50" charset="-128"/>
              <a:cs typeface="+mn-cs"/>
            </a:rPr>
            <a:t>維持管理費に費用を要することから、公共施設等総合管理計画に沿った施設の適正管理に取り組</a:t>
          </a:r>
          <a:r>
            <a:rPr kumimoji="1" lang="ja-JP" altLang="en-US" sz="950">
              <a:solidFill>
                <a:sysClr val="windowText" lastClr="000000"/>
              </a:solidFill>
              <a:effectLst/>
              <a:latin typeface="Yu Gothic UI" panose="020B0500000000000000" pitchFamily="50" charset="-128"/>
              <a:ea typeface="Yu Gothic UI" panose="020B0500000000000000" pitchFamily="50" charset="-128"/>
              <a:cs typeface="+mn-cs"/>
            </a:rPr>
            <a:t>んでいく。</a:t>
          </a:r>
          <a:endParaRPr lang="ja-JP" altLang="ja-JP" sz="950">
            <a:solidFill>
              <a:sysClr val="windowText" lastClr="000000"/>
            </a:solidFill>
            <a:effectLst/>
            <a:latin typeface="Yu Gothic UI" panose="020B0500000000000000" pitchFamily="50" charset="-128"/>
            <a:ea typeface="Yu Gothic UI" panose="020B0500000000000000"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44222</xdr:rowOff>
    </xdr:from>
    <xdr:to>
      <xdr:col>23</xdr:col>
      <xdr:colOff>133350</xdr:colOff>
      <xdr:row>82</xdr:row>
      <xdr:rowOff>57307</xdr:rowOff>
    </xdr:to>
    <xdr:cxnSp macro="">
      <xdr:nvCxnSpPr>
        <xdr:cNvPr id="192" name="直線コネクタ 191"/>
        <xdr:cNvCxnSpPr/>
      </xdr:nvCxnSpPr>
      <xdr:spPr>
        <a:xfrm>
          <a:off x="4114800" y="14103122"/>
          <a:ext cx="838200" cy="1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78717</xdr:rowOff>
    </xdr:from>
    <xdr:ext cx="762000" cy="259045"/>
    <xdr:sp macro="" textlink="">
      <xdr:nvSpPr>
        <xdr:cNvPr id="193" name="人件費・物件費等の状況平均値テキスト"/>
        <xdr:cNvSpPr txBox="1"/>
      </xdr:nvSpPr>
      <xdr:spPr>
        <a:xfrm>
          <a:off x="5041900" y="1413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40534</xdr:rowOff>
    </xdr:from>
    <xdr:to>
      <xdr:col>19</xdr:col>
      <xdr:colOff>133350</xdr:colOff>
      <xdr:row>82</xdr:row>
      <xdr:rowOff>44222</xdr:rowOff>
    </xdr:to>
    <xdr:cxnSp macro="">
      <xdr:nvCxnSpPr>
        <xdr:cNvPr id="195" name="直線コネクタ 194"/>
        <xdr:cNvCxnSpPr/>
      </xdr:nvCxnSpPr>
      <xdr:spPr>
        <a:xfrm>
          <a:off x="3225800" y="14099434"/>
          <a:ext cx="889000" cy="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169535</xdr:rowOff>
    </xdr:from>
    <xdr:ext cx="736600" cy="259045"/>
    <xdr:sp macro="" textlink="">
      <xdr:nvSpPr>
        <xdr:cNvPr id="197" name="テキスト ボックス 196"/>
        <xdr:cNvSpPr txBox="1"/>
      </xdr:nvSpPr>
      <xdr:spPr>
        <a:xfrm>
          <a:off x="3733800" y="1422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40534</xdr:rowOff>
    </xdr:from>
    <xdr:to>
      <xdr:col>15</xdr:col>
      <xdr:colOff>82550</xdr:colOff>
      <xdr:row>82</xdr:row>
      <xdr:rowOff>55386</xdr:rowOff>
    </xdr:to>
    <xdr:cxnSp macro="">
      <xdr:nvCxnSpPr>
        <xdr:cNvPr id="198" name="直線コネクタ 197"/>
        <xdr:cNvCxnSpPr/>
      </xdr:nvCxnSpPr>
      <xdr:spPr>
        <a:xfrm flipV="1">
          <a:off x="2336800" y="14099434"/>
          <a:ext cx="889000" cy="1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136735</xdr:rowOff>
    </xdr:from>
    <xdr:ext cx="762000" cy="259045"/>
    <xdr:sp macro="" textlink="">
      <xdr:nvSpPr>
        <xdr:cNvPr id="200" name="テキスト ボックス 199"/>
        <xdr:cNvSpPr txBox="1"/>
      </xdr:nvSpPr>
      <xdr:spPr>
        <a:xfrm>
          <a:off x="2844800" y="1419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52637</xdr:rowOff>
    </xdr:from>
    <xdr:to>
      <xdr:col>11</xdr:col>
      <xdr:colOff>31750</xdr:colOff>
      <xdr:row>82</xdr:row>
      <xdr:rowOff>55386</xdr:rowOff>
    </xdr:to>
    <xdr:cxnSp macro="">
      <xdr:nvCxnSpPr>
        <xdr:cNvPr id="201" name="直線コネクタ 200"/>
        <xdr:cNvCxnSpPr/>
      </xdr:nvCxnSpPr>
      <xdr:spPr>
        <a:xfrm>
          <a:off x="1447800" y="14111537"/>
          <a:ext cx="889000" cy="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124026</xdr:rowOff>
    </xdr:from>
    <xdr:ext cx="762000" cy="259045"/>
    <xdr:sp macro="" textlink="">
      <xdr:nvSpPr>
        <xdr:cNvPr id="203" name="テキスト ボックス 202"/>
        <xdr:cNvSpPr txBox="1"/>
      </xdr:nvSpPr>
      <xdr:spPr>
        <a:xfrm>
          <a:off x="1955800" y="1418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115310</xdr:rowOff>
    </xdr:from>
    <xdr:ext cx="762000" cy="259045"/>
    <xdr:sp macro="" textlink="">
      <xdr:nvSpPr>
        <xdr:cNvPr id="205" name="テキスト ボックス 204"/>
        <xdr:cNvSpPr txBox="1"/>
      </xdr:nvSpPr>
      <xdr:spPr>
        <a:xfrm>
          <a:off x="1066800" y="1417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6507</xdr:rowOff>
    </xdr:from>
    <xdr:to>
      <xdr:col>23</xdr:col>
      <xdr:colOff>184150</xdr:colOff>
      <xdr:row>82</xdr:row>
      <xdr:rowOff>108107</xdr:rowOff>
    </xdr:to>
    <xdr:sp macro="" textlink="">
      <xdr:nvSpPr>
        <xdr:cNvPr id="211" name="楕円 210"/>
        <xdr:cNvSpPr/>
      </xdr:nvSpPr>
      <xdr:spPr>
        <a:xfrm>
          <a:off x="4902200" y="1406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99234</xdr:rowOff>
    </xdr:from>
    <xdr:ext cx="762000" cy="259045"/>
    <xdr:sp macro="" textlink="">
      <xdr:nvSpPr>
        <xdr:cNvPr id="212" name="人件費・物件費等の状況該当値テキスト"/>
        <xdr:cNvSpPr txBox="1"/>
      </xdr:nvSpPr>
      <xdr:spPr>
        <a:xfrm>
          <a:off x="5041900" y="1398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164872</xdr:rowOff>
    </xdr:from>
    <xdr:to>
      <xdr:col>19</xdr:col>
      <xdr:colOff>184150</xdr:colOff>
      <xdr:row>82</xdr:row>
      <xdr:rowOff>95022</xdr:rowOff>
    </xdr:to>
    <xdr:sp macro="" textlink="">
      <xdr:nvSpPr>
        <xdr:cNvPr id="213" name="楕円 212"/>
        <xdr:cNvSpPr/>
      </xdr:nvSpPr>
      <xdr:spPr>
        <a:xfrm>
          <a:off x="4064000" y="1405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105199</xdr:rowOff>
    </xdr:from>
    <xdr:ext cx="736600" cy="259045"/>
    <xdr:sp macro="" textlink="">
      <xdr:nvSpPr>
        <xdr:cNvPr id="214" name="テキスト ボックス 213"/>
        <xdr:cNvSpPr txBox="1"/>
      </xdr:nvSpPr>
      <xdr:spPr>
        <a:xfrm>
          <a:off x="3733800" y="13821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161184</xdr:rowOff>
    </xdr:from>
    <xdr:to>
      <xdr:col>15</xdr:col>
      <xdr:colOff>133350</xdr:colOff>
      <xdr:row>82</xdr:row>
      <xdr:rowOff>91334</xdr:rowOff>
    </xdr:to>
    <xdr:sp macro="" textlink="">
      <xdr:nvSpPr>
        <xdr:cNvPr id="215" name="楕円 214"/>
        <xdr:cNvSpPr/>
      </xdr:nvSpPr>
      <xdr:spPr>
        <a:xfrm>
          <a:off x="3175000" y="1404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101511</xdr:rowOff>
    </xdr:from>
    <xdr:ext cx="762000" cy="259045"/>
    <xdr:sp macro="" textlink="">
      <xdr:nvSpPr>
        <xdr:cNvPr id="216" name="テキスト ボックス 215"/>
        <xdr:cNvSpPr txBox="1"/>
      </xdr:nvSpPr>
      <xdr:spPr>
        <a:xfrm>
          <a:off x="2844800" y="1381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4586</xdr:rowOff>
    </xdr:from>
    <xdr:to>
      <xdr:col>11</xdr:col>
      <xdr:colOff>82550</xdr:colOff>
      <xdr:row>82</xdr:row>
      <xdr:rowOff>106186</xdr:rowOff>
    </xdr:to>
    <xdr:sp macro="" textlink="">
      <xdr:nvSpPr>
        <xdr:cNvPr id="217" name="楕円 216"/>
        <xdr:cNvSpPr/>
      </xdr:nvSpPr>
      <xdr:spPr>
        <a:xfrm>
          <a:off x="2286000" y="1406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116363</xdr:rowOff>
    </xdr:from>
    <xdr:ext cx="762000" cy="259045"/>
    <xdr:sp macro="" textlink="">
      <xdr:nvSpPr>
        <xdr:cNvPr id="218" name="テキスト ボックス 217"/>
        <xdr:cNvSpPr txBox="1"/>
      </xdr:nvSpPr>
      <xdr:spPr>
        <a:xfrm>
          <a:off x="1955800" y="138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1837</xdr:rowOff>
    </xdr:from>
    <xdr:to>
      <xdr:col>7</xdr:col>
      <xdr:colOff>31750</xdr:colOff>
      <xdr:row>82</xdr:row>
      <xdr:rowOff>103437</xdr:rowOff>
    </xdr:to>
    <xdr:sp macro="" textlink="">
      <xdr:nvSpPr>
        <xdr:cNvPr id="219" name="楕円 218"/>
        <xdr:cNvSpPr/>
      </xdr:nvSpPr>
      <xdr:spPr>
        <a:xfrm>
          <a:off x="1397000" y="1406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113614</xdr:rowOff>
    </xdr:from>
    <xdr:ext cx="762000" cy="259045"/>
    <xdr:sp macro="" textlink="">
      <xdr:nvSpPr>
        <xdr:cNvPr id="220" name="テキスト ボックス 219"/>
        <xdr:cNvSpPr txBox="1"/>
      </xdr:nvSpPr>
      <xdr:spPr>
        <a:xfrm>
          <a:off x="1066800" y="1382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solidFill>
                <a:schemeClr val="dk1"/>
              </a:solidFill>
              <a:effectLst/>
              <a:latin typeface="Yu Gothic UI" panose="020B0500000000000000" pitchFamily="50" charset="-128"/>
              <a:ea typeface="Yu Gothic UI" panose="020B0500000000000000" pitchFamily="50" charset="-128"/>
              <a:cs typeface="+mn-cs"/>
            </a:rPr>
            <a:t>　令和</a:t>
          </a:r>
          <a:r>
            <a:rPr kumimoji="1" lang="en-US" altLang="ja-JP" sz="950">
              <a:solidFill>
                <a:schemeClr val="dk1"/>
              </a:solidFill>
              <a:effectLst/>
              <a:latin typeface="Yu Gothic UI" panose="020B0500000000000000" pitchFamily="50" charset="-128"/>
              <a:ea typeface="Yu Gothic UI" panose="020B0500000000000000" pitchFamily="50" charset="-128"/>
              <a:cs typeface="+mn-cs"/>
            </a:rPr>
            <a:t>3</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年度は、</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昨年度と比較して</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同水準となり、</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経年的に</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見ても</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ほぼ横ばいの状態であり、</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依然として</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類似団体平均・全国市平均と比較すると、かなり低い水準となっている。</a:t>
          </a:r>
          <a:endParaRPr lang="ja-JP" altLang="ja-JP" sz="950">
            <a:effectLst/>
            <a:latin typeface="Yu Gothic UI" panose="020B0500000000000000" pitchFamily="50" charset="-128"/>
            <a:ea typeface="Yu Gothic UI" panose="020B0500000000000000" pitchFamily="50" charset="-128"/>
          </a:endParaRPr>
        </a:p>
        <a:p>
          <a:r>
            <a:rPr kumimoji="1" lang="ja-JP" altLang="ja-JP" sz="950">
              <a:solidFill>
                <a:schemeClr val="dk1"/>
              </a:solidFill>
              <a:effectLst/>
              <a:latin typeface="Yu Gothic UI" panose="020B0500000000000000" pitchFamily="50" charset="-128"/>
              <a:ea typeface="Yu Gothic UI" panose="020B0500000000000000" pitchFamily="50" charset="-128"/>
              <a:cs typeface="+mn-cs"/>
            </a:rPr>
            <a:t>　これまでと同じ課題となっているが、昇格時期が年功的であること、年齢別の給料月額が他団体と比べても低いため、かなり低い指数となっている</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。今後は、級別基準職務表の見直しを図るなど、</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職員給与の適正化</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に努めていく。</a:t>
          </a:r>
          <a:endParaRPr lang="ja-JP" altLang="ja-JP" sz="950">
            <a:effectLst/>
            <a:latin typeface="Yu Gothic UI" panose="020B0500000000000000" pitchFamily="50" charset="-128"/>
            <a:ea typeface="Yu Gothic UI" panose="020B0500000000000000"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50095</xdr:rowOff>
    </xdr:from>
    <xdr:to>
      <xdr:col>81</xdr:col>
      <xdr:colOff>44450</xdr:colOff>
      <xdr:row>82</xdr:row>
      <xdr:rowOff>50095</xdr:rowOff>
    </xdr:to>
    <xdr:cxnSp macro="">
      <xdr:nvCxnSpPr>
        <xdr:cNvPr id="254" name="直線コネクタ 253"/>
        <xdr:cNvCxnSpPr/>
      </xdr:nvCxnSpPr>
      <xdr:spPr>
        <a:xfrm>
          <a:off x="16179800" y="141089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154111</xdr:rowOff>
    </xdr:from>
    <xdr:ext cx="762000" cy="259045"/>
    <xdr:sp macro="" textlink="">
      <xdr:nvSpPr>
        <xdr:cNvPr id="255" name="給与水準   （国との比較）平均値テキスト"/>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50095</xdr:rowOff>
    </xdr:from>
    <xdr:to>
      <xdr:col>77</xdr:col>
      <xdr:colOff>44450</xdr:colOff>
      <xdr:row>82</xdr:row>
      <xdr:rowOff>76905</xdr:rowOff>
    </xdr:to>
    <xdr:cxnSp macro="">
      <xdr:nvCxnSpPr>
        <xdr:cNvPr id="257" name="直線コネクタ 256"/>
        <xdr:cNvCxnSpPr/>
      </xdr:nvCxnSpPr>
      <xdr:spPr>
        <a:xfrm flipV="1">
          <a:off x="15290800" y="141089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59" name="テキスト ボックス 258"/>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127705</xdr:rowOff>
    </xdr:from>
    <xdr:to>
      <xdr:col>72</xdr:col>
      <xdr:colOff>203200</xdr:colOff>
      <xdr:row>82</xdr:row>
      <xdr:rowOff>76905</xdr:rowOff>
    </xdr:to>
    <xdr:cxnSp macro="">
      <xdr:nvCxnSpPr>
        <xdr:cNvPr id="260" name="直線コネクタ 259"/>
        <xdr:cNvCxnSpPr/>
      </xdr:nvCxnSpPr>
      <xdr:spPr>
        <a:xfrm>
          <a:off x="14401800" y="1401515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2" name="テキスト ボックス 261"/>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87489</xdr:rowOff>
    </xdr:from>
    <xdr:to>
      <xdr:col>68</xdr:col>
      <xdr:colOff>152400</xdr:colOff>
      <xdr:row>81</xdr:row>
      <xdr:rowOff>127705</xdr:rowOff>
    </xdr:to>
    <xdr:cxnSp macro="">
      <xdr:nvCxnSpPr>
        <xdr:cNvPr id="263" name="直線コネクタ 262"/>
        <xdr:cNvCxnSpPr/>
      </xdr:nvCxnSpPr>
      <xdr:spPr>
        <a:xfrm>
          <a:off x="13512800" y="139749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5" name="テキスト ボックス 264"/>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67" name="テキスト ボックス 266"/>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170745</xdr:rowOff>
    </xdr:from>
    <xdr:to>
      <xdr:col>81</xdr:col>
      <xdr:colOff>95250</xdr:colOff>
      <xdr:row>82</xdr:row>
      <xdr:rowOff>100895</xdr:rowOff>
    </xdr:to>
    <xdr:sp macro="" textlink="">
      <xdr:nvSpPr>
        <xdr:cNvPr id="273" name="楕円 272"/>
        <xdr:cNvSpPr/>
      </xdr:nvSpPr>
      <xdr:spPr>
        <a:xfrm>
          <a:off x="169672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15822</xdr:rowOff>
    </xdr:from>
    <xdr:ext cx="762000" cy="259045"/>
    <xdr:sp macro="" textlink="">
      <xdr:nvSpPr>
        <xdr:cNvPr id="274" name="給与水準   （国との比較）該当値テキスト"/>
        <xdr:cNvSpPr txBox="1"/>
      </xdr:nvSpPr>
      <xdr:spPr>
        <a:xfrm>
          <a:off x="17106900" y="13903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170745</xdr:rowOff>
    </xdr:from>
    <xdr:to>
      <xdr:col>77</xdr:col>
      <xdr:colOff>95250</xdr:colOff>
      <xdr:row>82</xdr:row>
      <xdr:rowOff>100895</xdr:rowOff>
    </xdr:to>
    <xdr:sp macro="" textlink="">
      <xdr:nvSpPr>
        <xdr:cNvPr id="275" name="楕円 274"/>
        <xdr:cNvSpPr/>
      </xdr:nvSpPr>
      <xdr:spPr>
        <a:xfrm>
          <a:off x="16129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111072</xdr:rowOff>
    </xdr:from>
    <xdr:ext cx="736600" cy="259045"/>
    <xdr:sp macro="" textlink="">
      <xdr:nvSpPr>
        <xdr:cNvPr id="276" name="テキスト ボックス 275"/>
        <xdr:cNvSpPr txBox="1"/>
      </xdr:nvSpPr>
      <xdr:spPr>
        <a:xfrm>
          <a:off x="15798800" y="13827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26105</xdr:rowOff>
    </xdr:from>
    <xdr:to>
      <xdr:col>73</xdr:col>
      <xdr:colOff>44450</xdr:colOff>
      <xdr:row>82</xdr:row>
      <xdr:rowOff>127705</xdr:rowOff>
    </xdr:to>
    <xdr:sp macro="" textlink="">
      <xdr:nvSpPr>
        <xdr:cNvPr id="277" name="楕円 276"/>
        <xdr:cNvSpPr/>
      </xdr:nvSpPr>
      <xdr:spPr>
        <a:xfrm>
          <a:off x="15240000" y="140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137882</xdr:rowOff>
    </xdr:from>
    <xdr:ext cx="762000" cy="259045"/>
    <xdr:sp macro="" textlink="">
      <xdr:nvSpPr>
        <xdr:cNvPr id="278" name="テキスト ボックス 277"/>
        <xdr:cNvSpPr txBox="1"/>
      </xdr:nvSpPr>
      <xdr:spPr>
        <a:xfrm>
          <a:off x="14909800" y="1385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76905</xdr:rowOff>
    </xdr:from>
    <xdr:to>
      <xdr:col>68</xdr:col>
      <xdr:colOff>203200</xdr:colOff>
      <xdr:row>82</xdr:row>
      <xdr:rowOff>7055</xdr:rowOff>
    </xdr:to>
    <xdr:sp macro="" textlink="">
      <xdr:nvSpPr>
        <xdr:cNvPr id="279" name="楕円 278"/>
        <xdr:cNvSpPr/>
      </xdr:nvSpPr>
      <xdr:spPr>
        <a:xfrm>
          <a:off x="14351000" y="139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17232</xdr:rowOff>
    </xdr:from>
    <xdr:ext cx="762000" cy="259045"/>
    <xdr:sp macro="" textlink="">
      <xdr:nvSpPr>
        <xdr:cNvPr id="280" name="テキスト ボックス 279"/>
        <xdr:cNvSpPr txBox="1"/>
      </xdr:nvSpPr>
      <xdr:spPr>
        <a:xfrm>
          <a:off x="14020800" y="1373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36689</xdr:rowOff>
    </xdr:from>
    <xdr:to>
      <xdr:col>64</xdr:col>
      <xdr:colOff>152400</xdr:colOff>
      <xdr:row>81</xdr:row>
      <xdr:rowOff>138289</xdr:rowOff>
    </xdr:to>
    <xdr:sp macro="" textlink="">
      <xdr:nvSpPr>
        <xdr:cNvPr id="281" name="楕円 280"/>
        <xdr:cNvSpPr/>
      </xdr:nvSpPr>
      <xdr:spPr>
        <a:xfrm>
          <a:off x="13462000" y="1392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148466</xdr:rowOff>
    </xdr:from>
    <xdr:ext cx="762000" cy="259045"/>
    <xdr:sp macro="" textlink="">
      <xdr:nvSpPr>
        <xdr:cNvPr id="282" name="テキスト ボックス 281"/>
        <xdr:cNvSpPr txBox="1"/>
      </xdr:nvSpPr>
      <xdr:spPr>
        <a:xfrm>
          <a:off x="13131800" y="1369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Yu Gothic UI" panose="020B0500000000000000" pitchFamily="50" charset="-128"/>
              <a:ea typeface="Yu Gothic UI" panose="020B0500000000000000" pitchFamily="50" charset="-128"/>
              <a:cs typeface="+mn-cs"/>
            </a:rPr>
            <a:t>　</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令和</a:t>
          </a:r>
          <a:r>
            <a:rPr kumimoji="1" lang="en-US" altLang="ja-JP" sz="950">
              <a:solidFill>
                <a:schemeClr val="dk1"/>
              </a:solidFill>
              <a:effectLst/>
              <a:latin typeface="Yu Gothic UI" panose="020B0500000000000000" pitchFamily="50" charset="-128"/>
              <a:ea typeface="Yu Gothic UI" panose="020B0500000000000000" pitchFamily="50" charset="-128"/>
              <a:cs typeface="+mn-cs"/>
            </a:rPr>
            <a:t>3</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年度は、類似団体平均を下回っているものの、全国・</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岐阜</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県平均より高い水準となっている。</a:t>
          </a:r>
          <a:endParaRPr lang="ja-JP" altLang="ja-JP" sz="950">
            <a:effectLst/>
            <a:latin typeface="Yu Gothic UI" panose="020B0500000000000000" pitchFamily="50" charset="-128"/>
            <a:ea typeface="Yu Gothic UI" panose="020B0500000000000000" pitchFamily="50" charset="-128"/>
          </a:endParaRPr>
        </a:p>
        <a:p>
          <a:r>
            <a:rPr kumimoji="1" lang="ja-JP" altLang="ja-JP" sz="950">
              <a:solidFill>
                <a:schemeClr val="dk1"/>
              </a:solidFill>
              <a:effectLst/>
              <a:latin typeface="Yu Gothic UI" panose="020B0500000000000000" pitchFamily="50" charset="-128"/>
              <a:ea typeface="Yu Gothic UI" panose="020B0500000000000000" pitchFamily="50" charset="-128"/>
              <a:cs typeface="+mn-cs"/>
            </a:rPr>
            <a:t>　これまでも退職</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者</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の不補充</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などに</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取り組</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んできたが、</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人口減少も多いことから前年度とほぼ同</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じ</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水準となっている。　</a:t>
          </a:r>
          <a:endParaRPr lang="ja-JP" altLang="ja-JP" sz="950">
            <a:effectLst/>
            <a:latin typeface="Yu Gothic UI" panose="020B0500000000000000" pitchFamily="50" charset="-128"/>
            <a:ea typeface="Yu Gothic UI" panose="020B0500000000000000" pitchFamily="50" charset="-128"/>
          </a:endParaRPr>
        </a:p>
        <a:p>
          <a:pPr eaLnBrk="1" fontAlgn="auto" latinLnBrk="0" hangingPunct="1"/>
          <a:r>
            <a:rPr kumimoji="1" lang="ja-JP" altLang="ja-JP" sz="950">
              <a:solidFill>
                <a:schemeClr val="dk1"/>
              </a:solidFill>
              <a:effectLst/>
              <a:latin typeface="Yu Gothic UI" panose="020B0500000000000000" pitchFamily="50" charset="-128"/>
              <a:ea typeface="Yu Gothic UI" panose="020B0500000000000000" pitchFamily="50" charset="-128"/>
              <a:cs typeface="+mn-cs"/>
            </a:rPr>
            <a:t>　</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最近は、自己都合退職者も増えているなか、</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定員適正化計画に基づき、計画的な職員採用を実施していく。また、事務事業の見直し</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、組織再編</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等を</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実施し</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、効率的な組織運営</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が</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行えるよう、適正な定員管理に努め</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ていく</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a:t>
          </a:r>
          <a:endParaRPr lang="ja-JP" altLang="ja-JP" sz="950">
            <a:effectLst/>
            <a:latin typeface="Yu Gothic UI" panose="020B0500000000000000" pitchFamily="50" charset="-128"/>
            <a:ea typeface="Yu Gothic UI" panose="020B0500000000000000" pitchFamily="50" charset="-128"/>
          </a:endParaRPr>
        </a:p>
      </xdr:txBody>
    </xdr:sp>
    <xdr:clientData/>
  </xdr:twoCellAnchor>
  <xdr:oneCellAnchor>
    <xdr:from>
      <xdr:col>61</xdr:col>
      <xdr:colOff>6350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154336</xdr:rowOff>
    </xdr:from>
    <xdr:to>
      <xdr:col>81</xdr:col>
      <xdr:colOff>44450</xdr:colOff>
      <xdr:row>60</xdr:row>
      <xdr:rowOff>2419</xdr:rowOff>
    </xdr:to>
    <xdr:cxnSp macro="">
      <xdr:nvCxnSpPr>
        <xdr:cNvPr id="319" name="直線コネクタ 318"/>
        <xdr:cNvCxnSpPr/>
      </xdr:nvCxnSpPr>
      <xdr:spPr>
        <a:xfrm>
          <a:off x="16179800" y="10269886"/>
          <a:ext cx="8382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154336</xdr:rowOff>
    </xdr:from>
    <xdr:to>
      <xdr:col>77</xdr:col>
      <xdr:colOff>44450</xdr:colOff>
      <xdr:row>60</xdr:row>
      <xdr:rowOff>10462</xdr:rowOff>
    </xdr:to>
    <xdr:cxnSp macro="">
      <xdr:nvCxnSpPr>
        <xdr:cNvPr id="322" name="直線コネクタ 321"/>
        <xdr:cNvCxnSpPr/>
      </xdr:nvCxnSpPr>
      <xdr:spPr>
        <a:xfrm flipV="1">
          <a:off x="15290800" y="10269886"/>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171286</xdr:rowOff>
    </xdr:from>
    <xdr:ext cx="736600" cy="259045"/>
    <xdr:sp macro="" textlink="">
      <xdr:nvSpPr>
        <xdr:cNvPr id="324" name="テキスト ボックス 323"/>
        <xdr:cNvSpPr txBox="1"/>
      </xdr:nvSpPr>
      <xdr:spPr>
        <a:xfrm>
          <a:off x="15798800" y="1045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10462</xdr:rowOff>
    </xdr:from>
    <xdr:to>
      <xdr:col>72</xdr:col>
      <xdr:colOff>203200</xdr:colOff>
      <xdr:row>60</xdr:row>
      <xdr:rowOff>49530</xdr:rowOff>
    </xdr:to>
    <xdr:cxnSp macro="">
      <xdr:nvCxnSpPr>
        <xdr:cNvPr id="325" name="直線コネクタ 324"/>
        <xdr:cNvCxnSpPr/>
      </xdr:nvCxnSpPr>
      <xdr:spPr>
        <a:xfrm flipV="1">
          <a:off x="14401800" y="10297462"/>
          <a:ext cx="889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162093</xdr:rowOff>
    </xdr:from>
    <xdr:ext cx="762000" cy="259045"/>
    <xdr:sp macro="" textlink="">
      <xdr:nvSpPr>
        <xdr:cNvPr id="327" name="テキスト ボックス 326"/>
        <xdr:cNvSpPr txBox="1"/>
      </xdr:nvSpPr>
      <xdr:spPr>
        <a:xfrm>
          <a:off x="14909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49530</xdr:rowOff>
    </xdr:from>
    <xdr:to>
      <xdr:col>68</xdr:col>
      <xdr:colOff>152400</xdr:colOff>
      <xdr:row>60</xdr:row>
      <xdr:rowOff>50679</xdr:rowOff>
    </xdr:to>
    <xdr:cxnSp macro="">
      <xdr:nvCxnSpPr>
        <xdr:cNvPr id="328" name="直線コネクタ 327"/>
        <xdr:cNvCxnSpPr/>
      </xdr:nvCxnSpPr>
      <xdr:spPr>
        <a:xfrm flipV="1">
          <a:off x="13512800" y="10336530"/>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0" name="テキスト ボックス 329"/>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148305</xdr:rowOff>
    </xdr:from>
    <xdr:ext cx="762000" cy="259045"/>
    <xdr:sp macro="" textlink="">
      <xdr:nvSpPr>
        <xdr:cNvPr id="332" name="テキスト ボックス 331"/>
        <xdr:cNvSpPr txBox="1"/>
      </xdr:nvSpPr>
      <xdr:spPr>
        <a:xfrm>
          <a:off x="13131800" y="1043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123069</xdr:rowOff>
    </xdr:from>
    <xdr:to>
      <xdr:col>81</xdr:col>
      <xdr:colOff>95250</xdr:colOff>
      <xdr:row>60</xdr:row>
      <xdr:rowOff>53219</xdr:rowOff>
    </xdr:to>
    <xdr:sp macro="" textlink="">
      <xdr:nvSpPr>
        <xdr:cNvPr id="338" name="楕円 337"/>
        <xdr:cNvSpPr/>
      </xdr:nvSpPr>
      <xdr:spPr>
        <a:xfrm>
          <a:off x="16967200" y="1023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139596</xdr:rowOff>
    </xdr:from>
    <xdr:ext cx="762000" cy="259045"/>
    <xdr:sp macro="" textlink="">
      <xdr:nvSpPr>
        <xdr:cNvPr id="339" name="定員管理の状況該当値テキスト"/>
        <xdr:cNvSpPr txBox="1"/>
      </xdr:nvSpPr>
      <xdr:spPr>
        <a:xfrm>
          <a:off x="17106900" y="1008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103536</xdr:rowOff>
    </xdr:from>
    <xdr:to>
      <xdr:col>77</xdr:col>
      <xdr:colOff>95250</xdr:colOff>
      <xdr:row>60</xdr:row>
      <xdr:rowOff>33686</xdr:rowOff>
    </xdr:to>
    <xdr:sp macro="" textlink="">
      <xdr:nvSpPr>
        <xdr:cNvPr id="340" name="楕円 339"/>
        <xdr:cNvSpPr/>
      </xdr:nvSpPr>
      <xdr:spPr>
        <a:xfrm>
          <a:off x="16129000" y="102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43863</xdr:rowOff>
    </xdr:from>
    <xdr:ext cx="736600" cy="259045"/>
    <xdr:sp macro="" textlink="">
      <xdr:nvSpPr>
        <xdr:cNvPr id="341" name="テキスト ボックス 340"/>
        <xdr:cNvSpPr txBox="1"/>
      </xdr:nvSpPr>
      <xdr:spPr>
        <a:xfrm>
          <a:off x="15798800" y="9987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131112</xdr:rowOff>
    </xdr:from>
    <xdr:to>
      <xdr:col>73</xdr:col>
      <xdr:colOff>44450</xdr:colOff>
      <xdr:row>60</xdr:row>
      <xdr:rowOff>61262</xdr:rowOff>
    </xdr:to>
    <xdr:sp macro="" textlink="">
      <xdr:nvSpPr>
        <xdr:cNvPr id="342" name="楕円 341"/>
        <xdr:cNvSpPr/>
      </xdr:nvSpPr>
      <xdr:spPr>
        <a:xfrm>
          <a:off x="15240000" y="1024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71439</xdr:rowOff>
    </xdr:from>
    <xdr:ext cx="762000" cy="259045"/>
    <xdr:sp macro="" textlink="">
      <xdr:nvSpPr>
        <xdr:cNvPr id="343" name="テキスト ボックス 342"/>
        <xdr:cNvSpPr txBox="1"/>
      </xdr:nvSpPr>
      <xdr:spPr>
        <a:xfrm>
          <a:off x="14909800" y="1001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170180</xdr:rowOff>
    </xdr:from>
    <xdr:to>
      <xdr:col>68</xdr:col>
      <xdr:colOff>203200</xdr:colOff>
      <xdr:row>60</xdr:row>
      <xdr:rowOff>100330</xdr:rowOff>
    </xdr:to>
    <xdr:sp macro="" textlink="">
      <xdr:nvSpPr>
        <xdr:cNvPr id="344" name="楕円 343"/>
        <xdr:cNvSpPr/>
      </xdr:nvSpPr>
      <xdr:spPr>
        <a:xfrm>
          <a:off x="14351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110507</xdr:rowOff>
    </xdr:from>
    <xdr:ext cx="762000" cy="259045"/>
    <xdr:sp macro="" textlink="">
      <xdr:nvSpPr>
        <xdr:cNvPr id="345" name="テキスト ボックス 344"/>
        <xdr:cNvSpPr txBox="1"/>
      </xdr:nvSpPr>
      <xdr:spPr>
        <a:xfrm>
          <a:off x="14020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171329</xdr:rowOff>
    </xdr:from>
    <xdr:to>
      <xdr:col>64</xdr:col>
      <xdr:colOff>152400</xdr:colOff>
      <xdr:row>60</xdr:row>
      <xdr:rowOff>101479</xdr:rowOff>
    </xdr:to>
    <xdr:sp macro="" textlink="">
      <xdr:nvSpPr>
        <xdr:cNvPr id="346" name="楕円 345"/>
        <xdr:cNvSpPr/>
      </xdr:nvSpPr>
      <xdr:spPr>
        <a:xfrm>
          <a:off x="13462000" y="102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111656</xdr:rowOff>
    </xdr:from>
    <xdr:ext cx="762000" cy="259045"/>
    <xdr:sp macro="" textlink="">
      <xdr:nvSpPr>
        <xdr:cNvPr id="347" name="テキスト ボックス 346"/>
        <xdr:cNvSpPr txBox="1"/>
      </xdr:nvSpPr>
      <xdr:spPr>
        <a:xfrm>
          <a:off x="13131800" y="1005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Yu Gothic UI" panose="020B0500000000000000" pitchFamily="50" charset="-128"/>
              <a:ea typeface="Yu Gothic UI" panose="020B0500000000000000" pitchFamily="50" charset="-128"/>
              <a:cs typeface="+mn-cs"/>
            </a:rPr>
            <a:t>　</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令和</a:t>
          </a:r>
          <a:r>
            <a:rPr kumimoji="1" lang="en-US" altLang="ja-JP" sz="950">
              <a:solidFill>
                <a:schemeClr val="dk1"/>
              </a:solidFill>
              <a:effectLst/>
              <a:latin typeface="Yu Gothic UI" panose="020B0500000000000000" pitchFamily="50" charset="-128"/>
              <a:ea typeface="Yu Gothic UI" panose="020B0500000000000000" pitchFamily="50" charset="-128"/>
              <a:cs typeface="+mn-cs"/>
            </a:rPr>
            <a:t>3</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年度は、類似団体と</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比較すると</a:t>
          </a:r>
          <a:r>
            <a:rPr kumimoji="1" lang="en-US" altLang="ja-JP" sz="950">
              <a:solidFill>
                <a:schemeClr val="dk1"/>
              </a:solidFill>
              <a:effectLst/>
              <a:latin typeface="Yu Gothic UI" panose="020B0500000000000000" pitchFamily="50" charset="-128"/>
              <a:ea typeface="Yu Gothic UI" panose="020B0500000000000000" pitchFamily="50" charset="-128"/>
              <a:cs typeface="+mn-cs"/>
            </a:rPr>
            <a:t>0.1</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ポイント低い結果</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となったが、全国・</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岐阜</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県平均より高い比率で推移している。</a:t>
          </a:r>
          <a:endParaRPr lang="ja-JP" altLang="ja-JP" sz="950">
            <a:effectLst/>
            <a:latin typeface="Yu Gothic UI" panose="020B0500000000000000" pitchFamily="50" charset="-128"/>
            <a:ea typeface="Yu Gothic UI" panose="020B0500000000000000" pitchFamily="50" charset="-128"/>
          </a:endParaRPr>
        </a:p>
        <a:p>
          <a:r>
            <a:rPr kumimoji="1" lang="ja-JP" altLang="ja-JP" sz="950">
              <a:solidFill>
                <a:schemeClr val="dk1"/>
              </a:solidFill>
              <a:effectLst/>
              <a:latin typeface="Yu Gothic UI" panose="020B0500000000000000" pitchFamily="50" charset="-128"/>
              <a:ea typeface="Yu Gothic UI" panose="020B0500000000000000" pitchFamily="50" charset="-128"/>
              <a:cs typeface="+mn-cs"/>
            </a:rPr>
            <a:t>　</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実質公債費比率の</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分子</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は、令和</a:t>
          </a:r>
          <a:r>
            <a:rPr kumimoji="1" lang="en-US" altLang="ja-JP" sz="950">
              <a:solidFill>
                <a:schemeClr val="dk1"/>
              </a:solidFill>
              <a:effectLst/>
              <a:latin typeface="Yu Gothic UI" panose="020B0500000000000000" pitchFamily="50" charset="-128"/>
              <a:ea typeface="Yu Gothic UI" panose="020B0500000000000000" pitchFamily="50" charset="-128"/>
              <a:cs typeface="+mn-cs"/>
            </a:rPr>
            <a:t>2</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年度と比較すると</a:t>
          </a:r>
          <a:r>
            <a:rPr kumimoji="1" lang="en-US" altLang="ja-JP" sz="950">
              <a:solidFill>
                <a:schemeClr val="dk1"/>
              </a:solidFill>
              <a:effectLst/>
              <a:latin typeface="Yu Gothic UI" panose="020B0500000000000000" pitchFamily="50" charset="-128"/>
              <a:ea typeface="Yu Gothic UI" panose="020B0500000000000000" pitchFamily="50" charset="-128"/>
              <a:cs typeface="+mn-cs"/>
            </a:rPr>
            <a:t>7</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百万円増加しているが、</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分母を構成す</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る</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標準財政規模</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が大きく増加</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している</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ため、</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前年度より</a:t>
          </a:r>
          <a:r>
            <a:rPr kumimoji="1" lang="en-US" altLang="ja-JP" sz="950">
              <a:solidFill>
                <a:schemeClr val="dk1"/>
              </a:solidFill>
              <a:effectLst/>
              <a:latin typeface="Yu Gothic UI" panose="020B0500000000000000" pitchFamily="50" charset="-128"/>
              <a:ea typeface="Yu Gothic UI" panose="020B0500000000000000" pitchFamily="50" charset="-128"/>
              <a:cs typeface="+mn-cs"/>
            </a:rPr>
            <a:t>0.4</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ポイント減少した。</a:t>
          </a:r>
          <a:endParaRPr lang="ja-JP" altLang="ja-JP" sz="950">
            <a:effectLst/>
            <a:latin typeface="Yu Gothic UI" panose="020B0500000000000000" pitchFamily="50" charset="-128"/>
            <a:ea typeface="Yu Gothic UI" panose="020B0500000000000000" pitchFamily="50" charset="-128"/>
          </a:endParaRPr>
        </a:p>
        <a:p>
          <a:r>
            <a:rPr kumimoji="1" lang="ja-JP" altLang="en-US" sz="950">
              <a:solidFill>
                <a:schemeClr val="dk1"/>
              </a:solidFill>
              <a:effectLst/>
              <a:latin typeface="Yu Gothic UI" panose="020B0500000000000000" pitchFamily="50" charset="-128"/>
              <a:ea typeface="Yu Gothic UI" panose="020B0500000000000000" pitchFamily="50" charset="-128"/>
              <a:cs typeface="+mn-cs"/>
            </a:rPr>
            <a:t>　</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今後</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公債費の増加を抑え</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ていくためにも</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、緊急性及び住民ニーズを的確に把握し、起債に大きく依存しない財政運営を図</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っていく</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a:t>
          </a:r>
          <a:endParaRPr lang="ja-JP" altLang="ja-JP" sz="950">
            <a:effectLst/>
            <a:latin typeface="Yu Gothic UI" panose="020B0500000000000000" pitchFamily="50" charset="-128"/>
            <a:ea typeface="Yu Gothic UI" panose="020B0500000000000000"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13970</xdr:rowOff>
    </xdr:from>
    <xdr:to>
      <xdr:col>81</xdr:col>
      <xdr:colOff>44450</xdr:colOff>
      <xdr:row>37</xdr:row>
      <xdr:rowOff>22013</xdr:rowOff>
    </xdr:to>
    <xdr:cxnSp macro="">
      <xdr:nvCxnSpPr>
        <xdr:cNvPr id="381" name="直線コネクタ 380"/>
        <xdr:cNvCxnSpPr/>
      </xdr:nvCxnSpPr>
      <xdr:spPr>
        <a:xfrm flipV="1">
          <a:off x="16179800" y="635762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22013</xdr:rowOff>
    </xdr:from>
    <xdr:to>
      <xdr:col>77</xdr:col>
      <xdr:colOff>44450</xdr:colOff>
      <xdr:row>37</xdr:row>
      <xdr:rowOff>36089</xdr:rowOff>
    </xdr:to>
    <xdr:cxnSp macro="">
      <xdr:nvCxnSpPr>
        <xdr:cNvPr id="384" name="直線コネクタ 383"/>
        <xdr:cNvCxnSpPr/>
      </xdr:nvCxnSpPr>
      <xdr:spPr>
        <a:xfrm flipV="1">
          <a:off x="15290800" y="6365663"/>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386" name="テキスト ボックス 385"/>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36089</xdr:rowOff>
    </xdr:from>
    <xdr:to>
      <xdr:col>72</xdr:col>
      <xdr:colOff>203200</xdr:colOff>
      <xdr:row>37</xdr:row>
      <xdr:rowOff>48154</xdr:rowOff>
    </xdr:to>
    <xdr:cxnSp macro="">
      <xdr:nvCxnSpPr>
        <xdr:cNvPr id="387" name="直線コネクタ 386"/>
        <xdr:cNvCxnSpPr/>
      </xdr:nvCxnSpPr>
      <xdr:spPr>
        <a:xfrm flipV="1">
          <a:off x="14401800" y="637973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89" name="テキスト ボックス 388"/>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48154</xdr:rowOff>
    </xdr:from>
    <xdr:to>
      <xdr:col>68</xdr:col>
      <xdr:colOff>152400</xdr:colOff>
      <xdr:row>37</xdr:row>
      <xdr:rowOff>56197</xdr:rowOff>
    </xdr:to>
    <xdr:cxnSp macro="">
      <xdr:nvCxnSpPr>
        <xdr:cNvPr id="390" name="直線コネクタ 389"/>
        <xdr:cNvCxnSpPr/>
      </xdr:nvCxnSpPr>
      <xdr:spPr>
        <a:xfrm flipV="1">
          <a:off x="13512800" y="639180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91034</xdr:rowOff>
    </xdr:from>
    <xdr:ext cx="762000" cy="259045"/>
    <xdr:sp macro="" textlink="">
      <xdr:nvSpPr>
        <xdr:cNvPr id="392" name="テキスト ボックス 391"/>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95055</xdr:rowOff>
    </xdr:from>
    <xdr:ext cx="762000" cy="259045"/>
    <xdr:sp macro="" textlink="">
      <xdr:nvSpPr>
        <xdr:cNvPr id="394" name="テキスト ボックス 393"/>
        <xdr:cNvSpPr txBox="1"/>
      </xdr:nvSpPr>
      <xdr:spPr>
        <a:xfrm>
          <a:off x="13131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134620</xdr:rowOff>
    </xdr:from>
    <xdr:to>
      <xdr:col>81</xdr:col>
      <xdr:colOff>95250</xdr:colOff>
      <xdr:row>37</xdr:row>
      <xdr:rowOff>64770</xdr:rowOff>
    </xdr:to>
    <xdr:sp macro="" textlink="">
      <xdr:nvSpPr>
        <xdr:cNvPr id="400" name="楕円 399"/>
        <xdr:cNvSpPr/>
      </xdr:nvSpPr>
      <xdr:spPr>
        <a:xfrm>
          <a:off x="169672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151147</xdr:rowOff>
    </xdr:from>
    <xdr:ext cx="762000" cy="259045"/>
    <xdr:sp macro="" textlink="">
      <xdr:nvSpPr>
        <xdr:cNvPr id="401" name="公債費負担の状況該当値テキスト"/>
        <xdr:cNvSpPr txBox="1"/>
      </xdr:nvSpPr>
      <xdr:spPr>
        <a:xfrm>
          <a:off x="171069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142663</xdr:rowOff>
    </xdr:from>
    <xdr:to>
      <xdr:col>77</xdr:col>
      <xdr:colOff>95250</xdr:colOff>
      <xdr:row>37</xdr:row>
      <xdr:rowOff>72813</xdr:rowOff>
    </xdr:to>
    <xdr:sp macro="" textlink="">
      <xdr:nvSpPr>
        <xdr:cNvPr id="402" name="楕円 401"/>
        <xdr:cNvSpPr/>
      </xdr:nvSpPr>
      <xdr:spPr>
        <a:xfrm>
          <a:off x="16129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57590</xdr:rowOff>
    </xdr:from>
    <xdr:ext cx="736600" cy="259045"/>
    <xdr:sp macro="" textlink="">
      <xdr:nvSpPr>
        <xdr:cNvPr id="403" name="テキスト ボックス 402"/>
        <xdr:cNvSpPr txBox="1"/>
      </xdr:nvSpPr>
      <xdr:spPr>
        <a:xfrm>
          <a:off x="15798800" y="640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156739</xdr:rowOff>
    </xdr:from>
    <xdr:to>
      <xdr:col>73</xdr:col>
      <xdr:colOff>44450</xdr:colOff>
      <xdr:row>37</xdr:row>
      <xdr:rowOff>86889</xdr:rowOff>
    </xdr:to>
    <xdr:sp macro="" textlink="">
      <xdr:nvSpPr>
        <xdr:cNvPr id="404" name="楕円 403"/>
        <xdr:cNvSpPr/>
      </xdr:nvSpPr>
      <xdr:spPr>
        <a:xfrm>
          <a:off x="152400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71666</xdr:rowOff>
    </xdr:from>
    <xdr:ext cx="762000" cy="259045"/>
    <xdr:sp macro="" textlink="">
      <xdr:nvSpPr>
        <xdr:cNvPr id="405" name="テキスト ボックス 404"/>
        <xdr:cNvSpPr txBox="1"/>
      </xdr:nvSpPr>
      <xdr:spPr>
        <a:xfrm>
          <a:off x="14909800" y="641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168804</xdr:rowOff>
    </xdr:from>
    <xdr:to>
      <xdr:col>68</xdr:col>
      <xdr:colOff>203200</xdr:colOff>
      <xdr:row>37</xdr:row>
      <xdr:rowOff>98954</xdr:rowOff>
    </xdr:to>
    <xdr:sp macro="" textlink="">
      <xdr:nvSpPr>
        <xdr:cNvPr id="406" name="楕円 405"/>
        <xdr:cNvSpPr/>
      </xdr:nvSpPr>
      <xdr:spPr>
        <a:xfrm>
          <a:off x="14351000" y="63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83731</xdr:rowOff>
    </xdr:from>
    <xdr:ext cx="762000" cy="259045"/>
    <xdr:sp macro="" textlink="">
      <xdr:nvSpPr>
        <xdr:cNvPr id="407" name="テキスト ボックス 406"/>
        <xdr:cNvSpPr txBox="1"/>
      </xdr:nvSpPr>
      <xdr:spPr>
        <a:xfrm>
          <a:off x="14020800" y="642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5397</xdr:rowOff>
    </xdr:from>
    <xdr:to>
      <xdr:col>64</xdr:col>
      <xdr:colOff>152400</xdr:colOff>
      <xdr:row>37</xdr:row>
      <xdr:rowOff>106997</xdr:rowOff>
    </xdr:to>
    <xdr:sp macro="" textlink="">
      <xdr:nvSpPr>
        <xdr:cNvPr id="408" name="楕円 407"/>
        <xdr:cNvSpPr/>
      </xdr:nvSpPr>
      <xdr:spPr>
        <a:xfrm>
          <a:off x="134620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91774</xdr:rowOff>
    </xdr:from>
    <xdr:ext cx="762000" cy="259045"/>
    <xdr:sp macro="" textlink="">
      <xdr:nvSpPr>
        <xdr:cNvPr id="409" name="テキスト ボックス 408"/>
        <xdr:cNvSpPr txBox="1"/>
      </xdr:nvSpPr>
      <xdr:spPr>
        <a:xfrm>
          <a:off x="13131800" y="643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Yu Gothic UI" panose="020B0500000000000000" pitchFamily="50" charset="-128"/>
              <a:ea typeface="Yu Gothic UI" panose="020B0500000000000000" pitchFamily="50" charset="-128"/>
              <a:cs typeface="+mn-cs"/>
            </a:rPr>
            <a:t>　</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類似団体平均、全国平均より比率が高い水準で推移している。</a:t>
          </a:r>
          <a:endParaRPr lang="ja-JP" altLang="ja-JP" sz="950">
            <a:effectLst/>
            <a:latin typeface="Yu Gothic UI" panose="020B0500000000000000" pitchFamily="50" charset="-128"/>
            <a:ea typeface="Yu Gothic UI" panose="020B0500000000000000" pitchFamily="50" charset="-128"/>
          </a:endParaRPr>
        </a:p>
        <a:p>
          <a:r>
            <a:rPr kumimoji="1" lang="ja-JP" altLang="en-US" sz="950">
              <a:solidFill>
                <a:schemeClr val="dk1"/>
              </a:solidFill>
              <a:effectLst/>
              <a:latin typeface="Yu Gothic UI" panose="020B0500000000000000" pitchFamily="50" charset="-128"/>
              <a:ea typeface="Yu Gothic UI" panose="020B0500000000000000" pitchFamily="50" charset="-128"/>
              <a:cs typeface="+mn-cs"/>
            </a:rPr>
            <a:t>　</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令和</a:t>
          </a:r>
          <a:r>
            <a:rPr kumimoji="1" lang="en-US" altLang="ja-JP" sz="950">
              <a:solidFill>
                <a:schemeClr val="dk1"/>
              </a:solidFill>
              <a:effectLst/>
              <a:latin typeface="Yu Gothic UI" panose="020B0500000000000000" pitchFamily="50" charset="-128"/>
              <a:ea typeface="Yu Gothic UI" panose="020B0500000000000000" pitchFamily="50" charset="-128"/>
              <a:cs typeface="+mn-cs"/>
            </a:rPr>
            <a:t>3</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年度</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について</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、分子を構成する将来負担額が減少（地方債現在高</a:t>
          </a:r>
          <a:r>
            <a:rPr kumimoji="1" lang="en-US" altLang="ja-JP" sz="950">
              <a:solidFill>
                <a:schemeClr val="dk1"/>
              </a:solidFill>
              <a:effectLst/>
              <a:latin typeface="Yu Gothic UI" panose="020B0500000000000000" pitchFamily="50" charset="-128"/>
              <a:ea typeface="Yu Gothic UI" panose="020B0500000000000000" pitchFamily="50" charset="-128"/>
              <a:cs typeface="+mn-cs"/>
            </a:rPr>
            <a:t>763</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百万円の減、繰入見込</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額</a:t>
          </a:r>
          <a:r>
            <a:rPr kumimoji="1" lang="en-US" altLang="ja-JP" sz="950">
              <a:solidFill>
                <a:schemeClr val="dk1"/>
              </a:solidFill>
              <a:effectLst/>
              <a:latin typeface="Yu Gothic UI" panose="020B0500000000000000" pitchFamily="50" charset="-128"/>
              <a:ea typeface="Yu Gothic UI" panose="020B0500000000000000" pitchFamily="50" charset="-128"/>
              <a:cs typeface="+mn-cs"/>
            </a:rPr>
            <a:t>66</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百万円の減など）しているが、普通交付税</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の増などにより</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分母を構成する標準財政規模の数値増加が大きく、比率が前年度より</a:t>
          </a:r>
          <a:r>
            <a:rPr kumimoji="1" lang="en-US" altLang="ja-JP" sz="950">
              <a:solidFill>
                <a:schemeClr val="dk1"/>
              </a:solidFill>
              <a:effectLst/>
              <a:latin typeface="Yu Gothic UI" panose="020B0500000000000000" pitchFamily="50" charset="-128"/>
              <a:ea typeface="Yu Gothic UI" panose="020B0500000000000000" pitchFamily="50" charset="-128"/>
              <a:cs typeface="+mn-cs"/>
            </a:rPr>
            <a:t>16.7</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ポイント減少した。</a:t>
          </a:r>
          <a:endParaRPr lang="ja-JP" altLang="ja-JP" sz="950">
            <a:effectLst/>
            <a:latin typeface="Yu Gothic UI" panose="020B0500000000000000" pitchFamily="50" charset="-128"/>
            <a:ea typeface="Yu Gothic UI" panose="020B0500000000000000" pitchFamily="50" charset="-128"/>
          </a:endParaRPr>
        </a:p>
        <a:p>
          <a:r>
            <a:rPr kumimoji="1" lang="ja-JP" altLang="ja-JP" sz="950">
              <a:solidFill>
                <a:schemeClr val="dk1"/>
              </a:solidFill>
              <a:effectLst/>
              <a:latin typeface="Yu Gothic UI" panose="020B0500000000000000" pitchFamily="50" charset="-128"/>
              <a:ea typeface="Yu Gothic UI" panose="020B0500000000000000" pitchFamily="50" charset="-128"/>
              <a:cs typeface="+mn-cs"/>
            </a:rPr>
            <a:t>　</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今後も</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収支状況の改善に向け</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経常経費の削減に取り組み</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ながら</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、基金の取崩抑制、財政の健全化を図</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っていく</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a:t>
          </a:r>
          <a:endParaRPr lang="ja-JP" altLang="ja-JP" sz="950">
            <a:effectLst/>
            <a:latin typeface="Yu Gothic UI" panose="020B0500000000000000" pitchFamily="50" charset="-128"/>
            <a:ea typeface="Yu Gothic UI" panose="020B0500000000000000"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36195</xdr:rowOff>
    </xdr:from>
    <xdr:to>
      <xdr:col>81</xdr:col>
      <xdr:colOff>44450</xdr:colOff>
      <xdr:row>15</xdr:row>
      <xdr:rowOff>116789</xdr:rowOff>
    </xdr:to>
    <xdr:cxnSp macro="">
      <xdr:nvCxnSpPr>
        <xdr:cNvPr id="441" name="直線コネクタ 440"/>
        <xdr:cNvCxnSpPr/>
      </xdr:nvCxnSpPr>
      <xdr:spPr>
        <a:xfrm flipV="1">
          <a:off x="16179800" y="2607945"/>
          <a:ext cx="838200" cy="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116789</xdr:rowOff>
    </xdr:from>
    <xdr:to>
      <xdr:col>77</xdr:col>
      <xdr:colOff>44450</xdr:colOff>
      <xdr:row>15</xdr:row>
      <xdr:rowOff>117754</xdr:rowOff>
    </xdr:to>
    <xdr:cxnSp macro="">
      <xdr:nvCxnSpPr>
        <xdr:cNvPr id="444" name="直線コネクタ 443"/>
        <xdr:cNvCxnSpPr/>
      </xdr:nvCxnSpPr>
      <xdr:spPr>
        <a:xfrm flipV="1">
          <a:off x="15290800" y="2688539"/>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6" name="テキスト ボックス 445"/>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117754</xdr:rowOff>
    </xdr:from>
    <xdr:to>
      <xdr:col>72</xdr:col>
      <xdr:colOff>203200</xdr:colOff>
      <xdr:row>16</xdr:row>
      <xdr:rowOff>9042</xdr:rowOff>
    </xdr:to>
    <xdr:cxnSp macro="">
      <xdr:nvCxnSpPr>
        <xdr:cNvPr id="447" name="直線コネクタ 446"/>
        <xdr:cNvCxnSpPr/>
      </xdr:nvCxnSpPr>
      <xdr:spPr>
        <a:xfrm flipV="1">
          <a:off x="14401800" y="268950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9" name="テキスト ボックス 448"/>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9042</xdr:rowOff>
    </xdr:from>
    <xdr:to>
      <xdr:col>68</xdr:col>
      <xdr:colOff>152400</xdr:colOff>
      <xdr:row>16</xdr:row>
      <xdr:rowOff>28829</xdr:rowOff>
    </xdr:to>
    <xdr:cxnSp macro="">
      <xdr:nvCxnSpPr>
        <xdr:cNvPr id="450" name="直線コネクタ 449"/>
        <xdr:cNvCxnSpPr/>
      </xdr:nvCxnSpPr>
      <xdr:spPr>
        <a:xfrm flipV="1">
          <a:off x="13512800" y="2752242"/>
          <a:ext cx="889000" cy="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52" name="テキスト ボックス 451"/>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4" name="テキスト ボックス 453"/>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156845</xdr:rowOff>
    </xdr:from>
    <xdr:to>
      <xdr:col>81</xdr:col>
      <xdr:colOff>95250</xdr:colOff>
      <xdr:row>15</xdr:row>
      <xdr:rowOff>86995</xdr:rowOff>
    </xdr:to>
    <xdr:sp macro="" textlink="">
      <xdr:nvSpPr>
        <xdr:cNvPr id="460" name="楕円 459"/>
        <xdr:cNvSpPr/>
      </xdr:nvSpPr>
      <xdr:spPr>
        <a:xfrm>
          <a:off x="16967200" y="255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128922</xdr:rowOff>
    </xdr:from>
    <xdr:ext cx="762000" cy="259045"/>
    <xdr:sp macro="" textlink="">
      <xdr:nvSpPr>
        <xdr:cNvPr id="461" name="将来負担の状況該当値テキスト"/>
        <xdr:cNvSpPr txBox="1"/>
      </xdr:nvSpPr>
      <xdr:spPr>
        <a:xfrm>
          <a:off x="17106900" y="2529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65989</xdr:rowOff>
    </xdr:from>
    <xdr:to>
      <xdr:col>77</xdr:col>
      <xdr:colOff>95250</xdr:colOff>
      <xdr:row>15</xdr:row>
      <xdr:rowOff>167589</xdr:rowOff>
    </xdr:to>
    <xdr:sp macro="" textlink="">
      <xdr:nvSpPr>
        <xdr:cNvPr id="462" name="楕円 461"/>
        <xdr:cNvSpPr/>
      </xdr:nvSpPr>
      <xdr:spPr>
        <a:xfrm>
          <a:off x="16129000" y="263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152366</xdr:rowOff>
    </xdr:from>
    <xdr:ext cx="736600" cy="259045"/>
    <xdr:sp macro="" textlink="">
      <xdr:nvSpPr>
        <xdr:cNvPr id="463" name="テキスト ボックス 462"/>
        <xdr:cNvSpPr txBox="1"/>
      </xdr:nvSpPr>
      <xdr:spPr>
        <a:xfrm>
          <a:off x="15798800" y="2724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66954</xdr:rowOff>
    </xdr:from>
    <xdr:to>
      <xdr:col>73</xdr:col>
      <xdr:colOff>44450</xdr:colOff>
      <xdr:row>15</xdr:row>
      <xdr:rowOff>168554</xdr:rowOff>
    </xdr:to>
    <xdr:sp macro="" textlink="">
      <xdr:nvSpPr>
        <xdr:cNvPr id="464" name="楕円 463"/>
        <xdr:cNvSpPr/>
      </xdr:nvSpPr>
      <xdr:spPr>
        <a:xfrm>
          <a:off x="15240000" y="263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153331</xdr:rowOff>
    </xdr:from>
    <xdr:ext cx="762000" cy="259045"/>
    <xdr:sp macro="" textlink="">
      <xdr:nvSpPr>
        <xdr:cNvPr id="465" name="テキスト ボックス 464"/>
        <xdr:cNvSpPr txBox="1"/>
      </xdr:nvSpPr>
      <xdr:spPr>
        <a:xfrm>
          <a:off x="14909800" y="27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129692</xdr:rowOff>
    </xdr:from>
    <xdr:to>
      <xdr:col>68</xdr:col>
      <xdr:colOff>203200</xdr:colOff>
      <xdr:row>16</xdr:row>
      <xdr:rowOff>59842</xdr:rowOff>
    </xdr:to>
    <xdr:sp macro="" textlink="">
      <xdr:nvSpPr>
        <xdr:cNvPr id="466" name="楕円 465"/>
        <xdr:cNvSpPr/>
      </xdr:nvSpPr>
      <xdr:spPr>
        <a:xfrm>
          <a:off x="14351000" y="270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44619</xdr:rowOff>
    </xdr:from>
    <xdr:ext cx="762000" cy="259045"/>
    <xdr:sp macro="" textlink="">
      <xdr:nvSpPr>
        <xdr:cNvPr id="467" name="テキスト ボックス 466"/>
        <xdr:cNvSpPr txBox="1"/>
      </xdr:nvSpPr>
      <xdr:spPr>
        <a:xfrm>
          <a:off x="14020800" y="2787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149479</xdr:rowOff>
    </xdr:from>
    <xdr:to>
      <xdr:col>64</xdr:col>
      <xdr:colOff>152400</xdr:colOff>
      <xdr:row>16</xdr:row>
      <xdr:rowOff>79629</xdr:rowOff>
    </xdr:to>
    <xdr:sp macro="" textlink="">
      <xdr:nvSpPr>
        <xdr:cNvPr id="468" name="楕円 467"/>
        <xdr:cNvSpPr/>
      </xdr:nvSpPr>
      <xdr:spPr>
        <a:xfrm>
          <a:off x="13462000" y="272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64406</xdr:rowOff>
    </xdr:from>
    <xdr:ext cx="762000" cy="259045"/>
    <xdr:sp macro="" textlink="">
      <xdr:nvSpPr>
        <xdr:cNvPr id="469" name="テキスト ボックス 468"/>
        <xdr:cNvSpPr txBox="1"/>
      </xdr:nvSpPr>
      <xdr:spPr>
        <a:xfrm>
          <a:off x="13131800" y="28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岐阜県海津市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32,980
32,203
112.03
17,458,636
16,262,968
1,008,540
10,742,450
16,504,254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solidFill>
                <a:schemeClr val="dk1"/>
              </a:solidFill>
              <a:effectLst/>
              <a:latin typeface="Yu Gothic UI" panose="020B0500000000000000" pitchFamily="50" charset="-128"/>
              <a:ea typeface="Yu Gothic UI" panose="020B0500000000000000" pitchFamily="50" charset="-128"/>
              <a:cs typeface="+mn-cs"/>
            </a:rPr>
            <a:t>　令和</a:t>
          </a:r>
          <a:r>
            <a:rPr kumimoji="1" lang="en-US" altLang="ja-JP" sz="950">
              <a:solidFill>
                <a:schemeClr val="dk1"/>
              </a:solidFill>
              <a:effectLst/>
              <a:latin typeface="Yu Gothic UI" panose="020B0500000000000000" pitchFamily="50" charset="-128"/>
              <a:ea typeface="Yu Gothic UI" panose="020B0500000000000000" pitchFamily="50" charset="-128"/>
              <a:cs typeface="+mn-cs"/>
            </a:rPr>
            <a:t>3</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年度は、前年度と比較すると</a:t>
          </a:r>
          <a:r>
            <a:rPr kumimoji="1" lang="en-US" altLang="ja-JP" sz="950">
              <a:solidFill>
                <a:schemeClr val="dk1"/>
              </a:solidFill>
              <a:effectLst/>
              <a:latin typeface="Yu Gothic UI" panose="020B0500000000000000" pitchFamily="50" charset="-128"/>
              <a:ea typeface="Yu Gothic UI" panose="020B0500000000000000" pitchFamily="50" charset="-128"/>
              <a:cs typeface="+mn-cs"/>
            </a:rPr>
            <a:t>2.2</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ポイント減、</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類似団体平均</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を下回り、岐阜県平均</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とほぼ同水準</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となった。</a:t>
          </a:r>
          <a:endParaRPr lang="ja-JP" altLang="ja-JP" sz="950">
            <a:effectLst/>
            <a:latin typeface="Yu Gothic UI" panose="020B0500000000000000" pitchFamily="50" charset="-128"/>
            <a:ea typeface="Yu Gothic UI" panose="020B0500000000000000" pitchFamily="50" charset="-128"/>
          </a:endParaRPr>
        </a:p>
        <a:p>
          <a:r>
            <a:rPr kumimoji="1" lang="ja-JP" altLang="en-US" sz="950">
              <a:solidFill>
                <a:schemeClr val="dk1"/>
              </a:solidFill>
              <a:effectLst/>
              <a:latin typeface="Yu Gothic UI" panose="020B0500000000000000" pitchFamily="50" charset="-128"/>
              <a:ea typeface="Yu Gothic UI" panose="020B0500000000000000" pitchFamily="50" charset="-128"/>
              <a:cs typeface="+mn-cs"/>
            </a:rPr>
            <a:t>　</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令和</a:t>
          </a:r>
          <a:r>
            <a:rPr kumimoji="1" lang="en-US" altLang="ja-JP" sz="950">
              <a:solidFill>
                <a:schemeClr val="dk1"/>
              </a:solidFill>
              <a:effectLst/>
              <a:latin typeface="Yu Gothic UI" panose="020B0500000000000000" pitchFamily="50" charset="-128"/>
              <a:ea typeface="Yu Gothic UI" panose="020B0500000000000000" pitchFamily="50" charset="-128"/>
              <a:cs typeface="+mn-cs"/>
            </a:rPr>
            <a:t>3</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年度の経常経費充当一般財源等に係る人件費決算額が、前年度から</a:t>
          </a:r>
          <a:r>
            <a:rPr kumimoji="1" lang="en-US" altLang="ja-JP" sz="950">
              <a:solidFill>
                <a:schemeClr val="dk1"/>
              </a:solidFill>
              <a:effectLst/>
              <a:latin typeface="Yu Gothic UI" panose="020B0500000000000000" pitchFamily="50" charset="-128"/>
              <a:ea typeface="Yu Gothic UI" panose="020B0500000000000000" pitchFamily="50" charset="-128"/>
              <a:cs typeface="+mn-cs"/>
            </a:rPr>
            <a:t>14</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百万円</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減少</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しているため比率が</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下降</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した。これは、</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再任用職員</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に係る人件費</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の減</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が影響しているものの、今後も定員適正化計画に</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基づき、</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職員数の管理や事務事業の見直し</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を行い、</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人件費の削減に努め</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ていく。</a:t>
          </a:r>
          <a:endParaRPr lang="ja-JP" altLang="ja-JP" sz="950">
            <a:effectLst/>
            <a:latin typeface="Yu Gothic UI" panose="020B0500000000000000" pitchFamily="50" charset="-128"/>
            <a:ea typeface="Yu Gothic UI" panose="020B0500000000000000"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142240</xdr:rowOff>
    </xdr:from>
    <xdr:to>
      <xdr:col>24</xdr:col>
      <xdr:colOff>25400</xdr:colOff>
      <xdr:row>37</xdr:row>
      <xdr:rowOff>138430</xdr:rowOff>
    </xdr:to>
    <xdr:cxnSp macro="">
      <xdr:nvCxnSpPr>
        <xdr:cNvPr id="66" name="直線コネクタ 65"/>
        <xdr:cNvCxnSpPr/>
      </xdr:nvCxnSpPr>
      <xdr:spPr>
        <a:xfrm flipV="1">
          <a:off x="3987800" y="631444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138430</xdr:rowOff>
    </xdr:to>
    <xdr:cxnSp macro="">
      <xdr:nvCxnSpPr>
        <xdr:cNvPr id="69" name="直線コネクタ 68"/>
        <xdr:cNvCxnSpPr/>
      </xdr:nvCxnSpPr>
      <xdr:spPr>
        <a:xfrm>
          <a:off x="3098800" y="6413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12717</xdr:rowOff>
    </xdr:from>
    <xdr:ext cx="736600" cy="259045"/>
    <xdr:sp macro="" textlink="">
      <xdr:nvSpPr>
        <xdr:cNvPr id="71" name="テキスト ボックス 70"/>
        <xdr:cNvSpPr txBox="1"/>
      </xdr:nvSpPr>
      <xdr:spPr>
        <a:xfrm>
          <a:off x="3606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31750</xdr:rowOff>
    </xdr:from>
    <xdr:to>
      <xdr:col>15</xdr:col>
      <xdr:colOff>98425</xdr:colOff>
      <xdr:row>37</xdr:row>
      <xdr:rowOff>69850</xdr:rowOff>
    </xdr:to>
    <xdr:cxnSp macro="">
      <xdr:nvCxnSpPr>
        <xdr:cNvPr id="72" name="直線コネクタ 71"/>
        <xdr:cNvCxnSpPr/>
      </xdr:nvCxnSpPr>
      <xdr:spPr>
        <a:xfrm>
          <a:off x="2209800" y="6375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8890</xdr:rowOff>
    </xdr:from>
    <xdr:to>
      <xdr:col>11</xdr:col>
      <xdr:colOff>9525</xdr:colOff>
      <xdr:row>37</xdr:row>
      <xdr:rowOff>31750</xdr:rowOff>
    </xdr:to>
    <xdr:cxnSp macro="">
      <xdr:nvCxnSpPr>
        <xdr:cNvPr id="75" name="直線コネクタ 74"/>
        <xdr:cNvCxnSpPr/>
      </xdr:nvCxnSpPr>
      <xdr:spPr>
        <a:xfrm>
          <a:off x="1320800" y="6352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7" name="テキスト ボックス 76"/>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85" name="楕円 84"/>
        <xdr:cNvSpPr/>
      </xdr:nvSpPr>
      <xdr:spPr>
        <a:xfrm>
          <a:off x="4775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107967</xdr:rowOff>
    </xdr:from>
    <xdr:ext cx="762000" cy="259045"/>
    <xdr:sp macro="" textlink="">
      <xdr:nvSpPr>
        <xdr:cNvPr id="86" name="人件費該当値テキスト"/>
        <xdr:cNvSpPr txBox="1"/>
      </xdr:nvSpPr>
      <xdr:spPr>
        <a:xfrm>
          <a:off x="49149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7" name="楕円 86"/>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8" name="テキスト ボックス 87"/>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9" name="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90" name="テキスト ボックス 89"/>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152400</xdr:rowOff>
    </xdr:from>
    <xdr:to>
      <xdr:col>11</xdr:col>
      <xdr:colOff>60325</xdr:colOff>
      <xdr:row>37</xdr:row>
      <xdr:rowOff>82550</xdr:rowOff>
    </xdr:to>
    <xdr:sp macro="" textlink="">
      <xdr:nvSpPr>
        <xdr:cNvPr id="91" name="楕円 90"/>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67327</xdr:rowOff>
    </xdr:from>
    <xdr:ext cx="762000" cy="259045"/>
    <xdr:sp macro="" textlink="">
      <xdr:nvSpPr>
        <xdr:cNvPr id="92" name="テキスト ボックス 91"/>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93" name="楕円 92"/>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94" name="テキスト ボックス 93"/>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950" b="0" i="0" baseline="0">
              <a:solidFill>
                <a:schemeClr val="dk1"/>
              </a:solidFill>
              <a:effectLst/>
              <a:latin typeface="Yu Gothic UI" panose="020B0500000000000000" pitchFamily="50" charset="-128"/>
              <a:ea typeface="Yu Gothic UI" panose="020B0500000000000000" pitchFamily="50" charset="-128"/>
              <a:cs typeface="+mn-cs"/>
            </a:rPr>
            <a:t>　</a:t>
          </a:r>
          <a:r>
            <a:rPr kumimoji="1" lang="ja-JP" altLang="ja-JP" sz="950" b="0" i="0" baseline="0">
              <a:solidFill>
                <a:schemeClr val="dk1"/>
              </a:solidFill>
              <a:effectLst/>
              <a:latin typeface="Yu Gothic UI" panose="020B0500000000000000" pitchFamily="50" charset="-128"/>
              <a:ea typeface="Yu Gothic UI" panose="020B0500000000000000" pitchFamily="50" charset="-128"/>
              <a:cs typeface="+mn-cs"/>
            </a:rPr>
            <a:t>物件費は、近年減少傾向に</a:t>
          </a:r>
          <a:r>
            <a:rPr kumimoji="1" lang="ja-JP" altLang="en-US" sz="950" b="0" i="0" baseline="0">
              <a:solidFill>
                <a:schemeClr val="dk1"/>
              </a:solidFill>
              <a:effectLst/>
              <a:latin typeface="Yu Gothic UI" panose="020B0500000000000000" pitchFamily="50" charset="-128"/>
              <a:ea typeface="Yu Gothic UI" panose="020B0500000000000000" pitchFamily="50" charset="-128"/>
              <a:cs typeface="+mn-cs"/>
            </a:rPr>
            <a:t>あったが、令和</a:t>
          </a:r>
          <a:r>
            <a:rPr kumimoji="1" lang="en-US" altLang="ja-JP" sz="950" b="0" i="0" baseline="0">
              <a:solidFill>
                <a:schemeClr val="dk1"/>
              </a:solidFill>
              <a:effectLst/>
              <a:latin typeface="Yu Gothic UI" panose="020B0500000000000000" pitchFamily="50" charset="-128"/>
              <a:ea typeface="Yu Gothic UI" panose="020B0500000000000000" pitchFamily="50" charset="-128"/>
              <a:cs typeface="+mn-cs"/>
            </a:rPr>
            <a:t>3</a:t>
          </a:r>
          <a:r>
            <a:rPr kumimoji="1" lang="ja-JP" altLang="en-US" sz="950" b="0" i="0" baseline="0">
              <a:solidFill>
                <a:schemeClr val="dk1"/>
              </a:solidFill>
              <a:effectLst/>
              <a:latin typeface="Yu Gothic UI" panose="020B0500000000000000" pitchFamily="50" charset="-128"/>
              <a:ea typeface="Yu Gothic UI" panose="020B0500000000000000" pitchFamily="50" charset="-128"/>
              <a:cs typeface="+mn-cs"/>
            </a:rPr>
            <a:t>年度</a:t>
          </a:r>
          <a:r>
            <a:rPr kumimoji="1" lang="ja-JP" altLang="ja-JP" sz="950" b="0" i="0" baseline="0">
              <a:solidFill>
                <a:schemeClr val="dk1"/>
              </a:solidFill>
              <a:effectLst/>
              <a:latin typeface="Yu Gothic UI" panose="020B0500000000000000" pitchFamily="50" charset="-128"/>
              <a:ea typeface="Yu Gothic UI" panose="020B0500000000000000" pitchFamily="50" charset="-128"/>
              <a:cs typeface="+mn-cs"/>
            </a:rPr>
            <a:t>は類似団体平均と</a:t>
          </a:r>
          <a:r>
            <a:rPr kumimoji="1" lang="ja-JP" altLang="en-US" sz="950" b="0" i="0" baseline="0">
              <a:solidFill>
                <a:schemeClr val="dk1"/>
              </a:solidFill>
              <a:effectLst/>
              <a:latin typeface="Yu Gothic UI" panose="020B0500000000000000" pitchFamily="50" charset="-128"/>
              <a:ea typeface="Yu Gothic UI" panose="020B0500000000000000" pitchFamily="50" charset="-128"/>
              <a:cs typeface="+mn-cs"/>
            </a:rPr>
            <a:t>ほぼ</a:t>
          </a:r>
          <a:r>
            <a:rPr kumimoji="1" lang="ja-JP" altLang="ja-JP" sz="950" b="0" i="0" baseline="0">
              <a:solidFill>
                <a:schemeClr val="dk1"/>
              </a:solidFill>
              <a:effectLst/>
              <a:latin typeface="Yu Gothic UI" panose="020B0500000000000000" pitchFamily="50" charset="-128"/>
              <a:ea typeface="Yu Gothic UI" panose="020B0500000000000000" pitchFamily="50" charset="-128"/>
              <a:cs typeface="+mn-cs"/>
            </a:rPr>
            <a:t>同水準とな</a:t>
          </a:r>
          <a:r>
            <a:rPr kumimoji="1" lang="ja-JP" altLang="en-US" sz="950" b="0" i="0" baseline="0">
              <a:solidFill>
                <a:schemeClr val="dk1"/>
              </a:solidFill>
              <a:effectLst/>
              <a:latin typeface="Yu Gothic UI" panose="020B0500000000000000" pitchFamily="50" charset="-128"/>
              <a:ea typeface="Yu Gothic UI" panose="020B0500000000000000" pitchFamily="50" charset="-128"/>
              <a:cs typeface="+mn-cs"/>
            </a:rPr>
            <a:t>ったものの、</a:t>
          </a:r>
          <a:r>
            <a:rPr kumimoji="1" lang="ja-JP" altLang="ja-JP" sz="950" b="0" i="0" baseline="0">
              <a:solidFill>
                <a:schemeClr val="dk1"/>
              </a:solidFill>
              <a:effectLst/>
              <a:latin typeface="Yu Gothic UI" panose="020B0500000000000000" pitchFamily="50" charset="-128"/>
              <a:ea typeface="Yu Gothic UI" panose="020B0500000000000000" pitchFamily="50" charset="-128"/>
              <a:cs typeface="+mn-cs"/>
            </a:rPr>
            <a:t>前年度より</a:t>
          </a:r>
          <a:r>
            <a:rPr kumimoji="1" lang="en-US" altLang="ja-JP" sz="950" b="0" i="0" baseline="0">
              <a:solidFill>
                <a:schemeClr val="dk1"/>
              </a:solidFill>
              <a:effectLst/>
              <a:latin typeface="Yu Gothic UI" panose="020B0500000000000000" pitchFamily="50" charset="-128"/>
              <a:ea typeface="Yu Gothic UI" panose="020B0500000000000000" pitchFamily="50" charset="-128"/>
              <a:cs typeface="+mn-cs"/>
            </a:rPr>
            <a:t>0.5</a:t>
          </a:r>
          <a:r>
            <a:rPr kumimoji="1" lang="ja-JP" altLang="ja-JP" sz="950" b="0" i="0" baseline="0">
              <a:solidFill>
                <a:schemeClr val="dk1"/>
              </a:solidFill>
              <a:effectLst/>
              <a:latin typeface="Yu Gothic UI" panose="020B0500000000000000" pitchFamily="50" charset="-128"/>
              <a:ea typeface="Yu Gothic UI" panose="020B0500000000000000" pitchFamily="50" charset="-128"/>
              <a:cs typeface="+mn-cs"/>
            </a:rPr>
            <a:t>ポイント</a:t>
          </a:r>
          <a:r>
            <a:rPr kumimoji="1" lang="ja-JP" altLang="en-US" sz="950" b="0" i="0" baseline="0">
              <a:solidFill>
                <a:schemeClr val="dk1"/>
              </a:solidFill>
              <a:effectLst/>
              <a:latin typeface="Yu Gothic UI" panose="020B0500000000000000" pitchFamily="50" charset="-128"/>
              <a:ea typeface="Yu Gothic UI" panose="020B0500000000000000" pitchFamily="50" charset="-128"/>
              <a:cs typeface="+mn-cs"/>
            </a:rPr>
            <a:t>上昇した。</a:t>
          </a:r>
          <a:endParaRPr lang="ja-JP" altLang="ja-JP" sz="950">
            <a:effectLst/>
            <a:latin typeface="Yu Gothic UI" panose="020B0500000000000000" pitchFamily="50" charset="-128"/>
            <a:ea typeface="Yu Gothic UI" panose="020B0500000000000000" pitchFamily="50" charset="-128"/>
          </a:endParaRPr>
        </a:p>
        <a:p>
          <a:pPr eaLnBrk="1" fontAlgn="auto" latinLnBrk="0" hangingPunct="1"/>
          <a:r>
            <a:rPr kumimoji="1" lang="ja-JP" altLang="ja-JP" sz="950" b="0" i="0" baseline="0">
              <a:solidFill>
                <a:schemeClr val="dk1"/>
              </a:solidFill>
              <a:effectLst/>
              <a:latin typeface="Yu Gothic UI" panose="020B0500000000000000" pitchFamily="50" charset="-128"/>
              <a:ea typeface="Yu Gothic UI" panose="020B0500000000000000" pitchFamily="50" charset="-128"/>
              <a:cs typeface="+mn-cs"/>
            </a:rPr>
            <a:t>　前年度と比較して、</a:t>
          </a:r>
          <a:r>
            <a:rPr kumimoji="1" lang="ja-JP" altLang="en-US" sz="950" b="0" i="0" baseline="0">
              <a:solidFill>
                <a:schemeClr val="dk1"/>
              </a:solidFill>
              <a:effectLst/>
              <a:latin typeface="Yu Gothic UI" panose="020B0500000000000000" pitchFamily="50" charset="-128"/>
              <a:ea typeface="Yu Gothic UI" panose="020B0500000000000000" pitchFamily="50" charset="-128"/>
              <a:cs typeface="+mn-cs"/>
            </a:rPr>
            <a:t>役務費では、ふるさと納税に係る手数料の増、ワクチン接種に係る通信運搬費の増などにより</a:t>
          </a:r>
          <a:r>
            <a:rPr kumimoji="1" lang="en-US" altLang="ja-JP" sz="950" b="0" i="0" baseline="0">
              <a:solidFill>
                <a:schemeClr val="dk1"/>
              </a:solidFill>
              <a:effectLst/>
              <a:latin typeface="Yu Gothic UI" panose="020B0500000000000000" pitchFamily="50" charset="-128"/>
              <a:ea typeface="Yu Gothic UI" panose="020B0500000000000000" pitchFamily="50" charset="-128"/>
              <a:cs typeface="+mn-cs"/>
            </a:rPr>
            <a:t>20</a:t>
          </a:r>
          <a:r>
            <a:rPr kumimoji="1" lang="ja-JP" altLang="en-US" sz="950" b="0" i="0" baseline="0">
              <a:solidFill>
                <a:schemeClr val="dk1"/>
              </a:solidFill>
              <a:effectLst/>
              <a:latin typeface="Yu Gothic UI" panose="020B0500000000000000" pitchFamily="50" charset="-128"/>
              <a:ea typeface="Yu Gothic UI" panose="020B0500000000000000" pitchFamily="50" charset="-128"/>
              <a:cs typeface="+mn-cs"/>
            </a:rPr>
            <a:t>百万円の増、平田地区体育館解体工事等により</a:t>
          </a:r>
          <a:r>
            <a:rPr kumimoji="1" lang="en-US" altLang="ja-JP" sz="950" b="0" i="0" baseline="0">
              <a:solidFill>
                <a:schemeClr val="dk1"/>
              </a:solidFill>
              <a:effectLst/>
              <a:latin typeface="Yu Gothic UI" panose="020B0500000000000000" pitchFamily="50" charset="-128"/>
              <a:ea typeface="Yu Gothic UI" panose="020B0500000000000000" pitchFamily="50" charset="-128"/>
              <a:cs typeface="+mn-cs"/>
            </a:rPr>
            <a:t>66</a:t>
          </a:r>
          <a:r>
            <a:rPr kumimoji="1" lang="ja-JP" altLang="en-US" sz="950" b="0" i="0" baseline="0">
              <a:solidFill>
                <a:schemeClr val="dk1"/>
              </a:solidFill>
              <a:effectLst/>
              <a:latin typeface="Yu Gothic UI" panose="020B0500000000000000" pitchFamily="50" charset="-128"/>
              <a:ea typeface="Yu Gothic UI" panose="020B0500000000000000" pitchFamily="50" charset="-128"/>
              <a:cs typeface="+mn-cs"/>
            </a:rPr>
            <a:t>百万円の増となっている。</a:t>
          </a:r>
          <a:endParaRPr kumimoji="1" lang="en-US" altLang="ja-JP" sz="950" b="0" i="0" baseline="0">
            <a:solidFill>
              <a:schemeClr val="dk1"/>
            </a:solidFill>
            <a:effectLst/>
            <a:latin typeface="Yu Gothic UI" panose="020B0500000000000000" pitchFamily="50" charset="-128"/>
            <a:ea typeface="Yu Gothic UI" panose="020B0500000000000000" pitchFamily="50" charset="-128"/>
            <a:cs typeface="+mn-cs"/>
          </a:endParaRPr>
        </a:p>
        <a:p>
          <a:pPr eaLnBrk="1" fontAlgn="auto" latinLnBrk="0" hangingPunct="1"/>
          <a:r>
            <a:rPr kumimoji="1" lang="ja-JP" altLang="en-US" sz="950" b="0" i="0" baseline="0">
              <a:solidFill>
                <a:schemeClr val="dk1"/>
              </a:solidFill>
              <a:effectLst/>
              <a:latin typeface="Yu Gothic UI" panose="020B0500000000000000" pitchFamily="50" charset="-128"/>
              <a:ea typeface="Yu Gothic UI" panose="020B0500000000000000" pitchFamily="50" charset="-128"/>
              <a:cs typeface="+mn-cs"/>
            </a:rPr>
            <a:t>　</a:t>
          </a:r>
          <a:r>
            <a:rPr kumimoji="1" lang="ja-JP" altLang="ja-JP" sz="950" b="0" i="0" baseline="0">
              <a:solidFill>
                <a:schemeClr val="dk1"/>
              </a:solidFill>
              <a:effectLst/>
              <a:latin typeface="Yu Gothic UI" panose="020B0500000000000000" pitchFamily="50" charset="-128"/>
              <a:ea typeface="Yu Gothic UI" panose="020B0500000000000000" pitchFamily="50" charset="-128"/>
              <a:cs typeface="+mn-cs"/>
            </a:rPr>
            <a:t>引き続き事務事業の見直し</a:t>
          </a:r>
          <a:r>
            <a:rPr kumimoji="1" lang="ja-JP" altLang="en-US" sz="950" b="0" i="0" baseline="0">
              <a:solidFill>
                <a:schemeClr val="dk1"/>
              </a:solidFill>
              <a:effectLst/>
              <a:latin typeface="Yu Gothic UI" panose="020B0500000000000000" pitchFamily="50" charset="-128"/>
              <a:ea typeface="Yu Gothic UI" panose="020B0500000000000000" pitchFamily="50" charset="-128"/>
              <a:cs typeface="+mn-cs"/>
            </a:rPr>
            <a:t>を行うとともに、</a:t>
          </a:r>
          <a:r>
            <a:rPr kumimoji="1" lang="ja-JP" altLang="ja-JP" sz="950" b="0" i="0" baseline="0">
              <a:solidFill>
                <a:schemeClr val="dk1"/>
              </a:solidFill>
              <a:effectLst/>
              <a:latin typeface="Yu Gothic UI" panose="020B0500000000000000" pitchFamily="50" charset="-128"/>
              <a:ea typeface="Yu Gothic UI" panose="020B0500000000000000" pitchFamily="50" charset="-128"/>
              <a:cs typeface="+mn-cs"/>
            </a:rPr>
            <a:t>公共施設の適正管理に努め</a:t>
          </a:r>
          <a:r>
            <a:rPr kumimoji="1" lang="ja-JP" altLang="en-US" sz="950" b="0" i="0" baseline="0">
              <a:solidFill>
                <a:schemeClr val="dk1"/>
              </a:solidFill>
              <a:effectLst/>
              <a:latin typeface="Yu Gothic UI" panose="020B0500000000000000" pitchFamily="50" charset="-128"/>
              <a:ea typeface="Yu Gothic UI" panose="020B0500000000000000" pitchFamily="50" charset="-128"/>
              <a:cs typeface="+mn-cs"/>
            </a:rPr>
            <a:t>ていく。</a:t>
          </a:r>
          <a:endParaRPr lang="ja-JP" altLang="ja-JP" sz="950">
            <a:effectLst/>
            <a:latin typeface="Yu Gothic UI" panose="020B0500000000000000" pitchFamily="50" charset="-128"/>
            <a:ea typeface="Yu Gothic UI" panose="020B0500000000000000"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120650</xdr:rowOff>
    </xdr:from>
    <xdr:to>
      <xdr:col>82</xdr:col>
      <xdr:colOff>107950</xdr:colOff>
      <xdr:row>18</xdr:row>
      <xdr:rowOff>12700</xdr:rowOff>
    </xdr:to>
    <xdr:cxnSp macro="">
      <xdr:nvCxnSpPr>
        <xdr:cNvPr id="127" name="直線コネクタ 126"/>
        <xdr:cNvCxnSpPr/>
      </xdr:nvCxnSpPr>
      <xdr:spPr>
        <a:xfrm>
          <a:off x="15671800" y="3035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120650</xdr:rowOff>
    </xdr:from>
    <xdr:to>
      <xdr:col>78</xdr:col>
      <xdr:colOff>69850</xdr:colOff>
      <xdr:row>20</xdr:row>
      <xdr:rowOff>12700</xdr:rowOff>
    </xdr:to>
    <xdr:cxnSp macro="">
      <xdr:nvCxnSpPr>
        <xdr:cNvPr id="130" name="直線コネクタ 129"/>
        <xdr:cNvCxnSpPr/>
      </xdr:nvCxnSpPr>
      <xdr:spPr>
        <a:xfrm flipV="1">
          <a:off x="14782800" y="3035300"/>
          <a:ext cx="8890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32" name="テキスト ボックス 131"/>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12700</xdr:rowOff>
    </xdr:from>
    <xdr:to>
      <xdr:col>73</xdr:col>
      <xdr:colOff>180975</xdr:colOff>
      <xdr:row>20</xdr:row>
      <xdr:rowOff>88900</xdr:rowOff>
    </xdr:to>
    <xdr:cxnSp macro="">
      <xdr:nvCxnSpPr>
        <xdr:cNvPr id="133" name="直線コネクタ 132"/>
        <xdr:cNvCxnSpPr/>
      </xdr:nvCxnSpPr>
      <xdr:spPr>
        <a:xfrm flipV="1">
          <a:off x="13893800" y="3441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25400</xdr:rowOff>
    </xdr:from>
    <xdr:to>
      <xdr:col>69</xdr:col>
      <xdr:colOff>92075</xdr:colOff>
      <xdr:row>20</xdr:row>
      <xdr:rowOff>88900</xdr:rowOff>
    </xdr:to>
    <xdr:cxnSp macro="">
      <xdr:nvCxnSpPr>
        <xdr:cNvPr id="136" name="直線コネクタ 135"/>
        <xdr:cNvCxnSpPr/>
      </xdr:nvCxnSpPr>
      <xdr:spPr>
        <a:xfrm>
          <a:off x="13004800" y="3454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137177</xdr:rowOff>
    </xdr:from>
    <xdr:ext cx="762000" cy="259045"/>
    <xdr:sp macro="" textlink="">
      <xdr:nvSpPr>
        <xdr:cNvPr id="140" name="テキスト ボックス 139"/>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46" name="楕円 145"/>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105427</xdr:rowOff>
    </xdr:from>
    <xdr:ext cx="762000" cy="259045"/>
    <xdr:sp macro="" textlink="">
      <xdr:nvSpPr>
        <xdr:cNvPr id="147" name="物件費該当値テキスト"/>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69850</xdr:rowOff>
    </xdr:from>
    <xdr:to>
      <xdr:col>78</xdr:col>
      <xdr:colOff>120650</xdr:colOff>
      <xdr:row>18</xdr:row>
      <xdr:rowOff>0</xdr:rowOff>
    </xdr:to>
    <xdr:sp macro="" textlink="">
      <xdr:nvSpPr>
        <xdr:cNvPr id="148" name="楕円 147"/>
        <xdr:cNvSpPr/>
      </xdr:nvSpPr>
      <xdr:spPr>
        <a:xfrm>
          <a:off x="15621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10177</xdr:rowOff>
    </xdr:from>
    <xdr:ext cx="736600" cy="259045"/>
    <xdr:sp macro="" textlink="">
      <xdr:nvSpPr>
        <xdr:cNvPr id="149" name="テキスト ボックス 148"/>
        <xdr:cNvSpPr txBox="1"/>
      </xdr:nvSpPr>
      <xdr:spPr>
        <a:xfrm>
          <a:off x="15290800" y="275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133350</xdr:rowOff>
    </xdr:from>
    <xdr:to>
      <xdr:col>74</xdr:col>
      <xdr:colOff>31750</xdr:colOff>
      <xdr:row>20</xdr:row>
      <xdr:rowOff>63500</xdr:rowOff>
    </xdr:to>
    <xdr:sp macro="" textlink="">
      <xdr:nvSpPr>
        <xdr:cNvPr id="150" name="楕円 149"/>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48277</xdr:rowOff>
    </xdr:from>
    <xdr:ext cx="762000" cy="259045"/>
    <xdr:sp macro="" textlink="">
      <xdr:nvSpPr>
        <xdr:cNvPr id="151" name="テキスト ボックス 150"/>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38100</xdr:rowOff>
    </xdr:from>
    <xdr:to>
      <xdr:col>69</xdr:col>
      <xdr:colOff>142875</xdr:colOff>
      <xdr:row>20</xdr:row>
      <xdr:rowOff>139700</xdr:rowOff>
    </xdr:to>
    <xdr:sp macro="" textlink="">
      <xdr:nvSpPr>
        <xdr:cNvPr id="152" name="楕円 151"/>
        <xdr:cNvSpPr/>
      </xdr:nvSpPr>
      <xdr:spPr>
        <a:xfrm>
          <a:off x="13843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124477</xdr:rowOff>
    </xdr:from>
    <xdr:ext cx="762000" cy="259045"/>
    <xdr:sp macro="" textlink="">
      <xdr:nvSpPr>
        <xdr:cNvPr id="153" name="テキスト ボックス 152"/>
        <xdr:cNvSpPr txBox="1"/>
      </xdr:nvSpPr>
      <xdr:spPr>
        <a:xfrm>
          <a:off x="135128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146050</xdr:rowOff>
    </xdr:from>
    <xdr:to>
      <xdr:col>65</xdr:col>
      <xdr:colOff>53975</xdr:colOff>
      <xdr:row>20</xdr:row>
      <xdr:rowOff>76200</xdr:rowOff>
    </xdr:to>
    <xdr:sp macro="" textlink="">
      <xdr:nvSpPr>
        <xdr:cNvPr id="154" name="楕円 153"/>
        <xdr:cNvSpPr/>
      </xdr:nvSpPr>
      <xdr:spPr>
        <a:xfrm>
          <a:off x="12954000" y="34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60977</xdr:rowOff>
    </xdr:from>
    <xdr:ext cx="762000" cy="259045"/>
    <xdr:sp macro="" textlink="">
      <xdr:nvSpPr>
        <xdr:cNvPr id="155" name="テキスト ボックス 154"/>
        <xdr:cNvSpPr txBox="1"/>
      </xdr:nvSpPr>
      <xdr:spPr>
        <a:xfrm>
          <a:off x="126238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solidFill>
                <a:schemeClr val="dk1"/>
              </a:solidFill>
              <a:effectLst/>
              <a:latin typeface="Yu Gothic UI" panose="020B0500000000000000" pitchFamily="50" charset="-128"/>
              <a:ea typeface="Yu Gothic UI" panose="020B0500000000000000" pitchFamily="50" charset="-128"/>
              <a:cs typeface="+mn-cs"/>
            </a:rPr>
            <a:t>　類似団体平均が前年度比較</a:t>
          </a:r>
          <a:r>
            <a:rPr kumimoji="1" lang="en-US" altLang="ja-JP" sz="950">
              <a:solidFill>
                <a:schemeClr val="dk1"/>
              </a:solidFill>
              <a:effectLst/>
              <a:latin typeface="Yu Gothic UI" panose="020B0500000000000000" pitchFamily="50" charset="-128"/>
              <a:ea typeface="Yu Gothic UI" panose="020B0500000000000000" pitchFamily="50" charset="-128"/>
              <a:cs typeface="+mn-cs"/>
            </a:rPr>
            <a:t>0.5</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ポイント減少しているなか、当市は同水準の</a:t>
          </a:r>
          <a:r>
            <a:rPr kumimoji="1" lang="en-US" altLang="ja-JP" sz="950">
              <a:solidFill>
                <a:schemeClr val="dk1"/>
              </a:solidFill>
              <a:effectLst/>
              <a:latin typeface="Yu Gothic UI" panose="020B0500000000000000" pitchFamily="50" charset="-128"/>
              <a:ea typeface="Yu Gothic UI" panose="020B0500000000000000" pitchFamily="50" charset="-128"/>
              <a:cs typeface="+mn-cs"/>
            </a:rPr>
            <a:t>7.1</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ポイントであった。重度心身障害者医療費</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、乳幼児等医療費、母子家庭等医療費、父子家庭等医療費、児童手当などの事業費</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を前年度比較したところ、</a:t>
          </a:r>
          <a:r>
            <a:rPr kumimoji="1" lang="en-US" altLang="ja-JP" sz="950">
              <a:solidFill>
                <a:schemeClr val="dk1"/>
              </a:solidFill>
              <a:effectLst/>
              <a:latin typeface="Yu Gothic UI" panose="020B0500000000000000" pitchFamily="50" charset="-128"/>
              <a:ea typeface="Yu Gothic UI" panose="020B0500000000000000" pitchFamily="50" charset="-128"/>
              <a:cs typeface="+mn-cs"/>
            </a:rPr>
            <a:t>8</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百万円程度の増</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額</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であった。</a:t>
          </a:r>
          <a:endParaRPr kumimoji="1" lang="en-US" altLang="ja-JP" sz="950">
            <a:solidFill>
              <a:schemeClr val="dk1"/>
            </a:solidFill>
            <a:effectLst/>
            <a:latin typeface="Yu Gothic UI" panose="020B0500000000000000" pitchFamily="50" charset="-128"/>
            <a:ea typeface="Yu Gothic UI" panose="020B0500000000000000" pitchFamily="50" charset="-128"/>
            <a:cs typeface="+mn-cs"/>
          </a:endParaRPr>
        </a:p>
        <a:p>
          <a:r>
            <a:rPr kumimoji="1" lang="ja-JP" altLang="en-US" sz="950">
              <a:solidFill>
                <a:schemeClr val="dk1"/>
              </a:solidFill>
              <a:effectLst/>
              <a:latin typeface="Yu Gothic UI" panose="020B0500000000000000" pitchFamily="50" charset="-128"/>
              <a:ea typeface="Yu Gothic UI" panose="020B0500000000000000" pitchFamily="50" charset="-128"/>
              <a:cs typeface="+mn-cs"/>
            </a:rPr>
            <a:t>　近年の数値は、</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新型コロナウイルス感染症の影響</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による</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衛生面</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の</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向上</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がひとつの要因と</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考えられる。</a:t>
          </a:r>
          <a:endParaRPr lang="ja-JP" altLang="ja-JP" sz="950">
            <a:effectLst/>
            <a:latin typeface="Yu Gothic UI" panose="020B0500000000000000" pitchFamily="50" charset="-128"/>
            <a:ea typeface="Yu Gothic UI" panose="020B0500000000000000"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0</xdr:rowOff>
    </xdr:from>
    <xdr:to>
      <xdr:col>24</xdr:col>
      <xdr:colOff>25400</xdr:colOff>
      <xdr:row>56</xdr:row>
      <xdr:rowOff>0</xdr:rowOff>
    </xdr:to>
    <xdr:cxnSp macro="">
      <xdr:nvCxnSpPr>
        <xdr:cNvPr id="188" name="直線コネクタ 187"/>
        <xdr:cNvCxnSpPr/>
      </xdr:nvCxnSpPr>
      <xdr:spPr>
        <a:xfrm>
          <a:off x="3987800" y="960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0</xdr:rowOff>
    </xdr:from>
    <xdr:to>
      <xdr:col>19</xdr:col>
      <xdr:colOff>187325</xdr:colOff>
      <xdr:row>57</xdr:row>
      <xdr:rowOff>82550</xdr:rowOff>
    </xdr:to>
    <xdr:cxnSp macro="">
      <xdr:nvCxnSpPr>
        <xdr:cNvPr id="191" name="直線コネクタ 190"/>
        <xdr:cNvCxnSpPr/>
      </xdr:nvCxnSpPr>
      <xdr:spPr>
        <a:xfrm flipV="1">
          <a:off x="3098800" y="96012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3" name="テキスト ボックス 192"/>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44450</xdr:rowOff>
    </xdr:from>
    <xdr:to>
      <xdr:col>15</xdr:col>
      <xdr:colOff>98425</xdr:colOff>
      <xdr:row>57</xdr:row>
      <xdr:rowOff>82550</xdr:rowOff>
    </xdr:to>
    <xdr:cxnSp macro="">
      <xdr:nvCxnSpPr>
        <xdr:cNvPr id="194" name="直線コネクタ 193"/>
        <xdr:cNvCxnSpPr/>
      </xdr:nvCxnSpPr>
      <xdr:spPr>
        <a:xfrm>
          <a:off x="2209800" y="9817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196" name="テキスト ボックス 195"/>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152400</xdr:rowOff>
    </xdr:from>
    <xdr:to>
      <xdr:col>11</xdr:col>
      <xdr:colOff>9525</xdr:colOff>
      <xdr:row>57</xdr:row>
      <xdr:rowOff>44450</xdr:rowOff>
    </xdr:to>
    <xdr:cxnSp macro="">
      <xdr:nvCxnSpPr>
        <xdr:cNvPr id="197" name="直線コネクタ 196"/>
        <xdr:cNvCxnSpPr/>
      </xdr:nvCxnSpPr>
      <xdr:spPr>
        <a:xfrm>
          <a:off x="1320800" y="9753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199" name="テキスト ボックス 198"/>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1" name="テキスト ボックス 200"/>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120650</xdr:rowOff>
    </xdr:from>
    <xdr:to>
      <xdr:col>24</xdr:col>
      <xdr:colOff>76200</xdr:colOff>
      <xdr:row>56</xdr:row>
      <xdr:rowOff>50800</xdr:rowOff>
    </xdr:to>
    <xdr:sp macro="" textlink="">
      <xdr:nvSpPr>
        <xdr:cNvPr id="207" name="楕円 206"/>
        <xdr:cNvSpPr/>
      </xdr:nvSpPr>
      <xdr:spPr>
        <a:xfrm>
          <a:off x="4775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137177</xdr:rowOff>
    </xdr:from>
    <xdr:ext cx="762000" cy="259045"/>
    <xdr:sp macro="" textlink="">
      <xdr:nvSpPr>
        <xdr:cNvPr id="208" name="扶助費該当値テキスト"/>
        <xdr:cNvSpPr txBox="1"/>
      </xdr:nvSpPr>
      <xdr:spPr>
        <a:xfrm>
          <a:off x="4914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120650</xdr:rowOff>
    </xdr:from>
    <xdr:to>
      <xdr:col>20</xdr:col>
      <xdr:colOff>38100</xdr:colOff>
      <xdr:row>56</xdr:row>
      <xdr:rowOff>50800</xdr:rowOff>
    </xdr:to>
    <xdr:sp macro="" textlink="">
      <xdr:nvSpPr>
        <xdr:cNvPr id="209" name="楕円 208"/>
        <xdr:cNvSpPr/>
      </xdr:nvSpPr>
      <xdr:spPr>
        <a:xfrm>
          <a:off x="3937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60977</xdr:rowOff>
    </xdr:from>
    <xdr:ext cx="736600" cy="259045"/>
    <xdr:sp macro="" textlink="">
      <xdr:nvSpPr>
        <xdr:cNvPr id="210" name="テキスト ボックス 209"/>
        <xdr:cNvSpPr txBox="1"/>
      </xdr:nvSpPr>
      <xdr:spPr>
        <a:xfrm>
          <a:off x="3606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31750</xdr:rowOff>
    </xdr:from>
    <xdr:to>
      <xdr:col>15</xdr:col>
      <xdr:colOff>149225</xdr:colOff>
      <xdr:row>57</xdr:row>
      <xdr:rowOff>133350</xdr:rowOff>
    </xdr:to>
    <xdr:sp macro="" textlink="">
      <xdr:nvSpPr>
        <xdr:cNvPr id="211" name="楕円 210"/>
        <xdr:cNvSpPr/>
      </xdr:nvSpPr>
      <xdr:spPr>
        <a:xfrm>
          <a:off x="3048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12" name="テキスト ボックス 211"/>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165100</xdr:rowOff>
    </xdr:from>
    <xdr:to>
      <xdr:col>11</xdr:col>
      <xdr:colOff>60325</xdr:colOff>
      <xdr:row>57</xdr:row>
      <xdr:rowOff>95250</xdr:rowOff>
    </xdr:to>
    <xdr:sp macro="" textlink="">
      <xdr:nvSpPr>
        <xdr:cNvPr id="213" name="楕円 212"/>
        <xdr:cNvSpPr/>
      </xdr:nvSpPr>
      <xdr:spPr>
        <a:xfrm>
          <a:off x="2159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14" name="テキスト ボックス 213"/>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15" name="楕円 214"/>
        <xdr:cNvSpPr/>
      </xdr:nvSpPr>
      <xdr:spPr>
        <a:xfrm>
          <a:off x="1270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216" name="テキスト ボックス 215"/>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950" b="0" i="0" baseline="0">
              <a:solidFill>
                <a:schemeClr val="dk1"/>
              </a:solidFill>
              <a:effectLst/>
              <a:latin typeface="Yu Gothic UI" panose="020B0500000000000000" pitchFamily="50" charset="-128"/>
              <a:ea typeface="Yu Gothic UI" panose="020B0500000000000000" pitchFamily="50" charset="-128"/>
              <a:cs typeface="+mn-cs"/>
            </a:rPr>
            <a:t>　</a:t>
          </a:r>
          <a:r>
            <a:rPr kumimoji="1" lang="ja-JP" altLang="ja-JP" sz="950" b="0" i="0" baseline="0">
              <a:solidFill>
                <a:schemeClr val="dk1"/>
              </a:solidFill>
              <a:effectLst/>
              <a:latin typeface="Yu Gothic UI" panose="020B0500000000000000" pitchFamily="50" charset="-128"/>
              <a:ea typeface="Yu Gothic UI" panose="020B0500000000000000" pitchFamily="50" charset="-128"/>
              <a:cs typeface="+mn-cs"/>
            </a:rPr>
            <a:t>令和</a:t>
          </a:r>
          <a:r>
            <a:rPr kumimoji="1" lang="en-US" altLang="ja-JP" sz="950" b="0" i="0" baseline="0">
              <a:solidFill>
                <a:schemeClr val="dk1"/>
              </a:solidFill>
              <a:effectLst/>
              <a:latin typeface="Yu Gothic UI" panose="020B0500000000000000" pitchFamily="50" charset="-128"/>
              <a:ea typeface="Yu Gothic UI" panose="020B0500000000000000" pitchFamily="50" charset="-128"/>
              <a:cs typeface="+mn-cs"/>
            </a:rPr>
            <a:t>3</a:t>
          </a:r>
          <a:r>
            <a:rPr kumimoji="1" lang="ja-JP" altLang="ja-JP" sz="950" b="0" i="0" baseline="0">
              <a:solidFill>
                <a:schemeClr val="dk1"/>
              </a:solidFill>
              <a:effectLst/>
              <a:latin typeface="Yu Gothic UI" panose="020B0500000000000000" pitchFamily="50" charset="-128"/>
              <a:ea typeface="Yu Gothic UI" panose="020B0500000000000000" pitchFamily="50" charset="-128"/>
              <a:cs typeface="+mn-cs"/>
            </a:rPr>
            <a:t>年度は、類似団体平均、全国・</a:t>
          </a:r>
          <a:r>
            <a:rPr kumimoji="1" lang="ja-JP" altLang="en-US" sz="950" b="0" i="0" baseline="0">
              <a:solidFill>
                <a:schemeClr val="dk1"/>
              </a:solidFill>
              <a:effectLst/>
              <a:latin typeface="Yu Gothic UI" panose="020B0500000000000000" pitchFamily="50" charset="-128"/>
              <a:ea typeface="Yu Gothic UI" panose="020B0500000000000000" pitchFamily="50" charset="-128"/>
              <a:cs typeface="+mn-cs"/>
            </a:rPr>
            <a:t>岐阜</a:t>
          </a:r>
          <a:r>
            <a:rPr kumimoji="1" lang="ja-JP" altLang="ja-JP" sz="950" b="0" i="0" baseline="0">
              <a:solidFill>
                <a:schemeClr val="dk1"/>
              </a:solidFill>
              <a:effectLst/>
              <a:latin typeface="Yu Gothic UI" panose="020B0500000000000000" pitchFamily="50" charset="-128"/>
              <a:ea typeface="Yu Gothic UI" panose="020B0500000000000000" pitchFamily="50" charset="-128"/>
              <a:cs typeface="+mn-cs"/>
            </a:rPr>
            <a:t>県平均より低い水準とな</a:t>
          </a:r>
          <a:r>
            <a:rPr kumimoji="1" lang="ja-JP" altLang="en-US" sz="950" b="0" i="0" baseline="0">
              <a:solidFill>
                <a:schemeClr val="dk1"/>
              </a:solidFill>
              <a:effectLst/>
              <a:latin typeface="Yu Gothic UI" panose="020B0500000000000000" pitchFamily="50" charset="-128"/>
              <a:ea typeface="Yu Gothic UI" panose="020B0500000000000000" pitchFamily="50" charset="-128"/>
              <a:cs typeface="+mn-cs"/>
            </a:rPr>
            <a:t>り、前年度と比較して</a:t>
          </a:r>
          <a:r>
            <a:rPr kumimoji="1" lang="en-US" altLang="ja-JP" sz="950" b="0" i="0" baseline="0">
              <a:solidFill>
                <a:schemeClr val="dk1"/>
              </a:solidFill>
              <a:effectLst/>
              <a:latin typeface="Yu Gothic UI" panose="020B0500000000000000" pitchFamily="50" charset="-128"/>
              <a:ea typeface="Yu Gothic UI" panose="020B0500000000000000" pitchFamily="50" charset="-128"/>
              <a:cs typeface="+mn-cs"/>
            </a:rPr>
            <a:t>0.3</a:t>
          </a:r>
          <a:r>
            <a:rPr kumimoji="1" lang="ja-JP" altLang="en-US" sz="950" b="0" i="0" baseline="0">
              <a:solidFill>
                <a:schemeClr val="dk1"/>
              </a:solidFill>
              <a:effectLst/>
              <a:latin typeface="Yu Gothic UI" panose="020B0500000000000000" pitchFamily="50" charset="-128"/>
              <a:ea typeface="Yu Gothic UI" panose="020B0500000000000000" pitchFamily="50" charset="-128"/>
              <a:cs typeface="+mn-cs"/>
            </a:rPr>
            <a:t>ポイント下降したが、ほぼ同水準となった。</a:t>
          </a:r>
          <a:endParaRPr lang="ja-JP" altLang="ja-JP" sz="950">
            <a:effectLst/>
            <a:latin typeface="Yu Gothic UI" panose="020B0500000000000000" pitchFamily="50" charset="-128"/>
            <a:ea typeface="Yu Gothic UI" panose="020B0500000000000000" pitchFamily="50" charset="-128"/>
          </a:endParaRPr>
        </a:p>
        <a:p>
          <a:pPr eaLnBrk="1" fontAlgn="auto" latinLnBrk="0" hangingPunct="1"/>
          <a:r>
            <a:rPr kumimoji="1" lang="ja-JP" altLang="ja-JP" sz="950" b="0" i="0" baseline="0">
              <a:solidFill>
                <a:schemeClr val="dk1"/>
              </a:solidFill>
              <a:effectLst/>
              <a:latin typeface="Yu Gothic UI" panose="020B0500000000000000" pitchFamily="50" charset="-128"/>
              <a:ea typeface="Yu Gothic UI" panose="020B0500000000000000" pitchFamily="50" charset="-128"/>
              <a:cs typeface="+mn-cs"/>
            </a:rPr>
            <a:t>　</a:t>
          </a:r>
          <a:r>
            <a:rPr kumimoji="1" lang="ja-JP" altLang="en-US" sz="950" b="0" i="0" baseline="0">
              <a:solidFill>
                <a:schemeClr val="dk1"/>
              </a:solidFill>
              <a:effectLst/>
              <a:latin typeface="Yu Gothic UI" panose="020B0500000000000000" pitchFamily="50" charset="-128"/>
              <a:ea typeface="Yu Gothic UI" panose="020B0500000000000000" pitchFamily="50" charset="-128"/>
              <a:cs typeface="+mn-cs"/>
            </a:rPr>
            <a:t>昨年度は、</a:t>
          </a:r>
          <a:r>
            <a:rPr kumimoji="1" lang="ja-JP" altLang="ja-JP" sz="950" b="0" i="0" baseline="0">
              <a:solidFill>
                <a:schemeClr val="dk1"/>
              </a:solidFill>
              <a:effectLst/>
              <a:latin typeface="Yu Gothic UI" panose="020B0500000000000000" pitchFamily="50" charset="-128"/>
              <a:ea typeface="Yu Gothic UI" panose="020B0500000000000000" pitchFamily="50" charset="-128"/>
              <a:cs typeface="+mn-cs"/>
            </a:rPr>
            <a:t>下水道事業が企業会計になったことにより、繰出金の総額が大幅に減額となった</a:t>
          </a:r>
          <a:r>
            <a:rPr kumimoji="1" lang="ja-JP" altLang="en-US" sz="950" b="0" i="0" baseline="0">
              <a:solidFill>
                <a:schemeClr val="dk1"/>
              </a:solidFill>
              <a:effectLst/>
              <a:latin typeface="Yu Gothic UI" panose="020B0500000000000000" pitchFamily="50" charset="-128"/>
              <a:ea typeface="Yu Gothic UI" panose="020B0500000000000000" pitchFamily="50" charset="-128"/>
              <a:cs typeface="+mn-cs"/>
            </a:rPr>
            <a:t>た</a:t>
          </a:r>
          <a:r>
            <a:rPr kumimoji="1" lang="ja-JP" altLang="ja-JP" sz="950" b="0" i="0" baseline="0">
              <a:solidFill>
                <a:schemeClr val="dk1"/>
              </a:solidFill>
              <a:effectLst/>
              <a:latin typeface="Yu Gothic UI" panose="020B0500000000000000" pitchFamily="50" charset="-128"/>
              <a:ea typeface="Yu Gothic UI" panose="020B0500000000000000" pitchFamily="50" charset="-128"/>
              <a:cs typeface="+mn-cs"/>
            </a:rPr>
            <a:t>め</a:t>
          </a:r>
          <a:r>
            <a:rPr kumimoji="1" lang="ja-JP" altLang="en-US" sz="950" b="0" i="0" baseline="0">
              <a:solidFill>
                <a:schemeClr val="dk1"/>
              </a:solidFill>
              <a:effectLst/>
              <a:latin typeface="Yu Gothic UI" panose="020B0500000000000000" pitchFamily="50" charset="-128"/>
              <a:ea typeface="Yu Gothic UI" panose="020B0500000000000000" pitchFamily="50" charset="-128"/>
              <a:cs typeface="+mn-cs"/>
            </a:rPr>
            <a:t>影響がでたものである。今後、</a:t>
          </a:r>
          <a:r>
            <a:rPr kumimoji="1" lang="ja-JP" altLang="ja-JP" sz="950" b="0" i="0" baseline="0">
              <a:solidFill>
                <a:schemeClr val="dk1"/>
              </a:solidFill>
              <a:effectLst/>
              <a:latin typeface="Yu Gothic UI" panose="020B0500000000000000" pitchFamily="50" charset="-128"/>
              <a:ea typeface="Yu Gothic UI" panose="020B0500000000000000" pitchFamily="50" charset="-128"/>
              <a:cs typeface="+mn-cs"/>
            </a:rPr>
            <a:t>国民健康保険、介護保険、後期高齢者医療保険それぞれの特別会計についても繰出金</a:t>
          </a:r>
          <a:r>
            <a:rPr kumimoji="1" lang="ja-JP" altLang="en-US" sz="950" b="0" i="0" baseline="0">
              <a:solidFill>
                <a:schemeClr val="dk1"/>
              </a:solidFill>
              <a:effectLst/>
              <a:latin typeface="Yu Gothic UI" panose="020B0500000000000000" pitchFamily="50" charset="-128"/>
              <a:ea typeface="Yu Gothic UI" panose="020B0500000000000000" pitchFamily="50" charset="-128"/>
              <a:cs typeface="+mn-cs"/>
            </a:rPr>
            <a:t>の軽減を図るため、</a:t>
          </a:r>
          <a:r>
            <a:rPr kumimoji="1" lang="ja-JP" altLang="ja-JP" sz="950" b="0" i="0" baseline="0">
              <a:solidFill>
                <a:schemeClr val="dk1"/>
              </a:solidFill>
              <a:effectLst/>
              <a:latin typeface="Yu Gothic UI" panose="020B0500000000000000" pitchFamily="50" charset="-128"/>
              <a:ea typeface="Yu Gothic UI" panose="020B0500000000000000" pitchFamily="50" charset="-128"/>
              <a:cs typeface="+mn-cs"/>
            </a:rPr>
            <a:t>保険料等の見直しや経費削減等により、一般会計</a:t>
          </a:r>
          <a:r>
            <a:rPr kumimoji="1" lang="ja-JP" altLang="en-US" sz="950" b="0" i="0" baseline="0">
              <a:solidFill>
                <a:schemeClr val="dk1"/>
              </a:solidFill>
              <a:effectLst/>
              <a:latin typeface="Yu Gothic UI" panose="020B0500000000000000" pitchFamily="50" charset="-128"/>
              <a:ea typeface="Yu Gothic UI" panose="020B0500000000000000" pitchFamily="50" charset="-128"/>
              <a:cs typeface="+mn-cs"/>
            </a:rPr>
            <a:t>から</a:t>
          </a:r>
          <a:r>
            <a:rPr kumimoji="1" lang="ja-JP" altLang="ja-JP" sz="950" b="0" i="0" baseline="0">
              <a:solidFill>
                <a:schemeClr val="dk1"/>
              </a:solidFill>
              <a:effectLst/>
              <a:latin typeface="Yu Gothic UI" panose="020B0500000000000000" pitchFamily="50" charset="-128"/>
              <a:ea typeface="Yu Gothic UI" panose="020B0500000000000000" pitchFamily="50" charset="-128"/>
              <a:cs typeface="+mn-cs"/>
            </a:rPr>
            <a:t>の負担軽減</a:t>
          </a:r>
          <a:r>
            <a:rPr kumimoji="1" lang="ja-JP" altLang="en-US" sz="950" b="0" i="0" baseline="0">
              <a:solidFill>
                <a:schemeClr val="dk1"/>
              </a:solidFill>
              <a:effectLst/>
              <a:latin typeface="Yu Gothic UI" panose="020B0500000000000000" pitchFamily="50" charset="-128"/>
              <a:ea typeface="Yu Gothic UI" panose="020B0500000000000000" pitchFamily="50" charset="-128"/>
              <a:cs typeface="+mn-cs"/>
            </a:rPr>
            <a:t>に努めていく。</a:t>
          </a:r>
          <a:endParaRPr lang="ja-JP" altLang="ja-JP" sz="950">
            <a:effectLst/>
            <a:latin typeface="Yu Gothic UI" panose="020B0500000000000000" pitchFamily="50" charset="-128"/>
            <a:ea typeface="Yu Gothic UI" panose="020B0500000000000000"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87812</xdr:rowOff>
    </xdr:from>
    <xdr:to>
      <xdr:col>82</xdr:col>
      <xdr:colOff>107950</xdr:colOff>
      <xdr:row>54</xdr:row>
      <xdr:rowOff>107406</xdr:rowOff>
    </xdr:to>
    <xdr:cxnSp macro="">
      <xdr:nvCxnSpPr>
        <xdr:cNvPr id="251" name="直線コネクタ 250"/>
        <xdr:cNvCxnSpPr/>
      </xdr:nvCxnSpPr>
      <xdr:spPr>
        <a:xfrm flipV="1">
          <a:off x="15671800" y="9346112"/>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33581</xdr:rowOff>
    </xdr:from>
    <xdr:ext cx="762000" cy="259045"/>
    <xdr:sp macro="" textlink="">
      <xdr:nvSpPr>
        <xdr:cNvPr id="252" name="その他平均値テキスト"/>
        <xdr:cNvSpPr txBox="1"/>
      </xdr:nvSpPr>
      <xdr:spPr>
        <a:xfrm>
          <a:off x="16598900" y="9463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107406</xdr:rowOff>
    </xdr:from>
    <xdr:to>
      <xdr:col>78</xdr:col>
      <xdr:colOff>69850</xdr:colOff>
      <xdr:row>57</xdr:row>
      <xdr:rowOff>154759</xdr:rowOff>
    </xdr:to>
    <xdr:cxnSp macro="">
      <xdr:nvCxnSpPr>
        <xdr:cNvPr id="254" name="直線コネクタ 253"/>
        <xdr:cNvCxnSpPr/>
      </xdr:nvCxnSpPr>
      <xdr:spPr>
        <a:xfrm flipV="1">
          <a:off x="14782800" y="9365706"/>
          <a:ext cx="889000" cy="56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167476</xdr:rowOff>
    </xdr:from>
    <xdr:ext cx="736600" cy="259045"/>
    <xdr:sp macro="" textlink="">
      <xdr:nvSpPr>
        <xdr:cNvPr id="256" name="テキスト ボックス 255"/>
        <xdr:cNvSpPr txBox="1"/>
      </xdr:nvSpPr>
      <xdr:spPr>
        <a:xfrm>
          <a:off x="15290800" y="9597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154759</xdr:rowOff>
    </xdr:from>
    <xdr:to>
      <xdr:col>73</xdr:col>
      <xdr:colOff>180975</xdr:colOff>
      <xdr:row>58</xdr:row>
      <xdr:rowOff>9434</xdr:rowOff>
    </xdr:to>
    <xdr:cxnSp macro="">
      <xdr:nvCxnSpPr>
        <xdr:cNvPr id="257" name="直線コネクタ 256"/>
        <xdr:cNvCxnSpPr/>
      </xdr:nvCxnSpPr>
      <xdr:spPr>
        <a:xfrm flipV="1">
          <a:off x="13893800" y="992740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132460</xdr:rowOff>
    </xdr:from>
    <xdr:ext cx="762000" cy="259045"/>
    <xdr:sp macro="" textlink="">
      <xdr:nvSpPr>
        <xdr:cNvPr id="259" name="テキスト ボックス 258"/>
        <xdr:cNvSpPr txBox="1"/>
      </xdr:nvSpPr>
      <xdr:spPr>
        <a:xfrm>
          <a:off x="14401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9434</xdr:rowOff>
    </xdr:from>
    <xdr:to>
      <xdr:col>69</xdr:col>
      <xdr:colOff>92075</xdr:colOff>
      <xdr:row>58</xdr:row>
      <xdr:rowOff>146594</xdr:rowOff>
    </xdr:to>
    <xdr:cxnSp macro="">
      <xdr:nvCxnSpPr>
        <xdr:cNvPr id="260" name="直線コネクタ 259"/>
        <xdr:cNvCxnSpPr/>
      </xdr:nvCxnSpPr>
      <xdr:spPr>
        <a:xfrm flipV="1">
          <a:off x="13004800" y="995353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62" name="テキスト ボックス 261"/>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64" name="テキスト ボックス 263"/>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37012</xdr:rowOff>
    </xdr:from>
    <xdr:to>
      <xdr:col>82</xdr:col>
      <xdr:colOff>158750</xdr:colOff>
      <xdr:row>54</xdr:row>
      <xdr:rowOff>138612</xdr:rowOff>
    </xdr:to>
    <xdr:sp macro="" textlink="">
      <xdr:nvSpPr>
        <xdr:cNvPr id="270" name="楕円 269"/>
        <xdr:cNvSpPr/>
      </xdr:nvSpPr>
      <xdr:spPr>
        <a:xfrm>
          <a:off x="16459200" y="929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53539</xdr:rowOff>
    </xdr:from>
    <xdr:ext cx="762000" cy="259045"/>
    <xdr:sp macro="" textlink="">
      <xdr:nvSpPr>
        <xdr:cNvPr id="271" name="その他該当値テキスト"/>
        <xdr:cNvSpPr txBox="1"/>
      </xdr:nvSpPr>
      <xdr:spPr>
        <a:xfrm>
          <a:off x="16598900" y="914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56606</xdr:rowOff>
    </xdr:from>
    <xdr:to>
      <xdr:col>78</xdr:col>
      <xdr:colOff>120650</xdr:colOff>
      <xdr:row>54</xdr:row>
      <xdr:rowOff>158206</xdr:rowOff>
    </xdr:to>
    <xdr:sp macro="" textlink="">
      <xdr:nvSpPr>
        <xdr:cNvPr id="272" name="楕円 271"/>
        <xdr:cNvSpPr/>
      </xdr:nvSpPr>
      <xdr:spPr>
        <a:xfrm>
          <a:off x="15621000" y="931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168383</xdr:rowOff>
    </xdr:from>
    <xdr:ext cx="736600" cy="259045"/>
    <xdr:sp macro="" textlink="">
      <xdr:nvSpPr>
        <xdr:cNvPr id="273" name="テキスト ボックス 272"/>
        <xdr:cNvSpPr txBox="1"/>
      </xdr:nvSpPr>
      <xdr:spPr>
        <a:xfrm>
          <a:off x="15290800" y="9083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103959</xdr:rowOff>
    </xdr:from>
    <xdr:to>
      <xdr:col>74</xdr:col>
      <xdr:colOff>31750</xdr:colOff>
      <xdr:row>58</xdr:row>
      <xdr:rowOff>34109</xdr:rowOff>
    </xdr:to>
    <xdr:sp macro="" textlink="">
      <xdr:nvSpPr>
        <xdr:cNvPr id="274" name="楕円 273"/>
        <xdr:cNvSpPr/>
      </xdr:nvSpPr>
      <xdr:spPr>
        <a:xfrm>
          <a:off x="14732000" y="987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18886</xdr:rowOff>
    </xdr:from>
    <xdr:ext cx="762000" cy="259045"/>
    <xdr:sp macro="" textlink="">
      <xdr:nvSpPr>
        <xdr:cNvPr id="275" name="テキスト ボックス 274"/>
        <xdr:cNvSpPr txBox="1"/>
      </xdr:nvSpPr>
      <xdr:spPr>
        <a:xfrm>
          <a:off x="14401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130084</xdr:rowOff>
    </xdr:from>
    <xdr:to>
      <xdr:col>69</xdr:col>
      <xdr:colOff>142875</xdr:colOff>
      <xdr:row>58</xdr:row>
      <xdr:rowOff>60234</xdr:rowOff>
    </xdr:to>
    <xdr:sp macro="" textlink="">
      <xdr:nvSpPr>
        <xdr:cNvPr id="276" name="楕円 275"/>
        <xdr:cNvSpPr/>
      </xdr:nvSpPr>
      <xdr:spPr>
        <a:xfrm>
          <a:off x="13843000" y="990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45011</xdr:rowOff>
    </xdr:from>
    <xdr:ext cx="762000" cy="259045"/>
    <xdr:sp macro="" textlink="">
      <xdr:nvSpPr>
        <xdr:cNvPr id="277" name="テキスト ボックス 276"/>
        <xdr:cNvSpPr txBox="1"/>
      </xdr:nvSpPr>
      <xdr:spPr>
        <a:xfrm>
          <a:off x="13512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95794</xdr:rowOff>
    </xdr:from>
    <xdr:to>
      <xdr:col>65</xdr:col>
      <xdr:colOff>53975</xdr:colOff>
      <xdr:row>59</xdr:row>
      <xdr:rowOff>25944</xdr:rowOff>
    </xdr:to>
    <xdr:sp macro="" textlink="">
      <xdr:nvSpPr>
        <xdr:cNvPr id="278" name="楕円 277"/>
        <xdr:cNvSpPr/>
      </xdr:nvSpPr>
      <xdr:spPr>
        <a:xfrm>
          <a:off x="12954000" y="1003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10721</xdr:rowOff>
    </xdr:from>
    <xdr:ext cx="762000" cy="259045"/>
    <xdr:sp macro="" textlink="">
      <xdr:nvSpPr>
        <xdr:cNvPr id="279" name="テキスト ボックス 278"/>
        <xdr:cNvSpPr txBox="1"/>
      </xdr:nvSpPr>
      <xdr:spPr>
        <a:xfrm>
          <a:off x="12623800" y="101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solidFill>
                <a:schemeClr val="dk1"/>
              </a:solidFill>
              <a:effectLst/>
              <a:latin typeface="Yu Gothic UI" panose="020B0500000000000000" pitchFamily="50" charset="-128"/>
              <a:ea typeface="Yu Gothic UI" panose="020B0500000000000000" pitchFamily="50" charset="-128"/>
              <a:cs typeface="+mn-cs"/>
            </a:rPr>
            <a:t>　昨年度同様、</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補助費等は類似団体平均、全国・</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岐阜</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県平均</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ともに</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高い比率となっている。</a:t>
          </a:r>
          <a:r>
            <a:rPr kumimoji="0" lang="ja-JP" altLang="en-US" sz="950">
              <a:solidFill>
                <a:schemeClr val="dk1"/>
              </a:solidFill>
              <a:effectLst/>
              <a:latin typeface="Yu Gothic UI" panose="020B0500000000000000" pitchFamily="50" charset="-128"/>
              <a:ea typeface="Yu Gothic UI" panose="020B0500000000000000" pitchFamily="50" charset="-128"/>
              <a:cs typeface="+mn-cs"/>
            </a:rPr>
            <a:t>昨年度は</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、下水道事業が特別会計から企業会計となり、下水道費に係る補助金</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が影響し大幅な増となったが、令和</a:t>
          </a:r>
          <a:r>
            <a:rPr kumimoji="1" lang="en-US" altLang="ja-JP" sz="950">
              <a:solidFill>
                <a:schemeClr val="dk1"/>
              </a:solidFill>
              <a:effectLst/>
              <a:latin typeface="Yu Gothic UI" panose="020B0500000000000000" pitchFamily="50" charset="-128"/>
              <a:ea typeface="Yu Gothic UI" panose="020B0500000000000000" pitchFamily="50" charset="-128"/>
              <a:cs typeface="+mn-cs"/>
            </a:rPr>
            <a:t>3</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年度は</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前年度と比較して、</a:t>
          </a:r>
          <a:r>
            <a:rPr kumimoji="1" lang="en-US" altLang="ja-JP" sz="950">
              <a:solidFill>
                <a:schemeClr val="dk1"/>
              </a:solidFill>
              <a:effectLst/>
              <a:latin typeface="Yu Gothic UI" panose="020B0500000000000000" pitchFamily="50" charset="-128"/>
              <a:ea typeface="Yu Gothic UI" panose="020B0500000000000000" pitchFamily="50" charset="-128"/>
              <a:cs typeface="+mn-cs"/>
            </a:rPr>
            <a:t>2.6</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ポイント</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下降</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した。</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その他にも、令和</a:t>
          </a:r>
          <a:r>
            <a:rPr kumimoji="1" lang="en-US" altLang="ja-JP" sz="950">
              <a:solidFill>
                <a:schemeClr val="dk1"/>
              </a:solidFill>
              <a:effectLst/>
              <a:latin typeface="Yu Gothic UI" panose="020B0500000000000000" pitchFamily="50" charset="-128"/>
              <a:ea typeface="Yu Gothic UI" panose="020B0500000000000000" pitchFamily="50" charset="-128"/>
              <a:cs typeface="+mn-cs"/>
            </a:rPr>
            <a:t>2</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年度実施のコロナ関係の国事業（特別定額給付金 </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3,390</a:t>
          </a:r>
          <a:r>
            <a:rPr kumimoji="1" lang="ja-JP" altLang="ja-JP" sz="1100">
              <a:solidFill>
                <a:schemeClr val="dk1"/>
              </a:solidFill>
              <a:effectLst/>
              <a:latin typeface="+mn-lt"/>
              <a:ea typeface="+mn-ea"/>
              <a:cs typeface="+mn-cs"/>
            </a:rPr>
            <a:t>百万円</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）の終了により減となっているが、</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今後も補助費</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等</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が上昇に転じないよう、事業の精査を行うなど適正化に努めていく。</a:t>
          </a:r>
          <a:endParaRPr lang="ja-JP" altLang="ja-JP" sz="950">
            <a:effectLst/>
            <a:latin typeface="Yu Gothic UI" panose="020B0500000000000000" pitchFamily="50" charset="-128"/>
            <a:ea typeface="Yu Gothic UI" panose="020B0500000000000000"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165862</xdr:rowOff>
    </xdr:to>
    <xdr:cxnSp macro="">
      <xdr:nvCxnSpPr>
        <xdr:cNvPr id="309" name="直線コネクタ 308"/>
        <xdr:cNvCxnSpPr/>
      </xdr:nvCxnSpPr>
      <xdr:spPr>
        <a:xfrm flipV="1">
          <a:off x="15671800" y="639064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143002</xdr:rowOff>
    </xdr:from>
    <xdr:to>
      <xdr:col>78</xdr:col>
      <xdr:colOff>69850</xdr:colOff>
      <xdr:row>37</xdr:row>
      <xdr:rowOff>165862</xdr:rowOff>
    </xdr:to>
    <xdr:cxnSp macro="">
      <xdr:nvCxnSpPr>
        <xdr:cNvPr id="312" name="直線コネクタ 311"/>
        <xdr:cNvCxnSpPr/>
      </xdr:nvCxnSpPr>
      <xdr:spPr>
        <a:xfrm>
          <a:off x="14782800" y="6143752"/>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143002</xdr:rowOff>
    </xdr:from>
    <xdr:to>
      <xdr:col>73</xdr:col>
      <xdr:colOff>180975</xdr:colOff>
      <xdr:row>36</xdr:row>
      <xdr:rowOff>12700</xdr:rowOff>
    </xdr:to>
    <xdr:cxnSp macro="">
      <xdr:nvCxnSpPr>
        <xdr:cNvPr id="315" name="直線コネクタ 314"/>
        <xdr:cNvCxnSpPr/>
      </xdr:nvCxnSpPr>
      <xdr:spPr>
        <a:xfrm flipV="1">
          <a:off x="13893800" y="61437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156718</xdr:rowOff>
    </xdr:from>
    <xdr:to>
      <xdr:col>69</xdr:col>
      <xdr:colOff>92075</xdr:colOff>
      <xdr:row>36</xdr:row>
      <xdr:rowOff>12700</xdr:rowOff>
    </xdr:to>
    <xdr:cxnSp macro="">
      <xdr:nvCxnSpPr>
        <xdr:cNvPr id="318" name="直線コネクタ 317"/>
        <xdr:cNvCxnSpPr/>
      </xdr:nvCxnSpPr>
      <xdr:spPr>
        <a:xfrm>
          <a:off x="13004800" y="61574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0" name="テキスト ボックス 319"/>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28" name="楕円 327"/>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139717</xdr:rowOff>
    </xdr:from>
    <xdr:ext cx="762000" cy="259045"/>
    <xdr:sp macro="" textlink="">
      <xdr:nvSpPr>
        <xdr:cNvPr id="329" name="補助費等該当値テキスト"/>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115062</xdr:rowOff>
    </xdr:from>
    <xdr:to>
      <xdr:col>78</xdr:col>
      <xdr:colOff>120650</xdr:colOff>
      <xdr:row>38</xdr:row>
      <xdr:rowOff>45212</xdr:rowOff>
    </xdr:to>
    <xdr:sp macro="" textlink="">
      <xdr:nvSpPr>
        <xdr:cNvPr id="330" name="楕円 329"/>
        <xdr:cNvSpPr/>
      </xdr:nvSpPr>
      <xdr:spPr>
        <a:xfrm>
          <a:off x="15621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29989</xdr:rowOff>
    </xdr:from>
    <xdr:ext cx="736600" cy="259045"/>
    <xdr:sp macro="" textlink="">
      <xdr:nvSpPr>
        <xdr:cNvPr id="331" name="テキスト ボックス 330"/>
        <xdr:cNvSpPr txBox="1"/>
      </xdr:nvSpPr>
      <xdr:spPr>
        <a:xfrm>
          <a:off x="15290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92202</xdr:rowOff>
    </xdr:from>
    <xdr:to>
      <xdr:col>74</xdr:col>
      <xdr:colOff>31750</xdr:colOff>
      <xdr:row>36</xdr:row>
      <xdr:rowOff>22352</xdr:rowOff>
    </xdr:to>
    <xdr:sp macro="" textlink="">
      <xdr:nvSpPr>
        <xdr:cNvPr id="332" name="楕円 331"/>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32529</xdr:rowOff>
    </xdr:from>
    <xdr:ext cx="762000" cy="259045"/>
    <xdr:sp macro="" textlink="">
      <xdr:nvSpPr>
        <xdr:cNvPr id="333" name="テキスト ボックス 332"/>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34" name="楕円 333"/>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35" name="テキスト ボックス 334"/>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36" name="楕円 335"/>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37" name="テキスト ボックス 336"/>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950">
              <a:solidFill>
                <a:schemeClr val="dk1"/>
              </a:solidFill>
              <a:effectLst/>
              <a:latin typeface="Yu Gothic UI" panose="020B0500000000000000" pitchFamily="50" charset="-128"/>
              <a:ea typeface="Yu Gothic UI" panose="020B0500000000000000" pitchFamily="50" charset="-128"/>
              <a:cs typeface="+mn-cs"/>
            </a:rPr>
            <a:t>　</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類似団体平均、全国平均より低い値となって</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おり、</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前年度</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と比較すると</a:t>
          </a:r>
          <a:r>
            <a:rPr kumimoji="1" lang="en-US" altLang="ja-JP" sz="950">
              <a:solidFill>
                <a:schemeClr val="dk1"/>
              </a:solidFill>
              <a:effectLst/>
              <a:latin typeface="Yu Gothic UI" panose="020B0500000000000000" pitchFamily="50" charset="-128"/>
              <a:ea typeface="Yu Gothic UI" panose="020B0500000000000000" pitchFamily="50" charset="-128"/>
              <a:cs typeface="+mn-cs"/>
            </a:rPr>
            <a:t>0.5</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ポイント</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減少</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した。</a:t>
          </a:r>
          <a:endParaRPr lang="ja-JP" altLang="ja-JP" sz="950">
            <a:effectLst/>
            <a:latin typeface="Yu Gothic UI" panose="020B0500000000000000" pitchFamily="50" charset="-128"/>
            <a:ea typeface="Yu Gothic UI" panose="020B0500000000000000" pitchFamily="50" charset="-128"/>
          </a:endParaRPr>
        </a:p>
        <a:p>
          <a:r>
            <a:rPr kumimoji="1" lang="ja-JP" altLang="ja-JP" sz="950">
              <a:solidFill>
                <a:schemeClr val="dk1"/>
              </a:solidFill>
              <a:effectLst/>
              <a:latin typeface="Yu Gothic UI" panose="020B0500000000000000" pitchFamily="50" charset="-128"/>
              <a:ea typeface="Yu Gothic UI" panose="020B0500000000000000" pitchFamily="50" charset="-128"/>
              <a:cs typeface="+mn-cs"/>
            </a:rPr>
            <a:t>　</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当市は</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令和</a:t>
          </a:r>
          <a:r>
            <a:rPr kumimoji="1" lang="en-US" altLang="ja-JP" sz="950">
              <a:solidFill>
                <a:schemeClr val="dk1"/>
              </a:solidFill>
              <a:effectLst/>
              <a:latin typeface="Yu Gothic UI" panose="020B0500000000000000" pitchFamily="50" charset="-128"/>
              <a:ea typeface="Yu Gothic UI" panose="020B0500000000000000" pitchFamily="50" charset="-128"/>
              <a:cs typeface="+mn-cs"/>
            </a:rPr>
            <a:t>9</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年度に公債費のピークを迎えることを想定しているが、今後も計画的な事業の実施により、地方債の発行を抑制し、公債費の削減に努め</a:t>
          </a:r>
          <a:r>
            <a:rPr kumimoji="1" lang="ja-JP" altLang="en-US" sz="950">
              <a:solidFill>
                <a:schemeClr val="dk1"/>
              </a:solidFill>
              <a:effectLst/>
              <a:latin typeface="Yu Gothic UI" panose="020B0500000000000000" pitchFamily="50" charset="-128"/>
              <a:ea typeface="Yu Gothic UI" panose="020B0500000000000000" pitchFamily="50" charset="-128"/>
              <a:cs typeface="+mn-cs"/>
            </a:rPr>
            <a:t>ていく</a:t>
          </a:r>
          <a:r>
            <a:rPr kumimoji="1" lang="ja-JP" altLang="ja-JP" sz="950">
              <a:solidFill>
                <a:schemeClr val="dk1"/>
              </a:solidFill>
              <a:effectLst/>
              <a:latin typeface="Yu Gothic UI" panose="020B0500000000000000" pitchFamily="50" charset="-128"/>
              <a:ea typeface="Yu Gothic UI" panose="020B0500000000000000" pitchFamily="50" charset="-128"/>
              <a:cs typeface="+mn-cs"/>
            </a:rPr>
            <a:t>。</a:t>
          </a:r>
          <a:endParaRPr lang="ja-JP" altLang="ja-JP" sz="950">
            <a:effectLst/>
            <a:latin typeface="Yu Gothic UI" panose="020B0500000000000000" pitchFamily="50" charset="-128"/>
            <a:ea typeface="Yu Gothic UI" panose="020B0500000000000000"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81280</xdr:rowOff>
    </xdr:from>
    <xdr:to>
      <xdr:col>24</xdr:col>
      <xdr:colOff>25400</xdr:colOff>
      <xdr:row>75</xdr:row>
      <xdr:rowOff>92710</xdr:rowOff>
    </xdr:to>
    <xdr:cxnSp macro="">
      <xdr:nvCxnSpPr>
        <xdr:cNvPr id="367" name="直線コネクタ 366"/>
        <xdr:cNvCxnSpPr/>
      </xdr:nvCxnSpPr>
      <xdr:spPr>
        <a:xfrm flipV="1">
          <a:off x="3987800" y="129400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83566</xdr:rowOff>
    </xdr:from>
    <xdr:to>
      <xdr:col>19</xdr:col>
      <xdr:colOff>187325</xdr:colOff>
      <xdr:row>75</xdr:row>
      <xdr:rowOff>92710</xdr:rowOff>
    </xdr:to>
    <xdr:cxnSp macro="">
      <xdr:nvCxnSpPr>
        <xdr:cNvPr id="370" name="直線コネクタ 369"/>
        <xdr:cNvCxnSpPr/>
      </xdr:nvCxnSpPr>
      <xdr:spPr>
        <a:xfrm>
          <a:off x="3098800" y="129423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2" name="テキスト ボックス 371"/>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74422</xdr:rowOff>
    </xdr:from>
    <xdr:to>
      <xdr:col>15</xdr:col>
      <xdr:colOff>98425</xdr:colOff>
      <xdr:row>75</xdr:row>
      <xdr:rowOff>83566</xdr:rowOff>
    </xdr:to>
    <xdr:cxnSp macro="">
      <xdr:nvCxnSpPr>
        <xdr:cNvPr id="373" name="直線コネクタ 372"/>
        <xdr:cNvCxnSpPr/>
      </xdr:nvCxnSpPr>
      <xdr:spPr>
        <a:xfrm>
          <a:off x="2209800" y="129331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29990</xdr:rowOff>
    </xdr:from>
    <xdr:ext cx="762000" cy="259045"/>
    <xdr:sp macro="" textlink="">
      <xdr:nvSpPr>
        <xdr:cNvPr id="375" name="テキスト ボックス 374"/>
        <xdr:cNvSpPr txBox="1"/>
      </xdr:nvSpPr>
      <xdr:spPr>
        <a:xfrm>
          <a:off x="2717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42418</xdr:rowOff>
    </xdr:from>
    <xdr:to>
      <xdr:col>11</xdr:col>
      <xdr:colOff>9525</xdr:colOff>
      <xdr:row>75</xdr:row>
      <xdr:rowOff>74422</xdr:rowOff>
    </xdr:to>
    <xdr:cxnSp macro="">
      <xdr:nvCxnSpPr>
        <xdr:cNvPr id="376" name="直線コネクタ 375"/>
        <xdr:cNvCxnSpPr/>
      </xdr:nvCxnSpPr>
      <xdr:spPr>
        <a:xfrm>
          <a:off x="1320800" y="129011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29990</xdr:rowOff>
    </xdr:from>
    <xdr:ext cx="762000" cy="259045"/>
    <xdr:sp macro="" textlink="">
      <xdr:nvSpPr>
        <xdr:cNvPr id="378" name="テキスト ボックス 377"/>
        <xdr:cNvSpPr txBox="1"/>
      </xdr:nvSpPr>
      <xdr:spPr>
        <a:xfrm>
          <a:off x="1828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34562</xdr:rowOff>
    </xdr:from>
    <xdr:ext cx="762000" cy="259045"/>
    <xdr:sp macro="" textlink="">
      <xdr:nvSpPr>
        <xdr:cNvPr id="380" name="テキスト ボックス 379"/>
        <xdr:cNvSpPr txBox="1"/>
      </xdr:nvSpPr>
      <xdr:spPr>
        <a:xfrm>
          <a:off x="939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30480</xdr:rowOff>
    </xdr:from>
    <xdr:to>
      <xdr:col>24</xdr:col>
      <xdr:colOff>76200</xdr:colOff>
      <xdr:row>75</xdr:row>
      <xdr:rowOff>132080</xdr:rowOff>
    </xdr:to>
    <xdr:sp macro="" textlink="">
      <xdr:nvSpPr>
        <xdr:cNvPr id="386" name="楕円 385"/>
        <xdr:cNvSpPr/>
      </xdr:nvSpPr>
      <xdr:spPr>
        <a:xfrm>
          <a:off x="47752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110507</xdr:rowOff>
    </xdr:from>
    <xdr:ext cx="762000" cy="259045"/>
    <xdr:sp macro="" textlink="">
      <xdr:nvSpPr>
        <xdr:cNvPr id="387" name="公債費該当値テキスト"/>
        <xdr:cNvSpPr txBox="1"/>
      </xdr:nvSpPr>
      <xdr:spPr>
        <a:xfrm>
          <a:off x="4914900" y="1279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41910</xdr:rowOff>
    </xdr:from>
    <xdr:to>
      <xdr:col>20</xdr:col>
      <xdr:colOff>38100</xdr:colOff>
      <xdr:row>75</xdr:row>
      <xdr:rowOff>143510</xdr:rowOff>
    </xdr:to>
    <xdr:sp macro="" textlink="">
      <xdr:nvSpPr>
        <xdr:cNvPr id="388" name="楕円 387"/>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153687</xdr:rowOff>
    </xdr:from>
    <xdr:ext cx="736600" cy="259045"/>
    <xdr:sp macro="" textlink="">
      <xdr:nvSpPr>
        <xdr:cNvPr id="389" name="テキスト ボックス 388"/>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32766</xdr:rowOff>
    </xdr:from>
    <xdr:to>
      <xdr:col>15</xdr:col>
      <xdr:colOff>149225</xdr:colOff>
      <xdr:row>75</xdr:row>
      <xdr:rowOff>134366</xdr:rowOff>
    </xdr:to>
    <xdr:sp macro="" textlink="">
      <xdr:nvSpPr>
        <xdr:cNvPr id="390" name="楕円 389"/>
        <xdr:cNvSpPr/>
      </xdr:nvSpPr>
      <xdr:spPr>
        <a:xfrm>
          <a:off x="3048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144543</xdr:rowOff>
    </xdr:from>
    <xdr:ext cx="762000" cy="259045"/>
    <xdr:sp macro="" textlink="">
      <xdr:nvSpPr>
        <xdr:cNvPr id="391" name="テキスト ボックス 390"/>
        <xdr:cNvSpPr txBox="1"/>
      </xdr:nvSpPr>
      <xdr:spPr>
        <a:xfrm>
          <a:off x="2717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23622</xdr:rowOff>
    </xdr:from>
    <xdr:to>
      <xdr:col>11</xdr:col>
      <xdr:colOff>60325</xdr:colOff>
      <xdr:row>75</xdr:row>
      <xdr:rowOff>125222</xdr:rowOff>
    </xdr:to>
    <xdr:sp macro="" textlink="">
      <xdr:nvSpPr>
        <xdr:cNvPr id="392" name="楕円 391"/>
        <xdr:cNvSpPr/>
      </xdr:nvSpPr>
      <xdr:spPr>
        <a:xfrm>
          <a:off x="2159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135399</xdr:rowOff>
    </xdr:from>
    <xdr:ext cx="762000" cy="259045"/>
    <xdr:sp macro="" textlink="">
      <xdr:nvSpPr>
        <xdr:cNvPr id="393" name="テキスト ボックス 392"/>
        <xdr:cNvSpPr txBox="1"/>
      </xdr:nvSpPr>
      <xdr:spPr>
        <a:xfrm>
          <a:off x="1828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163068</xdr:rowOff>
    </xdr:from>
    <xdr:to>
      <xdr:col>6</xdr:col>
      <xdr:colOff>171450</xdr:colOff>
      <xdr:row>75</xdr:row>
      <xdr:rowOff>93218</xdr:rowOff>
    </xdr:to>
    <xdr:sp macro="" textlink="">
      <xdr:nvSpPr>
        <xdr:cNvPr id="394" name="楕円 393"/>
        <xdr:cNvSpPr/>
      </xdr:nvSpPr>
      <xdr:spPr>
        <a:xfrm>
          <a:off x="1270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103395</xdr:rowOff>
    </xdr:from>
    <xdr:ext cx="762000" cy="259045"/>
    <xdr:sp macro="" textlink="">
      <xdr:nvSpPr>
        <xdr:cNvPr id="395" name="テキスト ボックス 394"/>
        <xdr:cNvSpPr txBox="1"/>
      </xdr:nvSpPr>
      <xdr:spPr>
        <a:xfrm>
          <a:off x="939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950" b="0" i="0" baseline="0">
              <a:solidFill>
                <a:schemeClr val="dk1"/>
              </a:solidFill>
              <a:effectLst/>
              <a:latin typeface="Yu Gothic UI" panose="020B0500000000000000" pitchFamily="50" charset="-128"/>
              <a:ea typeface="Yu Gothic UI" panose="020B0500000000000000" pitchFamily="50" charset="-128"/>
              <a:cs typeface="+mn-cs"/>
            </a:rPr>
            <a:t>　</a:t>
          </a:r>
          <a:r>
            <a:rPr kumimoji="1" lang="ja-JP" altLang="ja-JP" sz="950" b="0" i="0" baseline="0">
              <a:solidFill>
                <a:schemeClr val="dk1"/>
              </a:solidFill>
              <a:effectLst/>
              <a:latin typeface="Yu Gothic UI" panose="020B0500000000000000" pitchFamily="50" charset="-128"/>
              <a:ea typeface="Yu Gothic UI" panose="020B0500000000000000" pitchFamily="50" charset="-128"/>
              <a:cs typeface="+mn-cs"/>
            </a:rPr>
            <a:t>例年低下傾向にあり、令和</a:t>
          </a:r>
          <a:r>
            <a:rPr kumimoji="1" lang="en-US" altLang="ja-JP" sz="950" b="0" i="0" baseline="0">
              <a:solidFill>
                <a:schemeClr val="dk1"/>
              </a:solidFill>
              <a:effectLst/>
              <a:latin typeface="Yu Gothic UI" panose="020B0500000000000000" pitchFamily="50" charset="-128"/>
              <a:ea typeface="Yu Gothic UI" panose="020B0500000000000000" pitchFamily="50" charset="-128"/>
              <a:cs typeface="+mn-cs"/>
            </a:rPr>
            <a:t>3</a:t>
          </a:r>
          <a:r>
            <a:rPr kumimoji="1" lang="ja-JP" altLang="ja-JP" sz="950" b="0" i="0" baseline="0">
              <a:solidFill>
                <a:schemeClr val="dk1"/>
              </a:solidFill>
              <a:effectLst/>
              <a:latin typeface="Yu Gothic UI" panose="020B0500000000000000" pitchFamily="50" charset="-128"/>
              <a:ea typeface="Yu Gothic UI" panose="020B0500000000000000" pitchFamily="50" charset="-128"/>
              <a:cs typeface="+mn-cs"/>
            </a:rPr>
            <a:t>年度</a:t>
          </a:r>
          <a:r>
            <a:rPr kumimoji="1" lang="ja-JP" altLang="en-US" sz="950" b="0" i="0" baseline="0">
              <a:solidFill>
                <a:schemeClr val="dk1"/>
              </a:solidFill>
              <a:effectLst/>
              <a:latin typeface="Yu Gothic UI" panose="020B0500000000000000" pitchFamily="50" charset="-128"/>
              <a:ea typeface="Yu Gothic UI" panose="020B0500000000000000" pitchFamily="50" charset="-128"/>
              <a:cs typeface="+mn-cs"/>
            </a:rPr>
            <a:t>も</a:t>
          </a:r>
          <a:r>
            <a:rPr kumimoji="1" lang="ja-JP" altLang="ja-JP" sz="950" b="0" i="0" baseline="0">
              <a:solidFill>
                <a:schemeClr val="dk1"/>
              </a:solidFill>
              <a:effectLst/>
              <a:latin typeface="Yu Gothic UI" panose="020B0500000000000000" pitchFamily="50" charset="-128"/>
              <a:ea typeface="Yu Gothic UI" panose="020B0500000000000000" pitchFamily="50" charset="-128"/>
              <a:cs typeface="+mn-cs"/>
            </a:rPr>
            <a:t>類似団体平均、全国・</a:t>
          </a:r>
          <a:r>
            <a:rPr kumimoji="1" lang="ja-JP" altLang="en-US" sz="950" b="0" i="0" baseline="0">
              <a:solidFill>
                <a:schemeClr val="dk1"/>
              </a:solidFill>
              <a:effectLst/>
              <a:latin typeface="Yu Gothic UI" panose="020B0500000000000000" pitchFamily="50" charset="-128"/>
              <a:ea typeface="Yu Gothic UI" panose="020B0500000000000000" pitchFamily="50" charset="-128"/>
              <a:cs typeface="+mn-cs"/>
            </a:rPr>
            <a:t>岐阜</a:t>
          </a:r>
          <a:r>
            <a:rPr kumimoji="1" lang="ja-JP" altLang="ja-JP" sz="950" b="0" i="0" baseline="0">
              <a:solidFill>
                <a:schemeClr val="dk1"/>
              </a:solidFill>
              <a:effectLst/>
              <a:latin typeface="Yu Gothic UI" panose="020B0500000000000000" pitchFamily="50" charset="-128"/>
              <a:ea typeface="Yu Gothic UI" panose="020B0500000000000000" pitchFamily="50" charset="-128"/>
              <a:cs typeface="+mn-cs"/>
            </a:rPr>
            <a:t>県平均より低い水準となった。</a:t>
          </a:r>
          <a:endParaRPr lang="ja-JP" altLang="ja-JP" sz="950">
            <a:effectLst/>
            <a:latin typeface="Yu Gothic UI" panose="020B0500000000000000" pitchFamily="50" charset="-128"/>
            <a:ea typeface="Yu Gothic UI" panose="020B0500000000000000" pitchFamily="50" charset="-128"/>
          </a:endParaRPr>
        </a:p>
        <a:p>
          <a:pPr eaLnBrk="1" fontAlgn="auto" latinLnBrk="0" hangingPunct="1"/>
          <a:r>
            <a:rPr kumimoji="1" lang="ja-JP" altLang="en-US" sz="950" b="0" i="0" baseline="0">
              <a:solidFill>
                <a:schemeClr val="dk1"/>
              </a:solidFill>
              <a:effectLst/>
              <a:latin typeface="Yu Gothic UI" panose="020B0500000000000000" pitchFamily="50" charset="-128"/>
              <a:ea typeface="Yu Gothic UI" panose="020B0500000000000000" pitchFamily="50" charset="-128"/>
              <a:cs typeface="+mn-cs"/>
            </a:rPr>
            <a:t>　</a:t>
          </a:r>
          <a:r>
            <a:rPr kumimoji="1" lang="ja-JP" altLang="ja-JP" sz="950" b="0" i="0" baseline="0">
              <a:solidFill>
                <a:schemeClr val="dk1"/>
              </a:solidFill>
              <a:effectLst/>
              <a:latin typeface="Yu Gothic UI" panose="020B0500000000000000" pitchFamily="50" charset="-128"/>
              <a:ea typeface="Yu Gothic UI" panose="020B0500000000000000" pitchFamily="50" charset="-128"/>
              <a:cs typeface="+mn-cs"/>
            </a:rPr>
            <a:t>令和</a:t>
          </a:r>
          <a:r>
            <a:rPr kumimoji="1" lang="en-US" altLang="ja-JP" sz="950" b="0" i="0" baseline="0">
              <a:solidFill>
                <a:schemeClr val="dk1"/>
              </a:solidFill>
              <a:effectLst/>
              <a:latin typeface="Yu Gothic UI" panose="020B0500000000000000" pitchFamily="50" charset="-128"/>
              <a:ea typeface="Yu Gothic UI" panose="020B0500000000000000" pitchFamily="50" charset="-128"/>
              <a:cs typeface="+mn-cs"/>
            </a:rPr>
            <a:t>3</a:t>
          </a:r>
          <a:r>
            <a:rPr kumimoji="1" lang="ja-JP" altLang="ja-JP" sz="950" b="0" i="0" baseline="0">
              <a:solidFill>
                <a:schemeClr val="dk1"/>
              </a:solidFill>
              <a:effectLst/>
              <a:latin typeface="Yu Gothic UI" panose="020B0500000000000000" pitchFamily="50" charset="-128"/>
              <a:ea typeface="Yu Gothic UI" panose="020B0500000000000000" pitchFamily="50" charset="-128"/>
              <a:cs typeface="+mn-cs"/>
            </a:rPr>
            <a:t>年度の経常</a:t>
          </a:r>
          <a:r>
            <a:rPr kumimoji="1" lang="ja-JP" altLang="en-US" sz="950" b="0" i="0" baseline="0">
              <a:solidFill>
                <a:schemeClr val="dk1"/>
              </a:solidFill>
              <a:effectLst/>
              <a:latin typeface="Yu Gothic UI" panose="020B0500000000000000" pitchFamily="50" charset="-128"/>
              <a:ea typeface="Yu Gothic UI" panose="020B0500000000000000" pitchFamily="50" charset="-128"/>
              <a:cs typeface="+mn-cs"/>
            </a:rPr>
            <a:t>収支比率において、義務的経費</a:t>
          </a:r>
          <a:r>
            <a:rPr kumimoji="1" lang="ja-JP" altLang="ja-JP" sz="950" b="0" i="0" baseline="0">
              <a:solidFill>
                <a:schemeClr val="dk1"/>
              </a:solidFill>
              <a:effectLst/>
              <a:latin typeface="Yu Gothic UI" panose="020B0500000000000000" pitchFamily="50" charset="-128"/>
              <a:ea typeface="Yu Gothic UI" panose="020B0500000000000000" pitchFamily="50" charset="-128"/>
              <a:cs typeface="+mn-cs"/>
            </a:rPr>
            <a:t>（公債費以外）は前年度より</a:t>
          </a:r>
          <a:r>
            <a:rPr kumimoji="1" lang="en-US" altLang="ja-JP" sz="950" b="0" i="0" baseline="0">
              <a:solidFill>
                <a:schemeClr val="dk1"/>
              </a:solidFill>
              <a:effectLst/>
              <a:latin typeface="Yu Gothic UI" panose="020B0500000000000000" pitchFamily="50" charset="-128"/>
              <a:ea typeface="Yu Gothic UI" panose="020B0500000000000000" pitchFamily="50" charset="-128"/>
              <a:cs typeface="+mn-cs"/>
            </a:rPr>
            <a:t>2.2</a:t>
          </a:r>
          <a:r>
            <a:rPr kumimoji="1" lang="ja-JP" altLang="ja-JP" sz="950" b="0" i="0" baseline="0">
              <a:solidFill>
                <a:schemeClr val="dk1"/>
              </a:solidFill>
              <a:effectLst/>
              <a:latin typeface="Yu Gothic UI" panose="020B0500000000000000" pitchFamily="50" charset="-128"/>
              <a:ea typeface="Yu Gothic UI" panose="020B0500000000000000" pitchFamily="50" charset="-128"/>
              <a:cs typeface="+mn-cs"/>
            </a:rPr>
            <a:t>ポイントの低下となった。引き続き、定員管理に基づいた人件費の適正化、細部にわたる事務事業の見直しによる歳出抑制を行</a:t>
          </a:r>
          <a:r>
            <a:rPr kumimoji="1" lang="ja-JP" altLang="en-US" sz="950" b="0" i="0" baseline="0">
              <a:solidFill>
                <a:schemeClr val="dk1"/>
              </a:solidFill>
              <a:effectLst/>
              <a:latin typeface="Yu Gothic UI" panose="020B0500000000000000" pitchFamily="50" charset="-128"/>
              <a:ea typeface="Yu Gothic UI" panose="020B0500000000000000" pitchFamily="50" charset="-128"/>
              <a:cs typeface="+mn-cs"/>
            </a:rPr>
            <a:t>っていく。また、歳入においては</a:t>
          </a:r>
          <a:r>
            <a:rPr kumimoji="1" lang="ja-JP" altLang="ja-JP" sz="950" b="0" i="0" baseline="0">
              <a:solidFill>
                <a:schemeClr val="dk1"/>
              </a:solidFill>
              <a:effectLst/>
              <a:latin typeface="Yu Gothic UI" panose="020B0500000000000000" pitchFamily="50" charset="-128"/>
              <a:ea typeface="Yu Gothic UI" panose="020B0500000000000000" pitchFamily="50" charset="-128"/>
              <a:cs typeface="+mn-cs"/>
            </a:rPr>
            <a:t>市税の徴収強化、ふるさと納税を中心とする</a:t>
          </a:r>
          <a:r>
            <a:rPr kumimoji="1" lang="ja-JP" altLang="en-US" sz="950" b="0" i="0" baseline="0">
              <a:solidFill>
                <a:schemeClr val="dk1"/>
              </a:solidFill>
              <a:effectLst/>
              <a:latin typeface="Yu Gothic UI" panose="020B0500000000000000" pitchFamily="50" charset="-128"/>
              <a:ea typeface="Yu Gothic UI" panose="020B0500000000000000" pitchFamily="50" charset="-128"/>
              <a:cs typeface="+mn-cs"/>
            </a:rPr>
            <a:t>寄附金など、</a:t>
          </a:r>
          <a:r>
            <a:rPr kumimoji="1" lang="ja-JP" altLang="ja-JP" sz="950" b="0" i="0" baseline="0">
              <a:solidFill>
                <a:schemeClr val="dk1"/>
              </a:solidFill>
              <a:effectLst/>
              <a:latin typeface="Yu Gothic UI" panose="020B0500000000000000" pitchFamily="50" charset="-128"/>
              <a:ea typeface="Yu Gothic UI" panose="020B0500000000000000" pitchFamily="50" charset="-128"/>
              <a:cs typeface="+mn-cs"/>
            </a:rPr>
            <a:t>自主財源の確保に</a:t>
          </a:r>
          <a:r>
            <a:rPr kumimoji="1" lang="ja-JP" altLang="en-US" sz="950" b="0" i="0" baseline="0">
              <a:solidFill>
                <a:schemeClr val="dk1"/>
              </a:solidFill>
              <a:effectLst/>
              <a:latin typeface="Yu Gothic UI" panose="020B0500000000000000" pitchFamily="50" charset="-128"/>
              <a:ea typeface="Yu Gothic UI" panose="020B0500000000000000" pitchFamily="50" charset="-128"/>
              <a:cs typeface="+mn-cs"/>
            </a:rPr>
            <a:t>全力で</a:t>
          </a:r>
          <a:r>
            <a:rPr kumimoji="1" lang="ja-JP" altLang="ja-JP" sz="950" b="0" i="0" baseline="0">
              <a:solidFill>
                <a:schemeClr val="dk1"/>
              </a:solidFill>
              <a:effectLst/>
              <a:latin typeface="Yu Gothic UI" panose="020B0500000000000000" pitchFamily="50" charset="-128"/>
              <a:ea typeface="Yu Gothic UI" panose="020B0500000000000000" pitchFamily="50" charset="-128"/>
              <a:cs typeface="+mn-cs"/>
            </a:rPr>
            <a:t>取り組み、財政基盤の強化を図</a:t>
          </a:r>
          <a:r>
            <a:rPr kumimoji="1" lang="ja-JP" altLang="en-US" sz="950" b="0" i="0" baseline="0">
              <a:solidFill>
                <a:schemeClr val="dk1"/>
              </a:solidFill>
              <a:effectLst/>
              <a:latin typeface="Yu Gothic UI" panose="020B0500000000000000" pitchFamily="50" charset="-128"/>
              <a:ea typeface="Yu Gothic UI" panose="020B0500000000000000" pitchFamily="50" charset="-128"/>
              <a:cs typeface="+mn-cs"/>
            </a:rPr>
            <a:t>っていく</a:t>
          </a:r>
          <a:r>
            <a:rPr kumimoji="1" lang="ja-JP" altLang="ja-JP" sz="950" b="0" i="0" baseline="0">
              <a:solidFill>
                <a:schemeClr val="dk1"/>
              </a:solidFill>
              <a:effectLst/>
              <a:latin typeface="Yu Gothic UI" panose="020B0500000000000000" pitchFamily="50" charset="-128"/>
              <a:ea typeface="Yu Gothic UI" panose="020B0500000000000000" pitchFamily="50" charset="-128"/>
              <a:cs typeface="+mn-cs"/>
            </a:rPr>
            <a:t>。</a:t>
          </a:r>
          <a:endParaRPr lang="ja-JP" altLang="ja-JP" sz="950">
            <a:effectLst/>
            <a:latin typeface="Yu Gothic UI" panose="020B0500000000000000" pitchFamily="50" charset="-128"/>
            <a:ea typeface="Yu Gothic UI" panose="020B0500000000000000"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40132</xdr:rowOff>
    </xdr:from>
    <xdr:to>
      <xdr:col>82</xdr:col>
      <xdr:colOff>107950</xdr:colOff>
      <xdr:row>79</xdr:row>
      <xdr:rowOff>78994</xdr:rowOff>
    </xdr:to>
    <xdr:cxnSp macro="">
      <xdr:nvCxnSpPr>
        <xdr:cNvPr id="426" name="直線コネクタ 425"/>
        <xdr:cNvCxnSpPr/>
      </xdr:nvCxnSpPr>
      <xdr:spPr>
        <a:xfrm flipV="1">
          <a:off x="15671800" y="13413232"/>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48277</xdr:rowOff>
    </xdr:from>
    <xdr:ext cx="762000" cy="259045"/>
    <xdr:sp macro="" textlink="">
      <xdr:nvSpPr>
        <xdr:cNvPr id="427" name="公債費以外平均値テキスト"/>
        <xdr:cNvSpPr txBox="1"/>
      </xdr:nvSpPr>
      <xdr:spPr>
        <a:xfrm>
          <a:off x="16598900" y="1342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78994</xdr:rowOff>
    </xdr:from>
    <xdr:to>
      <xdr:col>78</xdr:col>
      <xdr:colOff>69850</xdr:colOff>
      <xdr:row>80</xdr:row>
      <xdr:rowOff>131572</xdr:rowOff>
    </xdr:to>
    <xdr:cxnSp macro="">
      <xdr:nvCxnSpPr>
        <xdr:cNvPr id="429" name="直線コネクタ 428"/>
        <xdr:cNvCxnSpPr/>
      </xdr:nvCxnSpPr>
      <xdr:spPr>
        <a:xfrm flipV="1">
          <a:off x="14782800" y="13623544"/>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146575</xdr:rowOff>
    </xdr:from>
    <xdr:ext cx="736600" cy="259045"/>
    <xdr:sp macro="" textlink="">
      <xdr:nvSpPr>
        <xdr:cNvPr id="431" name="テキスト ボックス 430"/>
        <xdr:cNvSpPr txBox="1"/>
      </xdr:nvSpPr>
      <xdr:spPr>
        <a:xfrm>
          <a:off x="15290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131572</xdr:rowOff>
    </xdr:from>
    <xdr:to>
      <xdr:col>73</xdr:col>
      <xdr:colOff>180975</xdr:colOff>
      <xdr:row>81</xdr:row>
      <xdr:rowOff>10413</xdr:rowOff>
    </xdr:to>
    <xdr:cxnSp macro="">
      <xdr:nvCxnSpPr>
        <xdr:cNvPr id="432" name="直線コネクタ 431"/>
        <xdr:cNvCxnSpPr/>
      </xdr:nvCxnSpPr>
      <xdr:spPr>
        <a:xfrm flipV="1">
          <a:off x="13893800" y="138475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50816</xdr:rowOff>
    </xdr:from>
    <xdr:ext cx="762000" cy="259045"/>
    <xdr:sp macro="" textlink="">
      <xdr:nvSpPr>
        <xdr:cNvPr id="434" name="テキスト ボックス 433"/>
        <xdr:cNvSpPr txBox="1"/>
      </xdr:nvSpPr>
      <xdr:spPr>
        <a:xfrm>
          <a:off x="14401800" y="134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10413</xdr:rowOff>
    </xdr:from>
    <xdr:to>
      <xdr:col>69</xdr:col>
      <xdr:colOff>92075</xdr:colOff>
      <xdr:row>81</xdr:row>
      <xdr:rowOff>19558</xdr:rowOff>
    </xdr:to>
    <xdr:cxnSp macro="">
      <xdr:nvCxnSpPr>
        <xdr:cNvPr id="435" name="直線コネクタ 434"/>
        <xdr:cNvCxnSpPr/>
      </xdr:nvCxnSpPr>
      <xdr:spPr>
        <a:xfrm flipV="1">
          <a:off x="13004800" y="138978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18814</xdr:rowOff>
    </xdr:from>
    <xdr:ext cx="762000" cy="259045"/>
    <xdr:sp macro="" textlink="">
      <xdr:nvSpPr>
        <xdr:cNvPr id="437" name="テキスト ボックス 436"/>
        <xdr:cNvSpPr txBox="1"/>
      </xdr:nvSpPr>
      <xdr:spPr>
        <a:xfrm>
          <a:off x="13512800" y="133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144542</xdr:rowOff>
    </xdr:from>
    <xdr:ext cx="762000" cy="259045"/>
    <xdr:sp macro="" textlink="">
      <xdr:nvSpPr>
        <xdr:cNvPr id="439" name="テキスト ボックス 438"/>
        <xdr:cNvSpPr txBox="1"/>
      </xdr:nvSpPr>
      <xdr:spPr>
        <a:xfrm>
          <a:off x="12623800" y="1334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45" name="楕円 444"/>
        <xdr:cNvSpPr/>
      </xdr:nvSpPr>
      <xdr:spPr>
        <a:xfrm>
          <a:off x="16459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5859</xdr:rowOff>
    </xdr:from>
    <xdr:ext cx="762000" cy="259045"/>
    <xdr:sp macro="" textlink="">
      <xdr:nvSpPr>
        <xdr:cNvPr id="446" name="公債費以外該当値テキスト"/>
        <xdr:cNvSpPr txBox="1"/>
      </xdr:nvSpPr>
      <xdr:spPr>
        <a:xfrm>
          <a:off x="16598900" y="1320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28194</xdr:rowOff>
    </xdr:from>
    <xdr:to>
      <xdr:col>78</xdr:col>
      <xdr:colOff>120650</xdr:colOff>
      <xdr:row>79</xdr:row>
      <xdr:rowOff>129794</xdr:rowOff>
    </xdr:to>
    <xdr:sp macro="" textlink="">
      <xdr:nvSpPr>
        <xdr:cNvPr id="447" name="楕円 446"/>
        <xdr:cNvSpPr/>
      </xdr:nvSpPr>
      <xdr:spPr>
        <a:xfrm>
          <a:off x="15621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139971</xdr:rowOff>
    </xdr:from>
    <xdr:ext cx="736600" cy="259045"/>
    <xdr:sp macro="" textlink="">
      <xdr:nvSpPr>
        <xdr:cNvPr id="448" name="テキスト ボックス 447"/>
        <xdr:cNvSpPr txBox="1"/>
      </xdr:nvSpPr>
      <xdr:spPr>
        <a:xfrm>
          <a:off x="15290800" y="1334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80772</xdr:rowOff>
    </xdr:from>
    <xdr:to>
      <xdr:col>74</xdr:col>
      <xdr:colOff>31750</xdr:colOff>
      <xdr:row>81</xdr:row>
      <xdr:rowOff>10922</xdr:rowOff>
    </xdr:to>
    <xdr:sp macro="" textlink="">
      <xdr:nvSpPr>
        <xdr:cNvPr id="449" name="楕円 448"/>
        <xdr:cNvSpPr/>
      </xdr:nvSpPr>
      <xdr:spPr>
        <a:xfrm>
          <a:off x="14732000" y="1379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167149</xdr:rowOff>
    </xdr:from>
    <xdr:ext cx="762000" cy="259045"/>
    <xdr:sp macro="" textlink="">
      <xdr:nvSpPr>
        <xdr:cNvPr id="450" name="テキスト ボックス 449"/>
        <xdr:cNvSpPr txBox="1"/>
      </xdr:nvSpPr>
      <xdr:spPr>
        <a:xfrm>
          <a:off x="14401800" y="1388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131063</xdr:rowOff>
    </xdr:from>
    <xdr:to>
      <xdr:col>69</xdr:col>
      <xdr:colOff>142875</xdr:colOff>
      <xdr:row>81</xdr:row>
      <xdr:rowOff>61213</xdr:rowOff>
    </xdr:to>
    <xdr:sp macro="" textlink="">
      <xdr:nvSpPr>
        <xdr:cNvPr id="451" name="楕円 450"/>
        <xdr:cNvSpPr/>
      </xdr:nvSpPr>
      <xdr:spPr>
        <a:xfrm>
          <a:off x="13843000" y="1384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45990</xdr:rowOff>
    </xdr:from>
    <xdr:ext cx="762000" cy="259045"/>
    <xdr:sp macro="" textlink="">
      <xdr:nvSpPr>
        <xdr:cNvPr id="452" name="テキスト ボックス 451"/>
        <xdr:cNvSpPr txBox="1"/>
      </xdr:nvSpPr>
      <xdr:spPr>
        <a:xfrm>
          <a:off x="13512800" y="1393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140208</xdr:rowOff>
    </xdr:from>
    <xdr:to>
      <xdr:col>65</xdr:col>
      <xdr:colOff>53975</xdr:colOff>
      <xdr:row>81</xdr:row>
      <xdr:rowOff>70358</xdr:rowOff>
    </xdr:to>
    <xdr:sp macro="" textlink="">
      <xdr:nvSpPr>
        <xdr:cNvPr id="453" name="楕円 452"/>
        <xdr:cNvSpPr/>
      </xdr:nvSpPr>
      <xdr:spPr>
        <a:xfrm>
          <a:off x="12954000" y="1385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55135</xdr:rowOff>
    </xdr:from>
    <xdr:ext cx="762000" cy="259045"/>
    <xdr:sp macro="" textlink="">
      <xdr:nvSpPr>
        <xdr:cNvPr id="454" name="テキスト ボックス 453"/>
        <xdr:cNvSpPr txBox="1"/>
      </xdr:nvSpPr>
      <xdr:spPr>
        <a:xfrm>
          <a:off x="12623800" y="1394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岐阜県海津市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114567</xdr:rowOff>
    </xdr:from>
    <xdr:to>
      <xdr:col>29</xdr:col>
      <xdr:colOff>127000</xdr:colOff>
      <xdr:row>18</xdr:row>
      <xdr:rowOff>125641</xdr:rowOff>
    </xdr:to>
    <xdr:cxnSp macro="">
      <xdr:nvCxnSpPr>
        <xdr:cNvPr id="50" name="直線コネクタ 49"/>
        <xdr:cNvCxnSpPr/>
      </xdr:nvCxnSpPr>
      <xdr:spPr bwMode="auto">
        <a:xfrm flipV="1">
          <a:off x="5003800" y="3248292"/>
          <a:ext cx="647700" cy="11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39463</xdr:rowOff>
    </xdr:from>
    <xdr:ext cx="762000" cy="259045"/>
    <xdr:sp macro="" textlink="">
      <xdr:nvSpPr>
        <xdr:cNvPr id="51" name="人口1人当たり決算額の推移平均値テキスト130"/>
        <xdr:cNvSpPr txBox="1"/>
      </xdr:nvSpPr>
      <xdr:spPr>
        <a:xfrm>
          <a:off x="5740400" y="265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125641</xdr:rowOff>
    </xdr:from>
    <xdr:to>
      <xdr:col>26</xdr:col>
      <xdr:colOff>50800</xdr:colOff>
      <xdr:row>18</xdr:row>
      <xdr:rowOff>133934</xdr:rowOff>
    </xdr:to>
    <xdr:cxnSp macro="">
      <xdr:nvCxnSpPr>
        <xdr:cNvPr id="53" name="直線コネクタ 52"/>
        <xdr:cNvCxnSpPr/>
      </xdr:nvCxnSpPr>
      <xdr:spPr bwMode="auto">
        <a:xfrm flipV="1">
          <a:off x="4305300" y="3259366"/>
          <a:ext cx="698500" cy="8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16044</xdr:rowOff>
    </xdr:from>
    <xdr:ext cx="736600" cy="259045"/>
    <xdr:sp macro="" textlink="">
      <xdr:nvSpPr>
        <xdr:cNvPr id="55" name="テキスト ボックス 54"/>
        <xdr:cNvSpPr txBox="1"/>
      </xdr:nvSpPr>
      <xdr:spPr>
        <a:xfrm>
          <a:off x="4622800" y="263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133934</xdr:rowOff>
    </xdr:from>
    <xdr:to>
      <xdr:col>22</xdr:col>
      <xdr:colOff>114300</xdr:colOff>
      <xdr:row>18</xdr:row>
      <xdr:rowOff>135395</xdr:rowOff>
    </xdr:to>
    <xdr:cxnSp macro="">
      <xdr:nvCxnSpPr>
        <xdr:cNvPr id="56" name="直線コネクタ 55"/>
        <xdr:cNvCxnSpPr/>
      </xdr:nvCxnSpPr>
      <xdr:spPr bwMode="auto">
        <a:xfrm flipV="1">
          <a:off x="3606800" y="3267659"/>
          <a:ext cx="698500" cy="1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53713</xdr:rowOff>
    </xdr:from>
    <xdr:ext cx="762000" cy="259045"/>
    <xdr:sp macro="" textlink="">
      <xdr:nvSpPr>
        <xdr:cNvPr id="58" name="テキスト ボックス 57"/>
        <xdr:cNvSpPr txBox="1"/>
      </xdr:nvSpPr>
      <xdr:spPr>
        <a:xfrm>
          <a:off x="3924300" y="267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127254</xdr:rowOff>
    </xdr:from>
    <xdr:to>
      <xdr:col>18</xdr:col>
      <xdr:colOff>177800</xdr:colOff>
      <xdr:row>18</xdr:row>
      <xdr:rowOff>135395</xdr:rowOff>
    </xdr:to>
    <xdr:cxnSp macro="">
      <xdr:nvCxnSpPr>
        <xdr:cNvPr id="59" name="直線コネクタ 58"/>
        <xdr:cNvCxnSpPr/>
      </xdr:nvCxnSpPr>
      <xdr:spPr bwMode="auto">
        <a:xfrm>
          <a:off x="2908300" y="3260979"/>
          <a:ext cx="698500" cy="8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74134</xdr:rowOff>
    </xdr:from>
    <xdr:ext cx="762000" cy="259045"/>
    <xdr:sp macro="" textlink="">
      <xdr:nvSpPr>
        <xdr:cNvPr id="61" name="テキスト ボックス 60"/>
        <xdr:cNvSpPr txBox="1"/>
      </xdr:nvSpPr>
      <xdr:spPr>
        <a:xfrm>
          <a:off x="3225800" y="269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88206</xdr:rowOff>
    </xdr:from>
    <xdr:ext cx="762000" cy="259045"/>
    <xdr:sp macro="" textlink="">
      <xdr:nvSpPr>
        <xdr:cNvPr id="63" name="テキスト ボックス 62"/>
        <xdr:cNvSpPr txBox="1"/>
      </xdr:nvSpPr>
      <xdr:spPr>
        <a:xfrm>
          <a:off x="2527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63767</xdr:rowOff>
    </xdr:from>
    <xdr:to>
      <xdr:col>29</xdr:col>
      <xdr:colOff>177800</xdr:colOff>
      <xdr:row>18</xdr:row>
      <xdr:rowOff>165367</xdr:rowOff>
    </xdr:to>
    <xdr:sp macro="" textlink="">
      <xdr:nvSpPr>
        <xdr:cNvPr id="69" name="楕円 68"/>
        <xdr:cNvSpPr/>
      </xdr:nvSpPr>
      <xdr:spPr bwMode="auto">
        <a:xfrm>
          <a:off x="5600700" y="3197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35844</xdr:rowOff>
    </xdr:from>
    <xdr:ext cx="762000" cy="259045"/>
    <xdr:sp macro="" textlink="">
      <xdr:nvSpPr>
        <xdr:cNvPr id="70" name="人口1人当たり決算額の推移該当値テキスト130"/>
        <xdr:cNvSpPr txBox="1"/>
      </xdr:nvSpPr>
      <xdr:spPr>
        <a:xfrm>
          <a:off x="5740400" y="316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74841</xdr:rowOff>
    </xdr:from>
    <xdr:to>
      <xdr:col>26</xdr:col>
      <xdr:colOff>101600</xdr:colOff>
      <xdr:row>19</xdr:row>
      <xdr:rowOff>4991</xdr:rowOff>
    </xdr:to>
    <xdr:sp macro="" textlink="">
      <xdr:nvSpPr>
        <xdr:cNvPr id="71" name="楕円 70"/>
        <xdr:cNvSpPr/>
      </xdr:nvSpPr>
      <xdr:spPr bwMode="auto">
        <a:xfrm>
          <a:off x="4953000" y="3208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161218</xdr:rowOff>
    </xdr:from>
    <xdr:ext cx="736600" cy="259045"/>
    <xdr:sp macro="" textlink="">
      <xdr:nvSpPr>
        <xdr:cNvPr id="72" name="テキスト ボックス 71"/>
        <xdr:cNvSpPr txBox="1"/>
      </xdr:nvSpPr>
      <xdr:spPr>
        <a:xfrm>
          <a:off x="4622800" y="3294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83134</xdr:rowOff>
    </xdr:from>
    <xdr:to>
      <xdr:col>22</xdr:col>
      <xdr:colOff>165100</xdr:colOff>
      <xdr:row>19</xdr:row>
      <xdr:rowOff>13284</xdr:rowOff>
    </xdr:to>
    <xdr:sp macro="" textlink="">
      <xdr:nvSpPr>
        <xdr:cNvPr id="73" name="楕円 72"/>
        <xdr:cNvSpPr/>
      </xdr:nvSpPr>
      <xdr:spPr bwMode="auto">
        <a:xfrm>
          <a:off x="4254500" y="3216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169511</xdr:rowOff>
    </xdr:from>
    <xdr:ext cx="762000" cy="259045"/>
    <xdr:sp macro="" textlink="">
      <xdr:nvSpPr>
        <xdr:cNvPr id="74" name="テキスト ボックス 73"/>
        <xdr:cNvSpPr txBox="1"/>
      </xdr:nvSpPr>
      <xdr:spPr>
        <a:xfrm>
          <a:off x="3924300" y="3303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84595</xdr:rowOff>
    </xdr:from>
    <xdr:to>
      <xdr:col>19</xdr:col>
      <xdr:colOff>38100</xdr:colOff>
      <xdr:row>19</xdr:row>
      <xdr:rowOff>14745</xdr:rowOff>
    </xdr:to>
    <xdr:sp macro="" textlink="">
      <xdr:nvSpPr>
        <xdr:cNvPr id="75" name="楕円 74"/>
        <xdr:cNvSpPr/>
      </xdr:nvSpPr>
      <xdr:spPr bwMode="auto">
        <a:xfrm>
          <a:off x="3556000" y="3218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170972</xdr:rowOff>
    </xdr:from>
    <xdr:ext cx="762000" cy="259045"/>
    <xdr:sp macro="" textlink="">
      <xdr:nvSpPr>
        <xdr:cNvPr id="76" name="テキスト ボックス 75"/>
        <xdr:cNvSpPr txBox="1"/>
      </xdr:nvSpPr>
      <xdr:spPr>
        <a:xfrm>
          <a:off x="3225800" y="33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76454</xdr:rowOff>
    </xdr:from>
    <xdr:to>
      <xdr:col>15</xdr:col>
      <xdr:colOff>101600</xdr:colOff>
      <xdr:row>19</xdr:row>
      <xdr:rowOff>6604</xdr:rowOff>
    </xdr:to>
    <xdr:sp macro="" textlink="">
      <xdr:nvSpPr>
        <xdr:cNvPr id="77" name="楕円 76"/>
        <xdr:cNvSpPr/>
      </xdr:nvSpPr>
      <xdr:spPr bwMode="auto">
        <a:xfrm>
          <a:off x="2857500" y="3210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162831</xdr:rowOff>
    </xdr:from>
    <xdr:ext cx="762000" cy="259045"/>
    <xdr:sp macro="" textlink="">
      <xdr:nvSpPr>
        <xdr:cNvPr id="78" name="テキスト ボックス 77"/>
        <xdr:cNvSpPr txBox="1"/>
      </xdr:nvSpPr>
      <xdr:spPr>
        <a:xfrm>
          <a:off x="2527300" y="329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4154</xdr:rowOff>
    </xdr:from>
    <xdr:to>
      <xdr:col>29</xdr:col>
      <xdr:colOff>127000</xdr:colOff>
      <xdr:row>38</xdr:row>
      <xdr:rowOff>6535</xdr:rowOff>
    </xdr:to>
    <xdr:cxnSp macro="">
      <xdr:nvCxnSpPr>
        <xdr:cNvPr id="112" name="直線コネクタ 111"/>
        <xdr:cNvCxnSpPr/>
      </xdr:nvCxnSpPr>
      <xdr:spPr bwMode="auto">
        <a:xfrm flipV="1">
          <a:off x="5003800" y="7471754"/>
          <a:ext cx="647700" cy="2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2954</xdr:rowOff>
    </xdr:from>
    <xdr:to>
      <xdr:col>26</xdr:col>
      <xdr:colOff>50800</xdr:colOff>
      <xdr:row>38</xdr:row>
      <xdr:rowOff>6535</xdr:rowOff>
    </xdr:to>
    <xdr:cxnSp macro="">
      <xdr:nvCxnSpPr>
        <xdr:cNvPr id="115" name="直線コネクタ 114"/>
        <xdr:cNvCxnSpPr/>
      </xdr:nvCxnSpPr>
      <xdr:spPr bwMode="auto">
        <a:xfrm>
          <a:off x="4305300" y="7470554"/>
          <a:ext cx="698500" cy="3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54410</xdr:rowOff>
    </xdr:from>
    <xdr:ext cx="736600" cy="259045"/>
    <xdr:sp macro="" textlink="">
      <xdr:nvSpPr>
        <xdr:cNvPr id="117" name="テキスト ボックス 116"/>
        <xdr:cNvSpPr txBox="1"/>
      </xdr:nvSpPr>
      <xdr:spPr>
        <a:xfrm>
          <a:off x="4622800" y="7179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1178</xdr:rowOff>
    </xdr:from>
    <xdr:to>
      <xdr:col>22</xdr:col>
      <xdr:colOff>114300</xdr:colOff>
      <xdr:row>38</xdr:row>
      <xdr:rowOff>2954</xdr:rowOff>
    </xdr:to>
    <xdr:cxnSp macro="">
      <xdr:nvCxnSpPr>
        <xdr:cNvPr id="118" name="直線コネクタ 117"/>
        <xdr:cNvCxnSpPr/>
      </xdr:nvCxnSpPr>
      <xdr:spPr bwMode="auto">
        <a:xfrm>
          <a:off x="3606800" y="7468778"/>
          <a:ext cx="698500" cy="1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51804</xdr:rowOff>
    </xdr:from>
    <xdr:ext cx="762000" cy="259045"/>
    <xdr:sp macro="" textlink="">
      <xdr:nvSpPr>
        <xdr:cNvPr id="120" name="テキスト ボックス 119"/>
        <xdr:cNvSpPr txBox="1"/>
      </xdr:nvSpPr>
      <xdr:spPr>
        <a:xfrm>
          <a:off x="39243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333777</xdr:rowOff>
    </xdr:from>
    <xdr:to>
      <xdr:col>18</xdr:col>
      <xdr:colOff>177800</xdr:colOff>
      <xdr:row>38</xdr:row>
      <xdr:rowOff>1178</xdr:rowOff>
    </xdr:to>
    <xdr:cxnSp macro="">
      <xdr:nvCxnSpPr>
        <xdr:cNvPr id="121" name="直線コネクタ 120"/>
        <xdr:cNvCxnSpPr/>
      </xdr:nvCxnSpPr>
      <xdr:spPr bwMode="auto">
        <a:xfrm>
          <a:off x="2908300" y="7458477"/>
          <a:ext cx="698500" cy="10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51701</xdr:rowOff>
    </xdr:from>
    <xdr:ext cx="762000" cy="259045"/>
    <xdr:sp macro="" textlink="">
      <xdr:nvSpPr>
        <xdr:cNvPr id="123" name="テキスト ボックス 122"/>
        <xdr:cNvSpPr txBox="1"/>
      </xdr:nvSpPr>
      <xdr:spPr>
        <a:xfrm>
          <a:off x="32258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48005</xdr:rowOff>
    </xdr:from>
    <xdr:ext cx="762000" cy="259045"/>
    <xdr:sp macro="" textlink="">
      <xdr:nvSpPr>
        <xdr:cNvPr id="125" name="テキスト ボックス 124"/>
        <xdr:cNvSpPr txBox="1"/>
      </xdr:nvSpPr>
      <xdr:spPr>
        <a:xfrm>
          <a:off x="2527300" y="71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296254</xdr:rowOff>
    </xdr:from>
    <xdr:to>
      <xdr:col>29</xdr:col>
      <xdr:colOff>177800</xdr:colOff>
      <xdr:row>38</xdr:row>
      <xdr:rowOff>54954</xdr:rowOff>
    </xdr:to>
    <xdr:sp macro="" textlink="">
      <xdr:nvSpPr>
        <xdr:cNvPr id="131" name="楕円 130"/>
        <xdr:cNvSpPr/>
      </xdr:nvSpPr>
      <xdr:spPr bwMode="auto">
        <a:xfrm>
          <a:off x="5600700" y="7420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268331</xdr:rowOff>
    </xdr:from>
    <xdr:ext cx="762000" cy="259045"/>
    <xdr:sp macro="" textlink="">
      <xdr:nvSpPr>
        <xdr:cNvPr id="132" name="人口1人当たり決算額の推移該当値テキスト445"/>
        <xdr:cNvSpPr txBox="1"/>
      </xdr:nvSpPr>
      <xdr:spPr>
        <a:xfrm>
          <a:off x="5740400" y="739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298635</xdr:rowOff>
    </xdr:from>
    <xdr:to>
      <xdr:col>26</xdr:col>
      <xdr:colOff>101600</xdr:colOff>
      <xdr:row>38</xdr:row>
      <xdr:rowOff>57335</xdr:rowOff>
    </xdr:to>
    <xdr:sp macro="" textlink="">
      <xdr:nvSpPr>
        <xdr:cNvPr id="133" name="楕円 132"/>
        <xdr:cNvSpPr/>
      </xdr:nvSpPr>
      <xdr:spPr bwMode="auto">
        <a:xfrm>
          <a:off x="4953000" y="7423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42112</xdr:rowOff>
    </xdr:from>
    <xdr:ext cx="736600" cy="259045"/>
    <xdr:sp macro="" textlink="">
      <xdr:nvSpPr>
        <xdr:cNvPr id="134" name="テキスト ボックス 133"/>
        <xdr:cNvSpPr txBox="1"/>
      </xdr:nvSpPr>
      <xdr:spPr>
        <a:xfrm>
          <a:off x="4622800" y="750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295054</xdr:rowOff>
    </xdr:from>
    <xdr:to>
      <xdr:col>22</xdr:col>
      <xdr:colOff>165100</xdr:colOff>
      <xdr:row>38</xdr:row>
      <xdr:rowOff>53754</xdr:rowOff>
    </xdr:to>
    <xdr:sp macro="" textlink="">
      <xdr:nvSpPr>
        <xdr:cNvPr id="135" name="楕円 134"/>
        <xdr:cNvSpPr/>
      </xdr:nvSpPr>
      <xdr:spPr bwMode="auto">
        <a:xfrm>
          <a:off x="4254500" y="7419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38531</xdr:rowOff>
    </xdr:from>
    <xdr:ext cx="762000" cy="259045"/>
    <xdr:sp macro="" textlink="">
      <xdr:nvSpPr>
        <xdr:cNvPr id="136" name="テキスト ボックス 135"/>
        <xdr:cNvSpPr txBox="1"/>
      </xdr:nvSpPr>
      <xdr:spPr>
        <a:xfrm>
          <a:off x="3924300" y="750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293278</xdr:rowOff>
    </xdr:from>
    <xdr:to>
      <xdr:col>19</xdr:col>
      <xdr:colOff>38100</xdr:colOff>
      <xdr:row>38</xdr:row>
      <xdr:rowOff>51978</xdr:rowOff>
    </xdr:to>
    <xdr:sp macro="" textlink="">
      <xdr:nvSpPr>
        <xdr:cNvPr id="137" name="楕円 136"/>
        <xdr:cNvSpPr/>
      </xdr:nvSpPr>
      <xdr:spPr bwMode="auto">
        <a:xfrm>
          <a:off x="3556000" y="7417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36755</xdr:rowOff>
    </xdr:from>
    <xdr:ext cx="762000" cy="259045"/>
    <xdr:sp macro="" textlink="">
      <xdr:nvSpPr>
        <xdr:cNvPr id="138" name="テキスト ボックス 137"/>
        <xdr:cNvSpPr txBox="1"/>
      </xdr:nvSpPr>
      <xdr:spPr>
        <a:xfrm>
          <a:off x="3225800" y="750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282977</xdr:rowOff>
    </xdr:from>
    <xdr:to>
      <xdr:col>15</xdr:col>
      <xdr:colOff>101600</xdr:colOff>
      <xdr:row>38</xdr:row>
      <xdr:rowOff>41677</xdr:rowOff>
    </xdr:to>
    <xdr:sp macro="" textlink="">
      <xdr:nvSpPr>
        <xdr:cNvPr id="139" name="楕円 138"/>
        <xdr:cNvSpPr/>
      </xdr:nvSpPr>
      <xdr:spPr bwMode="auto">
        <a:xfrm>
          <a:off x="2857500" y="7407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26454</xdr:rowOff>
    </xdr:from>
    <xdr:ext cx="762000" cy="259045"/>
    <xdr:sp macro="" textlink="">
      <xdr:nvSpPr>
        <xdr:cNvPr id="140" name="テキスト ボックス 139"/>
        <xdr:cNvSpPr txBox="1"/>
      </xdr:nvSpPr>
      <xdr:spPr>
        <a:xfrm>
          <a:off x="2527300" y="7494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岐阜県海津市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32,980
32,203
112.03
17,458,636
16,262,968
1,008,540
10,742,450
16,504,254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69824</xdr:rowOff>
    </xdr:from>
    <xdr:to>
      <xdr:col>24</xdr:col>
      <xdr:colOff>63500</xdr:colOff>
      <xdr:row>37</xdr:row>
      <xdr:rowOff>71755</xdr:rowOff>
    </xdr:to>
    <xdr:cxnSp macro="">
      <xdr:nvCxnSpPr>
        <xdr:cNvPr id="61" name="直線コネクタ 60"/>
        <xdr:cNvCxnSpPr/>
      </xdr:nvCxnSpPr>
      <xdr:spPr>
        <a:xfrm flipV="1">
          <a:off x="3797300" y="6413474"/>
          <a:ext cx="8382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71755</xdr:rowOff>
    </xdr:from>
    <xdr:to>
      <xdr:col>19</xdr:col>
      <xdr:colOff>177800</xdr:colOff>
      <xdr:row>37</xdr:row>
      <xdr:rowOff>161010</xdr:rowOff>
    </xdr:to>
    <xdr:cxnSp macro="">
      <xdr:nvCxnSpPr>
        <xdr:cNvPr id="64" name="直線コネクタ 63"/>
        <xdr:cNvCxnSpPr/>
      </xdr:nvCxnSpPr>
      <xdr:spPr>
        <a:xfrm flipV="1">
          <a:off x="2908300" y="6415405"/>
          <a:ext cx="889000" cy="8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115879</xdr:rowOff>
    </xdr:from>
    <xdr:ext cx="599010" cy="259045"/>
    <xdr:sp macro="" textlink="">
      <xdr:nvSpPr>
        <xdr:cNvPr id="66" name="テキスト ボックス 65"/>
        <xdr:cNvSpPr txBox="1"/>
      </xdr:nvSpPr>
      <xdr:spPr>
        <a:xfrm>
          <a:off x="3497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161010</xdr:rowOff>
    </xdr:from>
    <xdr:to>
      <xdr:col>15</xdr:col>
      <xdr:colOff>50800</xdr:colOff>
      <xdr:row>38</xdr:row>
      <xdr:rowOff>2019</xdr:rowOff>
    </xdr:to>
    <xdr:cxnSp macro="">
      <xdr:nvCxnSpPr>
        <xdr:cNvPr id="67" name="直線コネクタ 66"/>
        <xdr:cNvCxnSpPr/>
      </xdr:nvCxnSpPr>
      <xdr:spPr>
        <a:xfrm flipV="1">
          <a:off x="2019300" y="6504660"/>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65892</xdr:rowOff>
    </xdr:from>
    <xdr:ext cx="534377" cy="259045"/>
    <xdr:sp macro="" textlink="">
      <xdr:nvSpPr>
        <xdr:cNvPr id="69" name="テキスト ボックス 68"/>
        <xdr:cNvSpPr txBox="1"/>
      </xdr:nvSpPr>
      <xdr:spPr>
        <a:xfrm>
          <a:off x="2641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168859</xdr:rowOff>
    </xdr:from>
    <xdr:to>
      <xdr:col>10</xdr:col>
      <xdr:colOff>114300</xdr:colOff>
      <xdr:row>38</xdr:row>
      <xdr:rowOff>2019</xdr:rowOff>
    </xdr:to>
    <xdr:cxnSp macro="">
      <xdr:nvCxnSpPr>
        <xdr:cNvPr id="70" name="直線コネクタ 69"/>
        <xdr:cNvCxnSpPr/>
      </xdr:nvCxnSpPr>
      <xdr:spPr>
        <a:xfrm>
          <a:off x="1130300" y="6512509"/>
          <a:ext cx="8890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68419</xdr:rowOff>
    </xdr:from>
    <xdr:ext cx="534377" cy="259045"/>
    <xdr:sp macro="" textlink="">
      <xdr:nvSpPr>
        <xdr:cNvPr id="72" name="テキスト ボックス 71"/>
        <xdr:cNvSpPr txBox="1"/>
      </xdr:nvSpPr>
      <xdr:spPr>
        <a:xfrm>
          <a:off x="1752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79443</xdr:rowOff>
    </xdr:from>
    <xdr:ext cx="534377" cy="259045"/>
    <xdr:sp macro="" textlink="">
      <xdr:nvSpPr>
        <xdr:cNvPr id="74" name="テキスト ボックス 73"/>
        <xdr:cNvSpPr txBox="1"/>
      </xdr:nvSpPr>
      <xdr:spPr>
        <a:xfrm>
          <a:off x="863111" y="60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19024</xdr:rowOff>
    </xdr:from>
    <xdr:to>
      <xdr:col>24</xdr:col>
      <xdr:colOff>114300</xdr:colOff>
      <xdr:row>37</xdr:row>
      <xdr:rowOff>120624</xdr:rowOff>
    </xdr:to>
    <xdr:sp macro="" textlink="">
      <xdr:nvSpPr>
        <xdr:cNvPr id="80" name="楕円 79"/>
        <xdr:cNvSpPr/>
      </xdr:nvSpPr>
      <xdr:spPr>
        <a:xfrm>
          <a:off x="4584700" y="636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168901</xdr:rowOff>
    </xdr:from>
    <xdr:ext cx="534377" cy="259045"/>
    <xdr:sp macro="" textlink="">
      <xdr:nvSpPr>
        <xdr:cNvPr id="81" name="人件費該当値テキスト"/>
        <xdr:cNvSpPr txBox="1"/>
      </xdr:nvSpPr>
      <xdr:spPr>
        <a:xfrm>
          <a:off x="4686300" y="634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20955</xdr:rowOff>
    </xdr:from>
    <xdr:to>
      <xdr:col>20</xdr:col>
      <xdr:colOff>38100</xdr:colOff>
      <xdr:row>37</xdr:row>
      <xdr:rowOff>122555</xdr:rowOff>
    </xdr:to>
    <xdr:sp macro="" textlink="">
      <xdr:nvSpPr>
        <xdr:cNvPr id="82" name="楕円 81"/>
        <xdr:cNvSpPr/>
      </xdr:nvSpPr>
      <xdr:spPr>
        <a:xfrm>
          <a:off x="3746500" y="636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113682</xdr:rowOff>
    </xdr:from>
    <xdr:ext cx="534377" cy="259045"/>
    <xdr:sp macro="" textlink="">
      <xdr:nvSpPr>
        <xdr:cNvPr id="83" name="テキスト ボックス 82"/>
        <xdr:cNvSpPr txBox="1"/>
      </xdr:nvSpPr>
      <xdr:spPr>
        <a:xfrm>
          <a:off x="3530111" y="645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110211</xdr:rowOff>
    </xdr:from>
    <xdr:to>
      <xdr:col>15</xdr:col>
      <xdr:colOff>101600</xdr:colOff>
      <xdr:row>38</xdr:row>
      <xdr:rowOff>40360</xdr:rowOff>
    </xdr:to>
    <xdr:sp macro="" textlink="">
      <xdr:nvSpPr>
        <xdr:cNvPr id="84" name="楕円 83"/>
        <xdr:cNvSpPr/>
      </xdr:nvSpPr>
      <xdr:spPr>
        <a:xfrm>
          <a:off x="2857500" y="64538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31487</xdr:rowOff>
    </xdr:from>
    <xdr:ext cx="534377" cy="259045"/>
    <xdr:sp macro="" textlink="">
      <xdr:nvSpPr>
        <xdr:cNvPr id="85" name="テキスト ボックス 84"/>
        <xdr:cNvSpPr txBox="1"/>
      </xdr:nvSpPr>
      <xdr:spPr>
        <a:xfrm>
          <a:off x="2641111" y="654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122669</xdr:rowOff>
    </xdr:from>
    <xdr:to>
      <xdr:col>10</xdr:col>
      <xdr:colOff>165100</xdr:colOff>
      <xdr:row>38</xdr:row>
      <xdr:rowOff>52819</xdr:rowOff>
    </xdr:to>
    <xdr:sp macro="" textlink="">
      <xdr:nvSpPr>
        <xdr:cNvPr id="86" name="楕円 85"/>
        <xdr:cNvSpPr/>
      </xdr:nvSpPr>
      <xdr:spPr>
        <a:xfrm>
          <a:off x="1968500" y="646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43946</xdr:rowOff>
    </xdr:from>
    <xdr:ext cx="534377" cy="259045"/>
    <xdr:sp macro="" textlink="">
      <xdr:nvSpPr>
        <xdr:cNvPr id="87" name="テキスト ボックス 86"/>
        <xdr:cNvSpPr txBox="1"/>
      </xdr:nvSpPr>
      <xdr:spPr>
        <a:xfrm>
          <a:off x="1752111" y="65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118059</xdr:rowOff>
    </xdr:from>
    <xdr:to>
      <xdr:col>6</xdr:col>
      <xdr:colOff>38100</xdr:colOff>
      <xdr:row>38</xdr:row>
      <xdr:rowOff>48209</xdr:rowOff>
    </xdr:to>
    <xdr:sp macro="" textlink="">
      <xdr:nvSpPr>
        <xdr:cNvPr id="88" name="楕円 87"/>
        <xdr:cNvSpPr/>
      </xdr:nvSpPr>
      <xdr:spPr>
        <a:xfrm>
          <a:off x="1079500" y="646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39336</xdr:rowOff>
    </xdr:from>
    <xdr:ext cx="534377" cy="259045"/>
    <xdr:sp macro="" textlink="">
      <xdr:nvSpPr>
        <xdr:cNvPr id="89" name="テキスト ボックス 88"/>
        <xdr:cNvSpPr txBox="1"/>
      </xdr:nvSpPr>
      <xdr:spPr>
        <a:xfrm>
          <a:off x="863111" y="655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138550</xdr:rowOff>
    </xdr:from>
    <xdr:to>
      <xdr:col>24</xdr:col>
      <xdr:colOff>63500</xdr:colOff>
      <xdr:row>57</xdr:row>
      <xdr:rowOff>154701</xdr:rowOff>
    </xdr:to>
    <xdr:cxnSp macro="">
      <xdr:nvCxnSpPr>
        <xdr:cNvPr id="116" name="直線コネクタ 115"/>
        <xdr:cNvCxnSpPr/>
      </xdr:nvCxnSpPr>
      <xdr:spPr>
        <a:xfrm flipV="1">
          <a:off x="3797300" y="9911200"/>
          <a:ext cx="838200" cy="1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140987</xdr:rowOff>
    </xdr:from>
    <xdr:to>
      <xdr:col>19</xdr:col>
      <xdr:colOff>177800</xdr:colOff>
      <xdr:row>57</xdr:row>
      <xdr:rowOff>154701</xdr:rowOff>
    </xdr:to>
    <xdr:cxnSp macro="">
      <xdr:nvCxnSpPr>
        <xdr:cNvPr id="119" name="直線コネクタ 118"/>
        <xdr:cNvCxnSpPr/>
      </xdr:nvCxnSpPr>
      <xdr:spPr>
        <a:xfrm>
          <a:off x="2908300" y="9913637"/>
          <a:ext cx="889000" cy="1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171041</xdr:rowOff>
    </xdr:from>
    <xdr:ext cx="534377" cy="259045"/>
    <xdr:sp macro="" textlink="">
      <xdr:nvSpPr>
        <xdr:cNvPr id="121" name="テキスト ボックス 120"/>
        <xdr:cNvSpPr txBox="1"/>
      </xdr:nvSpPr>
      <xdr:spPr>
        <a:xfrm>
          <a:off x="3530111" y="9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123833</xdr:rowOff>
    </xdr:from>
    <xdr:to>
      <xdr:col>15</xdr:col>
      <xdr:colOff>50800</xdr:colOff>
      <xdr:row>57</xdr:row>
      <xdr:rowOff>140987</xdr:rowOff>
    </xdr:to>
    <xdr:cxnSp macro="">
      <xdr:nvCxnSpPr>
        <xdr:cNvPr id="122" name="直線コネクタ 121"/>
        <xdr:cNvCxnSpPr/>
      </xdr:nvCxnSpPr>
      <xdr:spPr>
        <a:xfrm>
          <a:off x="2019300" y="9896483"/>
          <a:ext cx="889000" cy="1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7317</xdr:rowOff>
    </xdr:from>
    <xdr:ext cx="534377" cy="259045"/>
    <xdr:sp macro="" textlink="">
      <xdr:nvSpPr>
        <xdr:cNvPr id="124" name="テキスト ボックス 123"/>
        <xdr:cNvSpPr txBox="1"/>
      </xdr:nvSpPr>
      <xdr:spPr>
        <a:xfrm>
          <a:off x="2641111" y="96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123833</xdr:rowOff>
    </xdr:from>
    <xdr:to>
      <xdr:col>10</xdr:col>
      <xdr:colOff>114300</xdr:colOff>
      <xdr:row>57</xdr:row>
      <xdr:rowOff>126619</xdr:rowOff>
    </xdr:to>
    <xdr:cxnSp macro="">
      <xdr:nvCxnSpPr>
        <xdr:cNvPr id="125" name="直線コネクタ 124"/>
        <xdr:cNvCxnSpPr/>
      </xdr:nvCxnSpPr>
      <xdr:spPr>
        <a:xfrm flipV="1">
          <a:off x="1130300" y="9896483"/>
          <a:ext cx="889000" cy="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167833</xdr:rowOff>
    </xdr:from>
    <xdr:ext cx="534377" cy="259045"/>
    <xdr:sp macro="" textlink="">
      <xdr:nvSpPr>
        <xdr:cNvPr id="127" name="テキスト ボックス 126"/>
        <xdr:cNvSpPr txBox="1"/>
      </xdr:nvSpPr>
      <xdr:spPr>
        <a:xfrm>
          <a:off x="1752111" y="99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4986</xdr:rowOff>
    </xdr:from>
    <xdr:ext cx="534377" cy="259045"/>
    <xdr:sp macro="" textlink="">
      <xdr:nvSpPr>
        <xdr:cNvPr id="129" name="テキスト ボックス 128"/>
        <xdr:cNvSpPr txBox="1"/>
      </xdr:nvSpPr>
      <xdr:spPr>
        <a:xfrm>
          <a:off x="863111" y="994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87750</xdr:rowOff>
    </xdr:from>
    <xdr:to>
      <xdr:col>24</xdr:col>
      <xdr:colOff>114300</xdr:colOff>
      <xdr:row>58</xdr:row>
      <xdr:rowOff>17900</xdr:rowOff>
    </xdr:to>
    <xdr:sp macro="" textlink="">
      <xdr:nvSpPr>
        <xdr:cNvPr id="135" name="楕円 134"/>
        <xdr:cNvSpPr/>
      </xdr:nvSpPr>
      <xdr:spPr>
        <a:xfrm>
          <a:off x="4584700" y="98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17245</xdr:rowOff>
    </xdr:from>
    <xdr:ext cx="534377" cy="259045"/>
    <xdr:sp macro="" textlink="">
      <xdr:nvSpPr>
        <xdr:cNvPr id="136" name="物件費該当値テキスト"/>
        <xdr:cNvSpPr txBox="1"/>
      </xdr:nvSpPr>
      <xdr:spPr>
        <a:xfrm>
          <a:off x="4686300" y="978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103901</xdr:rowOff>
    </xdr:from>
    <xdr:to>
      <xdr:col>20</xdr:col>
      <xdr:colOff>38100</xdr:colOff>
      <xdr:row>58</xdr:row>
      <xdr:rowOff>34051</xdr:rowOff>
    </xdr:to>
    <xdr:sp macro="" textlink="">
      <xdr:nvSpPr>
        <xdr:cNvPr id="137" name="楕円 136"/>
        <xdr:cNvSpPr/>
      </xdr:nvSpPr>
      <xdr:spPr>
        <a:xfrm>
          <a:off x="3746500" y="987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25178</xdr:rowOff>
    </xdr:from>
    <xdr:ext cx="534377" cy="259045"/>
    <xdr:sp macro="" textlink="">
      <xdr:nvSpPr>
        <xdr:cNvPr id="138" name="テキスト ボックス 137"/>
        <xdr:cNvSpPr txBox="1"/>
      </xdr:nvSpPr>
      <xdr:spPr>
        <a:xfrm>
          <a:off x="3530111" y="996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90187</xdr:rowOff>
    </xdr:from>
    <xdr:to>
      <xdr:col>15</xdr:col>
      <xdr:colOff>101600</xdr:colOff>
      <xdr:row>58</xdr:row>
      <xdr:rowOff>20337</xdr:rowOff>
    </xdr:to>
    <xdr:sp macro="" textlink="">
      <xdr:nvSpPr>
        <xdr:cNvPr id="139" name="楕円 138"/>
        <xdr:cNvSpPr/>
      </xdr:nvSpPr>
      <xdr:spPr>
        <a:xfrm>
          <a:off x="2857500" y="98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11464</xdr:rowOff>
    </xdr:from>
    <xdr:ext cx="534377" cy="259045"/>
    <xdr:sp macro="" textlink="">
      <xdr:nvSpPr>
        <xdr:cNvPr id="140" name="テキスト ボックス 139"/>
        <xdr:cNvSpPr txBox="1"/>
      </xdr:nvSpPr>
      <xdr:spPr>
        <a:xfrm>
          <a:off x="2641111" y="995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73033</xdr:rowOff>
    </xdr:from>
    <xdr:to>
      <xdr:col>10</xdr:col>
      <xdr:colOff>165100</xdr:colOff>
      <xdr:row>58</xdr:row>
      <xdr:rowOff>3183</xdr:rowOff>
    </xdr:to>
    <xdr:sp macro="" textlink="">
      <xdr:nvSpPr>
        <xdr:cNvPr id="141" name="楕円 140"/>
        <xdr:cNvSpPr/>
      </xdr:nvSpPr>
      <xdr:spPr>
        <a:xfrm>
          <a:off x="1968500" y="984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19710</xdr:rowOff>
    </xdr:from>
    <xdr:ext cx="534377" cy="259045"/>
    <xdr:sp macro="" textlink="">
      <xdr:nvSpPr>
        <xdr:cNvPr id="142" name="テキスト ボックス 141"/>
        <xdr:cNvSpPr txBox="1"/>
      </xdr:nvSpPr>
      <xdr:spPr>
        <a:xfrm>
          <a:off x="1752111" y="962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75819</xdr:rowOff>
    </xdr:from>
    <xdr:to>
      <xdr:col>6</xdr:col>
      <xdr:colOff>38100</xdr:colOff>
      <xdr:row>58</xdr:row>
      <xdr:rowOff>5969</xdr:rowOff>
    </xdr:to>
    <xdr:sp macro="" textlink="">
      <xdr:nvSpPr>
        <xdr:cNvPr id="143" name="楕円 142"/>
        <xdr:cNvSpPr/>
      </xdr:nvSpPr>
      <xdr:spPr>
        <a:xfrm>
          <a:off x="1079500" y="984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22496</xdr:rowOff>
    </xdr:from>
    <xdr:ext cx="534377" cy="259045"/>
    <xdr:sp macro="" textlink="">
      <xdr:nvSpPr>
        <xdr:cNvPr id="144" name="テキスト ボックス 143"/>
        <xdr:cNvSpPr txBox="1"/>
      </xdr:nvSpPr>
      <xdr:spPr>
        <a:xfrm>
          <a:off x="863111" y="962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67610</xdr:rowOff>
    </xdr:from>
    <xdr:to>
      <xdr:col>24</xdr:col>
      <xdr:colOff>63500</xdr:colOff>
      <xdr:row>79</xdr:row>
      <xdr:rowOff>74206</xdr:rowOff>
    </xdr:to>
    <xdr:cxnSp macro="">
      <xdr:nvCxnSpPr>
        <xdr:cNvPr id="175" name="直線コネクタ 174"/>
        <xdr:cNvCxnSpPr/>
      </xdr:nvCxnSpPr>
      <xdr:spPr>
        <a:xfrm>
          <a:off x="3797300" y="13612160"/>
          <a:ext cx="838200" cy="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67610</xdr:rowOff>
    </xdr:from>
    <xdr:to>
      <xdr:col>19</xdr:col>
      <xdr:colOff>177800</xdr:colOff>
      <xdr:row>79</xdr:row>
      <xdr:rowOff>70320</xdr:rowOff>
    </xdr:to>
    <xdr:cxnSp macro="">
      <xdr:nvCxnSpPr>
        <xdr:cNvPr id="178" name="直線コネクタ 177"/>
        <xdr:cNvCxnSpPr/>
      </xdr:nvCxnSpPr>
      <xdr:spPr>
        <a:xfrm flipV="1">
          <a:off x="2908300" y="13612160"/>
          <a:ext cx="8890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64883</xdr:rowOff>
    </xdr:from>
    <xdr:to>
      <xdr:col>15</xdr:col>
      <xdr:colOff>50800</xdr:colOff>
      <xdr:row>79</xdr:row>
      <xdr:rowOff>70320</xdr:rowOff>
    </xdr:to>
    <xdr:cxnSp macro="">
      <xdr:nvCxnSpPr>
        <xdr:cNvPr id="181" name="直線コネクタ 180"/>
        <xdr:cNvCxnSpPr/>
      </xdr:nvCxnSpPr>
      <xdr:spPr>
        <a:xfrm>
          <a:off x="2019300" y="13609433"/>
          <a:ext cx="889000" cy="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64883</xdr:rowOff>
    </xdr:from>
    <xdr:to>
      <xdr:col>10</xdr:col>
      <xdr:colOff>114300</xdr:colOff>
      <xdr:row>79</xdr:row>
      <xdr:rowOff>70205</xdr:rowOff>
    </xdr:to>
    <xdr:cxnSp macro="">
      <xdr:nvCxnSpPr>
        <xdr:cNvPr id="184" name="直線コネクタ 183"/>
        <xdr:cNvCxnSpPr/>
      </xdr:nvCxnSpPr>
      <xdr:spPr>
        <a:xfrm flipV="1">
          <a:off x="1130300" y="13609433"/>
          <a:ext cx="889000" cy="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23406</xdr:rowOff>
    </xdr:from>
    <xdr:to>
      <xdr:col>24</xdr:col>
      <xdr:colOff>114300</xdr:colOff>
      <xdr:row>79</xdr:row>
      <xdr:rowOff>125006</xdr:rowOff>
    </xdr:to>
    <xdr:sp macro="" textlink="">
      <xdr:nvSpPr>
        <xdr:cNvPr id="194" name="楕円 193"/>
        <xdr:cNvSpPr/>
      </xdr:nvSpPr>
      <xdr:spPr>
        <a:xfrm>
          <a:off x="4584700" y="1356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109783</xdr:rowOff>
    </xdr:from>
    <xdr:ext cx="469744" cy="259045"/>
    <xdr:sp macro="" textlink="">
      <xdr:nvSpPr>
        <xdr:cNvPr id="195" name="維持補修費該当値テキスト"/>
        <xdr:cNvSpPr txBox="1"/>
      </xdr:nvSpPr>
      <xdr:spPr>
        <a:xfrm>
          <a:off x="4686300" y="1348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16810</xdr:rowOff>
    </xdr:from>
    <xdr:to>
      <xdr:col>20</xdr:col>
      <xdr:colOff>38100</xdr:colOff>
      <xdr:row>79</xdr:row>
      <xdr:rowOff>118410</xdr:rowOff>
    </xdr:to>
    <xdr:sp macro="" textlink="">
      <xdr:nvSpPr>
        <xdr:cNvPr id="196" name="楕円 195"/>
        <xdr:cNvSpPr/>
      </xdr:nvSpPr>
      <xdr:spPr>
        <a:xfrm>
          <a:off x="3746500" y="135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109537</xdr:rowOff>
    </xdr:from>
    <xdr:ext cx="469744" cy="259045"/>
    <xdr:sp macro="" textlink="">
      <xdr:nvSpPr>
        <xdr:cNvPr id="197" name="テキスト ボックス 196"/>
        <xdr:cNvSpPr txBox="1"/>
      </xdr:nvSpPr>
      <xdr:spPr>
        <a:xfrm>
          <a:off x="3562428" y="1365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19520</xdr:rowOff>
    </xdr:from>
    <xdr:to>
      <xdr:col>15</xdr:col>
      <xdr:colOff>101600</xdr:colOff>
      <xdr:row>79</xdr:row>
      <xdr:rowOff>121120</xdr:rowOff>
    </xdr:to>
    <xdr:sp macro="" textlink="">
      <xdr:nvSpPr>
        <xdr:cNvPr id="198" name="楕円 197"/>
        <xdr:cNvSpPr/>
      </xdr:nvSpPr>
      <xdr:spPr>
        <a:xfrm>
          <a:off x="2857500" y="1356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112247</xdr:rowOff>
    </xdr:from>
    <xdr:ext cx="469744" cy="259045"/>
    <xdr:sp macro="" textlink="">
      <xdr:nvSpPr>
        <xdr:cNvPr id="199" name="テキスト ボックス 198"/>
        <xdr:cNvSpPr txBox="1"/>
      </xdr:nvSpPr>
      <xdr:spPr>
        <a:xfrm>
          <a:off x="2673428" y="1365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14083</xdr:rowOff>
    </xdr:from>
    <xdr:to>
      <xdr:col>10</xdr:col>
      <xdr:colOff>165100</xdr:colOff>
      <xdr:row>79</xdr:row>
      <xdr:rowOff>115683</xdr:rowOff>
    </xdr:to>
    <xdr:sp macro="" textlink="">
      <xdr:nvSpPr>
        <xdr:cNvPr id="200" name="楕円 199"/>
        <xdr:cNvSpPr/>
      </xdr:nvSpPr>
      <xdr:spPr>
        <a:xfrm>
          <a:off x="1968500" y="1355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106810</xdr:rowOff>
    </xdr:from>
    <xdr:ext cx="469744" cy="259045"/>
    <xdr:sp macro="" textlink="">
      <xdr:nvSpPr>
        <xdr:cNvPr id="201" name="テキスト ボックス 200"/>
        <xdr:cNvSpPr txBox="1"/>
      </xdr:nvSpPr>
      <xdr:spPr>
        <a:xfrm>
          <a:off x="1784428" y="1365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19405</xdr:rowOff>
    </xdr:from>
    <xdr:to>
      <xdr:col>6</xdr:col>
      <xdr:colOff>38100</xdr:colOff>
      <xdr:row>79</xdr:row>
      <xdr:rowOff>121005</xdr:rowOff>
    </xdr:to>
    <xdr:sp macro="" textlink="">
      <xdr:nvSpPr>
        <xdr:cNvPr id="202" name="楕円 201"/>
        <xdr:cNvSpPr/>
      </xdr:nvSpPr>
      <xdr:spPr>
        <a:xfrm>
          <a:off x="1079500" y="1356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112132</xdr:rowOff>
    </xdr:from>
    <xdr:ext cx="469744" cy="259045"/>
    <xdr:sp macro="" textlink="">
      <xdr:nvSpPr>
        <xdr:cNvPr id="203" name="テキスト ボックス 202"/>
        <xdr:cNvSpPr txBox="1"/>
      </xdr:nvSpPr>
      <xdr:spPr>
        <a:xfrm>
          <a:off x="895428" y="1365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28022</xdr:rowOff>
    </xdr:from>
    <xdr:to>
      <xdr:col>24</xdr:col>
      <xdr:colOff>63500</xdr:colOff>
      <xdr:row>97</xdr:row>
      <xdr:rowOff>169760</xdr:rowOff>
    </xdr:to>
    <xdr:cxnSp macro="">
      <xdr:nvCxnSpPr>
        <xdr:cNvPr id="233" name="直線コネクタ 232"/>
        <xdr:cNvCxnSpPr/>
      </xdr:nvCxnSpPr>
      <xdr:spPr>
        <a:xfrm flipV="1">
          <a:off x="3797300" y="16658672"/>
          <a:ext cx="838200" cy="14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169676</xdr:rowOff>
    </xdr:from>
    <xdr:to>
      <xdr:col>19</xdr:col>
      <xdr:colOff>177800</xdr:colOff>
      <xdr:row>97</xdr:row>
      <xdr:rowOff>169760</xdr:rowOff>
    </xdr:to>
    <xdr:cxnSp macro="">
      <xdr:nvCxnSpPr>
        <xdr:cNvPr id="236" name="直線コネクタ 235"/>
        <xdr:cNvCxnSpPr/>
      </xdr:nvCxnSpPr>
      <xdr:spPr>
        <a:xfrm>
          <a:off x="2908300" y="16800326"/>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54833</xdr:rowOff>
    </xdr:from>
    <xdr:ext cx="599010" cy="259045"/>
    <xdr:sp macro="" textlink="">
      <xdr:nvSpPr>
        <xdr:cNvPr id="238" name="テキスト ボックス 237"/>
        <xdr:cNvSpPr txBox="1"/>
      </xdr:nvSpPr>
      <xdr:spPr>
        <a:xfrm>
          <a:off x="3497795" y="163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169676</xdr:rowOff>
    </xdr:from>
    <xdr:to>
      <xdr:col>15</xdr:col>
      <xdr:colOff>50800</xdr:colOff>
      <xdr:row>98</xdr:row>
      <xdr:rowOff>38012</xdr:rowOff>
    </xdr:to>
    <xdr:cxnSp macro="">
      <xdr:nvCxnSpPr>
        <xdr:cNvPr id="239" name="直線コネクタ 238"/>
        <xdr:cNvCxnSpPr/>
      </xdr:nvCxnSpPr>
      <xdr:spPr>
        <a:xfrm flipV="1">
          <a:off x="2019300" y="16800326"/>
          <a:ext cx="889000" cy="3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54345</xdr:rowOff>
    </xdr:from>
    <xdr:ext cx="599010" cy="259045"/>
    <xdr:sp macro="" textlink="">
      <xdr:nvSpPr>
        <xdr:cNvPr id="241" name="テキスト ボックス 240"/>
        <xdr:cNvSpPr txBox="1"/>
      </xdr:nvSpPr>
      <xdr:spPr>
        <a:xfrm>
          <a:off x="2608795" y="1634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38012</xdr:rowOff>
    </xdr:from>
    <xdr:to>
      <xdr:col>10</xdr:col>
      <xdr:colOff>114300</xdr:colOff>
      <xdr:row>98</xdr:row>
      <xdr:rowOff>59103</xdr:rowOff>
    </xdr:to>
    <xdr:cxnSp macro="">
      <xdr:nvCxnSpPr>
        <xdr:cNvPr id="242" name="直線コネクタ 241"/>
        <xdr:cNvCxnSpPr/>
      </xdr:nvCxnSpPr>
      <xdr:spPr>
        <a:xfrm flipV="1">
          <a:off x="1130300" y="16840112"/>
          <a:ext cx="889000" cy="2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86242</xdr:rowOff>
    </xdr:from>
    <xdr:ext cx="534377" cy="259045"/>
    <xdr:sp macro="" textlink="">
      <xdr:nvSpPr>
        <xdr:cNvPr id="244" name="テキスト ボックス 243"/>
        <xdr:cNvSpPr txBox="1"/>
      </xdr:nvSpPr>
      <xdr:spPr>
        <a:xfrm>
          <a:off x="1752111" y="163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92408</xdr:rowOff>
    </xdr:from>
    <xdr:ext cx="534377" cy="259045"/>
    <xdr:sp macro="" textlink="">
      <xdr:nvSpPr>
        <xdr:cNvPr id="246" name="テキスト ボックス 245"/>
        <xdr:cNvSpPr txBox="1"/>
      </xdr:nvSpPr>
      <xdr:spPr>
        <a:xfrm>
          <a:off x="863111" y="163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148672</xdr:rowOff>
    </xdr:from>
    <xdr:to>
      <xdr:col>24</xdr:col>
      <xdr:colOff>114300</xdr:colOff>
      <xdr:row>97</xdr:row>
      <xdr:rowOff>78822</xdr:rowOff>
    </xdr:to>
    <xdr:sp macro="" textlink="">
      <xdr:nvSpPr>
        <xdr:cNvPr id="252" name="楕円 251"/>
        <xdr:cNvSpPr/>
      </xdr:nvSpPr>
      <xdr:spPr>
        <a:xfrm>
          <a:off x="4584700" y="1660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127099</xdr:rowOff>
    </xdr:from>
    <xdr:ext cx="534377" cy="259045"/>
    <xdr:sp macro="" textlink="">
      <xdr:nvSpPr>
        <xdr:cNvPr id="253" name="扶助費該当値テキスト"/>
        <xdr:cNvSpPr txBox="1"/>
      </xdr:nvSpPr>
      <xdr:spPr>
        <a:xfrm>
          <a:off x="4686300" y="1658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118960</xdr:rowOff>
    </xdr:from>
    <xdr:to>
      <xdr:col>20</xdr:col>
      <xdr:colOff>38100</xdr:colOff>
      <xdr:row>98</xdr:row>
      <xdr:rowOff>49110</xdr:rowOff>
    </xdr:to>
    <xdr:sp macro="" textlink="">
      <xdr:nvSpPr>
        <xdr:cNvPr id="254" name="楕円 253"/>
        <xdr:cNvSpPr/>
      </xdr:nvSpPr>
      <xdr:spPr>
        <a:xfrm>
          <a:off x="3746500" y="167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40237</xdr:rowOff>
    </xdr:from>
    <xdr:ext cx="534377" cy="259045"/>
    <xdr:sp macro="" textlink="">
      <xdr:nvSpPr>
        <xdr:cNvPr id="255" name="テキスト ボックス 254"/>
        <xdr:cNvSpPr txBox="1"/>
      </xdr:nvSpPr>
      <xdr:spPr>
        <a:xfrm>
          <a:off x="3530111" y="168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118876</xdr:rowOff>
    </xdr:from>
    <xdr:to>
      <xdr:col>15</xdr:col>
      <xdr:colOff>101600</xdr:colOff>
      <xdr:row>98</xdr:row>
      <xdr:rowOff>49026</xdr:rowOff>
    </xdr:to>
    <xdr:sp macro="" textlink="">
      <xdr:nvSpPr>
        <xdr:cNvPr id="256" name="楕円 255"/>
        <xdr:cNvSpPr/>
      </xdr:nvSpPr>
      <xdr:spPr>
        <a:xfrm>
          <a:off x="2857500" y="1674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40153</xdr:rowOff>
    </xdr:from>
    <xdr:ext cx="534377" cy="259045"/>
    <xdr:sp macro="" textlink="">
      <xdr:nvSpPr>
        <xdr:cNvPr id="257" name="テキスト ボックス 256"/>
        <xdr:cNvSpPr txBox="1"/>
      </xdr:nvSpPr>
      <xdr:spPr>
        <a:xfrm>
          <a:off x="2641111" y="1684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158662</xdr:rowOff>
    </xdr:from>
    <xdr:to>
      <xdr:col>10</xdr:col>
      <xdr:colOff>165100</xdr:colOff>
      <xdr:row>98</xdr:row>
      <xdr:rowOff>88812</xdr:rowOff>
    </xdr:to>
    <xdr:sp macro="" textlink="">
      <xdr:nvSpPr>
        <xdr:cNvPr id="258" name="楕円 257"/>
        <xdr:cNvSpPr/>
      </xdr:nvSpPr>
      <xdr:spPr>
        <a:xfrm>
          <a:off x="1968500" y="1678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79939</xdr:rowOff>
    </xdr:from>
    <xdr:ext cx="534377" cy="259045"/>
    <xdr:sp macro="" textlink="">
      <xdr:nvSpPr>
        <xdr:cNvPr id="259" name="テキスト ボックス 258"/>
        <xdr:cNvSpPr txBox="1"/>
      </xdr:nvSpPr>
      <xdr:spPr>
        <a:xfrm>
          <a:off x="1752111" y="1688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8303</xdr:rowOff>
    </xdr:from>
    <xdr:to>
      <xdr:col>6</xdr:col>
      <xdr:colOff>38100</xdr:colOff>
      <xdr:row>98</xdr:row>
      <xdr:rowOff>109903</xdr:rowOff>
    </xdr:to>
    <xdr:sp macro="" textlink="">
      <xdr:nvSpPr>
        <xdr:cNvPr id="260" name="楕円 259"/>
        <xdr:cNvSpPr/>
      </xdr:nvSpPr>
      <xdr:spPr>
        <a:xfrm>
          <a:off x="1079500" y="1681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101030</xdr:rowOff>
    </xdr:from>
    <xdr:ext cx="534377" cy="259045"/>
    <xdr:sp macro="" textlink="">
      <xdr:nvSpPr>
        <xdr:cNvPr id="261" name="テキスト ボックス 260"/>
        <xdr:cNvSpPr txBox="1"/>
      </xdr:nvSpPr>
      <xdr:spPr>
        <a:xfrm>
          <a:off x="863111" y="1690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39657</xdr:rowOff>
    </xdr:from>
    <xdr:to>
      <xdr:col>55</xdr:col>
      <xdr:colOff>0</xdr:colOff>
      <xdr:row>37</xdr:row>
      <xdr:rowOff>78832</xdr:rowOff>
    </xdr:to>
    <xdr:cxnSp macro="">
      <xdr:nvCxnSpPr>
        <xdr:cNvPr id="290" name="直線コネクタ 289"/>
        <xdr:cNvCxnSpPr/>
      </xdr:nvCxnSpPr>
      <xdr:spPr>
        <a:xfrm>
          <a:off x="9639300" y="6040407"/>
          <a:ext cx="838200" cy="38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39657</xdr:rowOff>
    </xdr:from>
    <xdr:to>
      <xdr:col>50</xdr:col>
      <xdr:colOff>114300</xdr:colOff>
      <xdr:row>38</xdr:row>
      <xdr:rowOff>28250</xdr:rowOff>
    </xdr:to>
    <xdr:cxnSp macro="">
      <xdr:nvCxnSpPr>
        <xdr:cNvPr id="293" name="直線コネクタ 292"/>
        <xdr:cNvCxnSpPr/>
      </xdr:nvCxnSpPr>
      <xdr:spPr>
        <a:xfrm flipV="1">
          <a:off x="8750300" y="6040407"/>
          <a:ext cx="889000" cy="50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35135</xdr:rowOff>
    </xdr:from>
    <xdr:ext cx="599010" cy="259045"/>
    <xdr:sp macro="" textlink="">
      <xdr:nvSpPr>
        <xdr:cNvPr id="295" name="テキスト ボックス 294"/>
        <xdr:cNvSpPr txBox="1"/>
      </xdr:nvSpPr>
      <xdr:spPr>
        <a:xfrm>
          <a:off x="9339795" y="569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26886</xdr:rowOff>
    </xdr:from>
    <xdr:to>
      <xdr:col>45</xdr:col>
      <xdr:colOff>177800</xdr:colOff>
      <xdr:row>38</xdr:row>
      <xdr:rowOff>28250</xdr:rowOff>
    </xdr:to>
    <xdr:cxnSp macro="">
      <xdr:nvCxnSpPr>
        <xdr:cNvPr id="296" name="直線コネクタ 295"/>
        <xdr:cNvCxnSpPr/>
      </xdr:nvCxnSpPr>
      <xdr:spPr>
        <a:xfrm>
          <a:off x="7861300" y="6541986"/>
          <a:ext cx="889000" cy="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165159</xdr:rowOff>
    </xdr:from>
    <xdr:ext cx="534377" cy="259045"/>
    <xdr:sp macro="" textlink="">
      <xdr:nvSpPr>
        <xdr:cNvPr id="298" name="テキスト ボックス 297"/>
        <xdr:cNvSpPr txBox="1"/>
      </xdr:nvSpPr>
      <xdr:spPr>
        <a:xfrm>
          <a:off x="8483111" y="616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26886</xdr:rowOff>
    </xdr:from>
    <xdr:to>
      <xdr:col>41</xdr:col>
      <xdr:colOff>50800</xdr:colOff>
      <xdr:row>38</xdr:row>
      <xdr:rowOff>38697</xdr:rowOff>
    </xdr:to>
    <xdr:cxnSp macro="">
      <xdr:nvCxnSpPr>
        <xdr:cNvPr id="299" name="直線コネクタ 298"/>
        <xdr:cNvCxnSpPr/>
      </xdr:nvCxnSpPr>
      <xdr:spPr>
        <a:xfrm flipV="1">
          <a:off x="6972300" y="6541986"/>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16779</xdr:rowOff>
    </xdr:from>
    <xdr:ext cx="534377" cy="259045"/>
    <xdr:sp macro="" textlink="">
      <xdr:nvSpPr>
        <xdr:cNvPr id="301" name="テキスト ボックス 300"/>
        <xdr:cNvSpPr txBox="1"/>
      </xdr:nvSpPr>
      <xdr:spPr>
        <a:xfrm>
          <a:off x="7594111" y="618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21427</xdr:rowOff>
    </xdr:from>
    <xdr:ext cx="534377" cy="259045"/>
    <xdr:sp macro="" textlink="">
      <xdr:nvSpPr>
        <xdr:cNvPr id="303" name="テキスト ボックス 302"/>
        <xdr:cNvSpPr txBox="1"/>
      </xdr:nvSpPr>
      <xdr:spPr>
        <a:xfrm>
          <a:off x="6705111" y="619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28032</xdr:rowOff>
    </xdr:from>
    <xdr:to>
      <xdr:col>55</xdr:col>
      <xdr:colOff>50800</xdr:colOff>
      <xdr:row>37</xdr:row>
      <xdr:rowOff>129632</xdr:rowOff>
    </xdr:to>
    <xdr:sp macro="" textlink="">
      <xdr:nvSpPr>
        <xdr:cNvPr id="309" name="楕円 308"/>
        <xdr:cNvSpPr/>
      </xdr:nvSpPr>
      <xdr:spPr>
        <a:xfrm>
          <a:off x="10426700" y="637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6459</xdr:rowOff>
    </xdr:from>
    <xdr:ext cx="534377" cy="259045"/>
    <xdr:sp macro="" textlink="">
      <xdr:nvSpPr>
        <xdr:cNvPr id="310" name="補助費等該当値テキスト"/>
        <xdr:cNvSpPr txBox="1"/>
      </xdr:nvSpPr>
      <xdr:spPr>
        <a:xfrm>
          <a:off x="10528300" y="635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160307</xdr:rowOff>
    </xdr:from>
    <xdr:to>
      <xdr:col>50</xdr:col>
      <xdr:colOff>165100</xdr:colOff>
      <xdr:row>35</xdr:row>
      <xdr:rowOff>90457</xdr:rowOff>
    </xdr:to>
    <xdr:sp macro="" textlink="">
      <xdr:nvSpPr>
        <xdr:cNvPr id="311" name="楕円 310"/>
        <xdr:cNvSpPr/>
      </xdr:nvSpPr>
      <xdr:spPr>
        <a:xfrm>
          <a:off x="9588500" y="598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81584</xdr:rowOff>
    </xdr:from>
    <xdr:ext cx="599010" cy="259045"/>
    <xdr:sp macro="" textlink="">
      <xdr:nvSpPr>
        <xdr:cNvPr id="312" name="テキスト ボックス 311"/>
        <xdr:cNvSpPr txBox="1"/>
      </xdr:nvSpPr>
      <xdr:spPr>
        <a:xfrm>
          <a:off x="9339795" y="608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148900</xdr:rowOff>
    </xdr:from>
    <xdr:to>
      <xdr:col>46</xdr:col>
      <xdr:colOff>38100</xdr:colOff>
      <xdr:row>38</xdr:row>
      <xdr:rowOff>79049</xdr:rowOff>
    </xdr:to>
    <xdr:sp macro="" textlink="">
      <xdr:nvSpPr>
        <xdr:cNvPr id="313" name="楕円 312"/>
        <xdr:cNvSpPr/>
      </xdr:nvSpPr>
      <xdr:spPr>
        <a:xfrm>
          <a:off x="8699500" y="64925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70177</xdr:rowOff>
    </xdr:from>
    <xdr:ext cx="534377" cy="259045"/>
    <xdr:sp macro="" textlink="">
      <xdr:nvSpPr>
        <xdr:cNvPr id="314" name="テキスト ボックス 313"/>
        <xdr:cNvSpPr txBox="1"/>
      </xdr:nvSpPr>
      <xdr:spPr>
        <a:xfrm>
          <a:off x="8483111" y="65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147536</xdr:rowOff>
    </xdr:from>
    <xdr:to>
      <xdr:col>41</xdr:col>
      <xdr:colOff>101600</xdr:colOff>
      <xdr:row>38</xdr:row>
      <xdr:rowOff>77686</xdr:rowOff>
    </xdr:to>
    <xdr:sp macro="" textlink="">
      <xdr:nvSpPr>
        <xdr:cNvPr id="315" name="楕円 314"/>
        <xdr:cNvSpPr/>
      </xdr:nvSpPr>
      <xdr:spPr>
        <a:xfrm>
          <a:off x="7810500" y="649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68813</xdr:rowOff>
    </xdr:from>
    <xdr:ext cx="534377" cy="259045"/>
    <xdr:sp macro="" textlink="">
      <xdr:nvSpPr>
        <xdr:cNvPr id="316" name="テキスト ボックス 315"/>
        <xdr:cNvSpPr txBox="1"/>
      </xdr:nvSpPr>
      <xdr:spPr>
        <a:xfrm>
          <a:off x="7594111" y="658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159347</xdr:rowOff>
    </xdr:from>
    <xdr:to>
      <xdr:col>36</xdr:col>
      <xdr:colOff>165100</xdr:colOff>
      <xdr:row>38</xdr:row>
      <xdr:rowOff>89497</xdr:rowOff>
    </xdr:to>
    <xdr:sp macro="" textlink="">
      <xdr:nvSpPr>
        <xdr:cNvPr id="317" name="楕円 316"/>
        <xdr:cNvSpPr/>
      </xdr:nvSpPr>
      <xdr:spPr>
        <a:xfrm>
          <a:off x="6921500" y="650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80624</xdr:rowOff>
    </xdr:from>
    <xdr:ext cx="534377" cy="259045"/>
    <xdr:sp macro="" textlink="">
      <xdr:nvSpPr>
        <xdr:cNvPr id="318" name="テキスト ボックス 317"/>
        <xdr:cNvSpPr txBox="1"/>
      </xdr:nvSpPr>
      <xdr:spPr>
        <a:xfrm>
          <a:off x="6705111" y="659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75061</xdr:rowOff>
    </xdr:from>
    <xdr:to>
      <xdr:col>55</xdr:col>
      <xdr:colOff>0</xdr:colOff>
      <xdr:row>58</xdr:row>
      <xdr:rowOff>30790</xdr:rowOff>
    </xdr:to>
    <xdr:cxnSp macro="">
      <xdr:nvCxnSpPr>
        <xdr:cNvPr id="345" name="直線コネクタ 344"/>
        <xdr:cNvCxnSpPr/>
      </xdr:nvCxnSpPr>
      <xdr:spPr>
        <a:xfrm>
          <a:off x="9639300" y="9847711"/>
          <a:ext cx="838200" cy="12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75061</xdr:rowOff>
    </xdr:from>
    <xdr:to>
      <xdr:col>50</xdr:col>
      <xdr:colOff>114300</xdr:colOff>
      <xdr:row>57</xdr:row>
      <xdr:rowOff>149416</xdr:rowOff>
    </xdr:to>
    <xdr:cxnSp macro="">
      <xdr:nvCxnSpPr>
        <xdr:cNvPr id="348" name="直線コネクタ 347"/>
        <xdr:cNvCxnSpPr/>
      </xdr:nvCxnSpPr>
      <xdr:spPr>
        <a:xfrm flipV="1">
          <a:off x="8750300" y="9847711"/>
          <a:ext cx="889000" cy="7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50" name="テキスト ボックス 349"/>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149416</xdr:rowOff>
    </xdr:from>
    <xdr:to>
      <xdr:col>45</xdr:col>
      <xdr:colOff>177800</xdr:colOff>
      <xdr:row>57</xdr:row>
      <xdr:rowOff>149905</xdr:rowOff>
    </xdr:to>
    <xdr:cxnSp macro="">
      <xdr:nvCxnSpPr>
        <xdr:cNvPr id="351" name="直線コネクタ 350"/>
        <xdr:cNvCxnSpPr/>
      </xdr:nvCxnSpPr>
      <xdr:spPr>
        <a:xfrm flipV="1">
          <a:off x="7861300" y="9922066"/>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macro="" textlink="">
      <xdr:nvSpPr>
        <xdr:cNvPr id="353" name="テキスト ボックス 352"/>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81855</xdr:rowOff>
    </xdr:from>
    <xdr:to>
      <xdr:col>41</xdr:col>
      <xdr:colOff>50800</xdr:colOff>
      <xdr:row>57</xdr:row>
      <xdr:rowOff>149905</xdr:rowOff>
    </xdr:to>
    <xdr:cxnSp macro="">
      <xdr:nvCxnSpPr>
        <xdr:cNvPr id="354" name="直線コネクタ 353"/>
        <xdr:cNvCxnSpPr/>
      </xdr:nvCxnSpPr>
      <xdr:spPr>
        <a:xfrm>
          <a:off x="6972300" y="9854505"/>
          <a:ext cx="889000" cy="6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160516</xdr:rowOff>
    </xdr:from>
    <xdr:ext cx="534377" cy="259045"/>
    <xdr:sp macro="" textlink="">
      <xdr:nvSpPr>
        <xdr:cNvPr id="356" name="テキスト ボックス 355"/>
        <xdr:cNvSpPr txBox="1"/>
      </xdr:nvSpPr>
      <xdr:spPr>
        <a:xfrm>
          <a:off x="7594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8" name="テキスト ボックス 357"/>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151440</xdr:rowOff>
    </xdr:from>
    <xdr:to>
      <xdr:col>55</xdr:col>
      <xdr:colOff>50800</xdr:colOff>
      <xdr:row>58</xdr:row>
      <xdr:rowOff>81590</xdr:rowOff>
    </xdr:to>
    <xdr:sp macro="" textlink="">
      <xdr:nvSpPr>
        <xdr:cNvPr id="364" name="楕円 363"/>
        <xdr:cNvSpPr/>
      </xdr:nvSpPr>
      <xdr:spPr>
        <a:xfrm>
          <a:off x="10426700" y="992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66367</xdr:rowOff>
    </xdr:from>
    <xdr:ext cx="534377" cy="259045"/>
    <xdr:sp macro="" textlink="">
      <xdr:nvSpPr>
        <xdr:cNvPr id="365" name="普通建設事業費該当値テキスト"/>
        <xdr:cNvSpPr txBox="1"/>
      </xdr:nvSpPr>
      <xdr:spPr>
        <a:xfrm>
          <a:off x="10528300" y="983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24261</xdr:rowOff>
    </xdr:from>
    <xdr:to>
      <xdr:col>50</xdr:col>
      <xdr:colOff>165100</xdr:colOff>
      <xdr:row>57</xdr:row>
      <xdr:rowOff>125861</xdr:rowOff>
    </xdr:to>
    <xdr:sp macro="" textlink="">
      <xdr:nvSpPr>
        <xdr:cNvPr id="366" name="楕円 365"/>
        <xdr:cNvSpPr/>
      </xdr:nvSpPr>
      <xdr:spPr>
        <a:xfrm>
          <a:off x="9588500" y="979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116988</xdr:rowOff>
    </xdr:from>
    <xdr:ext cx="534377" cy="259045"/>
    <xdr:sp macro="" textlink="">
      <xdr:nvSpPr>
        <xdr:cNvPr id="367" name="テキスト ボックス 366"/>
        <xdr:cNvSpPr txBox="1"/>
      </xdr:nvSpPr>
      <xdr:spPr>
        <a:xfrm>
          <a:off x="9372111" y="988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98616</xdr:rowOff>
    </xdr:from>
    <xdr:to>
      <xdr:col>46</xdr:col>
      <xdr:colOff>38100</xdr:colOff>
      <xdr:row>58</xdr:row>
      <xdr:rowOff>28766</xdr:rowOff>
    </xdr:to>
    <xdr:sp macro="" textlink="">
      <xdr:nvSpPr>
        <xdr:cNvPr id="368" name="楕円 367"/>
        <xdr:cNvSpPr/>
      </xdr:nvSpPr>
      <xdr:spPr>
        <a:xfrm>
          <a:off x="8699500" y="98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19893</xdr:rowOff>
    </xdr:from>
    <xdr:ext cx="534377" cy="259045"/>
    <xdr:sp macro="" textlink="">
      <xdr:nvSpPr>
        <xdr:cNvPr id="369" name="テキスト ボックス 368"/>
        <xdr:cNvSpPr txBox="1"/>
      </xdr:nvSpPr>
      <xdr:spPr>
        <a:xfrm>
          <a:off x="8483111" y="996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99105</xdr:rowOff>
    </xdr:from>
    <xdr:to>
      <xdr:col>41</xdr:col>
      <xdr:colOff>101600</xdr:colOff>
      <xdr:row>58</xdr:row>
      <xdr:rowOff>29255</xdr:rowOff>
    </xdr:to>
    <xdr:sp macro="" textlink="">
      <xdr:nvSpPr>
        <xdr:cNvPr id="370" name="楕円 369"/>
        <xdr:cNvSpPr/>
      </xdr:nvSpPr>
      <xdr:spPr>
        <a:xfrm>
          <a:off x="7810500" y="987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20382</xdr:rowOff>
    </xdr:from>
    <xdr:ext cx="534377" cy="259045"/>
    <xdr:sp macro="" textlink="">
      <xdr:nvSpPr>
        <xdr:cNvPr id="371" name="テキスト ボックス 370"/>
        <xdr:cNvSpPr txBox="1"/>
      </xdr:nvSpPr>
      <xdr:spPr>
        <a:xfrm>
          <a:off x="7594111" y="99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31055</xdr:rowOff>
    </xdr:from>
    <xdr:to>
      <xdr:col>36</xdr:col>
      <xdr:colOff>165100</xdr:colOff>
      <xdr:row>57</xdr:row>
      <xdr:rowOff>132655</xdr:rowOff>
    </xdr:to>
    <xdr:sp macro="" textlink="">
      <xdr:nvSpPr>
        <xdr:cNvPr id="372" name="楕円 371"/>
        <xdr:cNvSpPr/>
      </xdr:nvSpPr>
      <xdr:spPr>
        <a:xfrm>
          <a:off x="6921500" y="980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123782</xdr:rowOff>
    </xdr:from>
    <xdr:ext cx="534377" cy="259045"/>
    <xdr:sp macro="" textlink="">
      <xdr:nvSpPr>
        <xdr:cNvPr id="373" name="テキスト ボックス 372"/>
        <xdr:cNvSpPr txBox="1"/>
      </xdr:nvSpPr>
      <xdr:spPr>
        <a:xfrm>
          <a:off x="6705111" y="989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16850</xdr:rowOff>
    </xdr:from>
    <xdr:to>
      <xdr:col>55</xdr:col>
      <xdr:colOff>0</xdr:colOff>
      <xdr:row>78</xdr:row>
      <xdr:rowOff>20907</xdr:rowOff>
    </xdr:to>
    <xdr:cxnSp macro="">
      <xdr:nvCxnSpPr>
        <xdr:cNvPr id="398" name="直線コネクタ 397"/>
        <xdr:cNvCxnSpPr/>
      </xdr:nvCxnSpPr>
      <xdr:spPr>
        <a:xfrm>
          <a:off x="9639300" y="13389950"/>
          <a:ext cx="838200" cy="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2071</xdr:rowOff>
    </xdr:from>
    <xdr:to>
      <xdr:col>50</xdr:col>
      <xdr:colOff>114300</xdr:colOff>
      <xdr:row>78</xdr:row>
      <xdr:rowOff>16850</xdr:rowOff>
    </xdr:to>
    <xdr:cxnSp macro="">
      <xdr:nvCxnSpPr>
        <xdr:cNvPr id="401" name="直線コネクタ 400"/>
        <xdr:cNvCxnSpPr/>
      </xdr:nvCxnSpPr>
      <xdr:spPr>
        <a:xfrm>
          <a:off x="8750300" y="13375171"/>
          <a:ext cx="889000" cy="1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2071</xdr:rowOff>
    </xdr:from>
    <xdr:to>
      <xdr:col>45</xdr:col>
      <xdr:colOff>177800</xdr:colOff>
      <xdr:row>78</xdr:row>
      <xdr:rowOff>20994</xdr:rowOff>
    </xdr:to>
    <xdr:cxnSp macro="">
      <xdr:nvCxnSpPr>
        <xdr:cNvPr id="404" name="直線コネクタ 403"/>
        <xdr:cNvCxnSpPr/>
      </xdr:nvCxnSpPr>
      <xdr:spPr>
        <a:xfrm flipV="1">
          <a:off x="7861300" y="13375171"/>
          <a:ext cx="889000" cy="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115518</xdr:rowOff>
    </xdr:from>
    <xdr:ext cx="534377" cy="259045"/>
    <xdr:sp macro="" textlink="">
      <xdr:nvSpPr>
        <xdr:cNvPr id="406" name="テキスト ボックス 405"/>
        <xdr:cNvSpPr txBox="1"/>
      </xdr:nvSpPr>
      <xdr:spPr>
        <a:xfrm>
          <a:off x="8483111" y="12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10010</xdr:rowOff>
    </xdr:from>
    <xdr:to>
      <xdr:col>41</xdr:col>
      <xdr:colOff>50800</xdr:colOff>
      <xdr:row>78</xdr:row>
      <xdr:rowOff>20994</xdr:rowOff>
    </xdr:to>
    <xdr:cxnSp macro="">
      <xdr:nvCxnSpPr>
        <xdr:cNvPr id="407" name="直線コネクタ 406"/>
        <xdr:cNvCxnSpPr/>
      </xdr:nvCxnSpPr>
      <xdr:spPr>
        <a:xfrm>
          <a:off x="6972300" y="13383110"/>
          <a:ext cx="889000" cy="1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123982</xdr:rowOff>
    </xdr:from>
    <xdr:ext cx="534377" cy="259045"/>
    <xdr:sp macro="" textlink="">
      <xdr:nvSpPr>
        <xdr:cNvPr id="409" name="テキスト ボックス 408"/>
        <xdr:cNvSpPr txBox="1"/>
      </xdr:nvSpPr>
      <xdr:spPr>
        <a:xfrm>
          <a:off x="7594111" y="129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xdr:cNvSpPr txBox="1"/>
      </xdr:nvSpPr>
      <xdr:spPr>
        <a:xfrm>
          <a:off x="6705111" y="129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141557</xdr:rowOff>
    </xdr:from>
    <xdr:to>
      <xdr:col>55</xdr:col>
      <xdr:colOff>50800</xdr:colOff>
      <xdr:row>78</xdr:row>
      <xdr:rowOff>71707</xdr:rowOff>
    </xdr:to>
    <xdr:sp macro="" textlink="">
      <xdr:nvSpPr>
        <xdr:cNvPr id="417" name="楕円 416"/>
        <xdr:cNvSpPr/>
      </xdr:nvSpPr>
      <xdr:spPr>
        <a:xfrm>
          <a:off x="10426700" y="1334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56484</xdr:rowOff>
    </xdr:from>
    <xdr:ext cx="378565" cy="259045"/>
    <xdr:sp macro="" textlink="">
      <xdr:nvSpPr>
        <xdr:cNvPr id="418" name="普通建設事業費 （ うち新規整備　）該当値テキスト"/>
        <xdr:cNvSpPr txBox="1"/>
      </xdr:nvSpPr>
      <xdr:spPr>
        <a:xfrm>
          <a:off x="10528300" y="13258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137500</xdr:rowOff>
    </xdr:from>
    <xdr:to>
      <xdr:col>50</xdr:col>
      <xdr:colOff>165100</xdr:colOff>
      <xdr:row>78</xdr:row>
      <xdr:rowOff>67650</xdr:rowOff>
    </xdr:to>
    <xdr:sp macro="" textlink="">
      <xdr:nvSpPr>
        <xdr:cNvPr id="419" name="楕円 418"/>
        <xdr:cNvSpPr/>
      </xdr:nvSpPr>
      <xdr:spPr>
        <a:xfrm>
          <a:off x="9588500" y="1333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58777</xdr:rowOff>
    </xdr:from>
    <xdr:ext cx="469744" cy="259045"/>
    <xdr:sp macro="" textlink="">
      <xdr:nvSpPr>
        <xdr:cNvPr id="420" name="テキスト ボックス 419"/>
        <xdr:cNvSpPr txBox="1"/>
      </xdr:nvSpPr>
      <xdr:spPr>
        <a:xfrm>
          <a:off x="9404428" y="1343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122721</xdr:rowOff>
    </xdr:from>
    <xdr:to>
      <xdr:col>46</xdr:col>
      <xdr:colOff>38100</xdr:colOff>
      <xdr:row>78</xdr:row>
      <xdr:rowOff>52871</xdr:rowOff>
    </xdr:to>
    <xdr:sp macro="" textlink="">
      <xdr:nvSpPr>
        <xdr:cNvPr id="421" name="楕円 420"/>
        <xdr:cNvSpPr/>
      </xdr:nvSpPr>
      <xdr:spPr>
        <a:xfrm>
          <a:off x="8699500" y="1332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43998</xdr:rowOff>
    </xdr:from>
    <xdr:ext cx="469744" cy="259045"/>
    <xdr:sp macro="" textlink="">
      <xdr:nvSpPr>
        <xdr:cNvPr id="422" name="テキスト ボックス 421"/>
        <xdr:cNvSpPr txBox="1"/>
      </xdr:nvSpPr>
      <xdr:spPr>
        <a:xfrm>
          <a:off x="8515428" y="1341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141644</xdr:rowOff>
    </xdr:from>
    <xdr:to>
      <xdr:col>41</xdr:col>
      <xdr:colOff>101600</xdr:colOff>
      <xdr:row>78</xdr:row>
      <xdr:rowOff>71794</xdr:rowOff>
    </xdr:to>
    <xdr:sp macro="" textlink="">
      <xdr:nvSpPr>
        <xdr:cNvPr id="423" name="楕円 422"/>
        <xdr:cNvSpPr/>
      </xdr:nvSpPr>
      <xdr:spPr>
        <a:xfrm>
          <a:off x="7810500" y="1334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62921</xdr:rowOff>
    </xdr:from>
    <xdr:ext cx="378565" cy="259045"/>
    <xdr:sp macro="" textlink="">
      <xdr:nvSpPr>
        <xdr:cNvPr id="424" name="テキスト ボックス 423"/>
        <xdr:cNvSpPr txBox="1"/>
      </xdr:nvSpPr>
      <xdr:spPr>
        <a:xfrm>
          <a:off x="7672017" y="13436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130660</xdr:rowOff>
    </xdr:from>
    <xdr:to>
      <xdr:col>36</xdr:col>
      <xdr:colOff>165100</xdr:colOff>
      <xdr:row>78</xdr:row>
      <xdr:rowOff>60810</xdr:rowOff>
    </xdr:to>
    <xdr:sp macro="" textlink="">
      <xdr:nvSpPr>
        <xdr:cNvPr id="425" name="楕円 424"/>
        <xdr:cNvSpPr/>
      </xdr:nvSpPr>
      <xdr:spPr>
        <a:xfrm>
          <a:off x="6921500" y="1333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51937</xdr:rowOff>
    </xdr:from>
    <xdr:ext cx="469744" cy="259045"/>
    <xdr:sp macro="" textlink="">
      <xdr:nvSpPr>
        <xdr:cNvPr id="426" name="テキスト ボックス 425"/>
        <xdr:cNvSpPr txBox="1"/>
      </xdr:nvSpPr>
      <xdr:spPr>
        <a:xfrm>
          <a:off x="6737428" y="1342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102488</xdr:rowOff>
    </xdr:from>
    <xdr:to>
      <xdr:col>55</xdr:col>
      <xdr:colOff>0</xdr:colOff>
      <xdr:row>98</xdr:row>
      <xdr:rowOff>64528</xdr:rowOff>
    </xdr:to>
    <xdr:cxnSp macro="">
      <xdr:nvCxnSpPr>
        <xdr:cNvPr id="453" name="直線コネクタ 452"/>
        <xdr:cNvCxnSpPr/>
      </xdr:nvCxnSpPr>
      <xdr:spPr>
        <a:xfrm>
          <a:off x="9639300" y="16733138"/>
          <a:ext cx="838200" cy="13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102488</xdr:rowOff>
    </xdr:from>
    <xdr:to>
      <xdr:col>50</xdr:col>
      <xdr:colOff>114300</xdr:colOff>
      <xdr:row>98</xdr:row>
      <xdr:rowOff>21560</xdr:rowOff>
    </xdr:to>
    <xdr:cxnSp macro="">
      <xdr:nvCxnSpPr>
        <xdr:cNvPr id="456" name="直線コネクタ 455"/>
        <xdr:cNvCxnSpPr/>
      </xdr:nvCxnSpPr>
      <xdr:spPr>
        <a:xfrm flipV="1">
          <a:off x="8750300" y="16733138"/>
          <a:ext cx="889000" cy="9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58" name="テキスト ボックス 457"/>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9727</xdr:rowOff>
    </xdr:from>
    <xdr:to>
      <xdr:col>45</xdr:col>
      <xdr:colOff>177800</xdr:colOff>
      <xdr:row>98</xdr:row>
      <xdr:rowOff>21560</xdr:rowOff>
    </xdr:to>
    <xdr:cxnSp macro="">
      <xdr:nvCxnSpPr>
        <xdr:cNvPr id="459" name="直線コネクタ 458"/>
        <xdr:cNvCxnSpPr/>
      </xdr:nvCxnSpPr>
      <xdr:spPr>
        <a:xfrm>
          <a:off x="7861300" y="16811827"/>
          <a:ext cx="889000" cy="1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1" name="テキスト ボックス 460"/>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120072</xdr:rowOff>
    </xdr:from>
    <xdr:to>
      <xdr:col>41</xdr:col>
      <xdr:colOff>50800</xdr:colOff>
      <xdr:row>98</xdr:row>
      <xdr:rowOff>9727</xdr:rowOff>
    </xdr:to>
    <xdr:cxnSp macro="">
      <xdr:nvCxnSpPr>
        <xdr:cNvPr id="462" name="直線コネクタ 461"/>
        <xdr:cNvCxnSpPr/>
      </xdr:nvCxnSpPr>
      <xdr:spPr>
        <a:xfrm>
          <a:off x="6972300" y="16750722"/>
          <a:ext cx="889000" cy="6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4" name="テキスト ボックス 463"/>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6" name="テキスト ボックス 465"/>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13728</xdr:rowOff>
    </xdr:from>
    <xdr:to>
      <xdr:col>55</xdr:col>
      <xdr:colOff>50800</xdr:colOff>
      <xdr:row>98</xdr:row>
      <xdr:rowOff>115328</xdr:rowOff>
    </xdr:to>
    <xdr:sp macro="" textlink="">
      <xdr:nvSpPr>
        <xdr:cNvPr id="472" name="楕円 471"/>
        <xdr:cNvSpPr/>
      </xdr:nvSpPr>
      <xdr:spPr>
        <a:xfrm>
          <a:off x="10426700" y="1681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100105</xdr:rowOff>
    </xdr:from>
    <xdr:ext cx="534377" cy="259045"/>
    <xdr:sp macro="" textlink="">
      <xdr:nvSpPr>
        <xdr:cNvPr id="473" name="普通建設事業費 （ うち更新整備　）該当値テキスト"/>
        <xdr:cNvSpPr txBox="1"/>
      </xdr:nvSpPr>
      <xdr:spPr>
        <a:xfrm>
          <a:off x="10528300" y="1673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51688</xdr:rowOff>
    </xdr:from>
    <xdr:to>
      <xdr:col>50</xdr:col>
      <xdr:colOff>165100</xdr:colOff>
      <xdr:row>97</xdr:row>
      <xdr:rowOff>153288</xdr:rowOff>
    </xdr:to>
    <xdr:sp macro="" textlink="">
      <xdr:nvSpPr>
        <xdr:cNvPr id="474" name="楕円 473"/>
        <xdr:cNvSpPr/>
      </xdr:nvSpPr>
      <xdr:spPr>
        <a:xfrm>
          <a:off x="9588500" y="1668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144415</xdr:rowOff>
    </xdr:from>
    <xdr:ext cx="534377" cy="259045"/>
    <xdr:sp macro="" textlink="">
      <xdr:nvSpPr>
        <xdr:cNvPr id="475" name="テキスト ボックス 474"/>
        <xdr:cNvSpPr txBox="1"/>
      </xdr:nvSpPr>
      <xdr:spPr>
        <a:xfrm>
          <a:off x="9372111" y="1677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142210</xdr:rowOff>
    </xdr:from>
    <xdr:to>
      <xdr:col>46</xdr:col>
      <xdr:colOff>38100</xdr:colOff>
      <xdr:row>98</xdr:row>
      <xdr:rowOff>72360</xdr:rowOff>
    </xdr:to>
    <xdr:sp macro="" textlink="">
      <xdr:nvSpPr>
        <xdr:cNvPr id="476" name="楕円 475"/>
        <xdr:cNvSpPr/>
      </xdr:nvSpPr>
      <xdr:spPr>
        <a:xfrm>
          <a:off x="8699500" y="167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63487</xdr:rowOff>
    </xdr:from>
    <xdr:ext cx="534377" cy="259045"/>
    <xdr:sp macro="" textlink="">
      <xdr:nvSpPr>
        <xdr:cNvPr id="477" name="テキスト ボックス 476"/>
        <xdr:cNvSpPr txBox="1"/>
      </xdr:nvSpPr>
      <xdr:spPr>
        <a:xfrm>
          <a:off x="8483111" y="1686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130377</xdr:rowOff>
    </xdr:from>
    <xdr:to>
      <xdr:col>41</xdr:col>
      <xdr:colOff>101600</xdr:colOff>
      <xdr:row>98</xdr:row>
      <xdr:rowOff>60527</xdr:rowOff>
    </xdr:to>
    <xdr:sp macro="" textlink="">
      <xdr:nvSpPr>
        <xdr:cNvPr id="478" name="楕円 477"/>
        <xdr:cNvSpPr/>
      </xdr:nvSpPr>
      <xdr:spPr>
        <a:xfrm>
          <a:off x="7810500" y="1676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51654</xdr:rowOff>
    </xdr:from>
    <xdr:ext cx="534377" cy="259045"/>
    <xdr:sp macro="" textlink="">
      <xdr:nvSpPr>
        <xdr:cNvPr id="479" name="テキスト ボックス 478"/>
        <xdr:cNvSpPr txBox="1"/>
      </xdr:nvSpPr>
      <xdr:spPr>
        <a:xfrm>
          <a:off x="7594111" y="1685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69272</xdr:rowOff>
    </xdr:from>
    <xdr:to>
      <xdr:col>36</xdr:col>
      <xdr:colOff>165100</xdr:colOff>
      <xdr:row>97</xdr:row>
      <xdr:rowOff>170872</xdr:rowOff>
    </xdr:to>
    <xdr:sp macro="" textlink="">
      <xdr:nvSpPr>
        <xdr:cNvPr id="480" name="楕円 479"/>
        <xdr:cNvSpPr/>
      </xdr:nvSpPr>
      <xdr:spPr>
        <a:xfrm>
          <a:off x="6921500" y="1669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161999</xdr:rowOff>
    </xdr:from>
    <xdr:ext cx="534377" cy="259045"/>
    <xdr:sp macro="" textlink="">
      <xdr:nvSpPr>
        <xdr:cNvPr id="481" name="テキスト ボックス 480"/>
        <xdr:cNvSpPr txBox="1"/>
      </xdr:nvSpPr>
      <xdr:spPr>
        <a:xfrm>
          <a:off x="6705111" y="1679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06" name="直線コネクタ 505"/>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09" name="直線コネクタ 508"/>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2" name="直線コネクタ 511"/>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xdr:cNvSpPr txBox="1"/>
      </xdr:nvSpPr>
      <xdr:spPr>
        <a:xfrm>
          <a:off x="14325111" y="62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24040</xdr:rowOff>
    </xdr:from>
    <xdr:to>
      <xdr:col>71</xdr:col>
      <xdr:colOff>177800</xdr:colOff>
      <xdr:row>38</xdr:row>
      <xdr:rowOff>25400</xdr:rowOff>
    </xdr:to>
    <xdr:cxnSp macro="">
      <xdr:nvCxnSpPr>
        <xdr:cNvPr id="515" name="直線コネクタ 514"/>
        <xdr:cNvCxnSpPr/>
      </xdr:nvCxnSpPr>
      <xdr:spPr>
        <a:xfrm>
          <a:off x="12814300" y="6539140"/>
          <a:ext cx="889000" cy="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40664</xdr:rowOff>
    </xdr:from>
    <xdr:ext cx="469744" cy="259045"/>
    <xdr:sp macro="" textlink="">
      <xdr:nvSpPr>
        <xdr:cNvPr id="517" name="テキスト ボックス 516"/>
        <xdr:cNvSpPr txBox="1"/>
      </xdr:nvSpPr>
      <xdr:spPr>
        <a:xfrm>
          <a:off x="13468428" y="62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5" name="楕円 524"/>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249299" cy="259045"/>
    <xdr:sp macro="" textlink="">
      <xdr:nvSpPr>
        <xdr:cNvPr id="526" name="災害復旧事業費該当値テキスト"/>
        <xdr:cNvSpPr txBox="1"/>
      </xdr:nvSpPr>
      <xdr:spPr>
        <a:xfrm>
          <a:off x="16370300" y="64106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7" name="楕円 526"/>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28" name="テキスト ボックス 527"/>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29" name="楕円 528"/>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0" name="テキスト ボックス 529"/>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1" name="楕円 530"/>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2" name="テキスト ボックス 531"/>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144690</xdr:rowOff>
    </xdr:from>
    <xdr:to>
      <xdr:col>67</xdr:col>
      <xdr:colOff>101600</xdr:colOff>
      <xdr:row>38</xdr:row>
      <xdr:rowOff>74840</xdr:rowOff>
    </xdr:to>
    <xdr:sp macro="" textlink="">
      <xdr:nvSpPr>
        <xdr:cNvPr id="533" name="楕円 532"/>
        <xdr:cNvSpPr/>
      </xdr:nvSpPr>
      <xdr:spPr>
        <a:xfrm>
          <a:off x="12763500" y="648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65967</xdr:rowOff>
    </xdr:from>
    <xdr:ext cx="378565" cy="259045"/>
    <xdr:sp macro="" textlink="">
      <xdr:nvSpPr>
        <xdr:cNvPr id="534" name="テキスト ボックス 533"/>
        <xdr:cNvSpPr txBox="1"/>
      </xdr:nvSpPr>
      <xdr:spPr>
        <a:xfrm>
          <a:off x="12625017" y="6581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98206</xdr:rowOff>
    </xdr:from>
    <xdr:to>
      <xdr:col>85</xdr:col>
      <xdr:colOff>127000</xdr:colOff>
      <xdr:row>78</xdr:row>
      <xdr:rowOff>109629</xdr:rowOff>
    </xdr:to>
    <xdr:cxnSp macro="">
      <xdr:nvCxnSpPr>
        <xdr:cNvPr id="616" name="直線コネクタ 615"/>
        <xdr:cNvCxnSpPr/>
      </xdr:nvCxnSpPr>
      <xdr:spPr>
        <a:xfrm flipV="1">
          <a:off x="15481300" y="13471306"/>
          <a:ext cx="838200" cy="1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7" name="公債費平均値テキスト"/>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109629</xdr:rowOff>
    </xdr:from>
    <xdr:to>
      <xdr:col>81</xdr:col>
      <xdr:colOff>50800</xdr:colOff>
      <xdr:row>78</xdr:row>
      <xdr:rowOff>115830</xdr:rowOff>
    </xdr:to>
    <xdr:cxnSp macro="">
      <xdr:nvCxnSpPr>
        <xdr:cNvPr id="619" name="直線コネクタ 618"/>
        <xdr:cNvCxnSpPr/>
      </xdr:nvCxnSpPr>
      <xdr:spPr>
        <a:xfrm flipV="1">
          <a:off x="14592300" y="13482729"/>
          <a:ext cx="889000" cy="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107377</xdr:rowOff>
    </xdr:from>
    <xdr:ext cx="534377" cy="259045"/>
    <xdr:sp macro="" textlink="">
      <xdr:nvSpPr>
        <xdr:cNvPr id="621" name="テキスト ボックス 620"/>
        <xdr:cNvSpPr txBox="1"/>
      </xdr:nvSpPr>
      <xdr:spPr>
        <a:xfrm>
          <a:off x="15214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115830</xdr:rowOff>
    </xdr:from>
    <xdr:to>
      <xdr:col>76</xdr:col>
      <xdr:colOff>114300</xdr:colOff>
      <xdr:row>78</xdr:row>
      <xdr:rowOff>120076</xdr:rowOff>
    </xdr:to>
    <xdr:cxnSp macro="">
      <xdr:nvCxnSpPr>
        <xdr:cNvPr id="622" name="直線コネクタ 621"/>
        <xdr:cNvCxnSpPr/>
      </xdr:nvCxnSpPr>
      <xdr:spPr>
        <a:xfrm flipV="1">
          <a:off x="13703300" y="13488930"/>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111743</xdr:rowOff>
    </xdr:from>
    <xdr:ext cx="534377" cy="259045"/>
    <xdr:sp macro="" textlink="">
      <xdr:nvSpPr>
        <xdr:cNvPr id="624" name="テキスト ボックス 623"/>
        <xdr:cNvSpPr txBox="1"/>
      </xdr:nvSpPr>
      <xdr:spPr>
        <a:xfrm>
          <a:off x="14325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120076</xdr:rowOff>
    </xdr:from>
    <xdr:to>
      <xdr:col>71</xdr:col>
      <xdr:colOff>177800</xdr:colOff>
      <xdr:row>78</xdr:row>
      <xdr:rowOff>131598</xdr:rowOff>
    </xdr:to>
    <xdr:cxnSp macro="">
      <xdr:nvCxnSpPr>
        <xdr:cNvPr id="625" name="直線コネクタ 624"/>
        <xdr:cNvCxnSpPr/>
      </xdr:nvCxnSpPr>
      <xdr:spPr>
        <a:xfrm flipV="1">
          <a:off x="12814300" y="13493176"/>
          <a:ext cx="8890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109597</xdr:rowOff>
    </xdr:from>
    <xdr:ext cx="534377" cy="259045"/>
    <xdr:sp macro="" textlink="">
      <xdr:nvSpPr>
        <xdr:cNvPr id="627" name="テキスト ボックス 626"/>
        <xdr:cNvSpPr txBox="1"/>
      </xdr:nvSpPr>
      <xdr:spPr>
        <a:xfrm>
          <a:off x="13436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108862</xdr:rowOff>
    </xdr:from>
    <xdr:ext cx="534377" cy="259045"/>
    <xdr:sp macro="" textlink="">
      <xdr:nvSpPr>
        <xdr:cNvPr id="629" name="テキスト ボックス 628"/>
        <xdr:cNvSpPr txBox="1"/>
      </xdr:nvSpPr>
      <xdr:spPr>
        <a:xfrm>
          <a:off x="12547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47406</xdr:rowOff>
    </xdr:from>
    <xdr:to>
      <xdr:col>85</xdr:col>
      <xdr:colOff>177800</xdr:colOff>
      <xdr:row>78</xdr:row>
      <xdr:rowOff>149006</xdr:rowOff>
    </xdr:to>
    <xdr:sp macro="" textlink="">
      <xdr:nvSpPr>
        <xdr:cNvPr id="635" name="楕円 634"/>
        <xdr:cNvSpPr/>
      </xdr:nvSpPr>
      <xdr:spPr>
        <a:xfrm>
          <a:off x="16268700" y="1342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133783</xdr:rowOff>
    </xdr:from>
    <xdr:ext cx="534377" cy="259045"/>
    <xdr:sp macro="" textlink="">
      <xdr:nvSpPr>
        <xdr:cNvPr id="636" name="公債費該当値テキスト"/>
        <xdr:cNvSpPr txBox="1"/>
      </xdr:nvSpPr>
      <xdr:spPr>
        <a:xfrm>
          <a:off x="16370300" y="1333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58829</xdr:rowOff>
    </xdr:from>
    <xdr:to>
      <xdr:col>81</xdr:col>
      <xdr:colOff>101600</xdr:colOff>
      <xdr:row>78</xdr:row>
      <xdr:rowOff>160429</xdr:rowOff>
    </xdr:to>
    <xdr:sp macro="" textlink="">
      <xdr:nvSpPr>
        <xdr:cNvPr id="637" name="楕円 636"/>
        <xdr:cNvSpPr/>
      </xdr:nvSpPr>
      <xdr:spPr>
        <a:xfrm>
          <a:off x="15430500" y="1343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151556</xdr:rowOff>
    </xdr:from>
    <xdr:ext cx="534377" cy="259045"/>
    <xdr:sp macro="" textlink="">
      <xdr:nvSpPr>
        <xdr:cNvPr id="638" name="テキスト ボックス 637"/>
        <xdr:cNvSpPr txBox="1"/>
      </xdr:nvSpPr>
      <xdr:spPr>
        <a:xfrm>
          <a:off x="15214111" y="135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65030</xdr:rowOff>
    </xdr:from>
    <xdr:to>
      <xdr:col>76</xdr:col>
      <xdr:colOff>165100</xdr:colOff>
      <xdr:row>78</xdr:row>
      <xdr:rowOff>166630</xdr:rowOff>
    </xdr:to>
    <xdr:sp macro="" textlink="">
      <xdr:nvSpPr>
        <xdr:cNvPr id="639" name="楕円 638"/>
        <xdr:cNvSpPr/>
      </xdr:nvSpPr>
      <xdr:spPr>
        <a:xfrm>
          <a:off x="14541500" y="13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157757</xdr:rowOff>
    </xdr:from>
    <xdr:ext cx="534377" cy="259045"/>
    <xdr:sp macro="" textlink="">
      <xdr:nvSpPr>
        <xdr:cNvPr id="640" name="テキスト ボックス 639"/>
        <xdr:cNvSpPr txBox="1"/>
      </xdr:nvSpPr>
      <xdr:spPr>
        <a:xfrm>
          <a:off x="14325111" y="1353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69276</xdr:rowOff>
    </xdr:from>
    <xdr:to>
      <xdr:col>72</xdr:col>
      <xdr:colOff>38100</xdr:colOff>
      <xdr:row>78</xdr:row>
      <xdr:rowOff>170876</xdr:rowOff>
    </xdr:to>
    <xdr:sp macro="" textlink="">
      <xdr:nvSpPr>
        <xdr:cNvPr id="641" name="楕円 640"/>
        <xdr:cNvSpPr/>
      </xdr:nvSpPr>
      <xdr:spPr>
        <a:xfrm>
          <a:off x="13652500" y="1344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162003</xdr:rowOff>
    </xdr:from>
    <xdr:ext cx="534377" cy="259045"/>
    <xdr:sp macro="" textlink="">
      <xdr:nvSpPr>
        <xdr:cNvPr id="642" name="テキスト ボックス 641"/>
        <xdr:cNvSpPr txBox="1"/>
      </xdr:nvSpPr>
      <xdr:spPr>
        <a:xfrm>
          <a:off x="13436111" y="1353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80798</xdr:rowOff>
    </xdr:from>
    <xdr:to>
      <xdr:col>67</xdr:col>
      <xdr:colOff>101600</xdr:colOff>
      <xdr:row>79</xdr:row>
      <xdr:rowOff>10948</xdr:rowOff>
    </xdr:to>
    <xdr:sp macro="" textlink="">
      <xdr:nvSpPr>
        <xdr:cNvPr id="643" name="楕円 642"/>
        <xdr:cNvSpPr/>
      </xdr:nvSpPr>
      <xdr:spPr>
        <a:xfrm>
          <a:off x="12763500" y="1345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2075</xdr:rowOff>
    </xdr:from>
    <xdr:ext cx="534377" cy="259045"/>
    <xdr:sp macro="" textlink="">
      <xdr:nvSpPr>
        <xdr:cNvPr id="644" name="テキスト ボックス 643"/>
        <xdr:cNvSpPr txBox="1"/>
      </xdr:nvSpPr>
      <xdr:spPr>
        <a:xfrm>
          <a:off x="12547111" y="1354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55552</xdr:rowOff>
    </xdr:from>
    <xdr:to>
      <xdr:col>85</xdr:col>
      <xdr:colOff>127000</xdr:colOff>
      <xdr:row>98</xdr:row>
      <xdr:rowOff>125509</xdr:rowOff>
    </xdr:to>
    <xdr:cxnSp macro="">
      <xdr:nvCxnSpPr>
        <xdr:cNvPr id="671" name="直線コネクタ 670"/>
        <xdr:cNvCxnSpPr/>
      </xdr:nvCxnSpPr>
      <xdr:spPr>
        <a:xfrm flipV="1">
          <a:off x="15481300" y="16857652"/>
          <a:ext cx="838200" cy="6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125509</xdr:rowOff>
    </xdr:from>
    <xdr:to>
      <xdr:col>81</xdr:col>
      <xdr:colOff>50800</xdr:colOff>
      <xdr:row>98</xdr:row>
      <xdr:rowOff>137993</xdr:rowOff>
    </xdr:to>
    <xdr:cxnSp macro="">
      <xdr:nvCxnSpPr>
        <xdr:cNvPr id="674" name="直線コネクタ 673"/>
        <xdr:cNvCxnSpPr/>
      </xdr:nvCxnSpPr>
      <xdr:spPr>
        <a:xfrm flipV="1">
          <a:off x="14592300" y="16927609"/>
          <a:ext cx="889000" cy="1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137993</xdr:rowOff>
    </xdr:from>
    <xdr:to>
      <xdr:col>76</xdr:col>
      <xdr:colOff>114300</xdr:colOff>
      <xdr:row>98</xdr:row>
      <xdr:rowOff>138192</xdr:rowOff>
    </xdr:to>
    <xdr:cxnSp macro="">
      <xdr:nvCxnSpPr>
        <xdr:cNvPr id="677" name="直線コネクタ 676"/>
        <xdr:cNvCxnSpPr/>
      </xdr:nvCxnSpPr>
      <xdr:spPr>
        <a:xfrm flipV="1">
          <a:off x="13703300" y="16940093"/>
          <a:ext cx="889000" cy="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138192</xdr:rowOff>
    </xdr:from>
    <xdr:to>
      <xdr:col>71</xdr:col>
      <xdr:colOff>177800</xdr:colOff>
      <xdr:row>98</xdr:row>
      <xdr:rowOff>139354</xdr:rowOff>
    </xdr:to>
    <xdr:cxnSp macro="">
      <xdr:nvCxnSpPr>
        <xdr:cNvPr id="680" name="直線コネクタ 679"/>
        <xdr:cNvCxnSpPr/>
      </xdr:nvCxnSpPr>
      <xdr:spPr>
        <a:xfrm flipV="1">
          <a:off x="12814300" y="16940292"/>
          <a:ext cx="8890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4752</xdr:rowOff>
    </xdr:from>
    <xdr:to>
      <xdr:col>85</xdr:col>
      <xdr:colOff>177800</xdr:colOff>
      <xdr:row>98</xdr:row>
      <xdr:rowOff>106352</xdr:rowOff>
    </xdr:to>
    <xdr:sp macro="" textlink="">
      <xdr:nvSpPr>
        <xdr:cNvPr id="690" name="楕円 689"/>
        <xdr:cNvSpPr/>
      </xdr:nvSpPr>
      <xdr:spPr>
        <a:xfrm>
          <a:off x="16268700" y="168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127746</xdr:rowOff>
    </xdr:from>
    <xdr:ext cx="534377" cy="259045"/>
    <xdr:sp macro="" textlink="">
      <xdr:nvSpPr>
        <xdr:cNvPr id="691" name="積立金該当値テキスト"/>
        <xdr:cNvSpPr txBox="1"/>
      </xdr:nvSpPr>
      <xdr:spPr>
        <a:xfrm>
          <a:off x="16370300" y="1675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74709</xdr:rowOff>
    </xdr:from>
    <xdr:to>
      <xdr:col>81</xdr:col>
      <xdr:colOff>101600</xdr:colOff>
      <xdr:row>99</xdr:row>
      <xdr:rowOff>4859</xdr:rowOff>
    </xdr:to>
    <xdr:sp macro="" textlink="">
      <xdr:nvSpPr>
        <xdr:cNvPr id="692" name="楕円 691"/>
        <xdr:cNvSpPr/>
      </xdr:nvSpPr>
      <xdr:spPr>
        <a:xfrm>
          <a:off x="15430500" y="1687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167436</xdr:rowOff>
    </xdr:from>
    <xdr:ext cx="469744" cy="259045"/>
    <xdr:sp macro="" textlink="">
      <xdr:nvSpPr>
        <xdr:cNvPr id="693" name="テキスト ボックス 692"/>
        <xdr:cNvSpPr txBox="1"/>
      </xdr:nvSpPr>
      <xdr:spPr>
        <a:xfrm>
          <a:off x="15246428" y="1696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87193</xdr:rowOff>
    </xdr:from>
    <xdr:to>
      <xdr:col>76</xdr:col>
      <xdr:colOff>165100</xdr:colOff>
      <xdr:row>99</xdr:row>
      <xdr:rowOff>17343</xdr:rowOff>
    </xdr:to>
    <xdr:sp macro="" textlink="">
      <xdr:nvSpPr>
        <xdr:cNvPr id="694" name="楕円 693"/>
        <xdr:cNvSpPr/>
      </xdr:nvSpPr>
      <xdr:spPr>
        <a:xfrm>
          <a:off x="14541500" y="168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8470</xdr:rowOff>
    </xdr:from>
    <xdr:ext cx="378565" cy="259045"/>
    <xdr:sp macro="" textlink="">
      <xdr:nvSpPr>
        <xdr:cNvPr id="695" name="テキスト ボックス 694"/>
        <xdr:cNvSpPr txBox="1"/>
      </xdr:nvSpPr>
      <xdr:spPr>
        <a:xfrm>
          <a:off x="14403017" y="16982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87392</xdr:rowOff>
    </xdr:from>
    <xdr:to>
      <xdr:col>72</xdr:col>
      <xdr:colOff>38100</xdr:colOff>
      <xdr:row>99</xdr:row>
      <xdr:rowOff>17542</xdr:rowOff>
    </xdr:to>
    <xdr:sp macro="" textlink="">
      <xdr:nvSpPr>
        <xdr:cNvPr id="696" name="楕円 695"/>
        <xdr:cNvSpPr/>
      </xdr:nvSpPr>
      <xdr:spPr>
        <a:xfrm>
          <a:off x="13652500" y="1688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8669</xdr:rowOff>
    </xdr:from>
    <xdr:ext cx="378565" cy="259045"/>
    <xdr:sp macro="" textlink="">
      <xdr:nvSpPr>
        <xdr:cNvPr id="697" name="テキスト ボックス 696"/>
        <xdr:cNvSpPr txBox="1"/>
      </xdr:nvSpPr>
      <xdr:spPr>
        <a:xfrm>
          <a:off x="13514017" y="16982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88554</xdr:rowOff>
    </xdr:from>
    <xdr:to>
      <xdr:col>67</xdr:col>
      <xdr:colOff>101600</xdr:colOff>
      <xdr:row>99</xdr:row>
      <xdr:rowOff>18704</xdr:rowOff>
    </xdr:to>
    <xdr:sp macro="" textlink="">
      <xdr:nvSpPr>
        <xdr:cNvPr id="698" name="楕円 697"/>
        <xdr:cNvSpPr/>
      </xdr:nvSpPr>
      <xdr:spPr>
        <a:xfrm>
          <a:off x="12763500" y="1689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9831</xdr:rowOff>
    </xdr:from>
    <xdr:ext cx="378565" cy="259045"/>
    <xdr:sp macro="" textlink="">
      <xdr:nvSpPr>
        <xdr:cNvPr id="699" name="テキスト ボックス 698"/>
        <xdr:cNvSpPr txBox="1"/>
      </xdr:nvSpPr>
      <xdr:spPr>
        <a:xfrm>
          <a:off x="12625017" y="16983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160769</xdr:rowOff>
    </xdr:from>
    <xdr:to>
      <xdr:col>116</xdr:col>
      <xdr:colOff>63500</xdr:colOff>
      <xdr:row>38</xdr:row>
      <xdr:rowOff>162255</xdr:rowOff>
    </xdr:to>
    <xdr:cxnSp macro="">
      <xdr:nvCxnSpPr>
        <xdr:cNvPr id="728" name="直線コネクタ 727"/>
        <xdr:cNvCxnSpPr/>
      </xdr:nvCxnSpPr>
      <xdr:spPr>
        <a:xfrm>
          <a:off x="21323300" y="5818619"/>
          <a:ext cx="838200" cy="85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160769</xdr:rowOff>
    </xdr:from>
    <xdr:to>
      <xdr:col>111</xdr:col>
      <xdr:colOff>177800</xdr:colOff>
      <xdr:row>39</xdr:row>
      <xdr:rowOff>44450</xdr:rowOff>
    </xdr:to>
    <xdr:cxnSp macro="">
      <xdr:nvCxnSpPr>
        <xdr:cNvPr id="731" name="直線コネクタ 730"/>
        <xdr:cNvCxnSpPr/>
      </xdr:nvCxnSpPr>
      <xdr:spPr>
        <a:xfrm flipV="1">
          <a:off x="20434300" y="5818619"/>
          <a:ext cx="889000" cy="91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108704</xdr:rowOff>
    </xdr:from>
    <xdr:ext cx="469744" cy="259045"/>
    <xdr:sp macro="" textlink="">
      <xdr:nvSpPr>
        <xdr:cNvPr id="733" name="テキスト ボックス 732"/>
        <xdr:cNvSpPr txBox="1"/>
      </xdr:nvSpPr>
      <xdr:spPr>
        <a:xfrm>
          <a:off x="21088428" y="662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4" name="直線コネクタ 73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7" name="直線コネクタ 73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111455</xdr:rowOff>
    </xdr:from>
    <xdr:to>
      <xdr:col>116</xdr:col>
      <xdr:colOff>114300</xdr:colOff>
      <xdr:row>39</xdr:row>
      <xdr:rowOff>41605</xdr:rowOff>
    </xdr:to>
    <xdr:sp macro="" textlink="">
      <xdr:nvSpPr>
        <xdr:cNvPr id="747" name="楕円 746"/>
        <xdr:cNvSpPr/>
      </xdr:nvSpPr>
      <xdr:spPr>
        <a:xfrm>
          <a:off x="22110700" y="662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26382</xdr:rowOff>
    </xdr:from>
    <xdr:ext cx="469744" cy="259045"/>
    <xdr:sp macro="" textlink="">
      <xdr:nvSpPr>
        <xdr:cNvPr id="748" name="投資及び出資金該当値テキスト"/>
        <xdr:cNvSpPr txBox="1"/>
      </xdr:nvSpPr>
      <xdr:spPr>
        <a:xfrm>
          <a:off x="22212300" y="654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109969</xdr:rowOff>
    </xdr:from>
    <xdr:to>
      <xdr:col>112</xdr:col>
      <xdr:colOff>38100</xdr:colOff>
      <xdr:row>34</xdr:row>
      <xdr:rowOff>40119</xdr:rowOff>
    </xdr:to>
    <xdr:sp macro="" textlink="">
      <xdr:nvSpPr>
        <xdr:cNvPr id="749" name="楕円 748"/>
        <xdr:cNvSpPr/>
      </xdr:nvSpPr>
      <xdr:spPr>
        <a:xfrm>
          <a:off x="21272500" y="576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32</xdr:row>
      <xdr:rowOff>56646</xdr:rowOff>
    </xdr:from>
    <xdr:ext cx="534377" cy="259045"/>
    <xdr:sp macro="" textlink="">
      <xdr:nvSpPr>
        <xdr:cNvPr id="750" name="テキスト ボックス 749"/>
        <xdr:cNvSpPr txBox="1"/>
      </xdr:nvSpPr>
      <xdr:spPr>
        <a:xfrm>
          <a:off x="21056111" y="554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3" name="楕円 75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4" name="テキスト ボックス 75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43307</xdr:rowOff>
    </xdr:from>
    <xdr:to>
      <xdr:col>116</xdr:col>
      <xdr:colOff>63500</xdr:colOff>
      <xdr:row>59</xdr:row>
      <xdr:rowOff>43879</xdr:rowOff>
    </xdr:to>
    <xdr:cxnSp macro="">
      <xdr:nvCxnSpPr>
        <xdr:cNvPr id="785" name="直線コネクタ 784"/>
        <xdr:cNvCxnSpPr/>
      </xdr:nvCxnSpPr>
      <xdr:spPr>
        <a:xfrm>
          <a:off x="21323300" y="10158857"/>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43307</xdr:rowOff>
    </xdr:from>
    <xdr:to>
      <xdr:col>111</xdr:col>
      <xdr:colOff>177800</xdr:colOff>
      <xdr:row>59</xdr:row>
      <xdr:rowOff>43345</xdr:rowOff>
    </xdr:to>
    <xdr:cxnSp macro="">
      <xdr:nvCxnSpPr>
        <xdr:cNvPr id="788" name="直線コネクタ 787"/>
        <xdr:cNvCxnSpPr/>
      </xdr:nvCxnSpPr>
      <xdr:spPr>
        <a:xfrm flipV="1">
          <a:off x="20434300" y="1015885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43345</xdr:rowOff>
    </xdr:from>
    <xdr:to>
      <xdr:col>107</xdr:col>
      <xdr:colOff>50800</xdr:colOff>
      <xdr:row>59</xdr:row>
      <xdr:rowOff>43345</xdr:rowOff>
    </xdr:to>
    <xdr:cxnSp macro="">
      <xdr:nvCxnSpPr>
        <xdr:cNvPr id="791" name="直線コネクタ 790"/>
        <xdr:cNvCxnSpPr/>
      </xdr:nvCxnSpPr>
      <xdr:spPr>
        <a:xfrm>
          <a:off x="19545300" y="10158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43345</xdr:rowOff>
    </xdr:from>
    <xdr:to>
      <xdr:col>102</xdr:col>
      <xdr:colOff>114300</xdr:colOff>
      <xdr:row>59</xdr:row>
      <xdr:rowOff>43364</xdr:rowOff>
    </xdr:to>
    <xdr:cxnSp macro="">
      <xdr:nvCxnSpPr>
        <xdr:cNvPr id="794" name="直線コネクタ 793"/>
        <xdr:cNvCxnSpPr/>
      </xdr:nvCxnSpPr>
      <xdr:spPr>
        <a:xfrm flipV="1">
          <a:off x="18656300" y="10158895"/>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164529</xdr:rowOff>
    </xdr:from>
    <xdr:to>
      <xdr:col>116</xdr:col>
      <xdr:colOff>114300</xdr:colOff>
      <xdr:row>59</xdr:row>
      <xdr:rowOff>94679</xdr:rowOff>
    </xdr:to>
    <xdr:sp macro="" textlink="">
      <xdr:nvSpPr>
        <xdr:cNvPr id="804" name="楕円 803"/>
        <xdr:cNvSpPr/>
      </xdr:nvSpPr>
      <xdr:spPr>
        <a:xfrm>
          <a:off x="22110700" y="1010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79456</xdr:rowOff>
    </xdr:from>
    <xdr:ext cx="313932" cy="259045"/>
    <xdr:sp macro="" textlink="">
      <xdr:nvSpPr>
        <xdr:cNvPr id="805" name="貸付金該当値テキスト"/>
        <xdr:cNvSpPr txBox="1"/>
      </xdr:nvSpPr>
      <xdr:spPr>
        <a:xfrm>
          <a:off x="22212300" y="10023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163957</xdr:rowOff>
    </xdr:from>
    <xdr:to>
      <xdr:col>112</xdr:col>
      <xdr:colOff>38100</xdr:colOff>
      <xdr:row>59</xdr:row>
      <xdr:rowOff>94107</xdr:rowOff>
    </xdr:to>
    <xdr:sp macro="" textlink="">
      <xdr:nvSpPr>
        <xdr:cNvPr id="806" name="楕円 805"/>
        <xdr:cNvSpPr/>
      </xdr:nvSpPr>
      <xdr:spPr>
        <a:xfrm>
          <a:off x="21272500" y="1010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85234</xdr:rowOff>
    </xdr:from>
    <xdr:ext cx="313932" cy="259045"/>
    <xdr:sp macro="" textlink="">
      <xdr:nvSpPr>
        <xdr:cNvPr id="807" name="テキスト ボックス 806"/>
        <xdr:cNvSpPr txBox="1"/>
      </xdr:nvSpPr>
      <xdr:spPr>
        <a:xfrm>
          <a:off x="21166333" y="10200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163995</xdr:rowOff>
    </xdr:from>
    <xdr:to>
      <xdr:col>107</xdr:col>
      <xdr:colOff>101600</xdr:colOff>
      <xdr:row>59</xdr:row>
      <xdr:rowOff>94145</xdr:rowOff>
    </xdr:to>
    <xdr:sp macro="" textlink="">
      <xdr:nvSpPr>
        <xdr:cNvPr id="808" name="楕円 807"/>
        <xdr:cNvSpPr/>
      </xdr:nvSpPr>
      <xdr:spPr>
        <a:xfrm>
          <a:off x="20383500" y="1010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85272</xdr:rowOff>
    </xdr:from>
    <xdr:ext cx="313932" cy="259045"/>
    <xdr:sp macro="" textlink="">
      <xdr:nvSpPr>
        <xdr:cNvPr id="809" name="テキスト ボックス 808"/>
        <xdr:cNvSpPr txBox="1"/>
      </xdr:nvSpPr>
      <xdr:spPr>
        <a:xfrm>
          <a:off x="20277333" y="102008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163995</xdr:rowOff>
    </xdr:from>
    <xdr:to>
      <xdr:col>102</xdr:col>
      <xdr:colOff>165100</xdr:colOff>
      <xdr:row>59</xdr:row>
      <xdr:rowOff>94145</xdr:rowOff>
    </xdr:to>
    <xdr:sp macro="" textlink="">
      <xdr:nvSpPr>
        <xdr:cNvPr id="810" name="楕円 809"/>
        <xdr:cNvSpPr/>
      </xdr:nvSpPr>
      <xdr:spPr>
        <a:xfrm>
          <a:off x="19494500" y="1010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85272</xdr:rowOff>
    </xdr:from>
    <xdr:ext cx="313932" cy="259045"/>
    <xdr:sp macro="" textlink="">
      <xdr:nvSpPr>
        <xdr:cNvPr id="811" name="テキスト ボックス 810"/>
        <xdr:cNvSpPr txBox="1"/>
      </xdr:nvSpPr>
      <xdr:spPr>
        <a:xfrm>
          <a:off x="19388333" y="102008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164014</xdr:rowOff>
    </xdr:from>
    <xdr:to>
      <xdr:col>98</xdr:col>
      <xdr:colOff>38100</xdr:colOff>
      <xdr:row>59</xdr:row>
      <xdr:rowOff>94164</xdr:rowOff>
    </xdr:to>
    <xdr:sp macro="" textlink="">
      <xdr:nvSpPr>
        <xdr:cNvPr id="812" name="楕円 811"/>
        <xdr:cNvSpPr/>
      </xdr:nvSpPr>
      <xdr:spPr>
        <a:xfrm>
          <a:off x="18605500" y="1010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85291</xdr:rowOff>
    </xdr:from>
    <xdr:ext cx="313932" cy="259045"/>
    <xdr:sp macro="" textlink="">
      <xdr:nvSpPr>
        <xdr:cNvPr id="813" name="テキスト ボックス 812"/>
        <xdr:cNvSpPr txBox="1"/>
      </xdr:nvSpPr>
      <xdr:spPr>
        <a:xfrm>
          <a:off x="18499333" y="10200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144712</xdr:rowOff>
    </xdr:from>
    <xdr:to>
      <xdr:col>116</xdr:col>
      <xdr:colOff>63500</xdr:colOff>
      <xdr:row>77</xdr:row>
      <xdr:rowOff>169907</xdr:rowOff>
    </xdr:to>
    <xdr:cxnSp macro="">
      <xdr:nvCxnSpPr>
        <xdr:cNvPr id="845" name="直線コネクタ 844"/>
        <xdr:cNvCxnSpPr/>
      </xdr:nvCxnSpPr>
      <xdr:spPr>
        <a:xfrm flipV="1">
          <a:off x="21323300" y="13346362"/>
          <a:ext cx="838200" cy="2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10393</xdr:rowOff>
    </xdr:from>
    <xdr:ext cx="534377" cy="259045"/>
    <xdr:sp macro="" textlink="">
      <xdr:nvSpPr>
        <xdr:cNvPr id="846" name="繰出金平均値テキスト"/>
        <xdr:cNvSpPr txBox="1"/>
      </xdr:nvSpPr>
      <xdr:spPr>
        <a:xfrm>
          <a:off x="22212300" y="1286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37728</xdr:rowOff>
    </xdr:from>
    <xdr:to>
      <xdr:col>111</xdr:col>
      <xdr:colOff>177800</xdr:colOff>
      <xdr:row>77</xdr:row>
      <xdr:rowOff>169907</xdr:rowOff>
    </xdr:to>
    <xdr:cxnSp macro="">
      <xdr:nvCxnSpPr>
        <xdr:cNvPr id="848" name="直線コネクタ 847"/>
        <xdr:cNvCxnSpPr/>
      </xdr:nvCxnSpPr>
      <xdr:spPr>
        <a:xfrm>
          <a:off x="20434300" y="12896478"/>
          <a:ext cx="889000" cy="47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136944</xdr:rowOff>
    </xdr:from>
    <xdr:ext cx="534377" cy="259045"/>
    <xdr:sp macro="" textlink="">
      <xdr:nvSpPr>
        <xdr:cNvPr id="850" name="テキスト ボックス 849"/>
        <xdr:cNvSpPr txBox="1"/>
      </xdr:nvSpPr>
      <xdr:spPr>
        <a:xfrm>
          <a:off x="21056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2491</xdr:rowOff>
    </xdr:from>
    <xdr:to>
      <xdr:col>107</xdr:col>
      <xdr:colOff>50800</xdr:colOff>
      <xdr:row>75</xdr:row>
      <xdr:rowOff>37728</xdr:rowOff>
    </xdr:to>
    <xdr:cxnSp macro="">
      <xdr:nvCxnSpPr>
        <xdr:cNvPr id="851" name="直線コネクタ 850"/>
        <xdr:cNvCxnSpPr/>
      </xdr:nvCxnSpPr>
      <xdr:spPr>
        <a:xfrm>
          <a:off x="19545300" y="12861241"/>
          <a:ext cx="889000" cy="3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158799</xdr:rowOff>
    </xdr:from>
    <xdr:ext cx="534377" cy="259045"/>
    <xdr:sp macro="" textlink="">
      <xdr:nvSpPr>
        <xdr:cNvPr id="853" name="テキスト ボックス 852"/>
        <xdr:cNvSpPr txBox="1"/>
      </xdr:nvSpPr>
      <xdr:spPr>
        <a:xfrm>
          <a:off x="20167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27605</xdr:rowOff>
    </xdr:from>
    <xdr:to>
      <xdr:col>102</xdr:col>
      <xdr:colOff>114300</xdr:colOff>
      <xdr:row>75</xdr:row>
      <xdr:rowOff>2491</xdr:rowOff>
    </xdr:to>
    <xdr:cxnSp macro="">
      <xdr:nvCxnSpPr>
        <xdr:cNvPr id="854" name="直線コネクタ 853"/>
        <xdr:cNvCxnSpPr/>
      </xdr:nvCxnSpPr>
      <xdr:spPr>
        <a:xfrm>
          <a:off x="18656300" y="12714905"/>
          <a:ext cx="889000" cy="14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137442</xdr:rowOff>
    </xdr:from>
    <xdr:ext cx="534377" cy="259045"/>
    <xdr:sp macro="" textlink="">
      <xdr:nvSpPr>
        <xdr:cNvPr id="856" name="テキスト ボックス 855"/>
        <xdr:cNvSpPr txBox="1"/>
      </xdr:nvSpPr>
      <xdr:spPr>
        <a:xfrm>
          <a:off x="19278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122207</xdr:rowOff>
    </xdr:from>
    <xdr:ext cx="534377" cy="259045"/>
    <xdr:sp macro="" textlink="">
      <xdr:nvSpPr>
        <xdr:cNvPr id="858" name="テキスト ボックス 857"/>
        <xdr:cNvSpPr txBox="1"/>
      </xdr:nvSpPr>
      <xdr:spPr>
        <a:xfrm>
          <a:off x="18389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93912</xdr:rowOff>
    </xdr:from>
    <xdr:to>
      <xdr:col>116</xdr:col>
      <xdr:colOff>114300</xdr:colOff>
      <xdr:row>78</xdr:row>
      <xdr:rowOff>24062</xdr:rowOff>
    </xdr:to>
    <xdr:sp macro="" textlink="">
      <xdr:nvSpPr>
        <xdr:cNvPr id="864" name="楕円 863"/>
        <xdr:cNvSpPr/>
      </xdr:nvSpPr>
      <xdr:spPr>
        <a:xfrm>
          <a:off x="22110700" y="1329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72339</xdr:rowOff>
    </xdr:from>
    <xdr:ext cx="534377" cy="259045"/>
    <xdr:sp macro="" textlink="">
      <xdr:nvSpPr>
        <xdr:cNvPr id="865" name="繰出金該当値テキスト"/>
        <xdr:cNvSpPr txBox="1"/>
      </xdr:nvSpPr>
      <xdr:spPr>
        <a:xfrm>
          <a:off x="22212300" y="1327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119107</xdr:rowOff>
    </xdr:from>
    <xdr:to>
      <xdr:col>112</xdr:col>
      <xdr:colOff>38100</xdr:colOff>
      <xdr:row>78</xdr:row>
      <xdr:rowOff>49257</xdr:rowOff>
    </xdr:to>
    <xdr:sp macro="" textlink="">
      <xdr:nvSpPr>
        <xdr:cNvPr id="866" name="楕円 865"/>
        <xdr:cNvSpPr/>
      </xdr:nvSpPr>
      <xdr:spPr>
        <a:xfrm>
          <a:off x="21272500" y="1332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40384</xdr:rowOff>
    </xdr:from>
    <xdr:ext cx="534377" cy="259045"/>
    <xdr:sp macro="" textlink="">
      <xdr:nvSpPr>
        <xdr:cNvPr id="867" name="テキスト ボックス 866"/>
        <xdr:cNvSpPr txBox="1"/>
      </xdr:nvSpPr>
      <xdr:spPr>
        <a:xfrm>
          <a:off x="21056111" y="1341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158378</xdr:rowOff>
    </xdr:from>
    <xdr:to>
      <xdr:col>107</xdr:col>
      <xdr:colOff>101600</xdr:colOff>
      <xdr:row>75</xdr:row>
      <xdr:rowOff>88528</xdr:rowOff>
    </xdr:to>
    <xdr:sp macro="" textlink="">
      <xdr:nvSpPr>
        <xdr:cNvPr id="868" name="楕円 867"/>
        <xdr:cNvSpPr/>
      </xdr:nvSpPr>
      <xdr:spPr>
        <a:xfrm>
          <a:off x="20383500" y="1284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105055</xdr:rowOff>
    </xdr:from>
    <xdr:ext cx="534377" cy="259045"/>
    <xdr:sp macro="" textlink="">
      <xdr:nvSpPr>
        <xdr:cNvPr id="869" name="テキスト ボックス 868"/>
        <xdr:cNvSpPr txBox="1"/>
      </xdr:nvSpPr>
      <xdr:spPr>
        <a:xfrm>
          <a:off x="20167111" y="1262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123141</xdr:rowOff>
    </xdr:from>
    <xdr:to>
      <xdr:col>102</xdr:col>
      <xdr:colOff>165100</xdr:colOff>
      <xdr:row>75</xdr:row>
      <xdr:rowOff>53291</xdr:rowOff>
    </xdr:to>
    <xdr:sp macro="" textlink="">
      <xdr:nvSpPr>
        <xdr:cNvPr id="870" name="楕円 869"/>
        <xdr:cNvSpPr/>
      </xdr:nvSpPr>
      <xdr:spPr>
        <a:xfrm>
          <a:off x="19494500" y="1281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69818</xdr:rowOff>
    </xdr:from>
    <xdr:ext cx="534377" cy="259045"/>
    <xdr:sp macro="" textlink="">
      <xdr:nvSpPr>
        <xdr:cNvPr id="871" name="テキスト ボックス 870"/>
        <xdr:cNvSpPr txBox="1"/>
      </xdr:nvSpPr>
      <xdr:spPr>
        <a:xfrm>
          <a:off x="19278111" y="1258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148255</xdr:rowOff>
    </xdr:from>
    <xdr:to>
      <xdr:col>98</xdr:col>
      <xdr:colOff>38100</xdr:colOff>
      <xdr:row>74</xdr:row>
      <xdr:rowOff>78405</xdr:rowOff>
    </xdr:to>
    <xdr:sp macro="" textlink="">
      <xdr:nvSpPr>
        <xdr:cNvPr id="872" name="楕円 871"/>
        <xdr:cNvSpPr/>
      </xdr:nvSpPr>
      <xdr:spPr>
        <a:xfrm>
          <a:off x="18605500" y="1266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94932</xdr:rowOff>
    </xdr:from>
    <xdr:ext cx="534377" cy="259045"/>
    <xdr:sp macro="" textlink="">
      <xdr:nvSpPr>
        <xdr:cNvPr id="873" name="テキスト ボックス 872"/>
        <xdr:cNvSpPr txBox="1"/>
      </xdr:nvSpPr>
      <xdr:spPr>
        <a:xfrm>
          <a:off x="18389111" y="1243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Yu Gothic UI" panose="020B0500000000000000" pitchFamily="50" charset="-128"/>
              <a:ea typeface="Yu Gothic UI" panose="020B0500000000000000" pitchFamily="50" charset="-128"/>
              <a:cs typeface="+mn-cs"/>
            </a:rPr>
            <a:t>　</a:t>
          </a:r>
          <a:r>
            <a:rPr kumimoji="1" lang="ja-JP" altLang="ja-JP" sz="1000" b="0" i="0" baseline="0">
              <a:solidFill>
                <a:schemeClr val="dk1"/>
              </a:solidFill>
              <a:effectLst/>
              <a:latin typeface="Yu Gothic UI" panose="020B0500000000000000" pitchFamily="50" charset="-128"/>
              <a:ea typeface="Yu Gothic UI" panose="020B0500000000000000" pitchFamily="50" charset="-128"/>
              <a:cs typeface="+mn-cs"/>
            </a:rPr>
            <a:t>歳出決算総額における住民一人当たりのコストは</a:t>
          </a:r>
          <a:r>
            <a:rPr kumimoji="1" lang="en-US" altLang="ja-JP" sz="1000" b="0" i="0" baseline="0">
              <a:solidFill>
                <a:schemeClr val="dk1"/>
              </a:solidFill>
              <a:effectLst/>
              <a:latin typeface="Yu Gothic UI" panose="020B0500000000000000" pitchFamily="50" charset="-128"/>
              <a:ea typeface="Yu Gothic UI" panose="020B0500000000000000" pitchFamily="50" charset="-128"/>
              <a:cs typeface="+mn-cs"/>
            </a:rPr>
            <a:t>493,116</a:t>
          </a:r>
          <a:r>
            <a:rPr kumimoji="1" lang="ja-JP" altLang="ja-JP" sz="1000" b="0" i="0" baseline="0">
              <a:solidFill>
                <a:schemeClr val="dk1"/>
              </a:solidFill>
              <a:effectLst/>
              <a:latin typeface="Yu Gothic UI" panose="020B0500000000000000" pitchFamily="50" charset="-128"/>
              <a:ea typeface="Yu Gothic UI" panose="020B0500000000000000" pitchFamily="50" charset="-128"/>
              <a:cs typeface="+mn-cs"/>
            </a:rPr>
            <a:t>円で、前年度より</a:t>
          </a:r>
          <a:r>
            <a:rPr kumimoji="1" lang="en-US" altLang="ja-JP" sz="1000" b="0" i="0" baseline="0">
              <a:solidFill>
                <a:schemeClr val="dk1"/>
              </a:solidFill>
              <a:effectLst/>
              <a:latin typeface="Yu Gothic UI" panose="020B0500000000000000" pitchFamily="50" charset="-128"/>
              <a:ea typeface="Yu Gothic UI" panose="020B0500000000000000" pitchFamily="50" charset="-128"/>
              <a:cs typeface="+mn-cs"/>
            </a:rPr>
            <a:t>15.4</a:t>
          </a:r>
          <a:r>
            <a:rPr kumimoji="1" lang="ja-JP" altLang="ja-JP" sz="1000" b="0" i="0" baseline="0">
              <a:solidFill>
                <a:schemeClr val="dk1"/>
              </a:solidFill>
              <a:effectLst/>
              <a:latin typeface="Yu Gothic UI" panose="020B0500000000000000" pitchFamily="50" charset="-128"/>
              <a:ea typeface="Yu Gothic UI" panose="020B0500000000000000" pitchFamily="50" charset="-128"/>
              <a:cs typeface="+mn-cs"/>
            </a:rPr>
            <a:t>％</a:t>
          </a:r>
          <a:r>
            <a:rPr kumimoji="1" lang="ja-JP" altLang="en-US" sz="1000" b="0" i="0" baseline="0">
              <a:solidFill>
                <a:schemeClr val="dk1"/>
              </a:solidFill>
              <a:effectLst/>
              <a:latin typeface="Yu Gothic UI" panose="020B0500000000000000" pitchFamily="50" charset="-128"/>
              <a:ea typeface="Yu Gothic UI" panose="020B0500000000000000" pitchFamily="50" charset="-128"/>
              <a:cs typeface="+mn-cs"/>
            </a:rPr>
            <a:t>減少</a:t>
          </a:r>
          <a:r>
            <a:rPr kumimoji="1" lang="ja-JP" altLang="ja-JP" sz="1000" b="0" i="0" baseline="0">
              <a:solidFill>
                <a:schemeClr val="dk1"/>
              </a:solidFill>
              <a:effectLst/>
              <a:latin typeface="Yu Gothic UI" panose="020B0500000000000000" pitchFamily="50" charset="-128"/>
              <a:ea typeface="Yu Gothic UI" panose="020B0500000000000000" pitchFamily="50" charset="-128"/>
              <a:cs typeface="+mn-cs"/>
            </a:rPr>
            <a:t>している。</a:t>
          </a:r>
          <a:r>
            <a:rPr kumimoji="1" lang="ja-JP" altLang="en-US" sz="1000" b="0" i="0" baseline="0">
              <a:solidFill>
                <a:schemeClr val="dk1"/>
              </a:solidFill>
              <a:effectLst/>
              <a:latin typeface="Yu Gothic UI" panose="020B0500000000000000" pitchFamily="50" charset="-128"/>
              <a:ea typeface="Yu Gothic UI" panose="020B0500000000000000" pitchFamily="50" charset="-128"/>
              <a:cs typeface="+mn-cs"/>
            </a:rPr>
            <a:t>人件費は、再任用職員の減等により</a:t>
          </a:r>
          <a:r>
            <a:rPr kumimoji="1" lang="en-US" altLang="ja-JP" sz="1000" b="0" i="0" baseline="0">
              <a:solidFill>
                <a:schemeClr val="dk1"/>
              </a:solidFill>
              <a:effectLst/>
              <a:latin typeface="Yu Gothic UI" panose="020B0500000000000000" pitchFamily="50" charset="-128"/>
              <a:ea typeface="Yu Gothic UI" panose="020B0500000000000000" pitchFamily="50" charset="-128"/>
              <a:cs typeface="+mn-cs"/>
            </a:rPr>
            <a:t>46</a:t>
          </a:r>
          <a:r>
            <a:rPr kumimoji="1" lang="ja-JP" altLang="en-US" sz="1000" b="0" i="0" baseline="0">
              <a:solidFill>
                <a:schemeClr val="dk1"/>
              </a:solidFill>
              <a:effectLst/>
              <a:latin typeface="Yu Gothic UI" panose="020B0500000000000000" pitchFamily="50" charset="-128"/>
              <a:ea typeface="Yu Gothic UI" panose="020B0500000000000000" pitchFamily="50" charset="-128"/>
              <a:cs typeface="+mn-cs"/>
            </a:rPr>
            <a:t>百万円の減となったが、分母である人口が前年度比較で</a:t>
          </a:r>
          <a:r>
            <a:rPr kumimoji="1" lang="en-US" altLang="ja-JP" sz="1000" b="0" i="0" baseline="0">
              <a:solidFill>
                <a:schemeClr val="dk1"/>
              </a:solidFill>
              <a:effectLst/>
              <a:latin typeface="Yu Gothic UI" panose="020B0500000000000000" pitchFamily="50" charset="-128"/>
              <a:ea typeface="Yu Gothic UI" panose="020B0500000000000000" pitchFamily="50" charset="-128"/>
              <a:cs typeface="+mn-cs"/>
            </a:rPr>
            <a:t>596</a:t>
          </a:r>
          <a:r>
            <a:rPr kumimoji="1" lang="ja-JP" altLang="en-US" sz="1000" b="0" i="0" baseline="0">
              <a:solidFill>
                <a:schemeClr val="dk1"/>
              </a:solidFill>
              <a:effectLst/>
              <a:latin typeface="Yu Gothic UI" panose="020B0500000000000000" pitchFamily="50" charset="-128"/>
              <a:ea typeface="Yu Gothic UI" panose="020B0500000000000000" pitchFamily="50" charset="-128"/>
              <a:cs typeface="+mn-cs"/>
            </a:rPr>
            <a:t>人減少しているため、結果として住民一人当たりのコストは</a:t>
          </a:r>
          <a:r>
            <a:rPr kumimoji="1" lang="en-US" altLang="ja-JP" sz="1000" b="0" i="0" baseline="0">
              <a:solidFill>
                <a:schemeClr val="dk1"/>
              </a:solidFill>
              <a:effectLst/>
              <a:latin typeface="Yu Gothic UI" panose="020B0500000000000000" pitchFamily="50" charset="-128"/>
              <a:ea typeface="Yu Gothic UI" panose="020B0500000000000000" pitchFamily="50" charset="-128"/>
              <a:cs typeface="+mn-cs"/>
            </a:rPr>
            <a:t>152</a:t>
          </a:r>
          <a:r>
            <a:rPr kumimoji="1" lang="ja-JP" altLang="en-US" sz="1000" b="0" i="0" baseline="0">
              <a:solidFill>
                <a:schemeClr val="dk1"/>
              </a:solidFill>
              <a:effectLst/>
              <a:latin typeface="Yu Gothic UI" panose="020B0500000000000000" pitchFamily="50" charset="-128"/>
              <a:ea typeface="Yu Gothic UI" panose="020B0500000000000000" pitchFamily="50" charset="-128"/>
              <a:cs typeface="+mn-cs"/>
            </a:rPr>
            <a:t>円の増となった。維持補修費は、</a:t>
          </a:r>
          <a:r>
            <a:rPr kumimoji="1" lang="ja-JP" altLang="ja-JP" sz="1000" b="0" i="0" baseline="0">
              <a:solidFill>
                <a:schemeClr val="dk1"/>
              </a:solidFill>
              <a:effectLst/>
              <a:latin typeface="+mn-lt"/>
              <a:ea typeface="+mn-ea"/>
              <a:cs typeface="+mn-cs"/>
            </a:rPr>
            <a:t>消防費</a:t>
          </a:r>
          <a:r>
            <a:rPr kumimoji="1" lang="ja-JP" altLang="en-US" sz="1000" b="0" i="0" baseline="0">
              <a:solidFill>
                <a:schemeClr val="dk1"/>
              </a:solidFill>
              <a:effectLst/>
              <a:latin typeface="+mn-lt"/>
              <a:ea typeface="+mn-ea"/>
              <a:cs typeface="+mn-cs"/>
            </a:rPr>
            <a:t>（</a:t>
          </a:r>
          <a:r>
            <a:rPr kumimoji="1" lang="en-US" altLang="ja-JP" sz="1000" b="0" i="0" baseline="0">
              <a:solidFill>
                <a:schemeClr val="dk1"/>
              </a:solidFill>
              <a:effectLst/>
              <a:latin typeface="+mn-lt"/>
              <a:ea typeface="+mn-ea"/>
              <a:cs typeface="+mn-cs"/>
            </a:rPr>
            <a:t>5</a:t>
          </a:r>
          <a:r>
            <a:rPr kumimoji="1" lang="ja-JP" altLang="en-US" sz="1000" b="0" i="0" baseline="0">
              <a:solidFill>
                <a:schemeClr val="dk1"/>
              </a:solidFill>
              <a:effectLst/>
              <a:latin typeface="+mn-lt"/>
              <a:ea typeface="+mn-ea"/>
              <a:cs typeface="+mn-cs"/>
            </a:rPr>
            <a:t>百万円）及び</a:t>
          </a:r>
          <a:r>
            <a:rPr kumimoji="1" lang="ja-JP" altLang="ja-JP" sz="1000" b="0" i="0" baseline="0">
              <a:solidFill>
                <a:schemeClr val="dk1"/>
              </a:solidFill>
              <a:effectLst/>
              <a:latin typeface="+mn-lt"/>
              <a:ea typeface="+mn-ea"/>
              <a:cs typeface="+mn-cs"/>
            </a:rPr>
            <a:t>教育費</a:t>
          </a:r>
          <a:r>
            <a:rPr kumimoji="1" lang="ja-JP" altLang="en-US" sz="1000" b="0" i="0" baseline="0">
              <a:solidFill>
                <a:schemeClr val="dk1"/>
              </a:solidFill>
              <a:effectLst/>
              <a:latin typeface="+mn-lt"/>
              <a:ea typeface="+mn-ea"/>
              <a:cs typeface="+mn-cs"/>
            </a:rPr>
            <a:t>（</a:t>
          </a:r>
          <a:r>
            <a:rPr kumimoji="1" lang="en-US" altLang="ja-JP" sz="1000" b="0" i="0" baseline="0">
              <a:solidFill>
                <a:schemeClr val="dk1"/>
              </a:solidFill>
              <a:effectLst/>
              <a:latin typeface="+mn-lt"/>
              <a:ea typeface="+mn-ea"/>
              <a:cs typeface="+mn-cs"/>
            </a:rPr>
            <a:t>6</a:t>
          </a:r>
          <a:r>
            <a:rPr kumimoji="1" lang="ja-JP" altLang="en-US" sz="1000" b="0" i="0" baseline="0">
              <a:solidFill>
                <a:schemeClr val="dk1"/>
              </a:solidFill>
              <a:effectLst/>
              <a:latin typeface="+mn-lt"/>
              <a:ea typeface="+mn-ea"/>
              <a:cs typeface="+mn-cs"/>
            </a:rPr>
            <a:t>百万円）</a:t>
          </a:r>
          <a:r>
            <a:rPr kumimoji="1" lang="ja-JP" altLang="ja-JP" sz="1000" b="0" i="0" baseline="0">
              <a:solidFill>
                <a:schemeClr val="dk1"/>
              </a:solidFill>
              <a:effectLst/>
              <a:latin typeface="+mn-lt"/>
              <a:ea typeface="+mn-ea"/>
              <a:cs typeface="+mn-cs"/>
            </a:rPr>
            <a:t>に係る維持補修費の減</a:t>
          </a:r>
          <a:r>
            <a:rPr kumimoji="1" lang="ja-JP" altLang="en-US" sz="1000" b="0" i="0" baseline="0">
              <a:solidFill>
                <a:schemeClr val="dk1"/>
              </a:solidFill>
              <a:effectLst/>
              <a:latin typeface="+mn-lt"/>
              <a:ea typeface="+mn-ea"/>
              <a:cs typeface="+mn-cs"/>
            </a:rPr>
            <a:t>などにより、</a:t>
          </a:r>
          <a:r>
            <a:rPr kumimoji="1" lang="en-US" altLang="ja-JP" sz="1000" b="0" i="0" baseline="0">
              <a:solidFill>
                <a:schemeClr val="dk1"/>
              </a:solidFill>
              <a:effectLst/>
              <a:latin typeface="+mn-lt"/>
              <a:ea typeface="+mn-ea"/>
              <a:cs typeface="+mn-cs"/>
            </a:rPr>
            <a:t>14</a:t>
          </a:r>
          <a:r>
            <a:rPr kumimoji="1" lang="ja-JP" altLang="en-US" sz="1000" b="0" i="0" baseline="0">
              <a:solidFill>
                <a:schemeClr val="dk1"/>
              </a:solidFill>
              <a:effectLst/>
              <a:latin typeface="+mn-lt"/>
              <a:ea typeface="+mn-ea"/>
              <a:cs typeface="+mn-cs"/>
            </a:rPr>
            <a:t>百万円の減となった。扶助費は、令和</a:t>
          </a:r>
          <a:r>
            <a:rPr kumimoji="1" lang="en-US" altLang="ja-JP" sz="1000" b="0" i="0" baseline="0">
              <a:solidFill>
                <a:schemeClr val="dk1"/>
              </a:solidFill>
              <a:effectLst/>
              <a:latin typeface="+mn-lt"/>
              <a:ea typeface="+mn-ea"/>
              <a:cs typeface="+mn-cs"/>
            </a:rPr>
            <a:t>3</a:t>
          </a:r>
          <a:r>
            <a:rPr kumimoji="1" lang="ja-JP" altLang="en-US" sz="1000" b="0" i="0" baseline="0">
              <a:solidFill>
                <a:schemeClr val="dk1"/>
              </a:solidFill>
              <a:effectLst/>
              <a:latin typeface="+mn-lt"/>
              <a:ea typeface="+mn-ea"/>
              <a:cs typeface="+mn-cs"/>
            </a:rPr>
            <a:t>年度</a:t>
          </a:r>
          <a:r>
            <a:rPr kumimoji="1" lang="ja-JP" altLang="ja-JP" sz="1000" b="0" i="0" baseline="0">
              <a:solidFill>
                <a:schemeClr val="dk1"/>
              </a:solidFill>
              <a:effectLst/>
              <a:latin typeface="+mn-lt"/>
              <a:ea typeface="+mn-ea"/>
              <a:cs typeface="+mn-cs"/>
            </a:rPr>
            <a:t>実施のコロナ関係の国事業に</a:t>
          </a:r>
          <a:r>
            <a:rPr kumimoji="1" lang="ja-JP" altLang="en-US" sz="1000" b="0" i="0" baseline="0">
              <a:solidFill>
                <a:schemeClr val="dk1"/>
              </a:solidFill>
              <a:effectLst/>
              <a:latin typeface="+mn-lt"/>
              <a:ea typeface="+mn-ea"/>
              <a:cs typeface="+mn-cs"/>
            </a:rPr>
            <a:t>より、</a:t>
          </a:r>
          <a:r>
            <a:rPr kumimoji="1" lang="en-US" altLang="ja-JP" sz="1000" b="0" i="0" baseline="0">
              <a:solidFill>
                <a:schemeClr val="dk1"/>
              </a:solidFill>
              <a:effectLst/>
              <a:latin typeface="+mn-lt"/>
              <a:ea typeface="+mn-ea"/>
              <a:cs typeface="+mn-cs"/>
            </a:rPr>
            <a:t>567</a:t>
          </a:r>
          <a:r>
            <a:rPr kumimoji="1" lang="ja-JP" altLang="en-US" sz="1000" b="0" i="0" baseline="0">
              <a:solidFill>
                <a:schemeClr val="dk1"/>
              </a:solidFill>
              <a:effectLst/>
              <a:latin typeface="+mn-lt"/>
              <a:ea typeface="+mn-ea"/>
              <a:cs typeface="+mn-cs"/>
            </a:rPr>
            <a:t>百万円の増となっている。主な内容として、</a:t>
          </a:r>
          <a:r>
            <a:rPr kumimoji="1" lang="ja-JP" altLang="ja-JP" sz="1000" b="0" i="0" baseline="0">
              <a:solidFill>
                <a:schemeClr val="dk1"/>
              </a:solidFill>
              <a:effectLst/>
              <a:latin typeface="+mn-lt"/>
              <a:ea typeface="+mn-ea"/>
              <a:cs typeface="+mn-cs"/>
            </a:rPr>
            <a:t>住民税非課税世帯等に対する臨時特別給付金</a:t>
          </a:r>
          <a:r>
            <a:rPr kumimoji="1" lang="ja-JP" altLang="en-US" sz="1000" b="0" i="0" baseline="0">
              <a:solidFill>
                <a:schemeClr val="dk1"/>
              </a:solidFill>
              <a:effectLst/>
              <a:latin typeface="+mn-lt"/>
              <a:ea typeface="+mn-ea"/>
              <a:cs typeface="+mn-cs"/>
            </a:rPr>
            <a:t>で</a:t>
          </a:r>
          <a:r>
            <a:rPr kumimoji="1" lang="en-US" altLang="ja-JP" sz="1000" b="0" i="0" baseline="0">
              <a:solidFill>
                <a:schemeClr val="dk1"/>
              </a:solidFill>
              <a:effectLst/>
              <a:latin typeface="+mn-lt"/>
              <a:ea typeface="+mn-ea"/>
              <a:cs typeface="+mn-cs"/>
            </a:rPr>
            <a:t>181</a:t>
          </a:r>
          <a:r>
            <a:rPr kumimoji="1" lang="ja-JP" altLang="en-US" sz="1000" b="0" i="0" baseline="0">
              <a:solidFill>
                <a:schemeClr val="dk1"/>
              </a:solidFill>
              <a:effectLst/>
              <a:latin typeface="+mn-lt"/>
              <a:ea typeface="+mn-ea"/>
              <a:cs typeface="+mn-cs"/>
            </a:rPr>
            <a:t>百万円の増、</a:t>
          </a:r>
          <a:r>
            <a:rPr kumimoji="1" lang="ja-JP" altLang="ja-JP" sz="1000" b="0" i="0" baseline="0">
              <a:solidFill>
                <a:schemeClr val="dk1"/>
              </a:solidFill>
              <a:effectLst/>
              <a:latin typeface="+mn-lt"/>
              <a:ea typeface="+mn-ea"/>
              <a:cs typeface="+mn-cs"/>
            </a:rPr>
            <a:t>子育て世帯生活支援特別給付金</a:t>
          </a:r>
          <a:r>
            <a:rPr kumimoji="1" lang="ja-JP" altLang="en-US" sz="1000" b="0" i="0" baseline="0">
              <a:solidFill>
                <a:schemeClr val="dk1"/>
              </a:solidFill>
              <a:effectLst/>
              <a:latin typeface="+mn-lt"/>
              <a:ea typeface="+mn-ea"/>
              <a:cs typeface="+mn-cs"/>
            </a:rPr>
            <a:t>で</a:t>
          </a:r>
          <a:r>
            <a:rPr kumimoji="1" lang="en-US" altLang="ja-JP" sz="1000" b="0" i="0" baseline="0">
              <a:solidFill>
                <a:schemeClr val="dk1"/>
              </a:solidFill>
              <a:effectLst/>
              <a:latin typeface="+mn-lt"/>
              <a:ea typeface="+mn-ea"/>
              <a:cs typeface="+mn-cs"/>
            </a:rPr>
            <a:t>22</a:t>
          </a:r>
          <a:r>
            <a:rPr kumimoji="1" lang="ja-JP" altLang="en-US" sz="1000" b="0" i="0" baseline="0">
              <a:solidFill>
                <a:schemeClr val="dk1"/>
              </a:solidFill>
              <a:effectLst/>
              <a:latin typeface="+mn-lt"/>
              <a:ea typeface="+mn-ea"/>
              <a:cs typeface="+mn-cs"/>
            </a:rPr>
            <a:t>百万円の増、</a:t>
          </a:r>
          <a:r>
            <a:rPr kumimoji="1" lang="ja-JP" altLang="ja-JP" sz="1000" b="0" i="0" baseline="0">
              <a:solidFill>
                <a:schemeClr val="dk1"/>
              </a:solidFill>
              <a:effectLst/>
              <a:latin typeface="+mn-lt"/>
              <a:ea typeface="+mn-ea"/>
              <a:cs typeface="+mn-cs"/>
            </a:rPr>
            <a:t>子育て世帯への臨時特別給付金</a:t>
          </a:r>
          <a:r>
            <a:rPr kumimoji="1" lang="ja-JP" altLang="en-US" sz="1000" b="0" i="0" baseline="0">
              <a:solidFill>
                <a:schemeClr val="dk1"/>
              </a:solidFill>
              <a:effectLst/>
              <a:latin typeface="+mn-lt"/>
              <a:ea typeface="+mn-ea"/>
              <a:cs typeface="+mn-cs"/>
            </a:rPr>
            <a:t>で</a:t>
          </a:r>
          <a:r>
            <a:rPr kumimoji="1" lang="en-US" altLang="ja-JP" sz="1000" b="0" i="0" baseline="0">
              <a:solidFill>
                <a:schemeClr val="dk1"/>
              </a:solidFill>
              <a:effectLst/>
              <a:latin typeface="+mn-lt"/>
              <a:ea typeface="+mn-ea"/>
              <a:cs typeface="+mn-cs"/>
            </a:rPr>
            <a:t>347</a:t>
          </a:r>
          <a:r>
            <a:rPr kumimoji="1" lang="ja-JP" altLang="en-US" sz="1000" b="0" i="0" baseline="0">
              <a:solidFill>
                <a:schemeClr val="dk1"/>
              </a:solidFill>
              <a:effectLst/>
              <a:latin typeface="+mn-lt"/>
              <a:ea typeface="+mn-ea"/>
              <a:cs typeface="+mn-cs"/>
            </a:rPr>
            <a:t>百万円の増となっている。</a:t>
          </a:r>
          <a:endParaRPr kumimoji="1" lang="en-US" altLang="ja-JP" sz="10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baseline="0">
              <a:solidFill>
                <a:schemeClr val="dk1"/>
              </a:solidFill>
              <a:effectLst/>
              <a:latin typeface="+mn-lt"/>
              <a:ea typeface="+mn-ea"/>
              <a:cs typeface="+mn-cs"/>
            </a:rPr>
            <a:t>　補助費等は、令和</a:t>
          </a:r>
          <a:r>
            <a:rPr kumimoji="1" lang="en-US" altLang="ja-JP" sz="1000" b="0" i="0" baseline="0">
              <a:solidFill>
                <a:schemeClr val="dk1"/>
              </a:solidFill>
              <a:effectLst/>
              <a:latin typeface="+mn-lt"/>
              <a:ea typeface="+mn-ea"/>
              <a:cs typeface="+mn-cs"/>
            </a:rPr>
            <a:t>2</a:t>
          </a:r>
          <a:r>
            <a:rPr kumimoji="1" lang="ja-JP" altLang="en-US" sz="1000" b="0" i="0" baseline="0">
              <a:solidFill>
                <a:schemeClr val="dk1"/>
              </a:solidFill>
              <a:effectLst/>
              <a:latin typeface="+mn-lt"/>
              <a:ea typeface="+mn-ea"/>
              <a:cs typeface="+mn-cs"/>
            </a:rPr>
            <a:t>年度</a:t>
          </a:r>
          <a:r>
            <a:rPr kumimoji="1" lang="ja-JP" altLang="ja-JP" sz="1000" b="0" i="0" baseline="0">
              <a:solidFill>
                <a:schemeClr val="dk1"/>
              </a:solidFill>
              <a:effectLst/>
              <a:latin typeface="+mn-lt"/>
              <a:ea typeface="+mn-ea"/>
              <a:cs typeface="+mn-cs"/>
            </a:rPr>
            <a:t>実施のコロナ関係の国事</a:t>
          </a:r>
          <a:r>
            <a:rPr kumimoji="1" lang="ja-JP" altLang="en-US" sz="1000" b="0" i="0" baseline="0">
              <a:solidFill>
                <a:schemeClr val="dk1"/>
              </a:solidFill>
              <a:effectLst/>
              <a:latin typeface="+mn-lt"/>
              <a:ea typeface="+mn-ea"/>
              <a:cs typeface="+mn-cs"/>
            </a:rPr>
            <a:t>（</a:t>
          </a:r>
          <a:r>
            <a:rPr kumimoji="1" lang="ja-JP" altLang="ja-JP" sz="1000" b="0" i="0" baseline="0">
              <a:solidFill>
                <a:schemeClr val="dk1"/>
              </a:solidFill>
              <a:effectLst/>
              <a:latin typeface="+mn-lt"/>
              <a:ea typeface="+mn-ea"/>
              <a:cs typeface="+mn-cs"/>
            </a:rPr>
            <a:t>特別定額給付金</a:t>
          </a:r>
          <a:r>
            <a:rPr kumimoji="1" lang="ja-JP" altLang="en-US" sz="1000" b="0" i="0" baseline="0">
              <a:solidFill>
                <a:schemeClr val="dk1"/>
              </a:solidFill>
              <a:effectLst/>
              <a:latin typeface="+mn-lt"/>
              <a:ea typeface="+mn-ea"/>
              <a:cs typeface="+mn-cs"/>
            </a:rPr>
            <a:t>）</a:t>
          </a:r>
          <a:r>
            <a:rPr kumimoji="1" lang="ja-JP" altLang="ja-JP" sz="1000" b="0" i="0" baseline="0">
              <a:solidFill>
                <a:schemeClr val="dk1"/>
              </a:solidFill>
              <a:effectLst/>
              <a:latin typeface="+mn-lt"/>
              <a:ea typeface="+mn-ea"/>
              <a:cs typeface="+mn-cs"/>
            </a:rPr>
            <a:t>の終了によ</a:t>
          </a:r>
          <a:r>
            <a:rPr kumimoji="1" lang="ja-JP" altLang="en-US" sz="1000" b="0" i="0" baseline="0">
              <a:solidFill>
                <a:schemeClr val="dk1"/>
              </a:solidFill>
              <a:effectLst/>
              <a:latin typeface="+mn-lt"/>
              <a:ea typeface="+mn-ea"/>
              <a:cs typeface="+mn-cs"/>
            </a:rPr>
            <a:t>り</a:t>
          </a:r>
          <a:r>
            <a:rPr kumimoji="1" lang="en-US" altLang="ja-JP" sz="1000" b="0" i="0" baseline="0">
              <a:solidFill>
                <a:schemeClr val="dk1"/>
              </a:solidFill>
              <a:effectLst/>
              <a:latin typeface="+mn-lt"/>
              <a:ea typeface="+mn-ea"/>
              <a:cs typeface="+mn-cs"/>
            </a:rPr>
            <a:t>3,415</a:t>
          </a:r>
          <a:r>
            <a:rPr kumimoji="1" lang="ja-JP" altLang="en-US" sz="1000" b="0" i="0" baseline="0">
              <a:solidFill>
                <a:schemeClr val="dk1"/>
              </a:solidFill>
              <a:effectLst/>
              <a:latin typeface="+mn-lt"/>
              <a:ea typeface="+mn-ea"/>
              <a:cs typeface="+mn-cs"/>
            </a:rPr>
            <a:t>百万円の減となるなど、大幅な減となった。積立金は、</a:t>
          </a:r>
          <a:r>
            <a:rPr kumimoji="1" lang="ja-JP" altLang="ja-JP" sz="1000" b="0" i="0" baseline="0">
              <a:solidFill>
                <a:schemeClr val="dk1"/>
              </a:solidFill>
              <a:effectLst/>
              <a:latin typeface="+mn-lt"/>
              <a:ea typeface="+mn-ea"/>
              <a:cs typeface="+mn-cs"/>
            </a:rPr>
            <a:t>ふるさと納税増によるふるさと応援基金積立金の増、</a:t>
          </a:r>
          <a:r>
            <a:rPr kumimoji="1" lang="ja-JP" altLang="en-US" sz="1000" b="0" i="0" baseline="0">
              <a:solidFill>
                <a:schemeClr val="dk1"/>
              </a:solidFill>
              <a:effectLst/>
              <a:latin typeface="+mn-lt"/>
              <a:ea typeface="+mn-ea"/>
              <a:cs typeface="+mn-cs"/>
            </a:rPr>
            <a:t>令和</a:t>
          </a:r>
          <a:r>
            <a:rPr kumimoji="1" lang="en-US" altLang="ja-JP" sz="1000" b="0" i="0" baseline="0">
              <a:solidFill>
                <a:schemeClr val="dk1"/>
              </a:solidFill>
              <a:effectLst/>
              <a:latin typeface="+mn-lt"/>
              <a:ea typeface="+mn-ea"/>
              <a:cs typeface="+mn-cs"/>
            </a:rPr>
            <a:t>3</a:t>
          </a:r>
          <a:r>
            <a:rPr kumimoji="1" lang="ja-JP" altLang="en-US" sz="1000" b="0" i="0" baseline="0">
              <a:solidFill>
                <a:schemeClr val="dk1"/>
              </a:solidFill>
              <a:effectLst/>
              <a:latin typeface="+mn-lt"/>
              <a:ea typeface="+mn-ea"/>
              <a:cs typeface="+mn-cs"/>
            </a:rPr>
            <a:t>年度普通交付税</a:t>
          </a:r>
          <a:r>
            <a:rPr kumimoji="1" lang="ja-JP" altLang="ja-JP" sz="1000" b="0" i="0" baseline="0">
              <a:solidFill>
                <a:schemeClr val="dk1"/>
              </a:solidFill>
              <a:effectLst/>
              <a:latin typeface="+mn-lt"/>
              <a:ea typeface="+mn-ea"/>
              <a:cs typeface="+mn-cs"/>
            </a:rPr>
            <a:t>追加交付分のうち</a:t>
          </a:r>
          <a:r>
            <a:rPr kumimoji="1" lang="ja-JP" altLang="en-US" sz="1000" b="0" i="0" baseline="0">
              <a:solidFill>
                <a:schemeClr val="dk1"/>
              </a:solidFill>
              <a:effectLst/>
              <a:latin typeface="+mn-lt"/>
              <a:ea typeface="+mn-ea"/>
              <a:cs typeface="+mn-cs"/>
            </a:rPr>
            <a:t>臨時財政対策債</a:t>
          </a:r>
          <a:r>
            <a:rPr kumimoji="1" lang="ja-JP" altLang="ja-JP" sz="1000" b="0" i="0" baseline="0">
              <a:solidFill>
                <a:schemeClr val="dk1"/>
              </a:solidFill>
              <a:effectLst/>
              <a:latin typeface="+mn-lt"/>
              <a:ea typeface="+mn-ea"/>
              <a:cs typeface="+mn-cs"/>
            </a:rPr>
            <a:t>償還費分の減債基金への積立による増、財政調整基金積立金の増</a:t>
          </a:r>
          <a:r>
            <a:rPr kumimoji="1" lang="ja-JP" altLang="en-US" sz="1000" b="0" i="0" baseline="0">
              <a:solidFill>
                <a:schemeClr val="dk1"/>
              </a:solidFill>
              <a:effectLst/>
              <a:latin typeface="+mn-lt"/>
              <a:ea typeface="+mn-ea"/>
              <a:cs typeface="+mn-cs"/>
            </a:rPr>
            <a:t>などにより、</a:t>
          </a:r>
          <a:r>
            <a:rPr kumimoji="1" lang="en-US" altLang="ja-JP" sz="1000" b="0" i="0" baseline="0">
              <a:solidFill>
                <a:schemeClr val="dk1"/>
              </a:solidFill>
              <a:effectLst/>
              <a:latin typeface="+mn-lt"/>
              <a:ea typeface="+mn-ea"/>
              <a:cs typeface="+mn-cs"/>
            </a:rPr>
            <a:t>1,006</a:t>
          </a:r>
          <a:r>
            <a:rPr kumimoji="1" lang="ja-JP" altLang="en-US" sz="1000" b="0" i="0" baseline="0">
              <a:solidFill>
                <a:schemeClr val="dk1"/>
              </a:solidFill>
              <a:effectLst/>
              <a:latin typeface="+mn-lt"/>
              <a:ea typeface="+mn-ea"/>
              <a:cs typeface="+mn-cs"/>
            </a:rPr>
            <a:t>百万円の増となった。</a:t>
          </a:r>
          <a:r>
            <a:rPr kumimoji="1" lang="ja-JP" altLang="ja-JP" sz="1000" b="0" i="0" baseline="0">
              <a:solidFill>
                <a:schemeClr val="dk1"/>
              </a:solidFill>
              <a:effectLst/>
              <a:latin typeface="+mn-lt"/>
              <a:ea typeface="+mn-ea"/>
              <a:cs typeface="+mn-cs"/>
            </a:rPr>
            <a:t>投資及び出資金</a:t>
          </a:r>
          <a:r>
            <a:rPr kumimoji="1" lang="ja-JP" altLang="en-US" sz="1000" b="0" i="0" baseline="0">
              <a:solidFill>
                <a:schemeClr val="dk1"/>
              </a:solidFill>
              <a:effectLst/>
              <a:latin typeface="+mn-lt"/>
              <a:ea typeface="+mn-ea"/>
              <a:cs typeface="+mn-cs"/>
            </a:rPr>
            <a:t>は、下水道事業出資金の大幅な減により</a:t>
          </a:r>
          <a:r>
            <a:rPr kumimoji="1" lang="en-US" altLang="ja-JP" sz="1000" b="0" i="0" baseline="0">
              <a:solidFill>
                <a:schemeClr val="dk1"/>
              </a:solidFill>
              <a:effectLst/>
              <a:latin typeface="+mn-lt"/>
              <a:ea typeface="+mn-ea"/>
              <a:cs typeface="+mn-cs"/>
            </a:rPr>
            <a:t>758</a:t>
          </a:r>
          <a:r>
            <a:rPr kumimoji="1" lang="ja-JP" altLang="en-US" sz="1000" b="0" i="0" baseline="0">
              <a:solidFill>
                <a:schemeClr val="dk1"/>
              </a:solidFill>
              <a:effectLst/>
              <a:latin typeface="+mn-lt"/>
              <a:ea typeface="+mn-ea"/>
              <a:cs typeface="+mn-cs"/>
            </a:rPr>
            <a:t>百万円の減、貸付金については、</a:t>
          </a:r>
          <a:r>
            <a:rPr kumimoji="1" lang="ja-JP" altLang="ja-JP" sz="1000" b="0" i="0" baseline="0">
              <a:solidFill>
                <a:schemeClr val="dk1"/>
              </a:solidFill>
              <a:effectLst/>
              <a:latin typeface="+mn-lt"/>
              <a:ea typeface="+mn-ea"/>
              <a:cs typeface="+mn-cs"/>
            </a:rPr>
            <a:t>勤労者生活安定資金預託金回収金の減に</a:t>
          </a:r>
          <a:r>
            <a:rPr kumimoji="1" lang="ja-JP" altLang="en-US" sz="1000" b="0" i="0" baseline="0">
              <a:solidFill>
                <a:schemeClr val="dk1"/>
              </a:solidFill>
              <a:effectLst/>
              <a:latin typeface="+mn-lt"/>
              <a:ea typeface="+mn-ea"/>
              <a:cs typeface="+mn-cs"/>
            </a:rPr>
            <a:t>より、百万円の減となった。</a:t>
          </a:r>
          <a:endParaRPr lang="ja-JP" altLang="ja-JP" sz="1000">
            <a:effectLst/>
          </a:endParaRPr>
        </a:p>
        <a:p>
          <a:pPr eaLnBrk="1" fontAlgn="auto" latinLnBrk="0" hangingPunct="1"/>
          <a:r>
            <a:rPr kumimoji="1" lang="ja-JP" altLang="en-US" sz="1000" b="0" i="0" baseline="0">
              <a:solidFill>
                <a:schemeClr val="dk1"/>
              </a:solidFill>
              <a:effectLst/>
              <a:latin typeface="Yu Gothic UI" panose="020B0500000000000000" pitchFamily="50" charset="-128"/>
              <a:ea typeface="Yu Gothic UI" panose="020B0500000000000000" pitchFamily="50" charset="-128"/>
              <a:cs typeface="+mn-cs"/>
            </a:rPr>
            <a:t>　また、普通建設事業費については、各小学校のトイレ改修工事や各小中学校の大型モニター・端末等整備（</a:t>
          </a:r>
          <a:r>
            <a:rPr kumimoji="1" lang="en-US" altLang="ja-JP" sz="1000" b="0" i="0" baseline="0">
              <a:solidFill>
                <a:schemeClr val="dk1"/>
              </a:solidFill>
              <a:effectLst/>
              <a:latin typeface="Yu Gothic UI" panose="020B0500000000000000" pitchFamily="50" charset="-128"/>
              <a:ea typeface="Yu Gothic UI" panose="020B0500000000000000" pitchFamily="50" charset="-128"/>
              <a:cs typeface="+mn-cs"/>
            </a:rPr>
            <a:t>GIGA</a:t>
          </a:r>
          <a:r>
            <a:rPr kumimoji="1" lang="ja-JP" altLang="en-US" sz="1000" b="0" i="0" baseline="0">
              <a:solidFill>
                <a:schemeClr val="dk1"/>
              </a:solidFill>
              <a:effectLst/>
              <a:latin typeface="Yu Gothic UI" panose="020B0500000000000000" pitchFamily="50" charset="-128"/>
              <a:ea typeface="Yu Gothic UI" panose="020B0500000000000000" pitchFamily="50" charset="-128"/>
              <a:cs typeface="+mn-cs"/>
            </a:rPr>
            <a:t>スクール）関係、ひまわり会館空調設備更新工事や文化センター空調設備更新工事、南濃温泉「水晶の湯」リニューアル関係などの大規模事業が令和</a:t>
          </a:r>
          <a:r>
            <a:rPr kumimoji="1" lang="en-US" altLang="ja-JP" sz="1000" b="0" i="0" baseline="0">
              <a:solidFill>
                <a:schemeClr val="dk1"/>
              </a:solidFill>
              <a:effectLst/>
              <a:latin typeface="Yu Gothic UI" panose="020B0500000000000000" pitchFamily="50" charset="-128"/>
              <a:ea typeface="Yu Gothic UI" panose="020B0500000000000000" pitchFamily="50" charset="-128"/>
              <a:cs typeface="+mn-cs"/>
            </a:rPr>
            <a:t>2</a:t>
          </a:r>
          <a:r>
            <a:rPr kumimoji="1" lang="ja-JP" altLang="en-US" sz="1000" b="0" i="0" baseline="0">
              <a:solidFill>
                <a:schemeClr val="dk1"/>
              </a:solidFill>
              <a:effectLst/>
              <a:latin typeface="Yu Gothic UI" panose="020B0500000000000000" pitchFamily="50" charset="-128"/>
              <a:ea typeface="Yu Gothic UI" panose="020B0500000000000000" pitchFamily="50" charset="-128"/>
              <a:cs typeface="+mn-cs"/>
            </a:rPr>
            <a:t>年度で完了したことにより、</a:t>
          </a:r>
          <a:r>
            <a:rPr kumimoji="1" lang="en-US" altLang="ja-JP" sz="1000" b="0" i="0" baseline="0">
              <a:solidFill>
                <a:schemeClr val="dk1"/>
              </a:solidFill>
              <a:effectLst/>
              <a:latin typeface="Yu Gothic UI" panose="020B0500000000000000" pitchFamily="50" charset="-128"/>
              <a:ea typeface="Yu Gothic UI" panose="020B0500000000000000" pitchFamily="50" charset="-128"/>
              <a:cs typeface="+mn-cs"/>
            </a:rPr>
            <a:t>948</a:t>
          </a:r>
          <a:r>
            <a:rPr kumimoji="1" lang="ja-JP" altLang="en-US" sz="1000" b="0" i="0" baseline="0">
              <a:solidFill>
                <a:schemeClr val="dk1"/>
              </a:solidFill>
              <a:effectLst/>
              <a:latin typeface="Yu Gothic UI" panose="020B0500000000000000" pitchFamily="50" charset="-128"/>
              <a:ea typeface="Yu Gothic UI" panose="020B0500000000000000" pitchFamily="50" charset="-128"/>
              <a:cs typeface="+mn-cs"/>
            </a:rPr>
            <a:t>百万円の減となった。</a:t>
          </a:r>
          <a:endParaRPr kumimoji="1" lang="en-US" altLang="ja-JP" sz="1000" b="0" i="0" baseline="0">
            <a:solidFill>
              <a:schemeClr val="dk1"/>
            </a:solidFill>
            <a:effectLst/>
            <a:latin typeface="Yu Gothic UI" panose="020B0500000000000000" pitchFamily="50" charset="-128"/>
            <a:ea typeface="Yu Gothic UI" panose="020B0500000000000000"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岐阜県海津市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32,980
32,203
112.03
17,458,636
16,262,968
1,008,540
10,742,450
16,504,254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90170</xdr:rowOff>
    </xdr:from>
    <xdr:to>
      <xdr:col>24</xdr:col>
      <xdr:colOff>63500</xdr:colOff>
      <xdr:row>37</xdr:row>
      <xdr:rowOff>130747</xdr:rowOff>
    </xdr:to>
    <xdr:cxnSp macro="">
      <xdr:nvCxnSpPr>
        <xdr:cNvPr id="61" name="直線コネクタ 60"/>
        <xdr:cNvCxnSpPr/>
      </xdr:nvCxnSpPr>
      <xdr:spPr>
        <a:xfrm>
          <a:off x="3797300" y="6433820"/>
          <a:ext cx="838200" cy="4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xdr:cNvSpPr txBox="1"/>
      </xdr:nvSpPr>
      <xdr:spPr>
        <a:xfrm>
          <a:off x="4686300" y="595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63119</xdr:rowOff>
    </xdr:from>
    <xdr:to>
      <xdr:col>19</xdr:col>
      <xdr:colOff>177800</xdr:colOff>
      <xdr:row>37</xdr:row>
      <xdr:rowOff>90170</xdr:rowOff>
    </xdr:to>
    <xdr:cxnSp macro="">
      <xdr:nvCxnSpPr>
        <xdr:cNvPr id="64" name="直線コネクタ 63"/>
        <xdr:cNvCxnSpPr/>
      </xdr:nvCxnSpPr>
      <xdr:spPr>
        <a:xfrm>
          <a:off x="2908300" y="6406769"/>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72343</xdr:rowOff>
    </xdr:from>
    <xdr:ext cx="469744" cy="259045"/>
    <xdr:sp macro="" textlink="">
      <xdr:nvSpPr>
        <xdr:cNvPr id="66" name="テキスト ボックス 65"/>
        <xdr:cNvSpPr txBox="1"/>
      </xdr:nvSpPr>
      <xdr:spPr>
        <a:xfrm>
          <a:off x="3562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63119</xdr:rowOff>
    </xdr:from>
    <xdr:to>
      <xdr:col>15</xdr:col>
      <xdr:colOff>50800</xdr:colOff>
      <xdr:row>37</xdr:row>
      <xdr:rowOff>66739</xdr:rowOff>
    </xdr:to>
    <xdr:cxnSp macro="">
      <xdr:nvCxnSpPr>
        <xdr:cNvPr id="67" name="直線コネクタ 66"/>
        <xdr:cNvCxnSpPr/>
      </xdr:nvCxnSpPr>
      <xdr:spPr>
        <a:xfrm flipV="1">
          <a:off x="2019300" y="6406769"/>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32910</xdr:rowOff>
    </xdr:from>
    <xdr:ext cx="469744" cy="259045"/>
    <xdr:sp macro="" textlink="">
      <xdr:nvSpPr>
        <xdr:cNvPr id="69" name="テキスト ボックス 68"/>
        <xdr:cNvSpPr txBox="1"/>
      </xdr:nvSpPr>
      <xdr:spPr>
        <a:xfrm>
          <a:off x="2673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66739</xdr:rowOff>
    </xdr:from>
    <xdr:to>
      <xdr:col>10</xdr:col>
      <xdr:colOff>114300</xdr:colOff>
      <xdr:row>37</xdr:row>
      <xdr:rowOff>150559</xdr:rowOff>
    </xdr:to>
    <xdr:cxnSp macro="">
      <xdr:nvCxnSpPr>
        <xdr:cNvPr id="70" name="直線コネクタ 69"/>
        <xdr:cNvCxnSpPr/>
      </xdr:nvCxnSpPr>
      <xdr:spPr>
        <a:xfrm flipV="1">
          <a:off x="1130300" y="6410389"/>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27957</xdr:rowOff>
    </xdr:from>
    <xdr:ext cx="469744" cy="259045"/>
    <xdr:sp macro="" textlink="">
      <xdr:nvSpPr>
        <xdr:cNvPr id="72" name="テキスト ボックス 71"/>
        <xdr:cNvSpPr txBox="1"/>
      </xdr:nvSpPr>
      <xdr:spPr>
        <a:xfrm>
          <a:off x="1784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79947</xdr:rowOff>
    </xdr:from>
    <xdr:to>
      <xdr:col>24</xdr:col>
      <xdr:colOff>114300</xdr:colOff>
      <xdr:row>38</xdr:row>
      <xdr:rowOff>10097</xdr:rowOff>
    </xdr:to>
    <xdr:sp macro="" textlink="">
      <xdr:nvSpPr>
        <xdr:cNvPr id="80" name="楕円 79"/>
        <xdr:cNvSpPr/>
      </xdr:nvSpPr>
      <xdr:spPr>
        <a:xfrm>
          <a:off x="4584700" y="642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166324</xdr:rowOff>
    </xdr:from>
    <xdr:ext cx="469744" cy="259045"/>
    <xdr:sp macro="" textlink="">
      <xdr:nvSpPr>
        <xdr:cNvPr id="81" name="議会費該当値テキスト"/>
        <xdr:cNvSpPr txBox="1"/>
      </xdr:nvSpPr>
      <xdr:spPr>
        <a:xfrm>
          <a:off x="4686300" y="633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39370</xdr:rowOff>
    </xdr:from>
    <xdr:to>
      <xdr:col>20</xdr:col>
      <xdr:colOff>38100</xdr:colOff>
      <xdr:row>37</xdr:row>
      <xdr:rowOff>140970</xdr:rowOff>
    </xdr:to>
    <xdr:sp macro="" textlink="">
      <xdr:nvSpPr>
        <xdr:cNvPr id="82" name="楕円 81"/>
        <xdr:cNvSpPr/>
      </xdr:nvSpPr>
      <xdr:spPr>
        <a:xfrm>
          <a:off x="374650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132097</xdr:rowOff>
    </xdr:from>
    <xdr:ext cx="469744" cy="259045"/>
    <xdr:sp macro="" textlink="">
      <xdr:nvSpPr>
        <xdr:cNvPr id="83" name="テキスト ボックス 82"/>
        <xdr:cNvSpPr txBox="1"/>
      </xdr:nvSpPr>
      <xdr:spPr>
        <a:xfrm>
          <a:off x="3562428"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12319</xdr:rowOff>
    </xdr:from>
    <xdr:to>
      <xdr:col>15</xdr:col>
      <xdr:colOff>101600</xdr:colOff>
      <xdr:row>37</xdr:row>
      <xdr:rowOff>113919</xdr:rowOff>
    </xdr:to>
    <xdr:sp macro="" textlink="">
      <xdr:nvSpPr>
        <xdr:cNvPr id="84" name="楕円 83"/>
        <xdr:cNvSpPr/>
      </xdr:nvSpPr>
      <xdr:spPr>
        <a:xfrm>
          <a:off x="2857500" y="63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105046</xdr:rowOff>
    </xdr:from>
    <xdr:ext cx="469744" cy="259045"/>
    <xdr:sp macro="" textlink="">
      <xdr:nvSpPr>
        <xdr:cNvPr id="85" name="テキスト ボックス 84"/>
        <xdr:cNvSpPr txBox="1"/>
      </xdr:nvSpPr>
      <xdr:spPr>
        <a:xfrm>
          <a:off x="2673428" y="644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15939</xdr:rowOff>
    </xdr:from>
    <xdr:to>
      <xdr:col>10</xdr:col>
      <xdr:colOff>165100</xdr:colOff>
      <xdr:row>37</xdr:row>
      <xdr:rowOff>117539</xdr:rowOff>
    </xdr:to>
    <xdr:sp macro="" textlink="">
      <xdr:nvSpPr>
        <xdr:cNvPr id="86" name="楕円 85"/>
        <xdr:cNvSpPr/>
      </xdr:nvSpPr>
      <xdr:spPr>
        <a:xfrm>
          <a:off x="1968500" y="635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108666</xdr:rowOff>
    </xdr:from>
    <xdr:ext cx="469744" cy="259045"/>
    <xdr:sp macro="" textlink="">
      <xdr:nvSpPr>
        <xdr:cNvPr id="87" name="テキスト ボックス 86"/>
        <xdr:cNvSpPr txBox="1"/>
      </xdr:nvSpPr>
      <xdr:spPr>
        <a:xfrm>
          <a:off x="1784428" y="645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99759</xdr:rowOff>
    </xdr:from>
    <xdr:to>
      <xdr:col>6</xdr:col>
      <xdr:colOff>38100</xdr:colOff>
      <xdr:row>38</xdr:row>
      <xdr:rowOff>29908</xdr:rowOff>
    </xdr:to>
    <xdr:sp macro="" textlink="">
      <xdr:nvSpPr>
        <xdr:cNvPr id="88" name="楕円 87"/>
        <xdr:cNvSpPr/>
      </xdr:nvSpPr>
      <xdr:spPr>
        <a:xfrm>
          <a:off x="1079500" y="64434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21035</xdr:rowOff>
    </xdr:from>
    <xdr:ext cx="469744" cy="259045"/>
    <xdr:sp macro="" textlink="">
      <xdr:nvSpPr>
        <xdr:cNvPr id="89" name="テキスト ボックス 88"/>
        <xdr:cNvSpPr txBox="1"/>
      </xdr:nvSpPr>
      <xdr:spPr>
        <a:xfrm>
          <a:off x="895428" y="653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25099</xdr:rowOff>
    </xdr:from>
    <xdr:to>
      <xdr:col>24</xdr:col>
      <xdr:colOff>63500</xdr:colOff>
      <xdr:row>58</xdr:row>
      <xdr:rowOff>107224</xdr:rowOff>
    </xdr:to>
    <xdr:cxnSp macro="">
      <xdr:nvCxnSpPr>
        <xdr:cNvPr id="118" name="直線コネクタ 117"/>
        <xdr:cNvCxnSpPr/>
      </xdr:nvCxnSpPr>
      <xdr:spPr>
        <a:xfrm>
          <a:off x="3797300" y="9969199"/>
          <a:ext cx="838200" cy="8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25099</xdr:rowOff>
    </xdr:from>
    <xdr:to>
      <xdr:col>19</xdr:col>
      <xdr:colOff>177800</xdr:colOff>
      <xdr:row>58</xdr:row>
      <xdr:rowOff>154083</xdr:rowOff>
    </xdr:to>
    <xdr:cxnSp macro="">
      <xdr:nvCxnSpPr>
        <xdr:cNvPr id="121" name="直線コネクタ 120"/>
        <xdr:cNvCxnSpPr/>
      </xdr:nvCxnSpPr>
      <xdr:spPr>
        <a:xfrm flipV="1">
          <a:off x="2908300" y="9969199"/>
          <a:ext cx="889000" cy="12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154083</xdr:rowOff>
    </xdr:from>
    <xdr:to>
      <xdr:col>15</xdr:col>
      <xdr:colOff>50800</xdr:colOff>
      <xdr:row>58</xdr:row>
      <xdr:rowOff>155952</xdr:rowOff>
    </xdr:to>
    <xdr:cxnSp macro="">
      <xdr:nvCxnSpPr>
        <xdr:cNvPr id="124" name="直線コネクタ 123"/>
        <xdr:cNvCxnSpPr/>
      </xdr:nvCxnSpPr>
      <xdr:spPr>
        <a:xfrm flipV="1">
          <a:off x="2019300" y="10098183"/>
          <a:ext cx="889000" cy="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154198</xdr:rowOff>
    </xdr:from>
    <xdr:ext cx="599010" cy="259045"/>
    <xdr:sp macro="" textlink="">
      <xdr:nvSpPr>
        <xdr:cNvPr id="126" name="テキスト ボックス 125"/>
        <xdr:cNvSpPr txBox="1"/>
      </xdr:nvSpPr>
      <xdr:spPr>
        <a:xfrm>
          <a:off x="2608795" y="97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150407</xdr:rowOff>
    </xdr:from>
    <xdr:to>
      <xdr:col>10</xdr:col>
      <xdr:colOff>114300</xdr:colOff>
      <xdr:row>58</xdr:row>
      <xdr:rowOff>155952</xdr:rowOff>
    </xdr:to>
    <xdr:cxnSp macro="">
      <xdr:nvCxnSpPr>
        <xdr:cNvPr id="127" name="直線コネクタ 126"/>
        <xdr:cNvCxnSpPr/>
      </xdr:nvCxnSpPr>
      <xdr:spPr>
        <a:xfrm>
          <a:off x="1130300" y="10094507"/>
          <a:ext cx="889000" cy="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169770</xdr:rowOff>
    </xdr:from>
    <xdr:ext cx="534377" cy="259045"/>
    <xdr:sp macro="" textlink="">
      <xdr:nvSpPr>
        <xdr:cNvPr id="129" name="テキスト ボックス 128"/>
        <xdr:cNvSpPr txBox="1"/>
      </xdr:nvSpPr>
      <xdr:spPr>
        <a:xfrm>
          <a:off x="1752111" y="977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170662</xdr:rowOff>
    </xdr:from>
    <xdr:ext cx="534377" cy="259045"/>
    <xdr:sp macro="" textlink="">
      <xdr:nvSpPr>
        <xdr:cNvPr id="131" name="テキスト ボックス 130"/>
        <xdr:cNvSpPr txBox="1"/>
      </xdr:nvSpPr>
      <xdr:spPr>
        <a:xfrm>
          <a:off x="863111" y="97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56424</xdr:rowOff>
    </xdr:from>
    <xdr:to>
      <xdr:col>24</xdr:col>
      <xdr:colOff>114300</xdr:colOff>
      <xdr:row>58</xdr:row>
      <xdr:rowOff>158024</xdr:rowOff>
    </xdr:to>
    <xdr:sp macro="" textlink="">
      <xdr:nvSpPr>
        <xdr:cNvPr id="137" name="楕円 136"/>
        <xdr:cNvSpPr/>
      </xdr:nvSpPr>
      <xdr:spPr>
        <a:xfrm>
          <a:off x="4584700" y="1000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144452</xdr:rowOff>
    </xdr:from>
    <xdr:ext cx="534377" cy="259045"/>
    <xdr:sp macro="" textlink="">
      <xdr:nvSpPr>
        <xdr:cNvPr id="138" name="総務費該当値テキスト"/>
        <xdr:cNvSpPr txBox="1"/>
      </xdr:nvSpPr>
      <xdr:spPr>
        <a:xfrm>
          <a:off x="4686300" y="991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145749</xdr:rowOff>
    </xdr:from>
    <xdr:to>
      <xdr:col>20</xdr:col>
      <xdr:colOff>38100</xdr:colOff>
      <xdr:row>58</xdr:row>
      <xdr:rowOff>75899</xdr:rowOff>
    </xdr:to>
    <xdr:sp macro="" textlink="">
      <xdr:nvSpPr>
        <xdr:cNvPr id="139" name="楕円 138"/>
        <xdr:cNvSpPr/>
      </xdr:nvSpPr>
      <xdr:spPr>
        <a:xfrm>
          <a:off x="3746500" y="991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67026</xdr:rowOff>
    </xdr:from>
    <xdr:ext cx="599010" cy="259045"/>
    <xdr:sp macro="" textlink="">
      <xdr:nvSpPr>
        <xdr:cNvPr id="140" name="テキスト ボックス 139"/>
        <xdr:cNvSpPr txBox="1"/>
      </xdr:nvSpPr>
      <xdr:spPr>
        <a:xfrm>
          <a:off x="3497795" y="10011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103283</xdr:rowOff>
    </xdr:from>
    <xdr:to>
      <xdr:col>15</xdr:col>
      <xdr:colOff>101600</xdr:colOff>
      <xdr:row>59</xdr:row>
      <xdr:rowOff>33433</xdr:rowOff>
    </xdr:to>
    <xdr:sp macro="" textlink="">
      <xdr:nvSpPr>
        <xdr:cNvPr id="141" name="楕円 140"/>
        <xdr:cNvSpPr/>
      </xdr:nvSpPr>
      <xdr:spPr>
        <a:xfrm>
          <a:off x="2857500" y="1004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24560</xdr:rowOff>
    </xdr:from>
    <xdr:ext cx="534377" cy="259045"/>
    <xdr:sp macro="" textlink="">
      <xdr:nvSpPr>
        <xdr:cNvPr id="142" name="テキスト ボックス 141"/>
        <xdr:cNvSpPr txBox="1"/>
      </xdr:nvSpPr>
      <xdr:spPr>
        <a:xfrm>
          <a:off x="2641111" y="1014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105152</xdr:rowOff>
    </xdr:from>
    <xdr:to>
      <xdr:col>10</xdr:col>
      <xdr:colOff>165100</xdr:colOff>
      <xdr:row>59</xdr:row>
      <xdr:rowOff>35302</xdr:rowOff>
    </xdr:to>
    <xdr:sp macro="" textlink="">
      <xdr:nvSpPr>
        <xdr:cNvPr id="143" name="楕円 142"/>
        <xdr:cNvSpPr/>
      </xdr:nvSpPr>
      <xdr:spPr>
        <a:xfrm>
          <a:off x="1968500" y="1004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26429</xdr:rowOff>
    </xdr:from>
    <xdr:ext cx="534377" cy="259045"/>
    <xdr:sp macro="" textlink="">
      <xdr:nvSpPr>
        <xdr:cNvPr id="144" name="テキスト ボックス 143"/>
        <xdr:cNvSpPr txBox="1"/>
      </xdr:nvSpPr>
      <xdr:spPr>
        <a:xfrm>
          <a:off x="1752111" y="1014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99607</xdr:rowOff>
    </xdr:from>
    <xdr:to>
      <xdr:col>6</xdr:col>
      <xdr:colOff>38100</xdr:colOff>
      <xdr:row>59</xdr:row>
      <xdr:rowOff>29757</xdr:rowOff>
    </xdr:to>
    <xdr:sp macro="" textlink="">
      <xdr:nvSpPr>
        <xdr:cNvPr id="145" name="楕円 144"/>
        <xdr:cNvSpPr/>
      </xdr:nvSpPr>
      <xdr:spPr>
        <a:xfrm>
          <a:off x="1079500" y="1004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20884</xdr:rowOff>
    </xdr:from>
    <xdr:ext cx="534377" cy="259045"/>
    <xdr:sp macro="" textlink="">
      <xdr:nvSpPr>
        <xdr:cNvPr id="146" name="テキスト ボックス 145"/>
        <xdr:cNvSpPr txBox="1"/>
      </xdr:nvSpPr>
      <xdr:spPr>
        <a:xfrm>
          <a:off x="863111" y="1013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65940</xdr:rowOff>
    </xdr:from>
    <xdr:to>
      <xdr:col>24</xdr:col>
      <xdr:colOff>63500</xdr:colOff>
      <xdr:row>77</xdr:row>
      <xdr:rowOff>137057</xdr:rowOff>
    </xdr:to>
    <xdr:cxnSp macro="">
      <xdr:nvCxnSpPr>
        <xdr:cNvPr id="174" name="直線コネクタ 173"/>
        <xdr:cNvCxnSpPr/>
      </xdr:nvCxnSpPr>
      <xdr:spPr>
        <a:xfrm flipV="1">
          <a:off x="3797300" y="13267590"/>
          <a:ext cx="838200" cy="7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93050</xdr:rowOff>
    </xdr:from>
    <xdr:ext cx="599010" cy="259045"/>
    <xdr:sp macro="" textlink="">
      <xdr:nvSpPr>
        <xdr:cNvPr id="175" name="民生費平均値テキスト"/>
        <xdr:cNvSpPr txBox="1"/>
      </xdr:nvSpPr>
      <xdr:spPr>
        <a:xfrm>
          <a:off x="4686300" y="1278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137057</xdr:rowOff>
    </xdr:from>
    <xdr:to>
      <xdr:col>19</xdr:col>
      <xdr:colOff>177800</xdr:colOff>
      <xdr:row>77</xdr:row>
      <xdr:rowOff>144875</xdr:rowOff>
    </xdr:to>
    <xdr:cxnSp macro="">
      <xdr:nvCxnSpPr>
        <xdr:cNvPr id="177" name="直線コネクタ 176"/>
        <xdr:cNvCxnSpPr/>
      </xdr:nvCxnSpPr>
      <xdr:spPr>
        <a:xfrm flipV="1">
          <a:off x="2908300" y="13338707"/>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144253</xdr:rowOff>
    </xdr:from>
    <xdr:ext cx="599010" cy="259045"/>
    <xdr:sp macro="" textlink="">
      <xdr:nvSpPr>
        <xdr:cNvPr id="179" name="テキスト ボックス 178"/>
        <xdr:cNvSpPr txBox="1"/>
      </xdr:nvSpPr>
      <xdr:spPr>
        <a:xfrm>
          <a:off x="3497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144875</xdr:rowOff>
    </xdr:from>
    <xdr:to>
      <xdr:col>15</xdr:col>
      <xdr:colOff>50800</xdr:colOff>
      <xdr:row>78</xdr:row>
      <xdr:rowOff>16078</xdr:rowOff>
    </xdr:to>
    <xdr:cxnSp macro="">
      <xdr:nvCxnSpPr>
        <xdr:cNvPr id="180" name="直線コネクタ 179"/>
        <xdr:cNvCxnSpPr/>
      </xdr:nvCxnSpPr>
      <xdr:spPr>
        <a:xfrm flipV="1">
          <a:off x="2019300" y="13346525"/>
          <a:ext cx="889000" cy="4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158925</xdr:rowOff>
    </xdr:from>
    <xdr:ext cx="599010" cy="259045"/>
    <xdr:sp macro="" textlink="">
      <xdr:nvSpPr>
        <xdr:cNvPr id="182" name="テキスト ボックス 181"/>
        <xdr:cNvSpPr txBox="1"/>
      </xdr:nvSpPr>
      <xdr:spPr>
        <a:xfrm>
          <a:off x="2608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16078</xdr:rowOff>
    </xdr:from>
    <xdr:to>
      <xdr:col>10</xdr:col>
      <xdr:colOff>114300</xdr:colOff>
      <xdr:row>78</xdr:row>
      <xdr:rowOff>19172</xdr:rowOff>
    </xdr:to>
    <xdr:cxnSp macro="">
      <xdr:nvCxnSpPr>
        <xdr:cNvPr id="183" name="直線コネクタ 182"/>
        <xdr:cNvCxnSpPr/>
      </xdr:nvCxnSpPr>
      <xdr:spPr>
        <a:xfrm flipV="1">
          <a:off x="1130300" y="13389178"/>
          <a:ext cx="889000" cy="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10623</xdr:rowOff>
    </xdr:from>
    <xdr:ext cx="599010" cy="259045"/>
    <xdr:sp macro="" textlink="">
      <xdr:nvSpPr>
        <xdr:cNvPr id="185" name="テキスト ボックス 184"/>
        <xdr:cNvSpPr txBox="1"/>
      </xdr:nvSpPr>
      <xdr:spPr>
        <a:xfrm>
          <a:off x="1719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20416</xdr:rowOff>
    </xdr:from>
    <xdr:ext cx="599010" cy="259045"/>
    <xdr:sp macro="" textlink="">
      <xdr:nvSpPr>
        <xdr:cNvPr id="187" name="テキスト ボックス 186"/>
        <xdr:cNvSpPr txBox="1"/>
      </xdr:nvSpPr>
      <xdr:spPr>
        <a:xfrm>
          <a:off x="830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15140</xdr:rowOff>
    </xdr:from>
    <xdr:to>
      <xdr:col>24</xdr:col>
      <xdr:colOff>114300</xdr:colOff>
      <xdr:row>77</xdr:row>
      <xdr:rowOff>116740</xdr:rowOff>
    </xdr:to>
    <xdr:sp macro="" textlink="">
      <xdr:nvSpPr>
        <xdr:cNvPr id="193" name="楕円 192"/>
        <xdr:cNvSpPr/>
      </xdr:nvSpPr>
      <xdr:spPr>
        <a:xfrm>
          <a:off x="4584700" y="1321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101517</xdr:rowOff>
    </xdr:from>
    <xdr:ext cx="599010" cy="259045"/>
    <xdr:sp macro="" textlink="">
      <xdr:nvSpPr>
        <xdr:cNvPr id="194" name="民生費該当値テキスト"/>
        <xdr:cNvSpPr txBox="1"/>
      </xdr:nvSpPr>
      <xdr:spPr>
        <a:xfrm>
          <a:off x="4686300" y="1313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86257</xdr:rowOff>
    </xdr:from>
    <xdr:to>
      <xdr:col>20</xdr:col>
      <xdr:colOff>38100</xdr:colOff>
      <xdr:row>78</xdr:row>
      <xdr:rowOff>16407</xdr:rowOff>
    </xdr:to>
    <xdr:sp macro="" textlink="">
      <xdr:nvSpPr>
        <xdr:cNvPr id="195" name="楕円 194"/>
        <xdr:cNvSpPr/>
      </xdr:nvSpPr>
      <xdr:spPr>
        <a:xfrm>
          <a:off x="3746500" y="1328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7534</xdr:rowOff>
    </xdr:from>
    <xdr:ext cx="599010" cy="259045"/>
    <xdr:sp macro="" textlink="">
      <xdr:nvSpPr>
        <xdr:cNvPr id="196" name="テキスト ボックス 195"/>
        <xdr:cNvSpPr txBox="1"/>
      </xdr:nvSpPr>
      <xdr:spPr>
        <a:xfrm>
          <a:off x="3497795" y="13380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94075</xdr:rowOff>
    </xdr:from>
    <xdr:to>
      <xdr:col>15</xdr:col>
      <xdr:colOff>101600</xdr:colOff>
      <xdr:row>78</xdr:row>
      <xdr:rowOff>24225</xdr:rowOff>
    </xdr:to>
    <xdr:sp macro="" textlink="">
      <xdr:nvSpPr>
        <xdr:cNvPr id="197" name="楕円 196"/>
        <xdr:cNvSpPr/>
      </xdr:nvSpPr>
      <xdr:spPr>
        <a:xfrm>
          <a:off x="2857500" y="132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15352</xdr:rowOff>
    </xdr:from>
    <xdr:ext cx="599010" cy="259045"/>
    <xdr:sp macro="" textlink="">
      <xdr:nvSpPr>
        <xdr:cNvPr id="198" name="テキスト ボックス 197"/>
        <xdr:cNvSpPr txBox="1"/>
      </xdr:nvSpPr>
      <xdr:spPr>
        <a:xfrm>
          <a:off x="2608795" y="13388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136728</xdr:rowOff>
    </xdr:from>
    <xdr:to>
      <xdr:col>10</xdr:col>
      <xdr:colOff>165100</xdr:colOff>
      <xdr:row>78</xdr:row>
      <xdr:rowOff>66878</xdr:rowOff>
    </xdr:to>
    <xdr:sp macro="" textlink="">
      <xdr:nvSpPr>
        <xdr:cNvPr id="199" name="楕円 198"/>
        <xdr:cNvSpPr/>
      </xdr:nvSpPr>
      <xdr:spPr>
        <a:xfrm>
          <a:off x="1968500" y="133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58005</xdr:rowOff>
    </xdr:from>
    <xdr:ext cx="599010" cy="259045"/>
    <xdr:sp macro="" textlink="">
      <xdr:nvSpPr>
        <xdr:cNvPr id="200" name="テキスト ボックス 199"/>
        <xdr:cNvSpPr txBox="1"/>
      </xdr:nvSpPr>
      <xdr:spPr>
        <a:xfrm>
          <a:off x="1719795" y="13431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139822</xdr:rowOff>
    </xdr:from>
    <xdr:to>
      <xdr:col>6</xdr:col>
      <xdr:colOff>38100</xdr:colOff>
      <xdr:row>78</xdr:row>
      <xdr:rowOff>69972</xdr:rowOff>
    </xdr:to>
    <xdr:sp macro="" textlink="">
      <xdr:nvSpPr>
        <xdr:cNvPr id="201" name="楕円 200"/>
        <xdr:cNvSpPr/>
      </xdr:nvSpPr>
      <xdr:spPr>
        <a:xfrm>
          <a:off x="1079500" y="1334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61099</xdr:rowOff>
    </xdr:from>
    <xdr:ext cx="599010" cy="259045"/>
    <xdr:sp macro="" textlink="">
      <xdr:nvSpPr>
        <xdr:cNvPr id="202" name="テキスト ボックス 201"/>
        <xdr:cNvSpPr txBox="1"/>
      </xdr:nvSpPr>
      <xdr:spPr>
        <a:xfrm>
          <a:off x="830795" y="13434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41593</xdr:rowOff>
    </xdr:from>
    <xdr:to>
      <xdr:col>24</xdr:col>
      <xdr:colOff>63500</xdr:colOff>
      <xdr:row>97</xdr:row>
      <xdr:rowOff>114303</xdr:rowOff>
    </xdr:to>
    <xdr:cxnSp macro="">
      <xdr:nvCxnSpPr>
        <xdr:cNvPr id="231" name="直線コネクタ 230"/>
        <xdr:cNvCxnSpPr/>
      </xdr:nvCxnSpPr>
      <xdr:spPr>
        <a:xfrm flipV="1">
          <a:off x="3797300" y="16672243"/>
          <a:ext cx="838200" cy="7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114303</xdr:rowOff>
    </xdr:from>
    <xdr:to>
      <xdr:col>19</xdr:col>
      <xdr:colOff>177800</xdr:colOff>
      <xdr:row>97</xdr:row>
      <xdr:rowOff>125078</xdr:rowOff>
    </xdr:to>
    <xdr:cxnSp macro="">
      <xdr:nvCxnSpPr>
        <xdr:cNvPr id="234" name="直線コネクタ 233"/>
        <xdr:cNvCxnSpPr/>
      </xdr:nvCxnSpPr>
      <xdr:spPr>
        <a:xfrm flipV="1">
          <a:off x="2908300" y="16744953"/>
          <a:ext cx="889000" cy="1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6" name="テキスト ボックス 235"/>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112131</xdr:rowOff>
    </xdr:from>
    <xdr:to>
      <xdr:col>15</xdr:col>
      <xdr:colOff>50800</xdr:colOff>
      <xdr:row>97</xdr:row>
      <xdr:rowOff>125078</xdr:rowOff>
    </xdr:to>
    <xdr:cxnSp macro="">
      <xdr:nvCxnSpPr>
        <xdr:cNvPr id="237" name="直線コネクタ 236"/>
        <xdr:cNvCxnSpPr/>
      </xdr:nvCxnSpPr>
      <xdr:spPr>
        <a:xfrm>
          <a:off x="2019300" y="16742781"/>
          <a:ext cx="889000" cy="1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39" name="テキスト ボックス 238"/>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112131</xdr:rowOff>
    </xdr:from>
    <xdr:to>
      <xdr:col>10</xdr:col>
      <xdr:colOff>114300</xdr:colOff>
      <xdr:row>97</xdr:row>
      <xdr:rowOff>122906</xdr:rowOff>
    </xdr:to>
    <xdr:cxnSp macro="">
      <xdr:nvCxnSpPr>
        <xdr:cNvPr id="240" name="直線コネクタ 239"/>
        <xdr:cNvCxnSpPr/>
      </xdr:nvCxnSpPr>
      <xdr:spPr>
        <a:xfrm flipV="1">
          <a:off x="1130300" y="16742781"/>
          <a:ext cx="889000" cy="1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2" name="テキスト ボックス 241"/>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4" name="テキスト ボックス 243"/>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162243</xdr:rowOff>
    </xdr:from>
    <xdr:to>
      <xdr:col>24</xdr:col>
      <xdr:colOff>114300</xdr:colOff>
      <xdr:row>97</xdr:row>
      <xdr:rowOff>92393</xdr:rowOff>
    </xdr:to>
    <xdr:sp macro="" textlink="">
      <xdr:nvSpPr>
        <xdr:cNvPr id="250" name="楕円 249"/>
        <xdr:cNvSpPr/>
      </xdr:nvSpPr>
      <xdr:spPr>
        <a:xfrm>
          <a:off x="4584700" y="166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77170</xdr:rowOff>
    </xdr:from>
    <xdr:ext cx="534377" cy="259045"/>
    <xdr:sp macro="" textlink="">
      <xdr:nvSpPr>
        <xdr:cNvPr id="251" name="衛生費該当値テキスト"/>
        <xdr:cNvSpPr txBox="1"/>
      </xdr:nvSpPr>
      <xdr:spPr>
        <a:xfrm>
          <a:off x="4686300" y="1653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63503</xdr:rowOff>
    </xdr:from>
    <xdr:to>
      <xdr:col>20</xdr:col>
      <xdr:colOff>38100</xdr:colOff>
      <xdr:row>97</xdr:row>
      <xdr:rowOff>165103</xdr:rowOff>
    </xdr:to>
    <xdr:sp macro="" textlink="">
      <xdr:nvSpPr>
        <xdr:cNvPr id="252" name="楕円 251"/>
        <xdr:cNvSpPr/>
      </xdr:nvSpPr>
      <xdr:spPr>
        <a:xfrm>
          <a:off x="3746500" y="1669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156230</xdr:rowOff>
    </xdr:from>
    <xdr:ext cx="534377" cy="259045"/>
    <xdr:sp macro="" textlink="">
      <xdr:nvSpPr>
        <xdr:cNvPr id="253" name="テキスト ボックス 252"/>
        <xdr:cNvSpPr txBox="1"/>
      </xdr:nvSpPr>
      <xdr:spPr>
        <a:xfrm>
          <a:off x="3530111" y="167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74278</xdr:rowOff>
    </xdr:from>
    <xdr:to>
      <xdr:col>15</xdr:col>
      <xdr:colOff>101600</xdr:colOff>
      <xdr:row>98</xdr:row>
      <xdr:rowOff>4428</xdr:rowOff>
    </xdr:to>
    <xdr:sp macro="" textlink="">
      <xdr:nvSpPr>
        <xdr:cNvPr id="254" name="楕円 253"/>
        <xdr:cNvSpPr/>
      </xdr:nvSpPr>
      <xdr:spPr>
        <a:xfrm>
          <a:off x="2857500" y="1670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167005</xdr:rowOff>
    </xdr:from>
    <xdr:ext cx="534377" cy="259045"/>
    <xdr:sp macro="" textlink="">
      <xdr:nvSpPr>
        <xdr:cNvPr id="255" name="テキスト ボックス 254"/>
        <xdr:cNvSpPr txBox="1"/>
      </xdr:nvSpPr>
      <xdr:spPr>
        <a:xfrm>
          <a:off x="2641111" y="1679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61331</xdr:rowOff>
    </xdr:from>
    <xdr:to>
      <xdr:col>10</xdr:col>
      <xdr:colOff>165100</xdr:colOff>
      <xdr:row>97</xdr:row>
      <xdr:rowOff>162931</xdr:rowOff>
    </xdr:to>
    <xdr:sp macro="" textlink="">
      <xdr:nvSpPr>
        <xdr:cNvPr id="256" name="楕円 255"/>
        <xdr:cNvSpPr/>
      </xdr:nvSpPr>
      <xdr:spPr>
        <a:xfrm>
          <a:off x="1968500" y="1669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154058</xdr:rowOff>
    </xdr:from>
    <xdr:ext cx="534377" cy="259045"/>
    <xdr:sp macro="" textlink="">
      <xdr:nvSpPr>
        <xdr:cNvPr id="257" name="テキスト ボックス 256"/>
        <xdr:cNvSpPr txBox="1"/>
      </xdr:nvSpPr>
      <xdr:spPr>
        <a:xfrm>
          <a:off x="1752111" y="1678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72106</xdr:rowOff>
    </xdr:from>
    <xdr:to>
      <xdr:col>6</xdr:col>
      <xdr:colOff>38100</xdr:colOff>
      <xdr:row>98</xdr:row>
      <xdr:rowOff>2256</xdr:rowOff>
    </xdr:to>
    <xdr:sp macro="" textlink="">
      <xdr:nvSpPr>
        <xdr:cNvPr id="258" name="楕円 257"/>
        <xdr:cNvSpPr/>
      </xdr:nvSpPr>
      <xdr:spPr>
        <a:xfrm>
          <a:off x="1079500" y="167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164833</xdr:rowOff>
    </xdr:from>
    <xdr:ext cx="534377" cy="259045"/>
    <xdr:sp macro="" textlink="">
      <xdr:nvSpPr>
        <xdr:cNvPr id="259" name="テキスト ボックス 258"/>
        <xdr:cNvSpPr txBox="1"/>
      </xdr:nvSpPr>
      <xdr:spPr>
        <a:xfrm>
          <a:off x="863111" y="1679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7341</xdr:rowOff>
    </xdr:from>
    <xdr:to>
      <xdr:col>55</xdr:col>
      <xdr:colOff>0</xdr:colOff>
      <xdr:row>38</xdr:row>
      <xdr:rowOff>15342</xdr:rowOff>
    </xdr:to>
    <xdr:cxnSp macro="">
      <xdr:nvCxnSpPr>
        <xdr:cNvPr id="286" name="直線コネクタ 285"/>
        <xdr:cNvCxnSpPr/>
      </xdr:nvCxnSpPr>
      <xdr:spPr>
        <a:xfrm flipV="1">
          <a:off x="9639300" y="6522441"/>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166675</xdr:rowOff>
    </xdr:from>
    <xdr:to>
      <xdr:col>50</xdr:col>
      <xdr:colOff>114300</xdr:colOff>
      <xdr:row>38</xdr:row>
      <xdr:rowOff>15342</xdr:rowOff>
    </xdr:to>
    <xdr:cxnSp macro="">
      <xdr:nvCxnSpPr>
        <xdr:cNvPr id="289" name="直線コネクタ 288"/>
        <xdr:cNvCxnSpPr/>
      </xdr:nvCxnSpPr>
      <xdr:spPr>
        <a:xfrm>
          <a:off x="8750300" y="6510325"/>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154102</xdr:rowOff>
    </xdr:from>
    <xdr:to>
      <xdr:col>45</xdr:col>
      <xdr:colOff>177800</xdr:colOff>
      <xdr:row>37</xdr:row>
      <xdr:rowOff>166675</xdr:rowOff>
    </xdr:to>
    <xdr:cxnSp macro="">
      <xdr:nvCxnSpPr>
        <xdr:cNvPr id="292" name="直線コネクタ 291"/>
        <xdr:cNvCxnSpPr/>
      </xdr:nvCxnSpPr>
      <xdr:spPr>
        <a:xfrm>
          <a:off x="7861300" y="6497752"/>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145872</xdr:rowOff>
    </xdr:from>
    <xdr:to>
      <xdr:col>41</xdr:col>
      <xdr:colOff>50800</xdr:colOff>
      <xdr:row>37</xdr:row>
      <xdr:rowOff>154102</xdr:rowOff>
    </xdr:to>
    <xdr:cxnSp macro="">
      <xdr:nvCxnSpPr>
        <xdr:cNvPr id="295" name="直線コネクタ 294"/>
        <xdr:cNvCxnSpPr/>
      </xdr:nvCxnSpPr>
      <xdr:spPr>
        <a:xfrm>
          <a:off x="6972300" y="6489522"/>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7" name="テキスト ボックス 296"/>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299" name="テキスト ボックス 298"/>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127991</xdr:rowOff>
    </xdr:from>
    <xdr:to>
      <xdr:col>55</xdr:col>
      <xdr:colOff>50800</xdr:colOff>
      <xdr:row>38</xdr:row>
      <xdr:rowOff>58141</xdr:rowOff>
    </xdr:to>
    <xdr:sp macro="" textlink="">
      <xdr:nvSpPr>
        <xdr:cNvPr id="305" name="楕円 304"/>
        <xdr:cNvSpPr/>
      </xdr:nvSpPr>
      <xdr:spPr>
        <a:xfrm>
          <a:off x="10426700" y="647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106418</xdr:rowOff>
    </xdr:from>
    <xdr:ext cx="378565" cy="259045"/>
    <xdr:sp macro="" textlink="">
      <xdr:nvSpPr>
        <xdr:cNvPr id="306" name="労働費該当値テキスト"/>
        <xdr:cNvSpPr txBox="1"/>
      </xdr:nvSpPr>
      <xdr:spPr>
        <a:xfrm>
          <a:off x="10528300" y="645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135992</xdr:rowOff>
    </xdr:from>
    <xdr:to>
      <xdr:col>50</xdr:col>
      <xdr:colOff>165100</xdr:colOff>
      <xdr:row>38</xdr:row>
      <xdr:rowOff>66142</xdr:rowOff>
    </xdr:to>
    <xdr:sp macro="" textlink="">
      <xdr:nvSpPr>
        <xdr:cNvPr id="307" name="楕円 306"/>
        <xdr:cNvSpPr/>
      </xdr:nvSpPr>
      <xdr:spPr>
        <a:xfrm>
          <a:off x="9588500" y="64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57269</xdr:rowOff>
    </xdr:from>
    <xdr:ext cx="378565" cy="259045"/>
    <xdr:sp macro="" textlink="">
      <xdr:nvSpPr>
        <xdr:cNvPr id="308" name="テキスト ボックス 307"/>
        <xdr:cNvSpPr txBox="1"/>
      </xdr:nvSpPr>
      <xdr:spPr>
        <a:xfrm>
          <a:off x="9450017" y="6572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115875</xdr:rowOff>
    </xdr:from>
    <xdr:to>
      <xdr:col>46</xdr:col>
      <xdr:colOff>38100</xdr:colOff>
      <xdr:row>38</xdr:row>
      <xdr:rowOff>46025</xdr:rowOff>
    </xdr:to>
    <xdr:sp macro="" textlink="">
      <xdr:nvSpPr>
        <xdr:cNvPr id="309" name="楕円 308"/>
        <xdr:cNvSpPr/>
      </xdr:nvSpPr>
      <xdr:spPr>
        <a:xfrm>
          <a:off x="8699500" y="64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37152</xdr:rowOff>
    </xdr:from>
    <xdr:ext cx="378565" cy="259045"/>
    <xdr:sp macro="" textlink="">
      <xdr:nvSpPr>
        <xdr:cNvPr id="310" name="テキスト ボックス 309"/>
        <xdr:cNvSpPr txBox="1"/>
      </xdr:nvSpPr>
      <xdr:spPr>
        <a:xfrm>
          <a:off x="8561017" y="6552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103302</xdr:rowOff>
    </xdr:from>
    <xdr:to>
      <xdr:col>41</xdr:col>
      <xdr:colOff>101600</xdr:colOff>
      <xdr:row>38</xdr:row>
      <xdr:rowOff>33452</xdr:rowOff>
    </xdr:to>
    <xdr:sp macro="" textlink="">
      <xdr:nvSpPr>
        <xdr:cNvPr id="311" name="楕円 310"/>
        <xdr:cNvSpPr/>
      </xdr:nvSpPr>
      <xdr:spPr>
        <a:xfrm>
          <a:off x="7810500" y="644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24578</xdr:rowOff>
    </xdr:from>
    <xdr:ext cx="378565" cy="259045"/>
    <xdr:sp macro="" textlink="">
      <xdr:nvSpPr>
        <xdr:cNvPr id="312" name="テキスト ボックス 311"/>
        <xdr:cNvSpPr txBox="1"/>
      </xdr:nvSpPr>
      <xdr:spPr>
        <a:xfrm>
          <a:off x="7672017" y="6539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95072</xdr:rowOff>
    </xdr:from>
    <xdr:to>
      <xdr:col>36</xdr:col>
      <xdr:colOff>165100</xdr:colOff>
      <xdr:row>38</xdr:row>
      <xdr:rowOff>25222</xdr:rowOff>
    </xdr:to>
    <xdr:sp macro="" textlink="">
      <xdr:nvSpPr>
        <xdr:cNvPr id="313" name="楕円 312"/>
        <xdr:cNvSpPr/>
      </xdr:nvSpPr>
      <xdr:spPr>
        <a:xfrm>
          <a:off x="6921500" y="643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16349</xdr:rowOff>
    </xdr:from>
    <xdr:ext cx="378565" cy="259045"/>
    <xdr:sp macro="" textlink="">
      <xdr:nvSpPr>
        <xdr:cNvPr id="314" name="テキスト ボックス 313"/>
        <xdr:cNvSpPr txBox="1"/>
      </xdr:nvSpPr>
      <xdr:spPr>
        <a:xfrm>
          <a:off x="6783017" y="653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115456</xdr:rowOff>
    </xdr:from>
    <xdr:to>
      <xdr:col>55</xdr:col>
      <xdr:colOff>0</xdr:colOff>
      <xdr:row>57</xdr:row>
      <xdr:rowOff>125717</xdr:rowOff>
    </xdr:to>
    <xdr:cxnSp macro="">
      <xdr:nvCxnSpPr>
        <xdr:cNvPr id="343" name="直線コネクタ 342"/>
        <xdr:cNvCxnSpPr/>
      </xdr:nvCxnSpPr>
      <xdr:spPr>
        <a:xfrm flipV="1">
          <a:off x="9639300" y="9888106"/>
          <a:ext cx="838200" cy="1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74371</xdr:rowOff>
    </xdr:from>
    <xdr:to>
      <xdr:col>50</xdr:col>
      <xdr:colOff>114300</xdr:colOff>
      <xdr:row>57</xdr:row>
      <xdr:rowOff>125717</xdr:rowOff>
    </xdr:to>
    <xdr:cxnSp macro="">
      <xdr:nvCxnSpPr>
        <xdr:cNvPr id="346" name="直線コネクタ 345"/>
        <xdr:cNvCxnSpPr/>
      </xdr:nvCxnSpPr>
      <xdr:spPr>
        <a:xfrm>
          <a:off x="8750300" y="9847021"/>
          <a:ext cx="889000" cy="5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139844</xdr:rowOff>
    </xdr:from>
    <xdr:ext cx="534377" cy="259045"/>
    <xdr:sp macro="" textlink="">
      <xdr:nvSpPr>
        <xdr:cNvPr id="348" name="テキスト ボックス 347"/>
        <xdr:cNvSpPr txBox="1"/>
      </xdr:nvSpPr>
      <xdr:spPr>
        <a:xfrm>
          <a:off x="9372111" y="9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12814</xdr:rowOff>
    </xdr:from>
    <xdr:to>
      <xdr:col>45</xdr:col>
      <xdr:colOff>177800</xdr:colOff>
      <xdr:row>57</xdr:row>
      <xdr:rowOff>74371</xdr:rowOff>
    </xdr:to>
    <xdr:cxnSp macro="">
      <xdr:nvCxnSpPr>
        <xdr:cNvPr id="349" name="直線コネクタ 348"/>
        <xdr:cNvCxnSpPr/>
      </xdr:nvCxnSpPr>
      <xdr:spPr>
        <a:xfrm>
          <a:off x="7861300" y="9785464"/>
          <a:ext cx="889000" cy="6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5339</xdr:rowOff>
    </xdr:from>
    <xdr:ext cx="534377" cy="259045"/>
    <xdr:sp macro="" textlink="">
      <xdr:nvSpPr>
        <xdr:cNvPr id="351" name="テキスト ボックス 350"/>
        <xdr:cNvSpPr txBox="1"/>
      </xdr:nvSpPr>
      <xdr:spPr>
        <a:xfrm>
          <a:off x="8483111" y="94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171374</xdr:rowOff>
    </xdr:from>
    <xdr:to>
      <xdr:col>41</xdr:col>
      <xdr:colOff>50800</xdr:colOff>
      <xdr:row>57</xdr:row>
      <xdr:rowOff>12814</xdr:rowOff>
    </xdr:to>
    <xdr:cxnSp macro="">
      <xdr:nvCxnSpPr>
        <xdr:cNvPr id="352" name="直線コネクタ 351"/>
        <xdr:cNvCxnSpPr/>
      </xdr:nvCxnSpPr>
      <xdr:spPr>
        <a:xfrm>
          <a:off x="6972300" y="9772574"/>
          <a:ext cx="889000" cy="1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167453</xdr:rowOff>
    </xdr:from>
    <xdr:ext cx="534377" cy="259045"/>
    <xdr:sp macro="" textlink="">
      <xdr:nvSpPr>
        <xdr:cNvPr id="354" name="テキスト ボックス 353"/>
        <xdr:cNvSpPr txBox="1"/>
      </xdr:nvSpPr>
      <xdr:spPr>
        <a:xfrm>
          <a:off x="7594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6075</xdr:rowOff>
    </xdr:from>
    <xdr:ext cx="534377" cy="259045"/>
    <xdr:sp macro="" textlink="">
      <xdr:nvSpPr>
        <xdr:cNvPr id="356" name="テキスト ボックス 355"/>
        <xdr:cNvSpPr txBox="1"/>
      </xdr:nvSpPr>
      <xdr:spPr>
        <a:xfrm>
          <a:off x="6705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64656</xdr:rowOff>
    </xdr:from>
    <xdr:to>
      <xdr:col>55</xdr:col>
      <xdr:colOff>50800</xdr:colOff>
      <xdr:row>57</xdr:row>
      <xdr:rowOff>166256</xdr:rowOff>
    </xdr:to>
    <xdr:sp macro="" textlink="">
      <xdr:nvSpPr>
        <xdr:cNvPr id="362" name="楕円 361"/>
        <xdr:cNvSpPr/>
      </xdr:nvSpPr>
      <xdr:spPr>
        <a:xfrm>
          <a:off x="10426700" y="98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43083</xdr:rowOff>
    </xdr:from>
    <xdr:ext cx="534377" cy="259045"/>
    <xdr:sp macro="" textlink="">
      <xdr:nvSpPr>
        <xdr:cNvPr id="363" name="農林水産業費該当値テキスト"/>
        <xdr:cNvSpPr txBox="1"/>
      </xdr:nvSpPr>
      <xdr:spPr>
        <a:xfrm>
          <a:off x="10528300" y="981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74917</xdr:rowOff>
    </xdr:from>
    <xdr:to>
      <xdr:col>50</xdr:col>
      <xdr:colOff>165100</xdr:colOff>
      <xdr:row>58</xdr:row>
      <xdr:rowOff>5067</xdr:rowOff>
    </xdr:to>
    <xdr:sp macro="" textlink="">
      <xdr:nvSpPr>
        <xdr:cNvPr id="364" name="楕円 363"/>
        <xdr:cNvSpPr/>
      </xdr:nvSpPr>
      <xdr:spPr>
        <a:xfrm>
          <a:off x="9588500" y="984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167644</xdr:rowOff>
    </xdr:from>
    <xdr:ext cx="534377" cy="259045"/>
    <xdr:sp macro="" textlink="">
      <xdr:nvSpPr>
        <xdr:cNvPr id="365" name="テキスト ボックス 364"/>
        <xdr:cNvSpPr txBox="1"/>
      </xdr:nvSpPr>
      <xdr:spPr>
        <a:xfrm>
          <a:off x="9372111" y="994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23571</xdr:rowOff>
    </xdr:from>
    <xdr:to>
      <xdr:col>46</xdr:col>
      <xdr:colOff>38100</xdr:colOff>
      <xdr:row>57</xdr:row>
      <xdr:rowOff>125171</xdr:rowOff>
    </xdr:to>
    <xdr:sp macro="" textlink="">
      <xdr:nvSpPr>
        <xdr:cNvPr id="366" name="楕円 365"/>
        <xdr:cNvSpPr/>
      </xdr:nvSpPr>
      <xdr:spPr>
        <a:xfrm>
          <a:off x="8699500" y="979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116298</xdr:rowOff>
    </xdr:from>
    <xdr:ext cx="534377" cy="259045"/>
    <xdr:sp macro="" textlink="">
      <xdr:nvSpPr>
        <xdr:cNvPr id="367" name="テキスト ボックス 366"/>
        <xdr:cNvSpPr txBox="1"/>
      </xdr:nvSpPr>
      <xdr:spPr>
        <a:xfrm>
          <a:off x="8483111" y="988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133464</xdr:rowOff>
    </xdr:from>
    <xdr:to>
      <xdr:col>41</xdr:col>
      <xdr:colOff>101600</xdr:colOff>
      <xdr:row>57</xdr:row>
      <xdr:rowOff>63614</xdr:rowOff>
    </xdr:to>
    <xdr:sp macro="" textlink="">
      <xdr:nvSpPr>
        <xdr:cNvPr id="368" name="楕円 367"/>
        <xdr:cNvSpPr/>
      </xdr:nvSpPr>
      <xdr:spPr>
        <a:xfrm>
          <a:off x="7810500" y="973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54741</xdr:rowOff>
    </xdr:from>
    <xdr:ext cx="534377" cy="259045"/>
    <xdr:sp macro="" textlink="">
      <xdr:nvSpPr>
        <xdr:cNvPr id="369" name="テキスト ボックス 368"/>
        <xdr:cNvSpPr txBox="1"/>
      </xdr:nvSpPr>
      <xdr:spPr>
        <a:xfrm>
          <a:off x="7594111" y="982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120574</xdr:rowOff>
    </xdr:from>
    <xdr:to>
      <xdr:col>36</xdr:col>
      <xdr:colOff>165100</xdr:colOff>
      <xdr:row>57</xdr:row>
      <xdr:rowOff>50724</xdr:rowOff>
    </xdr:to>
    <xdr:sp macro="" textlink="">
      <xdr:nvSpPr>
        <xdr:cNvPr id="370" name="楕円 369"/>
        <xdr:cNvSpPr/>
      </xdr:nvSpPr>
      <xdr:spPr>
        <a:xfrm>
          <a:off x="6921500" y="972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41851</xdr:rowOff>
    </xdr:from>
    <xdr:ext cx="534377" cy="259045"/>
    <xdr:sp macro="" textlink="">
      <xdr:nvSpPr>
        <xdr:cNvPr id="371" name="テキスト ボックス 370"/>
        <xdr:cNvSpPr txBox="1"/>
      </xdr:nvSpPr>
      <xdr:spPr>
        <a:xfrm>
          <a:off x="6705111" y="981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71568</xdr:rowOff>
    </xdr:from>
    <xdr:to>
      <xdr:col>55</xdr:col>
      <xdr:colOff>0</xdr:colOff>
      <xdr:row>78</xdr:row>
      <xdr:rowOff>102183</xdr:rowOff>
    </xdr:to>
    <xdr:cxnSp macro="">
      <xdr:nvCxnSpPr>
        <xdr:cNvPr id="398" name="直線コネクタ 397"/>
        <xdr:cNvCxnSpPr/>
      </xdr:nvCxnSpPr>
      <xdr:spPr>
        <a:xfrm>
          <a:off x="9639300" y="13444668"/>
          <a:ext cx="838200" cy="3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71568</xdr:rowOff>
    </xdr:from>
    <xdr:to>
      <xdr:col>50</xdr:col>
      <xdr:colOff>114300</xdr:colOff>
      <xdr:row>78</xdr:row>
      <xdr:rowOff>100961</xdr:rowOff>
    </xdr:to>
    <xdr:cxnSp macro="">
      <xdr:nvCxnSpPr>
        <xdr:cNvPr id="401" name="直線コネクタ 400"/>
        <xdr:cNvCxnSpPr/>
      </xdr:nvCxnSpPr>
      <xdr:spPr>
        <a:xfrm flipV="1">
          <a:off x="8750300" y="13444668"/>
          <a:ext cx="889000" cy="2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58693</xdr:rowOff>
    </xdr:from>
    <xdr:ext cx="534377" cy="259045"/>
    <xdr:sp macro="" textlink="">
      <xdr:nvSpPr>
        <xdr:cNvPr id="403" name="テキスト ボックス 402"/>
        <xdr:cNvSpPr txBox="1"/>
      </xdr:nvSpPr>
      <xdr:spPr>
        <a:xfrm>
          <a:off x="9372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100961</xdr:rowOff>
    </xdr:from>
    <xdr:to>
      <xdr:col>45</xdr:col>
      <xdr:colOff>177800</xdr:colOff>
      <xdr:row>78</xdr:row>
      <xdr:rowOff>113159</xdr:rowOff>
    </xdr:to>
    <xdr:cxnSp macro="">
      <xdr:nvCxnSpPr>
        <xdr:cNvPr id="404" name="直線コネクタ 403"/>
        <xdr:cNvCxnSpPr/>
      </xdr:nvCxnSpPr>
      <xdr:spPr>
        <a:xfrm flipV="1">
          <a:off x="7861300" y="13474061"/>
          <a:ext cx="889000" cy="1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108025</xdr:rowOff>
    </xdr:from>
    <xdr:ext cx="534377" cy="259045"/>
    <xdr:sp macro="" textlink="">
      <xdr:nvSpPr>
        <xdr:cNvPr id="406" name="テキスト ボックス 405"/>
        <xdr:cNvSpPr txBox="1"/>
      </xdr:nvSpPr>
      <xdr:spPr>
        <a:xfrm>
          <a:off x="8483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110892</xdr:rowOff>
    </xdr:from>
    <xdr:to>
      <xdr:col>41</xdr:col>
      <xdr:colOff>50800</xdr:colOff>
      <xdr:row>78</xdr:row>
      <xdr:rowOff>113159</xdr:rowOff>
    </xdr:to>
    <xdr:cxnSp macro="">
      <xdr:nvCxnSpPr>
        <xdr:cNvPr id="407" name="直線コネクタ 406"/>
        <xdr:cNvCxnSpPr/>
      </xdr:nvCxnSpPr>
      <xdr:spPr>
        <a:xfrm>
          <a:off x="6972300" y="13483992"/>
          <a:ext cx="889000" cy="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119550</xdr:rowOff>
    </xdr:from>
    <xdr:ext cx="534377" cy="259045"/>
    <xdr:sp macro="" textlink="">
      <xdr:nvSpPr>
        <xdr:cNvPr id="409" name="テキスト ボックス 408"/>
        <xdr:cNvSpPr txBox="1"/>
      </xdr:nvSpPr>
      <xdr:spPr>
        <a:xfrm>
          <a:off x="7594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120868</xdr:rowOff>
    </xdr:from>
    <xdr:ext cx="534377" cy="259045"/>
    <xdr:sp macro="" textlink="">
      <xdr:nvSpPr>
        <xdr:cNvPr id="411" name="テキスト ボックス 410"/>
        <xdr:cNvSpPr txBox="1"/>
      </xdr:nvSpPr>
      <xdr:spPr>
        <a:xfrm>
          <a:off x="6705111" y="131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51383</xdr:rowOff>
    </xdr:from>
    <xdr:to>
      <xdr:col>55</xdr:col>
      <xdr:colOff>50800</xdr:colOff>
      <xdr:row>78</xdr:row>
      <xdr:rowOff>152983</xdr:rowOff>
    </xdr:to>
    <xdr:sp macro="" textlink="">
      <xdr:nvSpPr>
        <xdr:cNvPr id="417" name="楕円 416"/>
        <xdr:cNvSpPr/>
      </xdr:nvSpPr>
      <xdr:spPr>
        <a:xfrm>
          <a:off x="10426700" y="1342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137760</xdr:rowOff>
    </xdr:from>
    <xdr:ext cx="469744" cy="259045"/>
    <xdr:sp macro="" textlink="">
      <xdr:nvSpPr>
        <xdr:cNvPr id="418" name="商工費該当値テキスト"/>
        <xdr:cNvSpPr txBox="1"/>
      </xdr:nvSpPr>
      <xdr:spPr>
        <a:xfrm>
          <a:off x="10528300" y="1333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20768</xdr:rowOff>
    </xdr:from>
    <xdr:to>
      <xdr:col>50</xdr:col>
      <xdr:colOff>165100</xdr:colOff>
      <xdr:row>78</xdr:row>
      <xdr:rowOff>122368</xdr:rowOff>
    </xdr:to>
    <xdr:sp macro="" textlink="">
      <xdr:nvSpPr>
        <xdr:cNvPr id="419" name="楕円 418"/>
        <xdr:cNvSpPr/>
      </xdr:nvSpPr>
      <xdr:spPr>
        <a:xfrm>
          <a:off x="9588500" y="1339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113495</xdr:rowOff>
    </xdr:from>
    <xdr:ext cx="534377" cy="259045"/>
    <xdr:sp macro="" textlink="">
      <xdr:nvSpPr>
        <xdr:cNvPr id="420" name="テキスト ボックス 419"/>
        <xdr:cNvSpPr txBox="1"/>
      </xdr:nvSpPr>
      <xdr:spPr>
        <a:xfrm>
          <a:off x="9372111" y="1348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50161</xdr:rowOff>
    </xdr:from>
    <xdr:to>
      <xdr:col>46</xdr:col>
      <xdr:colOff>38100</xdr:colOff>
      <xdr:row>78</xdr:row>
      <xdr:rowOff>151761</xdr:rowOff>
    </xdr:to>
    <xdr:sp macro="" textlink="">
      <xdr:nvSpPr>
        <xdr:cNvPr id="421" name="楕円 420"/>
        <xdr:cNvSpPr/>
      </xdr:nvSpPr>
      <xdr:spPr>
        <a:xfrm>
          <a:off x="8699500" y="1342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142888</xdr:rowOff>
    </xdr:from>
    <xdr:ext cx="469744" cy="259045"/>
    <xdr:sp macro="" textlink="">
      <xdr:nvSpPr>
        <xdr:cNvPr id="422" name="テキスト ボックス 421"/>
        <xdr:cNvSpPr txBox="1"/>
      </xdr:nvSpPr>
      <xdr:spPr>
        <a:xfrm>
          <a:off x="8515428" y="1351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62359</xdr:rowOff>
    </xdr:from>
    <xdr:to>
      <xdr:col>41</xdr:col>
      <xdr:colOff>101600</xdr:colOff>
      <xdr:row>78</xdr:row>
      <xdr:rowOff>163959</xdr:rowOff>
    </xdr:to>
    <xdr:sp macro="" textlink="">
      <xdr:nvSpPr>
        <xdr:cNvPr id="423" name="楕円 422"/>
        <xdr:cNvSpPr/>
      </xdr:nvSpPr>
      <xdr:spPr>
        <a:xfrm>
          <a:off x="7810500" y="134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155086</xdr:rowOff>
    </xdr:from>
    <xdr:ext cx="469744" cy="259045"/>
    <xdr:sp macro="" textlink="">
      <xdr:nvSpPr>
        <xdr:cNvPr id="424" name="テキスト ボックス 423"/>
        <xdr:cNvSpPr txBox="1"/>
      </xdr:nvSpPr>
      <xdr:spPr>
        <a:xfrm>
          <a:off x="7626428" y="1352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60092</xdr:rowOff>
    </xdr:from>
    <xdr:to>
      <xdr:col>36</xdr:col>
      <xdr:colOff>165100</xdr:colOff>
      <xdr:row>78</xdr:row>
      <xdr:rowOff>161692</xdr:rowOff>
    </xdr:to>
    <xdr:sp macro="" textlink="">
      <xdr:nvSpPr>
        <xdr:cNvPr id="425" name="楕円 424"/>
        <xdr:cNvSpPr/>
      </xdr:nvSpPr>
      <xdr:spPr>
        <a:xfrm>
          <a:off x="6921500" y="1343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152819</xdr:rowOff>
    </xdr:from>
    <xdr:ext cx="469744" cy="259045"/>
    <xdr:sp macro="" textlink="">
      <xdr:nvSpPr>
        <xdr:cNvPr id="426" name="テキスト ボックス 425"/>
        <xdr:cNvSpPr txBox="1"/>
      </xdr:nvSpPr>
      <xdr:spPr>
        <a:xfrm>
          <a:off x="6737428" y="1352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147943</xdr:rowOff>
    </xdr:from>
    <xdr:to>
      <xdr:col>55</xdr:col>
      <xdr:colOff>0</xdr:colOff>
      <xdr:row>97</xdr:row>
      <xdr:rowOff>96929</xdr:rowOff>
    </xdr:to>
    <xdr:cxnSp macro="">
      <xdr:nvCxnSpPr>
        <xdr:cNvPr id="453" name="直線コネクタ 452"/>
        <xdr:cNvCxnSpPr/>
      </xdr:nvCxnSpPr>
      <xdr:spPr>
        <a:xfrm>
          <a:off x="9639300" y="16607143"/>
          <a:ext cx="838200" cy="1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147943</xdr:rowOff>
    </xdr:from>
    <xdr:to>
      <xdr:col>50</xdr:col>
      <xdr:colOff>114300</xdr:colOff>
      <xdr:row>97</xdr:row>
      <xdr:rowOff>65328</xdr:rowOff>
    </xdr:to>
    <xdr:cxnSp macro="">
      <xdr:nvCxnSpPr>
        <xdr:cNvPr id="456" name="直線コネクタ 455"/>
        <xdr:cNvCxnSpPr/>
      </xdr:nvCxnSpPr>
      <xdr:spPr>
        <a:xfrm flipV="1">
          <a:off x="8750300" y="16607143"/>
          <a:ext cx="889000" cy="8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80357</xdr:rowOff>
    </xdr:from>
    <xdr:ext cx="534377" cy="259045"/>
    <xdr:sp macro="" textlink="">
      <xdr:nvSpPr>
        <xdr:cNvPr id="458" name="テキスト ボックス 457"/>
        <xdr:cNvSpPr txBox="1"/>
      </xdr:nvSpPr>
      <xdr:spPr>
        <a:xfrm>
          <a:off x="9372111" y="1671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44159</xdr:rowOff>
    </xdr:from>
    <xdr:to>
      <xdr:col>45</xdr:col>
      <xdr:colOff>177800</xdr:colOff>
      <xdr:row>97</xdr:row>
      <xdr:rowOff>65328</xdr:rowOff>
    </xdr:to>
    <xdr:cxnSp macro="">
      <xdr:nvCxnSpPr>
        <xdr:cNvPr id="459" name="直線コネクタ 458"/>
        <xdr:cNvCxnSpPr/>
      </xdr:nvCxnSpPr>
      <xdr:spPr>
        <a:xfrm>
          <a:off x="7861300" y="16674809"/>
          <a:ext cx="889000" cy="2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129819</xdr:rowOff>
    </xdr:from>
    <xdr:ext cx="534377" cy="259045"/>
    <xdr:sp macro="" textlink="">
      <xdr:nvSpPr>
        <xdr:cNvPr id="461" name="テキスト ボックス 460"/>
        <xdr:cNvSpPr txBox="1"/>
      </xdr:nvSpPr>
      <xdr:spPr>
        <a:xfrm>
          <a:off x="8483111" y="164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20151</xdr:rowOff>
    </xdr:from>
    <xdr:to>
      <xdr:col>41</xdr:col>
      <xdr:colOff>50800</xdr:colOff>
      <xdr:row>97</xdr:row>
      <xdr:rowOff>44159</xdr:rowOff>
    </xdr:to>
    <xdr:cxnSp macro="">
      <xdr:nvCxnSpPr>
        <xdr:cNvPr id="462" name="直線コネクタ 461"/>
        <xdr:cNvCxnSpPr/>
      </xdr:nvCxnSpPr>
      <xdr:spPr>
        <a:xfrm>
          <a:off x="6972300" y="16650801"/>
          <a:ext cx="889000" cy="2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99815</xdr:rowOff>
    </xdr:from>
    <xdr:ext cx="534377" cy="259045"/>
    <xdr:sp macro="" textlink="">
      <xdr:nvSpPr>
        <xdr:cNvPr id="464" name="テキスト ボックス 463"/>
        <xdr:cNvSpPr txBox="1"/>
      </xdr:nvSpPr>
      <xdr:spPr>
        <a:xfrm>
          <a:off x="7594111" y="1673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97727</xdr:rowOff>
    </xdr:from>
    <xdr:ext cx="534377" cy="259045"/>
    <xdr:sp macro="" textlink="">
      <xdr:nvSpPr>
        <xdr:cNvPr id="466" name="テキスト ボックス 465"/>
        <xdr:cNvSpPr txBox="1"/>
      </xdr:nvSpPr>
      <xdr:spPr>
        <a:xfrm>
          <a:off x="6705111" y="167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46129</xdr:rowOff>
    </xdr:from>
    <xdr:to>
      <xdr:col>55</xdr:col>
      <xdr:colOff>50800</xdr:colOff>
      <xdr:row>97</xdr:row>
      <xdr:rowOff>147729</xdr:rowOff>
    </xdr:to>
    <xdr:sp macro="" textlink="">
      <xdr:nvSpPr>
        <xdr:cNvPr id="472" name="楕円 471"/>
        <xdr:cNvSpPr/>
      </xdr:nvSpPr>
      <xdr:spPr>
        <a:xfrm>
          <a:off x="10426700" y="1667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132506</xdr:rowOff>
    </xdr:from>
    <xdr:ext cx="534377" cy="259045"/>
    <xdr:sp macro="" textlink="">
      <xdr:nvSpPr>
        <xdr:cNvPr id="473" name="土木費該当値テキスト"/>
        <xdr:cNvSpPr txBox="1"/>
      </xdr:nvSpPr>
      <xdr:spPr>
        <a:xfrm>
          <a:off x="10528300" y="1659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97143</xdr:rowOff>
    </xdr:from>
    <xdr:to>
      <xdr:col>50</xdr:col>
      <xdr:colOff>165100</xdr:colOff>
      <xdr:row>97</xdr:row>
      <xdr:rowOff>27293</xdr:rowOff>
    </xdr:to>
    <xdr:sp macro="" textlink="">
      <xdr:nvSpPr>
        <xdr:cNvPr id="474" name="楕円 473"/>
        <xdr:cNvSpPr/>
      </xdr:nvSpPr>
      <xdr:spPr>
        <a:xfrm>
          <a:off x="9588500" y="165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43820</xdr:rowOff>
    </xdr:from>
    <xdr:ext cx="534377" cy="259045"/>
    <xdr:sp macro="" textlink="">
      <xdr:nvSpPr>
        <xdr:cNvPr id="475" name="テキスト ボックス 474"/>
        <xdr:cNvSpPr txBox="1"/>
      </xdr:nvSpPr>
      <xdr:spPr>
        <a:xfrm>
          <a:off x="9372111" y="1633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14528</xdr:rowOff>
    </xdr:from>
    <xdr:to>
      <xdr:col>46</xdr:col>
      <xdr:colOff>38100</xdr:colOff>
      <xdr:row>97</xdr:row>
      <xdr:rowOff>116128</xdr:rowOff>
    </xdr:to>
    <xdr:sp macro="" textlink="">
      <xdr:nvSpPr>
        <xdr:cNvPr id="476" name="楕円 475"/>
        <xdr:cNvSpPr/>
      </xdr:nvSpPr>
      <xdr:spPr>
        <a:xfrm>
          <a:off x="8699500" y="1664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107255</xdr:rowOff>
    </xdr:from>
    <xdr:ext cx="534377" cy="259045"/>
    <xdr:sp macro="" textlink="">
      <xdr:nvSpPr>
        <xdr:cNvPr id="477" name="テキスト ボックス 476"/>
        <xdr:cNvSpPr txBox="1"/>
      </xdr:nvSpPr>
      <xdr:spPr>
        <a:xfrm>
          <a:off x="8483111" y="1673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164809</xdr:rowOff>
    </xdr:from>
    <xdr:to>
      <xdr:col>41</xdr:col>
      <xdr:colOff>101600</xdr:colOff>
      <xdr:row>97</xdr:row>
      <xdr:rowOff>94959</xdr:rowOff>
    </xdr:to>
    <xdr:sp macro="" textlink="">
      <xdr:nvSpPr>
        <xdr:cNvPr id="478" name="楕円 477"/>
        <xdr:cNvSpPr/>
      </xdr:nvSpPr>
      <xdr:spPr>
        <a:xfrm>
          <a:off x="7810500" y="1662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111486</xdr:rowOff>
    </xdr:from>
    <xdr:ext cx="534377" cy="259045"/>
    <xdr:sp macro="" textlink="">
      <xdr:nvSpPr>
        <xdr:cNvPr id="479" name="テキスト ボックス 478"/>
        <xdr:cNvSpPr txBox="1"/>
      </xdr:nvSpPr>
      <xdr:spPr>
        <a:xfrm>
          <a:off x="7594111" y="1639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140801</xdr:rowOff>
    </xdr:from>
    <xdr:to>
      <xdr:col>36</xdr:col>
      <xdr:colOff>165100</xdr:colOff>
      <xdr:row>97</xdr:row>
      <xdr:rowOff>70951</xdr:rowOff>
    </xdr:to>
    <xdr:sp macro="" textlink="">
      <xdr:nvSpPr>
        <xdr:cNvPr id="480" name="楕円 479"/>
        <xdr:cNvSpPr/>
      </xdr:nvSpPr>
      <xdr:spPr>
        <a:xfrm>
          <a:off x="6921500" y="1660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87478</xdr:rowOff>
    </xdr:from>
    <xdr:ext cx="534377" cy="259045"/>
    <xdr:sp macro="" textlink="">
      <xdr:nvSpPr>
        <xdr:cNvPr id="481" name="テキスト ボックス 480"/>
        <xdr:cNvSpPr txBox="1"/>
      </xdr:nvSpPr>
      <xdr:spPr>
        <a:xfrm>
          <a:off x="6705111" y="1637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147244</xdr:rowOff>
    </xdr:from>
    <xdr:to>
      <xdr:col>85</xdr:col>
      <xdr:colOff>127000</xdr:colOff>
      <xdr:row>37</xdr:row>
      <xdr:rowOff>42793</xdr:rowOff>
    </xdr:to>
    <xdr:cxnSp macro="">
      <xdr:nvCxnSpPr>
        <xdr:cNvPr id="510" name="直線コネクタ 509"/>
        <xdr:cNvCxnSpPr/>
      </xdr:nvCxnSpPr>
      <xdr:spPr>
        <a:xfrm flipV="1">
          <a:off x="15481300" y="6319444"/>
          <a:ext cx="838200" cy="6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36735</xdr:rowOff>
    </xdr:from>
    <xdr:to>
      <xdr:col>81</xdr:col>
      <xdr:colOff>50800</xdr:colOff>
      <xdr:row>37</xdr:row>
      <xdr:rowOff>42793</xdr:rowOff>
    </xdr:to>
    <xdr:cxnSp macro="">
      <xdr:nvCxnSpPr>
        <xdr:cNvPr id="513" name="直線コネクタ 512"/>
        <xdr:cNvCxnSpPr/>
      </xdr:nvCxnSpPr>
      <xdr:spPr>
        <a:xfrm>
          <a:off x="14592300" y="6380385"/>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103414</xdr:rowOff>
    </xdr:from>
    <xdr:ext cx="534377" cy="259045"/>
    <xdr:sp macro="" textlink="">
      <xdr:nvSpPr>
        <xdr:cNvPr id="515" name="テキスト ボックス 514"/>
        <xdr:cNvSpPr txBox="1"/>
      </xdr:nvSpPr>
      <xdr:spPr>
        <a:xfrm>
          <a:off x="15214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36735</xdr:rowOff>
    </xdr:from>
    <xdr:to>
      <xdr:col>76</xdr:col>
      <xdr:colOff>114300</xdr:colOff>
      <xdr:row>37</xdr:row>
      <xdr:rowOff>68624</xdr:rowOff>
    </xdr:to>
    <xdr:cxnSp macro="">
      <xdr:nvCxnSpPr>
        <xdr:cNvPr id="516" name="直線コネクタ 515"/>
        <xdr:cNvCxnSpPr/>
      </xdr:nvCxnSpPr>
      <xdr:spPr>
        <a:xfrm flipV="1">
          <a:off x="13703300" y="6380385"/>
          <a:ext cx="889000" cy="3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151515</xdr:rowOff>
    </xdr:from>
    <xdr:ext cx="534377" cy="259045"/>
    <xdr:sp macro="" textlink="">
      <xdr:nvSpPr>
        <xdr:cNvPr id="518" name="テキスト ボックス 517"/>
        <xdr:cNvSpPr txBox="1"/>
      </xdr:nvSpPr>
      <xdr:spPr>
        <a:xfrm>
          <a:off x="14325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63538</xdr:rowOff>
    </xdr:from>
    <xdr:to>
      <xdr:col>71</xdr:col>
      <xdr:colOff>177800</xdr:colOff>
      <xdr:row>37</xdr:row>
      <xdr:rowOff>68624</xdr:rowOff>
    </xdr:to>
    <xdr:cxnSp macro="">
      <xdr:nvCxnSpPr>
        <xdr:cNvPr id="519" name="直線コネクタ 518"/>
        <xdr:cNvCxnSpPr/>
      </xdr:nvCxnSpPr>
      <xdr:spPr>
        <a:xfrm>
          <a:off x="12814300" y="6407188"/>
          <a:ext cx="889000" cy="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155401</xdr:rowOff>
    </xdr:from>
    <xdr:ext cx="534377" cy="259045"/>
    <xdr:sp macro="" textlink="">
      <xdr:nvSpPr>
        <xdr:cNvPr id="521" name="テキスト ボックス 520"/>
        <xdr:cNvSpPr txBox="1"/>
      </xdr:nvSpPr>
      <xdr:spPr>
        <a:xfrm>
          <a:off x="13436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171213</xdr:rowOff>
    </xdr:from>
    <xdr:ext cx="534377" cy="259045"/>
    <xdr:sp macro="" textlink="">
      <xdr:nvSpPr>
        <xdr:cNvPr id="523" name="テキスト ボックス 522"/>
        <xdr:cNvSpPr txBox="1"/>
      </xdr:nvSpPr>
      <xdr:spPr>
        <a:xfrm>
          <a:off x="12547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96444</xdr:rowOff>
    </xdr:from>
    <xdr:to>
      <xdr:col>85</xdr:col>
      <xdr:colOff>177800</xdr:colOff>
      <xdr:row>37</xdr:row>
      <xdr:rowOff>26594</xdr:rowOff>
    </xdr:to>
    <xdr:sp macro="" textlink="">
      <xdr:nvSpPr>
        <xdr:cNvPr id="529" name="楕円 528"/>
        <xdr:cNvSpPr/>
      </xdr:nvSpPr>
      <xdr:spPr>
        <a:xfrm>
          <a:off x="16268700" y="626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74871</xdr:rowOff>
    </xdr:from>
    <xdr:ext cx="534377" cy="259045"/>
    <xdr:sp macro="" textlink="">
      <xdr:nvSpPr>
        <xdr:cNvPr id="530" name="消防費該当値テキスト"/>
        <xdr:cNvSpPr txBox="1"/>
      </xdr:nvSpPr>
      <xdr:spPr>
        <a:xfrm>
          <a:off x="16370300" y="624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163443</xdr:rowOff>
    </xdr:from>
    <xdr:to>
      <xdr:col>81</xdr:col>
      <xdr:colOff>101600</xdr:colOff>
      <xdr:row>37</xdr:row>
      <xdr:rowOff>93593</xdr:rowOff>
    </xdr:to>
    <xdr:sp macro="" textlink="">
      <xdr:nvSpPr>
        <xdr:cNvPr id="531" name="楕円 530"/>
        <xdr:cNvSpPr/>
      </xdr:nvSpPr>
      <xdr:spPr>
        <a:xfrm>
          <a:off x="15430500" y="63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84720</xdr:rowOff>
    </xdr:from>
    <xdr:ext cx="534377" cy="259045"/>
    <xdr:sp macro="" textlink="">
      <xdr:nvSpPr>
        <xdr:cNvPr id="532" name="テキスト ボックス 531"/>
        <xdr:cNvSpPr txBox="1"/>
      </xdr:nvSpPr>
      <xdr:spPr>
        <a:xfrm>
          <a:off x="15214111" y="642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157385</xdr:rowOff>
    </xdr:from>
    <xdr:to>
      <xdr:col>76</xdr:col>
      <xdr:colOff>165100</xdr:colOff>
      <xdr:row>37</xdr:row>
      <xdr:rowOff>87535</xdr:rowOff>
    </xdr:to>
    <xdr:sp macro="" textlink="">
      <xdr:nvSpPr>
        <xdr:cNvPr id="533" name="楕円 532"/>
        <xdr:cNvSpPr/>
      </xdr:nvSpPr>
      <xdr:spPr>
        <a:xfrm>
          <a:off x="14541500" y="632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78662</xdr:rowOff>
    </xdr:from>
    <xdr:ext cx="534377" cy="259045"/>
    <xdr:sp macro="" textlink="">
      <xdr:nvSpPr>
        <xdr:cNvPr id="534" name="テキスト ボックス 533"/>
        <xdr:cNvSpPr txBox="1"/>
      </xdr:nvSpPr>
      <xdr:spPr>
        <a:xfrm>
          <a:off x="14325111" y="642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17824</xdr:rowOff>
    </xdr:from>
    <xdr:to>
      <xdr:col>72</xdr:col>
      <xdr:colOff>38100</xdr:colOff>
      <xdr:row>37</xdr:row>
      <xdr:rowOff>119424</xdr:rowOff>
    </xdr:to>
    <xdr:sp macro="" textlink="">
      <xdr:nvSpPr>
        <xdr:cNvPr id="535" name="楕円 534"/>
        <xdr:cNvSpPr/>
      </xdr:nvSpPr>
      <xdr:spPr>
        <a:xfrm>
          <a:off x="13652500" y="636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110551</xdr:rowOff>
    </xdr:from>
    <xdr:ext cx="534377" cy="259045"/>
    <xdr:sp macro="" textlink="">
      <xdr:nvSpPr>
        <xdr:cNvPr id="536" name="テキスト ボックス 535"/>
        <xdr:cNvSpPr txBox="1"/>
      </xdr:nvSpPr>
      <xdr:spPr>
        <a:xfrm>
          <a:off x="13436111" y="645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12738</xdr:rowOff>
    </xdr:from>
    <xdr:to>
      <xdr:col>67</xdr:col>
      <xdr:colOff>101600</xdr:colOff>
      <xdr:row>37</xdr:row>
      <xdr:rowOff>114338</xdr:rowOff>
    </xdr:to>
    <xdr:sp macro="" textlink="">
      <xdr:nvSpPr>
        <xdr:cNvPr id="537" name="楕円 536"/>
        <xdr:cNvSpPr/>
      </xdr:nvSpPr>
      <xdr:spPr>
        <a:xfrm>
          <a:off x="12763500" y="635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105465</xdr:rowOff>
    </xdr:from>
    <xdr:ext cx="534377" cy="259045"/>
    <xdr:sp macro="" textlink="">
      <xdr:nvSpPr>
        <xdr:cNvPr id="538" name="テキスト ボックス 537"/>
        <xdr:cNvSpPr txBox="1"/>
      </xdr:nvSpPr>
      <xdr:spPr>
        <a:xfrm>
          <a:off x="12547111" y="644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161446</xdr:rowOff>
    </xdr:from>
    <xdr:to>
      <xdr:col>85</xdr:col>
      <xdr:colOff>127000</xdr:colOff>
      <xdr:row>56</xdr:row>
      <xdr:rowOff>170690</xdr:rowOff>
    </xdr:to>
    <xdr:cxnSp macro="">
      <xdr:nvCxnSpPr>
        <xdr:cNvPr id="572" name="直線コネクタ 571"/>
        <xdr:cNvCxnSpPr/>
      </xdr:nvCxnSpPr>
      <xdr:spPr>
        <a:xfrm>
          <a:off x="15481300" y="9419746"/>
          <a:ext cx="838200" cy="35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161446</xdr:rowOff>
    </xdr:from>
    <xdr:to>
      <xdr:col>81</xdr:col>
      <xdr:colOff>50800</xdr:colOff>
      <xdr:row>56</xdr:row>
      <xdr:rowOff>158745</xdr:rowOff>
    </xdr:to>
    <xdr:cxnSp macro="">
      <xdr:nvCxnSpPr>
        <xdr:cNvPr id="575" name="直線コネクタ 574"/>
        <xdr:cNvCxnSpPr/>
      </xdr:nvCxnSpPr>
      <xdr:spPr>
        <a:xfrm flipV="1">
          <a:off x="14592300" y="9419746"/>
          <a:ext cx="889000" cy="34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141379</xdr:rowOff>
    </xdr:from>
    <xdr:ext cx="534377" cy="259045"/>
    <xdr:sp macro="" textlink="">
      <xdr:nvSpPr>
        <xdr:cNvPr id="577" name="テキスト ボックス 576"/>
        <xdr:cNvSpPr txBox="1"/>
      </xdr:nvSpPr>
      <xdr:spPr>
        <a:xfrm>
          <a:off x="15214111" y="957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46060</xdr:rowOff>
    </xdr:from>
    <xdr:to>
      <xdr:col>76</xdr:col>
      <xdr:colOff>114300</xdr:colOff>
      <xdr:row>56</xdr:row>
      <xdr:rowOff>158745</xdr:rowOff>
    </xdr:to>
    <xdr:cxnSp macro="">
      <xdr:nvCxnSpPr>
        <xdr:cNvPr id="578" name="直線コネクタ 577"/>
        <xdr:cNvCxnSpPr/>
      </xdr:nvCxnSpPr>
      <xdr:spPr>
        <a:xfrm>
          <a:off x="13703300" y="9647260"/>
          <a:ext cx="889000" cy="11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54994</xdr:rowOff>
    </xdr:from>
    <xdr:ext cx="534377" cy="259045"/>
    <xdr:sp macro="" textlink="">
      <xdr:nvSpPr>
        <xdr:cNvPr id="580" name="テキスト ボックス 579"/>
        <xdr:cNvSpPr txBox="1"/>
      </xdr:nvSpPr>
      <xdr:spPr>
        <a:xfrm>
          <a:off x="14325111" y="93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111982</xdr:rowOff>
    </xdr:from>
    <xdr:to>
      <xdr:col>71</xdr:col>
      <xdr:colOff>177800</xdr:colOff>
      <xdr:row>56</xdr:row>
      <xdr:rowOff>46060</xdr:rowOff>
    </xdr:to>
    <xdr:cxnSp macro="">
      <xdr:nvCxnSpPr>
        <xdr:cNvPr id="581" name="直線コネクタ 580"/>
        <xdr:cNvCxnSpPr/>
      </xdr:nvCxnSpPr>
      <xdr:spPr>
        <a:xfrm>
          <a:off x="12814300" y="9541732"/>
          <a:ext cx="889000" cy="10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126634</xdr:rowOff>
    </xdr:from>
    <xdr:ext cx="534377" cy="259045"/>
    <xdr:sp macro="" textlink="">
      <xdr:nvSpPr>
        <xdr:cNvPr id="583" name="テキスト ボックス 582"/>
        <xdr:cNvSpPr txBox="1"/>
      </xdr:nvSpPr>
      <xdr:spPr>
        <a:xfrm>
          <a:off x="13436111" y="972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118105</xdr:rowOff>
    </xdr:from>
    <xdr:ext cx="534377" cy="259045"/>
    <xdr:sp macro="" textlink="">
      <xdr:nvSpPr>
        <xdr:cNvPr id="585" name="テキスト ボックス 584"/>
        <xdr:cNvSpPr txBox="1"/>
      </xdr:nvSpPr>
      <xdr:spPr>
        <a:xfrm>
          <a:off x="12547111" y="97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119890</xdr:rowOff>
    </xdr:from>
    <xdr:to>
      <xdr:col>85</xdr:col>
      <xdr:colOff>177800</xdr:colOff>
      <xdr:row>57</xdr:row>
      <xdr:rowOff>50040</xdr:rowOff>
    </xdr:to>
    <xdr:sp macro="" textlink="">
      <xdr:nvSpPr>
        <xdr:cNvPr id="591" name="楕円 590"/>
        <xdr:cNvSpPr/>
      </xdr:nvSpPr>
      <xdr:spPr>
        <a:xfrm>
          <a:off x="16268700" y="972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98317</xdr:rowOff>
    </xdr:from>
    <xdr:ext cx="534377" cy="259045"/>
    <xdr:sp macro="" textlink="">
      <xdr:nvSpPr>
        <xdr:cNvPr id="592" name="教育費該当値テキスト"/>
        <xdr:cNvSpPr txBox="1"/>
      </xdr:nvSpPr>
      <xdr:spPr>
        <a:xfrm>
          <a:off x="16370300" y="969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110646</xdr:rowOff>
    </xdr:from>
    <xdr:to>
      <xdr:col>81</xdr:col>
      <xdr:colOff>101600</xdr:colOff>
      <xdr:row>55</xdr:row>
      <xdr:rowOff>40796</xdr:rowOff>
    </xdr:to>
    <xdr:sp macro="" textlink="">
      <xdr:nvSpPr>
        <xdr:cNvPr id="593" name="楕円 592"/>
        <xdr:cNvSpPr/>
      </xdr:nvSpPr>
      <xdr:spPr>
        <a:xfrm>
          <a:off x="15430500" y="936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57323</xdr:rowOff>
    </xdr:from>
    <xdr:ext cx="534377" cy="259045"/>
    <xdr:sp macro="" textlink="">
      <xdr:nvSpPr>
        <xdr:cNvPr id="594" name="テキスト ボックス 593"/>
        <xdr:cNvSpPr txBox="1"/>
      </xdr:nvSpPr>
      <xdr:spPr>
        <a:xfrm>
          <a:off x="15214111" y="914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107945</xdr:rowOff>
    </xdr:from>
    <xdr:to>
      <xdr:col>76</xdr:col>
      <xdr:colOff>165100</xdr:colOff>
      <xdr:row>57</xdr:row>
      <xdr:rowOff>38095</xdr:rowOff>
    </xdr:to>
    <xdr:sp macro="" textlink="">
      <xdr:nvSpPr>
        <xdr:cNvPr id="595" name="楕円 594"/>
        <xdr:cNvSpPr/>
      </xdr:nvSpPr>
      <xdr:spPr>
        <a:xfrm>
          <a:off x="14541500" y="970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29222</xdr:rowOff>
    </xdr:from>
    <xdr:ext cx="534377" cy="259045"/>
    <xdr:sp macro="" textlink="">
      <xdr:nvSpPr>
        <xdr:cNvPr id="596" name="テキスト ボックス 595"/>
        <xdr:cNvSpPr txBox="1"/>
      </xdr:nvSpPr>
      <xdr:spPr>
        <a:xfrm>
          <a:off x="14325111" y="980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166710</xdr:rowOff>
    </xdr:from>
    <xdr:to>
      <xdr:col>72</xdr:col>
      <xdr:colOff>38100</xdr:colOff>
      <xdr:row>56</xdr:row>
      <xdr:rowOff>96860</xdr:rowOff>
    </xdr:to>
    <xdr:sp macro="" textlink="">
      <xdr:nvSpPr>
        <xdr:cNvPr id="597" name="楕円 596"/>
        <xdr:cNvSpPr/>
      </xdr:nvSpPr>
      <xdr:spPr>
        <a:xfrm>
          <a:off x="13652500" y="959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113387</xdr:rowOff>
    </xdr:from>
    <xdr:ext cx="534377" cy="259045"/>
    <xdr:sp macro="" textlink="">
      <xdr:nvSpPr>
        <xdr:cNvPr id="598" name="テキスト ボックス 597"/>
        <xdr:cNvSpPr txBox="1"/>
      </xdr:nvSpPr>
      <xdr:spPr>
        <a:xfrm>
          <a:off x="13436111" y="937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61182</xdr:rowOff>
    </xdr:from>
    <xdr:to>
      <xdr:col>67</xdr:col>
      <xdr:colOff>101600</xdr:colOff>
      <xdr:row>55</xdr:row>
      <xdr:rowOff>162782</xdr:rowOff>
    </xdr:to>
    <xdr:sp macro="" textlink="">
      <xdr:nvSpPr>
        <xdr:cNvPr id="599" name="楕円 598"/>
        <xdr:cNvSpPr/>
      </xdr:nvSpPr>
      <xdr:spPr>
        <a:xfrm>
          <a:off x="12763500" y="94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7859</xdr:rowOff>
    </xdr:from>
    <xdr:ext cx="534377" cy="259045"/>
    <xdr:sp macro="" textlink="">
      <xdr:nvSpPr>
        <xdr:cNvPr id="600" name="テキスト ボックス 599"/>
        <xdr:cNvSpPr txBox="1"/>
      </xdr:nvSpPr>
      <xdr:spPr>
        <a:xfrm>
          <a:off x="12547111" y="926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25" name="直線コネクタ 624"/>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28" name="直線コネクタ 627"/>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1" name="直線コネクタ 630"/>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33" name="テキスト ボックス 632"/>
        <xdr:cNvSpPr txBox="1"/>
      </xdr:nvSpPr>
      <xdr:spPr>
        <a:xfrm>
          <a:off x="14325111" y="130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24040</xdr:rowOff>
    </xdr:from>
    <xdr:to>
      <xdr:col>71</xdr:col>
      <xdr:colOff>177800</xdr:colOff>
      <xdr:row>78</xdr:row>
      <xdr:rowOff>25400</xdr:rowOff>
    </xdr:to>
    <xdr:cxnSp macro="">
      <xdr:nvCxnSpPr>
        <xdr:cNvPr id="634" name="直線コネクタ 633"/>
        <xdr:cNvCxnSpPr/>
      </xdr:nvCxnSpPr>
      <xdr:spPr>
        <a:xfrm>
          <a:off x="12814300" y="13397140"/>
          <a:ext cx="889000" cy="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40664</xdr:rowOff>
    </xdr:from>
    <xdr:ext cx="469744" cy="259045"/>
    <xdr:sp macro="" textlink="">
      <xdr:nvSpPr>
        <xdr:cNvPr id="636" name="テキスト ボックス 635"/>
        <xdr:cNvSpPr txBox="1"/>
      </xdr:nvSpPr>
      <xdr:spPr>
        <a:xfrm>
          <a:off x="13468428" y="130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4" name="楕円 64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66961</xdr:rowOff>
    </xdr:from>
    <xdr:ext cx="249299" cy="259045"/>
    <xdr:sp macro="" textlink="">
      <xdr:nvSpPr>
        <xdr:cNvPr id="645" name="災害復旧費該当値テキスト"/>
        <xdr:cNvSpPr txBox="1"/>
      </xdr:nvSpPr>
      <xdr:spPr>
        <a:xfrm>
          <a:off x="16370300" y="132686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6" name="楕円 64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47" name="テキスト ボックス 646"/>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48" name="楕円 64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49" name="テキスト ボックス 648"/>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0" name="楕円 64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1" name="テキスト ボックス 650"/>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144690</xdr:rowOff>
    </xdr:from>
    <xdr:to>
      <xdr:col>67</xdr:col>
      <xdr:colOff>101600</xdr:colOff>
      <xdr:row>78</xdr:row>
      <xdr:rowOff>74840</xdr:rowOff>
    </xdr:to>
    <xdr:sp macro="" textlink="">
      <xdr:nvSpPr>
        <xdr:cNvPr id="652" name="楕円 651"/>
        <xdr:cNvSpPr/>
      </xdr:nvSpPr>
      <xdr:spPr>
        <a:xfrm>
          <a:off x="12763500" y="1334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65967</xdr:rowOff>
    </xdr:from>
    <xdr:ext cx="378565" cy="259045"/>
    <xdr:sp macro="" textlink="">
      <xdr:nvSpPr>
        <xdr:cNvPr id="653" name="テキスト ボックス 652"/>
        <xdr:cNvSpPr txBox="1"/>
      </xdr:nvSpPr>
      <xdr:spPr>
        <a:xfrm>
          <a:off x="12625017" y="13439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98206</xdr:rowOff>
    </xdr:from>
    <xdr:to>
      <xdr:col>85</xdr:col>
      <xdr:colOff>127000</xdr:colOff>
      <xdr:row>98</xdr:row>
      <xdr:rowOff>109629</xdr:rowOff>
    </xdr:to>
    <xdr:cxnSp macro="">
      <xdr:nvCxnSpPr>
        <xdr:cNvPr id="684" name="直線コネクタ 683"/>
        <xdr:cNvCxnSpPr/>
      </xdr:nvCxnSpPr>
      <xdr:spPr>
        <a:xfrm flipV="1">
          <a:off x="15481300" y="16900306"/>
          <a:ext cx="838200" cy="1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109629</xdr:rowOff>
    </xdr:from>
    <xdr:to>
      <xdr:col>81</xdr:col>
      <xdr:colOff>50800</xdr:colOff>
      <xdr:row>98</xdr:row>
      <xdr:rowOff>115830</xdr:rowOff>
    </xdr:to>
    <xdr:cxnSp macro="">
      <xdr:nvCxnSpPr>
        <xdr:cNvPr id="687" name="直線コネクタ 686"/>
        <xdr:cNvCxnSpPr/>
      </xdr:nvCxnSpPr>
      <xdr:spPr>
        <a:xfrm flipV="1">
          <a:off x="14592300" y="16911729"/>
          <a:ext cx="889000" cy="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107363</xdr:rowOff>
    </xdr:from>
    <xdr:ext cx="534377" cy="259045"/>
    <xdr:sp macro="" textlink="">
      <xdr:nvSpPr>
        <xdr:cNvPr id="689" name="テキスト ボックス 688"/>
        <xdr:cNvSpPr txBox="1"/>
      </xdr:nvSpPr>
      <xdr:spPr>
        <a:xfrm>
          <a:off x="15214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115830</xdr:rowOff>
    </xdr:from>
    <xdr:to>
      <xdr:col>76</xdr:col>
      <xdr:colOff>114300</xdr:colOff>
      <xdr:row>98</xdr:row>
      <xdr:rowOff>120076</xdr:rowOff>
    </xdr:to>
    <xdr:cxnSp macro="">
      <xdr:nvCxnSpPr>
        <xdr:cNvPr id="690" name="直線コネクタ 689"/>
        <xdr:cNvCxnSpPr/>
      </xdr:nvCxnSpPr>
      <xdr:spPr>
        <a:xfrm flipV="1">
          <a:off x="13703300" y="16917930"/>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111737</xdr:rowOff>
    </xdr:from>
    <xdr:ext cx="534377" cy="259045"/>
    <xdr:sp macro="" textlink="">
      <xdr:nvSpPr>
        <xdr:cNvPr id="692" name="テキスト ボックス 691"/>
        <xdr:cNvSpPr txBox="1"/>
      </xdr:nvSpPr>
      <xdr:spPr>
        <a:xfrm>
          <a:off x="14325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120076</xdr:rowOff>
    </xdr:from>
    <xdr:to>
      <xdr:col>71</xdr:col>
      <xdr:colOff>177800</xdr:colOff>
      <xdr:row>98</xdr:row>
      <xdr:rowOff>131598</xdr:rowOff>
    </xdr:to>
    <xdr:cxnSp macro="">
      <xdr:nvCxnSpPr>
        <xdr:cNvPr id="693" name="直線コネクタ 692"/>
        <xdr:cNvCxnSpPr/>
      </xdr:nvCxnSpPr>
      <xdr:spPr>
        <a:xfrm flipV="1">
          <a:off x="12814300" y="16922176"/>
          <a:ext cx="8890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109579</xdr:rowOff>
    </xdr:from>
    <xdr:ext cx="534377" cy="259045"/>
    <xdr:sp macro="" textlink="">
      <xdr:nvSpPr>
        <xdr:cNvPr id="695" name="テキスト ボックス 694"/>
        <xdr:cNvSpPr txBox="1"/>
      </xdr:nvSpPr>
      <xdr:spPr>
        <a:xfrm>
          <a:off x="13436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108817</xdr:rowOff>
    </xdr:from>
    <xdr:ext cx="534377" cy="259045"/>
    <xdr:sp macro="" textlink="">
      <xdr:nvSpPr>
        <xdr:cNvPr id="697" name="テキスト ボックス 696"/>
        <xdr:cNvSpPr txBox="1"/>
      </xdr:nvSpPr>
      <xdr:spPr>
        <a:xfrm>
          <a:off x="12547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47406</xdr:rowOff>
    </xdr:from>
    <xdr:to>
      <xdr:col>85</xdr:col>
      <xdr:colOff>177800</xdr:colOff>
      <xdr:row>98</xdr:row>
      <xdr:rowOff>149006</xdr:rowOff>
    </xdr:to>
    <xdr:sp macro="" textlink="">
      <xdr:nvSpPr>
        <xdr:cNvPr id="703" name="楕円 702"/>
        <xdr:cNvSpPr/>
      </xdr:nvSpPr>
      <xdr:spPr>
        <a:xfrm>
          <a:off x="16268700" y="168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133783</xdr:rowOff>
    </xdr:from>
    <xdr:ext cx="534377" cy="259045"/>
    <xdr:sp macro="" textlink="">
      <xdr:nvSpPr>
        <xdr:cNvPr id="704" name="公債費該当値テキスト"/>
        <xdr:cNvSpPr txBox="1"/>
      </xdr:nvSpPr>
      <xdr:spPr>
        <a:xfrm>
          <a:off x="16370300" y="1676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58829</xdr:rowOff>
    </xdr:from>
    <xdr:to>
      <xdr:col>81</xdr:col>
      <xdr:colOff>101600</xdr:colOff>
      <xdr:row>98</xdr:row>
      <xdr:rowOff>160429</xdr:rowOff>
    </xdr:to>
    <xdr:sp macro="" textlink="">
      <xdr:nvSpPr>
        <xdr:cNvPr id="705" name="楕円 704"/>
        <xdr:cNvSpPr/>
      </xdr:nvSpPr>
      <xdr:spPr>
        <a:xfrm>
          <a:off x="15430500" y="1686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151556</xdr:rowOff>
    </xdr:from>
    <xdr:ext cx="534377" cy="259045"/>
    <xdr:sp macro="" textlink="">
      <xdr:nvSpPr>
        <xdr:cNvPr id="706" name="テキスト ボックス 705"/>
        <xdr:cNvSpPr txBox="1"/>
      </xdr:nvSpPr>
      <xdr:spPr>
        <a:xfrm>
          <a:off x="15214111" y="169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65030</xdr:rowOff>
    </xdr:from>
    <xdr:to>
      <xdr:col>76</xdr:col>
      <xdr:colOff>165100</xdr:colOff>
      <xdr:row>98</xdr:row>
      <xdr:rowOff>166630</xdr:rowOff>
    </xdr:to>
    <xdr:sp macro="" textlink="">
      <xdr:nvSpPr>
        <xdr:cNvPr id="707" name="楕円 706"/>
        <xdr:cNvSpPr/>
      </xdr:nvSpPr>
      <xdr:spPr>
        <a:xfrm>
          <a:off x="14541500" y="16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157757</xdr:rowOff>
    </xdr:from>
    <xdr:ext cx="534377" cy="259045"/>
    <xdr:sp macro="" textlink="">
      <xdr:nvSpPr>
        <xdr:cNvPr id="708" name="テキスト ボックス 707"/>
        <xdr:cNvSpPr txBox="1"/>
      </xdr:nvSpPr>
      <xdr:spPr>
        <a:xfrm>
          <a:off x="14325111" y="1695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69276</xdr:rowOff>
    </xdr:from>
    <xdr:to>
      <xdr:col>72</xdr:col>
      <xdr:colOff>38100</xdr:colOff>
      <xdr:row>98</xdr:row>
      <xdr:rowOff>170876</xdr:rowOff>
    </xdr:to>
    <xdr:sp macro="" textlink="">
      <xdr:nvSpPr>
        <xdr:cNvPr id="709" name="楕円 708"/>
        <xdr:cNvSpPr/>
      </xdr:nvSpPr>
      <xdr:spPr>
        <a:xfrm>
          <a:off x="13652500" y="1687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162003</xdr:rowOff>
    </xdr:from>
    <xdr:ext cx="534377" cy="259045"/>
    <xdr:sp macro="" textlink="">
      <xdr:nvSpPr>
        <xdr:cNvPr id="710" name="テキスト ボックス 709"/>
        <xdr:cNvSpPr txBox="1"/>
      </xdr:nvSpPr>
      <xdr:spPr>
        <a:xfrm>
          <a:off x="13436111" y="1696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80798</xdr:rowOff>
    </xdr:from>
    <xdr:to>
      <xdr:col>67</xdr:col>
      <xdr:colOff>101600</xdr:colOff>
      <xdr:row>99</xdr:row>
      <xdr:rowOff>10948</xdr:rowOff>
    </xdr:to>
    <xdr:sp macro="" textlink="">
      <xdr:nvSpPr>
        <xdr:cNvPr id="711" name="楕円 710"/>
        <xdr:cNvSpPr/>
      </xdr:nvSpPr>
      <xdr:spPr>
        <a:xfrm>
          <a:off x="12763500" y="1688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2075</xdr:rowOff>
    </xdr:from>
    <xdr:ext cx="534377" cy="259045"/>
    <xdr:sp macro="" textlink="">
      <xdr:nvSpPr>
        <xdr:cNvPr id="712" name="テキスト ボックス 711"/>
        <xdr:cNvSpPr txBox="1"/>
      </xdr:nvSpPr>
      <xdr:spPr>
        <a:xfrm>
          <a:off x="12547111" y="1697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baseline="0">
              <a:solidFill>
                <a:schemeClr val="dk1"/>
              </a:solidFill>
              <a:effectLst/>
              <a:latin typeface="Yu Gothic UI" panose="020B0500000000000000" pitchFamily="50" charset="-128"/>
              <a:ea typeface="Yu Gothic UI" panose="020B0500000000000000" pitchFamily="50" charset="-128"/>
              <a:cs typeface="+mn-cs"/>
            </a:rPr>
            <a:t>　令和</a:t>
          </a:r>
          <a:r>
            <a:rPr kumimoji="1" lang="en-US" altLang="ja-JP" sz="1050" b="0" i="0" baseline="0">
              <a:solidFill>
                <a:schemeClr val="dk1"/>
              </a:solidFill>
              <a:effectLst/>
              <a:latin typeface="Yu Gothic UI" panose="020B0500000000000000" pitchFamily="50" charset="-128"/>
              <a:ea typeface="Yu Gothic UI" panose="020B0500000000000000" pitchFamily="50" charset="-128"/>
              <a:cs typeface="+mn-cs"/>
            </a:rPr>
            <a:t>2</a:t>
          </a:r>
          <a:r>
            <a:rPr kumimoji="1" lang="ja-JP" altLang="en-US" sz="1050" b="0" i="0" baseline="0">
              <a:solidFill>
                <a:schemeClr val="dk1"/>
              </a:solidFill>
              <a:effectLst/>
              <a:latin typeface="Yu Gothic UI" panose="020B0500000000000000" pitchFamily="50" charset="-128"/>
              <a:ea typeface="Yu Gothic UI" panose="020B0500000000000000" pitchFamily="50" charset="-128"/>
              <a:cs typeface="+mn-cs"/>
            </a:rPr>
            <a:t>年度</a:t>
          </a:r>
          <a:r>
            <a:rPr kumimoji="1" lang="ja-JP" altLang="ja-JP" sz="1050" b="0" i="0" baseline="0">
              <a:solidFill>
                <a:schemeClr val="dk1"/>
              </a:solidFill>
              <a:effectLst/>
              <a:latin typeface="Yu Gothic UI" panose="020B0500000000000000" pitchFamily="50" charset="-128"/>
              <a:ea typeface="Yu Gothic UI" panose="020B0500000000000000" pitchFamily="50" charset="-128"/>
              <a:cs typeface="+mn-cs"/>
            </a:rPr>
            <a:t>より、住民一人当たりのコストが増加したのは、</a:t>
          </a:r>
          <a:r>
            <a:rPr kumimoji="1" lang="ja-JP" altLang="en-US" sz="1050" b="0" i="0" baseline="0">
              <a:solidFill>
                <a:schemeClr val="dk1"/>
              </a:solidFill>
              <a:effectLst/>
              <a:latin typeface="Yu Gothic UI" panose="020B0500000000000000" pitchFamily="50" charset="-128"/>
              <a:ea typeface="Yu Gothic UI" panose="020B0500000000000000" pitchFamily="50" charset="-128"/>
              <a:cs typeface="+mn-cs"/>
            </a:rPr>
            <a:t>民生費</a:t>
          </a:r>
          <a:r>
            <a:rPr kumimoji="1" lang="ja-JP" altLang="ja-JP" sz="1050" b="0" i="0" baseline="0">
              <a:solidFill>
                <a:schemeClr val="dk1"/>
              </a:solidFill>
              <a:effectLst/>
              <a:latin typeface="Yu Gothic UI" panose="020B0500000000000000" pitchFamily="50" charset="-128"/>
              <a:ea typeface="Yu Gothic UI" panose="020B0500000000000000" pitchFamily="50" charset="-128"/>
              <a:cs typeface="+mn-cs"/>
            </a:rPr>
            <a:t>（前年度比</a:t>
          </a:r>
          <a:r>
            <a:rPr kumimoji="1" lang="en-US" altLang="ja-JP" sz="1050" b="0" i="0" baseline="0">
              <a:solidFill>
                <a:schemeClr val="dk1"/>
              </a:solidFill>
              <a:effectLst/>
              <a:latin typeface="Yu Gothic UI" panose="020B0500000000000000" pitchFamily="50" charset="-128"/>
              <a:ea typeface="Yu Gothic UI" panose="020B0500000000000000" pitchFamily="50" charset="-128"/>
              <a:cs typeface="+mn-cs"/>
            </a:rPr>
            <a:t>15,555</a:t>
          </a:r>
          <a:r>
            <a:rPr kumimoji="1" lang="ja-JP" altLang="ja-JP" sz="1050" b="0" i="0" baseline="0">
              <a:solidFill>
                <a:schemeClr val="dk1"/>
              </a:solidFill>
              <a:effectLst/>
              <a:latin typeface="Yu Gothic UI" panose="020B0500000000000000" pitchFamily="50" charset="-128"/>
              <a:ea typeface="Yu Gothic UI" panose="020B0500000000000000" pitchFamily="50" charset="-128"/>
              <a:cs typeface="+mn-cs"/>
            </a:rPr>
            <a:t>円の増）、</a:t>
          </a:r>
          <a:r>
            <a:rPr kumimoji="1" lang="ja-JP" altLang="en-US" sz="1050" b="0" i="0" baseline="0">
              <a:solidFill>
                <a:schemeClr val="dk1"/>
              </a:solidFill>
              <a:effectLst/>
              <a:latin typeface="Yu Gothic UI" panose="020B0500000000000000" pitchFamily="50" charset="-128"/>
              <a:ea typeface="Yu Gothic UI" panose="020B0500000000000000" pitchFamily="50" charset="-128"/>
              <a:cs typeface="+mn-cs"/>
            </a:rPr>
            <a:t>労働費（</a:t>
          </a:r>
          <a:r>
            <a:rPr kumimoji="1" lang="en-US" altLang="ja-JP" sz="1050" b="0" i="0" baseline="0">
              <a:solidFill>
                <a:schemeClr val="dk1"/>
              </a:solidFill>
              <a:effectLst/>
              <a:latin typeface="Yu Gothic UI" panose="020B0500000000000000" pitchFamily="50" charset="-128"/>
              <a:ea typeface="Yu Gothic UI" panose="020B0500000000000000" pitchFamily="50" charset="-128"/>
              <a:cs typeface="+mn-cs"/>
            </a:rPr>
            <a:t>35</a:t>
          </a:r>
          <a:r>
            <a:rPr kumimoji="1" lang="ja-JP" altLang="en-US" sz="1050" b="0" i="0" baseline="0">
              <a:solidFill>
                <a:schemeClr val="dk1"/>
              </a:solidFill>
              <a:effectLst/>
              <a:latin typeface="Yu Gothic UI" panose="020B0500000000000000" pitchFamily="50" charset="-128"/>
              <a:ea typeface="Yu Gothic UI" panose="020B0500000000000000" pitchFamily="50" charset="-128"/>
              <a:cs typeface="+mn-cs"/>
            </a:rPr>
            <a:t>円の増）、衛生費</a:t>
          </a:r>
          <a:r>
            <a:rPr kumimoji="1" lang="ja-JP" altLang="ja-JP" sz="1050" b="0" i="0" baseline="0">
              <a:solidFill>
                <a:schemeClr val="dk1"/>
              </a:solidFill>
              <a:effectLst/>
              <a:latin typeface="Yu Gothic UI" panose="020B0500000000000000" pitchFamily="50" charset="-128"/>
              <a:ea typeface="Yu Gothic UI" panose="020B0500000000000000" pitchFamily="50" charset="-128"/>
              <a:cs typeface="+mn-cs"/>
            </a:rPr>
            <a:t>（</a:t>
          </a:r>
          <a:r>
            <a:rPr kumimoji="1" lang="en-US" altLang="ja-JP" sz="1050" b="0" i="0" baseline="0">
              <a:solidFill>
                <a:schemeClr val="dk1"/>
              </a:solidFill>
              <a:effectLst/>
              <a:latin typeface="Yu Gothic UI" panose="020B0500000000000000" pitchFamily="50" charset="-128"/>
              <a:ea typeface="Yu Gothic UI" panose="020B0500000000000000" pitchFamily="50" charset="-128"/>
              <a:cs typeface="+mn-cs"/>
            </a:rPr>
            <a:t>9,542</a:t>
          </a:r>
          <a:r>
            <a:rPr kumimoji="1" lang="ja-JP" altLang="ja-JP" sz="1050" b="0" i="0" baseline="0">
              <a:solidFill>
                <a:schemeClr val="dk1"/>
              </a:solidFill>
              <a:effectLst/>
              <a:latin typeface="Yu Gothic UI" panose="020B0500000000000000" pitchFamily="50" charset="-128"/>
              <a:ea typeface="Yu Gothic UI" panose="020B0500000000000000" pitchFamily="50" charset="-128"/>
              <a:cs typeface="+mn-cs"/>
            </a:rPr>
            <a:t>円の増）、</a:t>
          </a:r>
          <a:r>
            <a:rPr kumimoji="1" lang="ja-JP" altLang="en-US" sz="1050" b="0" i="0" baseline="0">
              <a:solidFill>
                <a:schemeClr val="dk1"/>
              </a:solidFill>
              <a:effectLst/>
              <a:latin typeface="Yu Gothic UI" panose="020B0500000000000000" pitchFamily="50" charset="-128"/>
              <a:ea typeface="Yu Gothic UI" panose="020B0500000000000000" pitchFamily="50" charset="-128"/>
              <a:cs typeface="+mn-cs"/>
            </a:rPr>
            <a:t>農林水産業費</a:t>
          </a:r>
          <a:r>
            <a:rPr kumimoji="1" lang="ja-JP" altLang="ja-JP" sz="1050" b="0" i="0" baseline="0">
              <a:solidFill>
                <a:schemeClr val="dk1"/>
              </a:solidFill>
              <a:effectLst/>
              <a:latin typeface="Yu Gothic UI" panose="020B0500000000000000" pitchFamily="50" charset="-128"/>
              <a:ea typeface="Yu Gothic UI" panose="020B0500000000000000" pitchFamily="50" charset="-128"/>
              <a:cs typeface="+mn-cs"/>
            </a:rPr>
            <a:t>（</a:t>
          </a:r>
          <a:r>
            <a:rPr kumimoji="1" lang="en-US" altLang="ja-JP" sz="1050" b="0" i="0" baseline="0">
              <a:solidFill>
                <a:schemeClr val="dk1"/>
              </a:solidFill>
              <a:effectLst/>
              <a:latin typeface="Yu Gothic UI" panose="020B0500000000000000" pitchFamily="50" charset="-128"/>
              <a:ea typeface="Yu Gothic UI" panose="020B0500000000000000" pitchFamily="50" charset="-128"/>
              <a:cs typeface="+mn-cs"/>
            </a:rPr>
            <a:t>608</a:t>
          </a:r>
          <a:r>
            <a:rPr kumimoji="1" lang="ja-JP" altLang="ja-JP" sz="1050" b="0" i="0" baseline="0">
              <a:solidFill>
                <a:schemeClr val="dk1"/>
              </a:solidFill>
              <a:effectLst/>
              <a:latin typeface="Yu Gothic UI" panose="020B0500000000000000" pitchFamily="50" charset="-128"/>
              <a:ea typeface="Yu Gothic UI" panose="020B0500000000000000" pitchFamily="50" charset="-128"/>
              <a:cs typeface="+mn-cs"/>
            </a:rPr>
            <a:t>円の増）、</a:t>
          </a:r>
          <a:r>
            <a:rPr kumimoji="1" lang="ja-JP" altLang="en-US" sz="1050" b="0" i="0" baseline="0">
              <a:solidFill>
                <a:schemeClr val="dk1"/>
              </a:solidFill>
              <a:effectLst/>
              <a:latin typeface="Yu Gothic UI" panose="020B0500000000000000" pitchFamily="50" charset="-128"/>
              <a:ea typeface="Yu Gothic UI" panose="020B0500000000000000" pitchFamily="50" charset="-128"/>
              <a:cs typeface="+mn-cs"/>
            </a:rPr>
            <a:t>消防</a:t>
          </a:r>
          <a:r>
            <a:rPr kumimoji="1" lang="ja-JP" altLang="ja-JP" sz="1050" b="0" i="0" baseline="0">
              <a:solidFill>
                <a:schemeClr val="dk1"/>
              </a:solidFill>
              <a:effectLst/>
              <a:latin typeface="Yu Gothic UI" panose="020B0500000000000000" pitchFamily="50" charset="-128"/>
              <a:ea typeface="Yu Gothic UI" panose="020B0500000000000000" pitchFamily="50" charset="-128"/>
              <a:cs typeface="+mn-cs"/>
            </a:rPr>
            <a:t>費（</a:t>
          </a:r>
          <a:r>
            <a:rPr kumimoji="1" lang="en-US" altLang="ja-JP" sz="1050" b="0" i="0" baseline="0">
              <a:solidFill>
                <a:schemeClr val="dk1"/>
              </a:solidFill>
              <a:effectLst/>
              <a:latin typeface="Yu Gothic UI" panose="020B0500000000000000" pitchFamily="50" charset="-128"/>
              <a:ea typeface="Yu Gothic UI" panose="020B0500000000000000" pitchFamily="50" charset="-128"/>
              <a:cs typeface="+mn-cs"/>
            </a:rPr>
            <a:t>3,517</a:t>
          </a:r>
          <a:r>
            <a:rPr kumimoji="1" lang="ja-JP" altLang="ja-JP" sz="1050" b="0" i="0" baseline="0">
              <a:solidFill>
                <a:schemeClr val="dk1"/>
              </a:solidFill>
              <a:effectLst/>
              <a:latin typeface="Yu Gothic UI" panose="020B0500000000000000" pitchFamily="50" charset="-128"/>
              <a:ea typeface="Yu Gothic UI" panose="020B0500000000000000" pitchFamily="50" charset="-128"/>
              <a:cs typeface="+mn-cs"/>
            </a:rPr>
            <a:t>円の増）、</a:t>
          </a:r>
          <a:r>
            <a:rPr kumimoji="1" lang="ja-JP" altLang="en-US" sz="1050" b="0" i="0" baseline="0">
              <a:solidFill>
                <a:schemeClr val="dk1"/>
              </a:solidFill>
              <a:effectLst/>
              <a:latin typeface="Yu Gothic UI" panose="020B0500000000000000" pitchFamily="50" charset="-128"/>
              <a:ea typeface="Yu Gothic UI" panose="020B0500000000000000" pitchFamily="50" charset="-128"/>
              <a:cs typeface="+mn-cs"/>
            </a:rPr>
            <a:t>公債</a:t>
          </a:r>
          <a:r>
            <a:rPr kumimoji="1" lang="ja-JP" altLang="ja-JP" sz="1050" b="0" i="0" baseline="0">
              <a:solidFill>
                <a:schemeClr val="dk1"/>
              </a:solidFill>
              <a:effectLst/>
              <a:latin typeface="Yu Gothic UI" panose="020B0500000000000000" pitchFamily="50" charset="-128"/>
              <a:ea typeface="Yu Gothic UI" panose="020B0500000000000000" pitchFamily="50" charset="-128"/>
              <a:cs typeface="+mn-cs"/>
            </a:rPr>
            <a:t>費（</a:t>
          </a:r>
          <a:r>
            <a:rPr kumimoji="1" lang="en-US" altLang="ja-JP" sz="1050" b="0" i="0" baseline="0">
              <a:solidFill>
                <a:schemeClr val="dk1"/>
              </a:solidFill>
              <a:effectLst/>
              <a:latin typeface="Yu Gothic UI" panose="020B0500000000000000" pitchFamily="50" charset="-128"/>
              <a:ea typeface="Yu Gothic UI" panose="020B0500000000000000" pitchFamily="50" charset="-128"/>
              <a:cs typeface="+mn-cs"/>
            </a:rPr>
            <a:t>3,498</a:t>
          </a:r>
          <a:r>
            <a:rPr kumimoji="1" lang="ja-JP" altLang="ja-JP" sz="1050" b="0" i="0" baseline="0">
              <a:solidFill>
                <a:schemeClr val="dk1"/>
              </a:solidFill>
              <a:effectLst/>
              <a:latin typeface="Yu Gothic UI" panose="020B0500000000000000" pitchFamily="50" charset="-128"/>
              <a:ea typeface="Yu Gothic UI" panose="020B0500000000000000" pitchFamily="50" charset="-128"/>
              <a:cs typeface="+mn-cs"/>
            </a:rPr>
            <a:t>円の増）であ</a:t>
          </a:r>
          <a:r>
            <a:rPr kumimoji="1" lang="ja-JP" altLang="en-US" sz="1050" b="0" i="0" baseline="0">
              <a:solidFill>
                <a:schemeClr val="dk1"/>
              </a:solidFill>
              <a:effectLst/>
              <a:latin typeface="Yu Gothic UI" panose="020B0500000000000000" pitchFamily="50" charset="-128"/>
              <a:ea typeface="Yu Gothic UI" panose="020B0500000000000000" pitchFamily="50" charset="-128"/>
              <a:cs typeface="+mn-cs"/>
            </a:rPr>
            <a:t>るが</a:t>
          </a:r>
          <a:r>
            <a:rPr kumimoji="1" lang="ja-JP" altLang="ja-JP" sz="1050" b="0" i="0" baseline="0">
              <a:solidFill>
                <a:schemeClr val="dk1"/>
              </a:solidFill>
              <a:effectLst/>
              <a:latin typeface="Yu Gothic UI" panose="020B0500000000000000" pitchFamily="50" charset="-128"/>
              <a:ea typeface="Yu Gothic UI" panose="020B0500000000000000" pitchFamily="50" charset="-128"/>
              <a:cs typeface="+mn-cs"/>
            </a:rPr>
            <a:t>、</a:t>
          </a:r>
          <a:r>
            <a:rPr kumimoji="1" lang="ja-JP" altLang="en-US" sz="1050" b="0" i="0" baseline="0">
              <a:solidFill>
                <a:schemeClr val="dk1"/>
              </a:solidFill>
              <a:effectLst/>
              <a:latin typeface="Yu Gothic UI" panose="020B0500000000000000" pitchFamily="50" charset="-128"/>
              <a:ea typeface="Yu Gothic UI" panose="020B0500000000000000" pitchFamily="50" charset="-128"/>
              <a:cs typeface="+mn-cs"/>
            </a:rPr>
            <a:t>すべて</a:t>
          </a:r>
          <a:r>
            <a:rPr kumimoji="1" lang="ja-JP" altLang="ja-JP" sz="1050" b="0" i="0" baseline="0">
              <a:solidFill>
                <a:schemeClr val="dk1"/>
              </a:solidFill>
              <a:effectLst/>
              <a:latin typeface="Yu Gothic UI" panose="020B0500000000000000" pitchFamily="50" charset="-128"/>
              <a:ea typeface="Yu Gothic UI" panose="020B0500000000000000" pitchFamily="50" charset="-128"/>
              <a:cs typeface="+mn-cs"/>
            </a:rPr>
            <a:t>類似団体平均と</a:t>
          </a:r>
          <a:r>
            <a:rPr kumimoji="1" lang="ja-JP" altLang="en-US" sz="1050" b="0" i="0" baseline="0">
              <a:solidFill>
                <a:schemeClr val="dk1"/>
              </a:solidFill>
              <a:effectLst/>
              <a:latin typeface="Yu Gothic UI" panose="020B0500000000000000" pitchFamily="50" charset="-128"/>
              <a:ea typeface="Yu Gothic UI" panose="020B0500000000000000" pitchFamily="50" charset="-128"/>
              <a:cs typeface="+mn-cs"/>
            </a:rPr>
            <a:t>比較すると</a:t>
          </a:r>
          <a:r>
            <a:rPr kumimoji="1" lang="ja-JP" altLang="ja-JP" sz="1050" b="0" i="0" baseline="0">
              <a:solidFill>
                <a:schemeClr val="dk1"/>
              </a:solidFill>
              <a:effectLst/>
              <a:latin typeface="Yu Gothic UI" panose="020B0500000000000000" pitchFamily="50" charset="-128"/>
              <a:ea typeface="Yu Gothic UI" panose="020B0500000000000000" pitchFamily="50" charset="-128"/>
              <a:cs typeface="+mn-cs"/>
            </a:rPr>
            <a:t>低い水準にある。</a:t>
          </a:r>
          <a:r>
            <a:rPr kumimoji="1" lang="ja-JP" altLang="en-US" sz="1050" b="0" i="0" baseline="0">
              <a:solidFill>
                <a:schemeClr val="dk1"/>
              </a:solidFill>
              <a:effectLst/>
              <a:latin typeface="Yu Gothic UI" panose="020B0500000000000000" pitchFamily="50" charset="-128"/>
              <a:ea typeface="Yu Gothic UI" panose="020B0500000000000000" pitchFamily="50" charset="-128"/>
              <a:cs typeface="+mn-cs"/>
            </a:rPr>
            <a:t>民生費にあたっては、類似団体内の最小値となっている。</a:t>
          </a:r>
          <a:endParaRPr kumimoji="1" lang="en-US" altLang="ja-JP" sz="1050" b="0" i="0" baseline="0">
            <a:solidFill>
              <a:schemeClr val="dk1"/>
            </a:solidFill>
            <a:effectLst/>
            <a:latin typeface="Yu Gothic UI" panose="020B0500000000000000" pitchFamily="50" charset="-128"/>
            <a:ea typeface="Yu Gothic UI" panose="020B05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baseline="0">
              <a:solidFill>
                <a:schemeClr val="dk1"/>
              </a:solidFill>
              <a:effectLst/>
              <a:latin typeface="Yu Gothic UI" panose="020B0500000000000000" pitchFamily="50" charset="-128"/>
              <a:ea typeface="Yu Gothic UI" panose="020B0500000000000000" pitchFamily="50" charset="-128"/>
              <a:cs typeface="+mn-cs"/>
            </a:rPr>
            <a:t>　総務費は、</a:t>
          </a:r>
          <a:r>
            <a:rPr kumimoji="1" lang="ja-JP" altLang="en-US"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2</a:t>
          </a:r>
          <a:r>
            <a:rPr kumimoji="1" lang="ja-JP" altLang="en-US" sz="1100" b="0" i="0" baseline="0">
              <a:solidFill>
                <a:schemeClr val="dk1"/>
              </a:solidFill>
              <a:effectLst/>
              <a:latin typeface="+mn-lt"/>
              <a:ea typeface="+mn-ea"/>
              <a:cs typeface="+mn-cs"/>
            </a:rPr>
            <a:t>年度</a:t>
          </a:r>
          <a:r>
            <a:rPr kumimoji="1" lang="ja-JP" altLang="ja-JP" sz="1100" b="0" i="0" baseline="0">
              <a:solidFill>
                <a:schemeClr val="dk1"/>
              </a:solidFill>
              <a:effectLst/>
              <a:latin typeface="+mn-lt"/>
              <a:ea typeface="+mn-ea"/>
              <a:cs typeface="+mn-cs"/>
            </a:rPr>
            <a:t>実施の特別定額給付金の終了等</a:t>
          </a:r>
          <a:r>
            <a:rPr kumimoji="1" lang="ja-JP" altLang="en-US" sz="1100" b="0" i="0" baseline="0">
              <a:solidFill>
                <a:schemeClr val="dk1"/>
              </a:solidFill>
              <a:effectLst/>
              <a:latin typeface="+mn-lt"/>
              <a:ea typeface="+mn-ea"/>
              <a:cs typeface="+mn-cs"/>
            </a:rPr>
            <a:t>により、</a:t>
          </a:r>
          <a:r>
            <a:rPr kumimoji="1" lang="en-US" altLang="ja-JP" sz="1100" b="0" i="0" baseline="0">
              <a:solidFill>
                <a:schemeClr val="dk1"/>
              </a:solidFill>
              <a:effectLst/>
              <a:latin typeface="+mn-lt"/>
              <a:ea typeface="+mn-ea"/>
              <a:cs typeface="+mn-cs"/>
            </a:rPr>
            <a:t>2,222</a:t>
          </a:r>
          <a:r>
            <a:rPr kumimoji="1" lang="ja-JP" altLang="en-US" sz="1100" b="0" i="0" baseline="0">
              <a:solidFill>
                <a:schemeClr val="dk1"/>
              </a:solidFill>
              <a:effectLst/>
              <a:latin typeface="+mn-lt"/>
              <a:ea typeface="+mn-ea"/>
              <a:cs typeface="+mn-cs"/>
            </a:rPr>
            <a:t>百万円と大幅な減となった。商工費は、</a:t>
          </a:r>
          <a:r>
            <a:rPr kumimoji="1" lang="ja-JP" altLang="ja-JP" sz="1100" b="0" i="0" baseline="0">
              <a:solidFill>
                <a:schemeClr val="dk1"/>
              </a:solidFill>
              <a:effectLst/>
              <a:latin typeface="+mn-lt"/>
              <a:ea typeface="+mn-ea"/>
              <a:cs typeface="+mn-cs"/>
            </a:rPr>
            <a:t>主に新型コロナ感染防止協力金、コロナ交付金関係事業費の減による補助費の減、水晶の湯リニューアルオープンに係る工事の</a:t>
          </a:r>
          <a:r>
            <a:rPr kumimoji="1" lang="ja-JP" altLang="en-US"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2</a:t>
          </a:r>
          <a:r>
            <a:rPr kumimoji="1" lang="ja-JP" altLang="en-US" sz="1100" b="0" i="0" baseline="0">
              <a:solidFill>
                <a:schemeClr val="dk1"/>
              </a:solidFill>
              <a:effectLst/>
              <a:latin typeface="+mn-lt"/>
              <a:ea typeface="+mn-ea"/>
              <a:cs typeface="+mn-cs"/>
            </a:rPr>
            <a:t>年度</a:t>
          </a:r>
          <a:r>
            <a:rPr kumimoji="1" lang="ja-JP" altLang="ja-JP" sz="1100" b="0" i="0" baseline="0">
              <a:solidFill>
                <a:schemeClr val="dk1"/>
              </a:solidFill>
              <a:effectLst/>
              <a:latin typeface="+mn-lt"/>
              <a:ea typeface="+mn-ea"/>
              <a:cs typeface="+mn-cs"/>
            </a:rPr>
            <a:t>完了による普通建設事業費の減等によ</a:t>
          </a:r>
          <a:r>
            <a:rPr kumimoji="1" lang="ja-JP" altLang="en-US" sz="1100" b="0" i="0" baseline="0">
              <a:solidFill>
                <a:schemeClr val="dk1"/>
              </a:solidFill>
              <a:effectLst/>
              <a:latin typeface="+mn-lt"/>
              <a:ea typeface="+mn-ea"/>
              <a:cs typeface="+mn-cs"/>
            </a:rPr>
            <a:t>り、</a:t>
          </a:r>
          <a:r>
            <a:rPr kumimoji="1" lang="en-US" altLang="ja-JP" sz="1100" b="0" i="0" baseline="0">
              <a:solidFill>
                <a:schemeClr val="dk1"/>
              </a:solidFill>
              <a:effectLst/>
              <a:latin typeface="+mn-lt"/>
              <a:ea typeface="+mn-ea"/>
              <a:cs typeface="+mn-cs"/>
            </a:rPr>
            <a:t>230</a:t>
          </a:r>
          <a:r>
            <a:rPr kumimoji="1" lang="ja-JP" altLang="en-US" sz="1100" b="0" i="0" baseline="0">
              <a:solidFill>
                <a:schemeClr val="dk1"/>
              </a:solidFill>
              <a:effectLst/>
              <a:latin typeface="+mn-lt"/>
              <a:ea typeface="+mn-ea"/>
              <a:cs typeface="+mn-cs"/>
            </a:rPr>
            <a:t>百万円の減となった。土木費は、</a:t>
          </a:r>
          <a:r>
            <a:rPr kumimoji="1" lang="ja-JP" altLang="ja-JP" sz="1100" b="0" i="0" baseline="0">
              <a:solidFill>
                <a:schemeClr val="dk1"/>
              </a:solidFill>
              <a:effectLst/>
              <a:latin typeface="+mn-lt"/>
              <a:ea typeface="+mn-ea"/>
              <a:cs typeface="+mn-cs"/>
            </a:rPr>
            <a:t>主に下水道事業会計への出資金の減、大江緑道に係る土地売り払い収入の減に伴う積立金の減等によ</a:t>
          </a:r>
          <a:r>
            <a:rPr kumimoji="1" lang="ja-JP" altLang="en-US" sz="1100" b="0" i="0" baseline="0">
              <a:solidFill>
                <a:schemeClr val="dk1"/>
              </a:solidFill>
              <a:effectLst/>
              <a:latin typeface="+mn-lt"/>
              <a:ea typeface="+mn-ea"/>
              <a:cs typeface="+mn-cs"/>
            </a:rPr>
            <a:t>り、</a:t>
          </a:r>
          <a:r>
            <a:rPr kumimoji="1" lang="en-US" altLang="ja-JP" sz="1100" b="0" i="0" baseline="0">
              <a:solidFill>
                <a:schemeClr val="dk1"/>
              </a:solidFill>
              <a:effectLst/>
              <a:latin typeface="+mn-lt"/>
              <a:ea typeface="+mn-ea"/>
              <a:cs typeface="+mn-cs"/>
            </a:rPr>
            <a:t>912</a:t>
          </a:r>
          <a:r>
            <a:rPr kumimoji="1" lang="ja-JP" altLang="en-US" sz="1100" b="0" i="0" baseline="0">
              <a:solidFill>
                <a:schemeClr val="dk1"/>
              </a:solidFill>
              <a:effectLst/>
              <a:latin typeface="+mn-lt"/>
              <a:ea typeface="+mn-ea"/>
              <a:cs typeface="+mn-cs"/>
            </a:rPr>
            <a:t>百万円</a:t>
          </a:r>
          <a:r>
            <a:rPr kumimoji="0" lang="ja-JP" altLang="en-US" sz="1100" b="0" i="0" baseline="0">
              <a:solidFill>
                <a:schemeClr val="dk1"/>
              </a:solidFill>
              <a:effectLst/>
              <a:latin typeface="+mn-lt"/>
              <a:ea typeface="+mn-ea"/>
              <a:cs typeface="+mn-cs"/>
            </a:rPr>
            <a:t>の減となった。教育費は、</a:t>
          </a:r>
          <a:r>
            <a:rPr kumimoji="1" lang="ja-JP" altLang="ja-JP" sz="1100" b="0" i="0" baseline="0">
              <a:solidFill>
                <a:schemeClr val="dk1"/>
              </a:solidFill>
              <a:effectLst/>
              <a:latin typeface="+mn-lt"/>
              <a:ea typeface="+mn-ea"/>
              <a:cs typeface="+mn-cs"/>
            </a:rPr>
            <a:t>主に小学校のトイレ改修工事、</a:t>
          </a:r>
          <a:r>
            <a:rPr kumimoji="1" lang="en-US" altLang="ja-JP" sz="1100" b="0" i="0" baseline="0">
              <a:solidFill>
                <a:schemeClr val="dk1"/>
              </a:solidFill>
              <a:effectLst/>
              <a:latin typeface="+mn-lt"/>
              <a:ea typeface="+mn-ea"/>
              <a:cs typeface="+mn-cs"/>
            </a:rPr>
            <a:t>GIGA</a:t>
          </a:r>
          <a:r>
            <a:rPr kumimoji="1" lang="ja-JP" altLang="ja-JP" sz="1100" b="0" i="0" baseline="0">
              <a:solidFill>
                <a:schemeClr val="dk1"/>
              </a:solidFill>
              <a:effectLst/>
              <a:latin typeface="+mn-lt"/>
              <a:ea typeface="+mn-ea"/>
              <a:cs typeface="+mn-cs"/>
            </a:rPr>
            <a:t>スクール構想に係る小中学校への端末整備、大型モニター設置工事等、文化センターの空調設備　更新工事等の大規模事業の</a:t>
          </a:r>
          <a:r>
            <a:rPr kumimoji="1" lang="en-US" altLang="ja-JP" sz="1100" b="0" i="0" baseline="0">
              <a:solidFill>
                <a:schemeClr val="dk1"/>
              </a:solidFill>
              <a:effectLst/>
              <a:latin typeface="+mn-lt"/>
              <a:ea typeface="+mn-ea"/>
              <a:cs typeface="+mn-cs"/>
            </a:rPr>
            <a:t>R2</a:t>
          </a:r>
          <a:r>
            <a:rPr kumimoji="1" lang="ja-JP" altLang="ja-JP" sz="1100" b="0" i="0" baseline="0">
              <a:solidFill>
                <a:schemeClr val="dk1"/>
              </a:solidFill>
              <a:effectLst/>
              <a:latin typeface="+mn-lt"/>
              <a:ea typeface="+mn-ea"/>
              <a:cs typeface="+mn-cs"/>
            </a:rPr>
            <a:t>完了等による普通建設事業費の減等に</a:t>
          </a:r>
          <a:r>
            <a:rPr kumimoji="1" lang="ja-JP" altLang="en-US" sz="1100" b="0" i="0" baseline="0">
              <a:solidFill>
                <a:schemeClr val="dk1"/>
              </a:solidFill>
              <a:effectLst/>
              <a:latin typeface="+mn-lt"/>
              <a:ea typeface="+mn-ea"/>
              <a:cs typeface="+mn-cs"/>
            </a:rPr>
            <a:t>より、</a:t>
          </a:r>
          <a:r>
            <a:rPr kumimoji="1" lang="en-US" altLang="ja-JP" sz="1100" b="0" i="0" baseline="0">
              <a:solidFill>
                <a:schemeClr val="dk1"/>
              </a:solidFill>
              <a:effectLst/>
              <a:latin typeface="+mn-lt"/>
              <a:ea typeface="+mn-ea"/>
              <a:cs typeface="+mn-cs"/>
            </a:rPr>
            <a:t>860</a:t>
          </a:r>
          <a:r>
            <a:rPr kumimoji="1" lang="ja-JP" altLang="en-US" sz="1100" b="0" i="0" baseline="0">
              <a:solidFill>
                <a:schemeClr val="dk1"/>
              </a:solidFill>
              <a:effectLst/>
              <a:latin typeface="+mn-lt"/>
              <a:ea typeface="+mn-ea"/>
              <a:cs typeface="+mn-cs"/>
            </a:rPr>
            <a:t>百万円の減となった。</a:t>
          </a:r>
          <a:endParaRPr lang="ja-JP" altLang="ja-JP">
            <a:effectLst/>
          </a:endParaRPr>
        </a:p>
        <a:p>
          <a:pPr eaLnBrk="1" fontAlgn="auto" latinLnBrk="0" hangingPunct="1"/>
          <a:r>
            <a:rPr kumimoji="0" lang="ja-JP" altLang="en-US"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一方で、衛生費は、</a:t>
          </a:r>
          <a:r>
            <a:rPr kumimoji="1" lang="ja-JP" altLang="ja-JP" sz="1100" b="0" i="0" baseline="0">
              <a:solidFill>
                <a:schemeClr val="dk1"/>
              </a:solidFill>
              <a:effectLst/>
              <a:latin typeface="+mn-lt"/>
              <a:ea typeface="+mn-ea"/>
              <a:cs typeface="+mn-cs"/>
            </a:rPr>
            <a:t>主に新型コロナワクチン接種事業に係る人件費、物件費、補助費の増によ</a:t>
          </a:r>
          <a:r>
            <a:rPr kumimoji="1" lang="ja-JP" altLang="en-US" sz="1100" b="0" i="0" baseline="0">
              <a:solidFill>
                <a:schemeClr val="dk1"/>
              </a:solidFill>
              <a:effectLst/>
              <a:latin typeface="+mn-lt"/>
              <a:ea typeface="+mn-ea"/>
              <a:cs typeface="+mn-cs"/>
            </a:rPr>
            <a:t>り、</a:t>
          </a:r>
          <a:r>
            <a:rPr kumimoji="1" lang="en-US" altLang="ja-JP" sz="1100" b="0" i="0" baseline="0">
              <a:solidFill>
                <a:schemeClr val="dk1"/>
              </a:solidFill>
              <a:effectLst/>
              <a:latin typeface="+mn-lt"/>
              <a:ea typeface="+mn-ea"/>
              <a:cs typeface="+mn-cs"/>
            </a:rPr>
            <a:t>293</a:t>
          </a:r>
          <a:r>
            <a:rPr kumimoji="1" lang="ja-JP" altLang="en-US" sz="1100" b="0" i="0" baseline="0">
              <a:solidFill>
                <a:schemeClr val="dk1"/>
              </a:solidFill>
              <a:effectLst/>
              <a:latin typeface="+mn-lt"/>
              <a:ea typeface="+mn-ea"/>
              <a:cs typeface="+mn-cs"/>
            </a:rPr>
            <a:t>百万円の増となった。消防費は、</a:t>
          </a:r>
          <a:r>
            <a:rPr kumimoji="1" lang="ja-JP" altLang="ja-JP" sz="1100" b="0" i="0" baseline="0">
              <a:solidFill>
                <a:schemeClr val="dk1"/>
              </a:solidFill>
              <a:effectLst/>
              <a:latin typeface="+mn-lt"/>
              <a:ea typeface="+mn-ea"/>
              <a:cs typeface="+mn-cs"/>
            </a:rPr>
            <a:t>主に化学消防ポンプ自動車（化学</a:t>
          </a:r>
          <a:r>
            <a:rPr kumimoji="1" lang="en-US" altLang="ja-JP" sz="1100" b="0" i="0" baseline="0">
              <a:solidFill>
                <a:schemeClr val="dk1"/>
              </a:solidFill>
              <a:effectLst/>
              <a:latin typeface="+mn-lt"/>
              <a:ea typeface="+mn-ea"/>
              <a:cs typeface="+mn-cs"/>
            </a:rPr>
            <a:t>Ⅱ</a:t>
          </a:r>
          <a:r>
            <a:rPr kumimoji="1" lang="ja-JP" altLang="ja-JP" sz="1100" b="0" i="0" baseline="0">
              <a:solidFill>
                <a:schemeClr val="dk1"/>
              </a:solidFill>
              <a:effectLst/>
              <a:latin typeface="+mn-lt"/>
              <a:ea typeface="+mn-ea"/>
              <a:cs typeface="+mn-cs"/>
            </a:rPr>
            <a:t>型）の更新による普通建設事業費の増等によ</a:t>
          </a:r>
          <a:r>
            <a:rPr kumimoji="1" lang="ja-JP" altLang="en-US" sz="1100" b="0" i="0" baseline="0">
              <a:solidFill>
                <a:schemeClr val="dk1"/>
              </a:solidFill>
              <a:effectLst/>
              <a:latin typeface="+mn-lt"/>
              <a:ea typeface="+mn-ea"/>
              <a:cs typeface="+mn-cs"/>
            </a:rPr>
            <a:t>り、</a:t>
          </a:r>
          <a:r>
            <a:rPr kumimoji="1" lang="en-US" altLang="ja-JP" sz="1100" b="0" i="0" baseline="0">
              <a:solidFill>
                <a:schemeClr val="dk1"/>
              </a:solidFill>
              <a:effectLst/>
              <a:latin typeface="+mn-lt"/>
              <a:ea typeface="+mn-ea"/>
              <a:cs typeface="+mn-cs"/>
            </a:rPr>
            <a:t>105</a:t>
          </a:r>
          <a:r>
            <a:rPr kumimoji="1" lang="ja-JP" altLang="en-US" sz="1100" b="0" i="0" baseline="0">
              <a:solidFill>
                <a:schemeClr val="dk1"/>
              </a:solidFill>
              <a:effectLst/>
              <a:latin typeface="+mn-lt"/>
              <a:ea typeface="+mn-ea"/>
              <a:cs typeface="+mn-cs"/>
            </a:rPr>
            <a:t>百万円の増となった。</a:t>
          </a:r>
          <a:endParaRPr lang="ja-JP" altLang="ja-JP" sz="105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岐阜県海津市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dk1"/>
              </a:solidFill>
              <a:effectLst/>
              <a:latin typeface="Yu Gothic UI" panose="020B0500000000000000" pitchFamily="50" charset="-128"/>
              <a:ea typeface="Yu Gothic UI" panose="020B0500000000000000" pitchFamily="50" charset="-128"/>
              <a:cs typeface="+mn-cs"/>
            </a:rPr>
            <a:t>　令和</a:t>
          </a:r>
          <a:r>
            <a:rPr kumimoji="1" lang="en-US" altLang="ja-JP" sz="800">
              <a:solidFill>
                <a:schemeClr val="dk1"/>
              </a:solidFill>
              <a:effectLst/>
              <a:latin typeface="Yu Gothic UI" panose="020B0500000000000000" pitchFamily="50" charset="-128"/>
              <a:ea typeface="Yu Gothic UI" panose="020B0500000000000000" pitchFamily="50" charset="-128"/>
              <a:cs typeface="+mn-cs"/>
            </a:rPr>
            <a:t>3</a:t>
          </a:r>
          <a:r>
            <a:rPr kumimoji="1" lang="ja-JP" altLang="en-US" sz="800">
              <a:solidFill>
                <a:schemeClr val="dk1"/>
              </a:solidFill>
              <a:effectLst/>
              <a:latin typeface="Yu Gothic UI" panose="020B0500000000000000" pitchFamily="50" charset="-128"/>
              <a:ea typeface="Yu Gothic UI" panose="020B0500000000000000" pitchFamily="50" charset="-128"/>
              <a:cs typeface="+mn-cs"/>
            </a:rPr>
            <a:t>年度の歳入決算額は前年度と比べ</a:t>
          </a:r>
          <a:r>
            <a:rPr kumimoji="1" lang="en-US" altLang="ja-JP" sz="800">
              <a:solidFill>
                <a:schemeClr val="dk1"/>
              </a:solidFill>
              <a:effectLst/>
              <a:latin typeface="Yu Gothic UI" panose="020B0500000000000000" pitchFamily="50" charset="-128"/>
              <a:ea typeface="Yu Gothic UI" panose="020B0500000000000000" pitchFamily="50" charset="-128"/>
              <a:cs typeface="+mn-cs"/>
            </a:rPr>
            <a:t>3,101</a:t>
          </a:r>
          <a:r>
            <a:rPr kumimoji="1" lang="ja-JP" altLang="en-US" sz="800">
              <a:solidFill>
                <a:schemeClr val="dk1"/>
              </a:solidFill>
              <a:effectLst/>
              <a:latin typeface="Yu Gothic UI" panose="020B0500000000000000" pitchFamily="50" charset="-128"/>
              <a:ea typeface="Yu Gothic UI" panose="020B0500000000000000" pitchFamily="50" charset="-128"/>
              <a:cs typeface="+mn-cs"/>
            </a:rPr>
            <a:t>百万円の減となった。主な要因は、国庫支出金で令和</a:t>
          </a:r>
          <a:r>
            <a:rPr kumimoji="1" lang="en-US" altLang="ja-JP" sz="800">
              <a:solidFill>
                <a:schemeClr val="dk1"/>
              </a:solidFill>
              <a:effectLst/>
              <a:latin typeface="Yu Gothic UI" panose="020B0500000000000000" pitchFamily="50" charset="-128"/>
              <a:ea typeface="Yu Gothic UI" panose="020B0500000000000000" pitchFamily="50" charset="-128"/>
              <a:cs typeface="+mn-cs"/>
            </a:rPr>
            <a:t>3</a:t>
          </a:r>
          <a:r>
            <a:rPr kumimoji="1" lang="ja-JP" altLang="en-US" sz="800">
              <a:solidFill>
                <a:schemeClr val="dk1"/>
              </a:solidFill>
              <a:effectLst/>
              <a:latin typeface="Yu Gothic UI" panose="020B0500000000000000" pitchFamily="50" charset="-128"/>
              <a:ea typeface="Yu Gothic UI" panose="020B0500000000000000" pitchFamily="50" charset="-128"/>
              <a:cs typeface="+mn-cs"/>
            </a:rPr>
            <a:t>年度</a:t>
          </a:r>
          <a:r>
            <a:rPr kumimoji="1" lang="ja-JP" altLang="ja-JP" sz="800">
              <a:solidFill>
                <a:schemeClr val="dk1"/>
              </a:solidFill>
              <a:effectLst/>
              <a:latin typeface="Yu Gothic UI" panose="020B0500000000000000" pitchFamily="50" charset="-128"/>
              <a:ea typeface="Yu Gothic UI" panose="020B0500000000000000" pitchFamily="50" charset="-128"/>
              <a:cs typeface="+mn-cs"/>
            </a:rPr>
            <a:t>実施のコロナ関係の国事業</a:t>
          </a:r>
          <a:r>
            <a:rPr kumimoji="1" lang="ja-JP" altLang="en-US" sz="800">
              <a:solidFill>
                <a:schemeClr val="dk1"/>
              </a:solidFill>
              <a:effectLst/>
              <a:latin typeface="Yu Gothic UI" panose="020B0500000000000000" pitchFamily="50" charset="-128"/>
              <a:ea typeface="Yu Gothic UI" panose="020B0500000000000000" pitchFamily="50" charset="-128"/>
              <a:cs typeface="+mn-cs"/>
            </a:rPr>
            <a:t>等の減</a:t>
          </a:r>
          <a:r>
            <a:rPr kumimoji="1" lang="en-US" altLang="ja-JP" sz="800">
              <a:solidFill>
                <a:schemeClr val="dk1"/>
              </a:solidFill>
              <a:effectLst/>
              <a:latin typeface="Yu Gothic UI" panose="020B0500000000000000" pitchFamily="50" charset="-128"/>
              <a:ea typeface="Yu Gothic UI" panose="020B0500000000000000" pitchFamily="50" charset="-128"/>
              <a:cs typeface="+mn-cs"/>
            </a:rPr>
            <a:t>(▲3,154</a:t>
          </a:r>
          <a:r>
            <a:rPr kumimoji="1" lang="ja-JP" altLang="en-US" sz="800">
              <a:solidFill>
                <a:schemeClr val="dk1"/>
              </a:solidFill>
              <a:effectLst/>
              <a:latin typeface="Yu Gothic UI" panose="020B0500000000000000" pitchFamily="50" charset="-128"/>
              <a:ea typeface="Yu Gothic UI" panose="020B0500000000000000" pitchFamily="50" charset="-128"/>
              <a:cs typeface="+mn-cs"/>
            </a:rPr>
            <a:t>百万円</a:t>
          </a:r>
          <a:r>
            <a:rPr kumimoji="1" lang="en-US" altLang="ja-JP" sz="800">
              <a:solidFill>
                <a:schemeClr val="dk1"/>
              </a:solidFill>
              <a:effectLst/>
              <a:latin typeface="Yu Gothic UI" panose="020B0500000000000000" pitchFamily="50" charset="-128"/>
              <a:ea typeface="Yu Gothic UI" panose="020B0500000000000000" pitchFamily="50" charset="-128"/>
              <a:cs typeface="+mn-cs"/>
            </a:rPr>
            <a:t>)</a:t>
          </a:r>
          <a:r>
            <a:rPr kumimoji="1" lang="ja-JP" altLang="en-US" sz="800">
              <a:solidFill>
                <a:schemeClr val="dk1"/>
              </a:solidFill>
              <a:effectLst/>
              <a:latin typeface="Yu Gothic UI" panose="020B0500000000000000" pitchFamily="50" charset="-128"/>
              <a:ea typeface="Yu Gothic UI" panose="020B0500000000000000" pitchFamily="50" charset="-128"/>
              <a:cs typeface="+mn-cs"/>
            </a:rPr>
            <a:t>、地方債で</a:t>
          </a:r>
          <a:r>
            <a:rPr kumimoji="1" lang="ja-JP" altLang="ja-JP" sz="800">
              <a:solidFill>
                <a:schemeClr val="dk1"/>
              </a:solidFill>
              <a:effectLst/>
              <a:latin typeface="Yu Gothic UI" panose="020B0500000000000000" pitchFamily="50" charset="-128"/>
              <a:ea typeface="Yu Gothic UI" panose="020B0500000000000000" pitchFamily="50" charset="-128"/>
              <a:cs typeface="+mn-cs"/>
            </a:rPr>
            <a:t>各小学校トイレ改修事業等の大型事業が</a:t>
          </a:r>
          <a:r>
            <a:rPr kumimoji="1" lang="ja-JP" altLang="en-US" sz="800">
              <a:solidFill>
                <a:schemeClr val="dk1"/>
              </a:solidFill>
              <a:effectLst/>
              <a:latin typeface="Yu Gothic UI" panose="020B0500000000000000" pitchFamily="50" charset="-128"/>
              <a:ea typeface="Yu Gothic UI" panose="020B0500000000000000" pitchFamily="50" charset="-128"/>
              <a:cs typeface="+mn-cs"/>
            </a:rPr>
            <a:t>令和</a:t>
          </a:r>
          <a:r>
            <a:rPr kumimoji="1" lang="en-US" altLang="ja-JP" sz="800">
              <a:solidFill>
                <a:schemeClr val="dk1"/>
              </a:solidFill>
              <a:effectLst/>
              <a:latin typeface="Yu Gothic UI" panose="020B0500000000000000" pitchFamily="50" charset="-128"/>
              <a:ea typeface="Yu Gothic UI" panose="020B0500000000000000" pitchFamily="50" charset="-128"/>
              <a:cs typeface="+mn-cs"/>
            </a:rPr>
            <a:t>2</a:t>
          </a:r>
          <a:r>
            <a:rPr kumimoji="1" lang="ja-JP" altLang="en-US" sz="800">
              <a:solidFill>
                <a:schemeClr val="dk1"/>
              </a:solidFill>
              <a:effectLst/>
              <a:latin typeface="Yu Gothic UI" panose="020B0500000000000000" pitchFamily="50" charset="-128"/>
              <a:ea typeface="Yu Gothic UI" panose="020B0500000000000000" pitchFamily="50" charset="-128"/>
              <a:cs typeface="+mn-cs"/>
            </a:rPr>
            <a:t>年度</a:t>
          </a:r>
          <a:r>
            <a:rPr kumimoji="1" lang="ja-JP" altLang="ja-JP" sz="800">
              <a:solidFill>
                <a:schemeClr val="dk1"/>
              </a:solidFill>
              <a:effectLst/>
              <a:latin typeface="Yu Gothic UI" panose="020B0500000000000000" pitchFamily="50" charset="-128"/>
              <a:ea typeface="Yu Gothic UI" panose="020B0500000000000000" pitchFamily="50" charset="-128"/>
              <a:cs typeface="+mn-cs"/>
            </a:rPr>
            <a:t>で完了したこと等による普通建設事業費の減少に伴う合併特例事業債</a:t>
          </a:r>
          <a:r>
            <a:rPr kumimoji="1" lang="ja-JP" altLang="en-US" sz="800">
              <a:solidFill>
                <a:schemeClr val="dk1"/>
              </a:solidFill>
              <a:effectLst/>
              <a:latin typeface="Yu Gothic UI" panose="020B0500000000000000" pitchFamily="50" charset="-128"/>
              <a:ea typeface="Yu Gothic UI" panose="020B0500000000000000" pitchFamily="50" charset="-128"/>
              <a:cs typeface="+mn-cs"/>
            </a:rPr>
            <a:t>等の減</a:t>
          </a:r>
          <a:r>
            <a:rPr kumimoji="1" lang="en-US" altLang="ja-JP" sz="800">
              <a:solidFill>
                <a:schemeClr val="dk1"/>
              </a:solidFill>
              <a:effectLst/>
              <a:latin typeface="Yu Gothic UI" panose="020B0500000000000000" pitchFamily="50" charset="-128"/>
              <a:ea typeface="Yu Gothic UI" panose="020B0500000000000000" pitchFamily="50" charset="-128"/>
              <a:cs typeface="+mn-cs"/>
            </a:rPr>
            <a:t>(▲290</a:t>
          </a:r>
          <a:r>
            <a:rPr kumimoji="1" lang="ja-JP" altLang="en-US" sz="800">
              <a:solidFill>
                <a:schemeClr val="dk1"/>
              </a:solidFill>
              <a:effectLst/>
              <a:latin typeface="Yu Gothic UI" panose="020B0500000000000000" pitchFamily="50" charset="-128"/>
              <a:ea typeface="Yu Gothic UI" panose="020B0500000000000000" pitchFamily="50" charset="-128"/>
              <a:cs typeface="+mn-cs"/>
            </a:rPr>
            <a:t>百万円</a:t>
          </a:r>
          <a:r>
            <a:rPr kumimoji="1" lang="en-US" altLang="ja-JP" sz="800">
              <a:solidFill>
                <a:schemeClr val="dk1"/>
              </a:solidFill>
              <a:effectLst/>
              <a:latin typeface="Yu Gothic UI" panose="020B0500000000000000" pitchFamily="50" charset="-128"/>
              <a:ea typeface="Yu Gothic UI" panose="020B0500000000000000" pitchFamily="50" charset="-128"/>
              <a:cs typeface="+mn-cs"/>
            </a:rPr>
            <a:t>)</a:t>
          </a:r>
          <a:r>
            <a:rPr kumimoji="1" lang="ja-JP" altLang="en-US" sz="800">
              <a:solidFill>
                <a:schemeClr val="dk1"/>
              </a:solidFill>
              <a:effectLst/>
              <a:latin typeface="Yu Gothic UI" panose="020B0500000000000000" pitchFamily="50" charset="-128"/>
              <a:ea typeface="Yu Gothic UI" panose="020B0500000000000000" pitchFamily="50" charset="-128"/>
              <a:cs typeface="+mn-cs"/>
            </a:rPr>
            <a:t>、地方税の減</a:t>
          </a:r>
          <a:r>
            <a:rPr kumimoji="1" lang="en-US" altLang="ja-JP" sz="800">
              <a:solidFill>
                <a:schemeClr val="dk1"/>
              </a:solidFill>
              <a:effectLst/>
              <a:latin typeface="Yu Gothic UI" panose="020B0500000000000000" pitchFamily="50" charset="-128"/>
              <a:ea typeface="Yu Gothic UI" panose="020B0500000000000000" pitchFamily="50" charset="-128"/>
              <a:cs typeface="+mn-cs"/>
            </a:rPr>
            <a:t>(▲191</a:t>
          </a:r>
          <a:r>
            <a:rPr kumimoji="1" lang="ja-JP" altLang="en-US" sz="800">
              <a:solidFill>
                <a:schemeClr val="dk1"/>
              </a:solidFill>
              <a:effectLst/>
              <a:latin typeface="Yu Gothic UI" panose="020B0500000000000000" pitchFamily="50" charset="-128"/>
              <a:ea typeface="Yu Gothic UI" panose="020B0500000000000000" pitchFamily="50" charset="-128"/>
              <a:cs typeface="+mn-cs"/>
            </a:rPr>
            <a:t>百万円</a:t>
          </a:r>
          <a:r>
            <a:rPr kumimoji="1" lang="en-US" altLang="ja-JP" sz="800">
              <a:solidFill>
                <a:schemeClr val="dk1"/>
              </a:solidFill>
              <a:effectLst/>
              <a:latin typeface="Yu Gothic UI" panose="020B0500000000000000" pitchFamily="50" charset="-128"/>
              <a:ea typeface="Yu Gothic UI" panose="020B0500000000000000" pitchFamily="50" charset="-128"/>
              <a:cs typeface="+mn-cs"/>
            </a:rPr>
            <a:t>)</a:t>
          </a:r>
          <a:r>
            <a:rPr kumimoji="1" lang="ja-JP" altLang="en-US" sz="800">
              <a:solidFill>
                <a:schemeClr val="dk1"/>
              </a:solidFill>
              <a:effectLst/>
              <a:latin typeface="Yu Gothic UI" panose="020B0500000000000000" pitchFamily="50" charset="-128"/>
              <a:ea typeface="Yu Gothic UI" panose="020B0500000000000000" pitchFamily="50" charset="-128"/>
              <a:cs typeface="+mn-cs"/>
            </a:rPr>
            <a:t>である。歳出では、前年度と比べ</a:t>
          </a:r>
          <a:r>
            <a:rPr kumimoji="1" lang="en-US" altLang="ja-JP" sz="800">
              <a:solidFill>
                <a:schemeClr val="dk1"/>
              </a:solidFill>
              <a:effectLst/>
              <a:latin typeface="Yu Gothic UI" panose="020B0500000000000000" pitchFamily="50" charset="-128"/>
              <a:ea typeface="Yu Gothic UI" panose="020B0500000000000000" pitchFamily="50" charset="-128"/>
              <a:cs typeface="+mn-cs"/>
            </a:rPr>
            <a:t>3,303</a:t>
          </a:r>
          <a:r>
            <a:rPr kumimoji="1" lang="ja-JP" altLang="en-US" sz="800">
              <a:solidFill>
                <a:schemeClr val="dk1"/>
              </a:solidFill>
              <a:effectLst/>
              <a:latin typeface="Yu Gothic UI" panose="020B0500000000000000" pitchFamily="50" charset="-128"/>
              <a:ea typeface="Yu Gothic UI" panose="020B0500000000000000" pitchFamily="50" charset="-128"/>
              <a:cs typeface="+mn-cs"/>
            </a:rPr>
            <a:t>百万円の減となった。特別定額給付金給付事業の令和</a:t>
          </a:r>
          <a:r>
            <a:rPr kumimoji="1" lang="en-US" altLang="ja-JP" sz="800">
              <a:solidFill>
                <a:schemeClr val="dk1"/>
              </a:solidFill>
              <a:effectLst/>
              <a:latin typeface="Yu Gothic UI" panose="020B0500000000000000" pitchFamily="50" charset="-128"/>
              <a:ea typeface="Yu Gothic UI" panose="020B0500000000000000" pitchFamily="50" charset="-128"/>
              <a:cs typeface="+mn-cs"/>
            </a:rPr>
            <a:t>2</a:t>
          </a:r>
          <a:r>
            <a:rPr kumimoji="1" lang="ja-JP" altLang="en-US" sz="800">
              <a:solidFill>
                <a:schemeClr val="dk1"/>
              </a:solidFill>
              <a:effectLst/>
              <a:latin typeface="Yu Gothic UI" panose="020B0500000000000000" pitchFamily="50" charset="-128"/>
              <a:ea typeface="Yu Gothic UI" panose="020B0500000000000000" pitchFamily="50" charset="-128"/>
              <a:cs typeface="+mn-cs"/>
            </a:rPr>
            <a:t>年度での終了等による補助費等の減（</a:t>
          </a:r>
          <a:r>
            <a:rPr kumimoji="1" lang="en-US" altLang="ja-JP" sz="800">
              <a:solidFill>
                <a:schemeClr val="dk1"/>
              </a:solidFill>
              <a:effectLst/>
              <a:latin typeface="Yu Gothic UI" panose="020B0500000000000000" pitchFamily="50" charset="-128"/>
              <a:ea typeface="Yu Gothic UI" panose="020B0500000000000000" pitchFamily="50" charset="-128"/>
              <a:cs typeface="+mn-cs"/>
            </a:rPr>
            <a:t>▲3,415</a:t>
          </a:r>
          <a:r>
            <a:rPr kumimoji="1" lang="ja-JP" altLang="en-US" sz="800">
              <a:solidFill>
                <a:schemeClr val="dk1"/>
              </a:solidFill>
              <a:effectLst/>
              <a:latin typeface="Yu Gothic UI" panose="020B0500000000000000" pitchFamily="50" charset="-128"/>
              <a:ea typeface="Yu Gothic UI" panose="020B0500000000000000" pitchFamily="50" charset="-128"/>
              <a:cs typeface="+mn-cs"/>
            </a:rPr>
            <a:t>百万円）、下水道事業会計への出資金の減による出資金の減（</a:t>
          </a:r>
          <a:r>
            <a:rPr kumimoji="1" lang="en-US" altLang="ja-JP" sz="800">
              <a:solidFill>
                <a:schemeClr val="dk1"/>
              </a:solidFill>
              <a:effectLst/>
              <a:latin typeface="Yu Gothic UI" panose="020B0500000000000000" pitchFamily="50" charset="-128"/>
              <a:ea typeface="Yu Gothic UI" panose="020B0500000000000000" pitchFamily="50" charset="-128"/>
              <a:cs typeface="+mn-cs"/>
            </a:rPr>
            <a:t>▲758</a:t>
          </a:r>
          <a:r>
            <a:rPr kumimoji="1" lang="ja-JP" altLang="en-US" sz="800">
              <a:solidFill>
                <a:schemeClr val="dk1"/>
              </a:solidFill>
              <a:effectLst/>
              <a:latin typeface="Yu Gothic UI" panose="020B0500000000000000" pitchFamily="50" charset="-128"/>
              <a:ea typeface="Yu Gothic UI" panose="020B0500000000000000" pitchFamily="50" charset="-128"/>
              <a:cs typeface="+mn-cs"/>
            </a:rPr>
            <a:t>百万円）、各小学校トイレ改修工事、水晶の湯リニューアル工事等の大規模工事の令和</a:t>
          </a:r>
          <a:r>
            <a:rPr kumimoji="1" lang="en-US" altLang="ja-JP" sz="800">
              <a:solidFill>
                <a:schemeClr val="dk1"/>
              </a:solidFill>
              <a:effectLst/>
              <a:latin typeface="Yu Gothic UI" panose="020B0500000000000000" pitchFamily="50" charset="-128"/>
              <a:ea typeface="Yu Gothic UI" panose="020B0500000000000000" pitchFamily="50" charset="-128"/>
              <a:cs typeface="+mn-cs"/>
            </a:rPr>
            <a:t>2</a:t>
          </a:r>
          <a:r>
            <a:rPr kumimoji="1" lang="ja-JP" altLang="en-US" sz="800">
              <a:solidFill>
                <a:schemeClr val="dk1"/>
              </a:solidFill>
              <a:effectLst/>
              <a:latin typeface="Yu Gothic UI" panose="020B0500000000000000" pitchFamily="50" charset="-128"/>
              <a:ea typeface="Yu Gothic UI" panose="020B0500000000000000" pitchFamily="50" charset="-128"/>
              <a:cs typeface="+mn-cs"/>
            </a:rPr>
            <a:t>年度での完了による普通建設事業費の減（</a:t>
          </a:r>
          <a:r>
            <a:rPr kumimoji="1" lang="en-US" altLang="ja-JP" sz="800">
              <a:solidFill>
                <a:schemeClr val="dk1"/>
              </a:solidFill>
              <a:effectLst/>
              <a:latin typeface="Yu Gothic UI" panose="020B0500000000000000" pitchFamily="50" charset="-128"/>
              <a:ea typeface="Yu Gothic UI" panose="020B0500000000000000" pitchFamily="50" charset="-128"/>
              <a:cs typeface="+mn-cs"/>
            </a:rPr>
            <a:t>▲948</a:t>
          </a:r>
          <a:r>
            <a:rPr kumimoji="1" lang="ja-JP" altLang="en-US" sz="800">
              <a:solidFill>
                <a:schemeClr val="dk1"/>
              </a:solidFill>
              <a:effectLst/>
              <a:latin typeface="Yu Gothic UI" panose="020B0500000000000000" pitchFamily="50" charset="-128"/>
              <a:ea typeface="Yu Gothic UI" panose="020B0500000000000000" pitchFamily="50" charset="-128"/>
              <a:cs typeface="+mn-cs"/>
            </a:rPr>
            <a:t>百万円）が主な内容である。</a:t>
          </a:r>
          <a:r>
            <a:rPr kumimoji="1" lang="ja-JP" altLang="ja-JP" sz="800">
              <a:solidFill>
                <a:schemeClr val="dk1"/>
              </a:solidFill>
              <a:effectLst/>
              <a:latin typeface="Yu Gothic UI" panose="020B0500000000000000" pitchFamily="50" charset="-128"/>
              <a:ea typeface="Yu Gothic UI" panose="020B0500000000000000" pitchFamily="50" charset="-128"/>
              <a:cs typeface="+mn-cs"/>
            </a:rPr>
            <a:t>実質単年度収支額は、</a:t>
          </a:r>
          <a:r>
            <a:rPr kumimoji="1" lang="en-US" altLang="ja-JP" sz="800">
              <a:solidFill>
                <a:schemeClr val="dk1"/>
              </a:solidFill>
              <a:effectLst/>
              <a:latin typeface="Yu Gothic UI" panose="020B0500000000000000" pitchFamily="50" charset="-128"/>
              <a:ea typeface="Yu Gothic UI" panose="020B0500000000000000" pitchFamily="50" charset="-128"/>
              <a:cs typeface="+mn-cs"/>
            </a:rPr>
            <a:t>333</a:t>
          </a:r>
          <a:r>
            <a:rPr kumimoji="1" lang="ja-JP" altLang="ja-JP" sz="800">
              <a:solidFill>
                <a:schemeClr val="dk1"/>
              </a:solidFill>
              <a:effectLst/>
              <a:latin typeface="Yu Gothic UI" panose="020B0500000000000000" pitchFamily="50" charset="-128"/>
              <a:ea typeface="Yu Gothic UI" panose="020B0500000000000000" pitchFamily="50" charset="-128"/>
              <a:cs typeface="+mn-cs"/>
            </a:rPr>
            <a:t>百万円</a:t>
          </a:r>
          <a:r>
            <a:rPr kumimoji="1" lang="ja-JP" altLang="en-US" sz="800">
              <a:solidFill>
                <a:schemeClr val="dk1"/>
              </a:solidFill>
              <a:effectLst/>
              <a:latin typeface="Yu Gothic UI" panose="020B0500000000000000" pitchFamily="50" charset="-128"/>
              <a:ea typeface="Yu Gothic UI" panose="020B0500000000000000" pitchFamily="50" charset="-128"/>
              <a:cs typeface="+mn-cs"/>
            </a:rPr>
            <a:t>から</a:t>
          </a:r>
          <a:r>
            <a:rPr kumimoji="1" lang="en-US" altLang="ja-JP" sz="800">
              <a:solidFill>
                <a:schemeClr val="dk1"/>
              </a:solidFill>
              <a:effectLst/>
              <a:latin typeface="Yu Gothic UI" panose="020B0500000000000000" pitchFamily="50" charset="-128"/>
              <a:ea typeface="Yu Gothic UI" panose="020B0500000000000000" pitchFamily="50" charset="-128"/>
              <a:cs typeface="+mn-cs"/>
            </a:rPr>
            <a:t>1,066</a:t>
          </a:r>
          <a:r>
            <a:rPr kumimoji="1" lang="ja-JP" altLang="en-US" sz="800">
              <a:solidFill>
                <a:schemeClr val="dk1"/>
              </a:solidFill>
              <a:effectLst/>
              <a:latin typeface="Yu Gothic UI" panose="020B0500000000000000" pitchFamily="50" charset="-128"/>
              <a:ea typeface="Yu Gothic UI" panose="020B0500000000000000" pitchFamily="50" charset="-128"/>
              <a:cs typeface="+mn-cs"/>
            </a:rPr>
            <a:t>百万円</a:t>
          </a:r>
          <a:r>
            <a:rPr kumimoji="1" lang="ja-JP" altLang="ja-JP" sz="800">
              <a:solidFill>
                <a:schemeClr val="dk1"/>
              </a:solidFill>
              <a:effectLst/>
              <a:latin typeface="Yu Gothic UI" panose="020B0500000000000000" pitchFamily="50" charset="-128"/>
              <a:ea typeface="Yu Gothic UI" panose="020B0500000000000000" pitchFamily="50" charset="-128"/>
              <a:cs typeface="+mn-cs"/>
            </a:rPr>
            <a:t>となり、</a:t>
          </a:r>
          <a:r>
            <a:rPr kumimoji="0" lang="en-US" altLang="ja-JP" sz="800">
              <a:solidFill>
                <a:schemeClr val="dk1"/>
              </a:solidFill>
              <a:effectLst/>
              <a:latin typeface="Yu Gothic UI" panose="020B0500000000000000" pitchFamily="50" charset="-128"/>
              <a:ea typeface="Yu Gothic UI" panose="020B0500000000000000" pitchFamily="50" charset="-128"/>
              <a:cs typeface="+mn-cs"/>
            </a:rPr>
            <a:t>2</a:t>
          </a:r>
          <a:r>
            <a:rPr lang="ja-JP" altLang="ja-JP" sz="800">
              <a:solidFill>
                <a:schemeClr val="dk1"/>
              </a:solidFill>
              <a:effectLst/>
              <a:latin typeface="Yu Gothic UI" panose="020B0500000000000000" pitchFamily="50" charset="-128"/>
              <a:ea typeface="Yu Gothic UI" panose="020B0500000000000000" pitchFamily="50" charset="-128"/>
              <a:cs typeface="+mn-cs"/>
            </a:rPr>
            <a:t>年連続で黒字に転じ、大きく収支が改善し</a:t>
          </a:r>
          <a:r>
            <a:rPr lang="ja-JP" altLang="en-US" sz="800">
              <a:solidFill>
                <a:schemeClr val="dk1"/>
              </a:solidFill>
              <a:effectLst/>
              <a:latin typeface="Yu Gothic UI" panose="020B0500000000000000" pitchFamily="50" charset="-128"/>
              <a:ea typeface="Yu Gothic UI" panose="020B0500000000000000" pitchFamily="50" charset="-128"/>
              <a:cs typeface="+mn-cs"/>
            </a:rPr>
            <a:t>た。</a:t>
          </a:r>
          <a:r>
            <a:rPr lang="ja-JP" altLang="ja-JP" sz="800">
              <a:solidFill>
                <a:schemeClr val="dk1"/>
              </a:solidFill>
              <a:effectLst/>
              <a:latin typeface="Yu Gothic UI" panose="020B0500000000000000" pitchFamily="50" charset="-128"/>
              <a:ea typeface="Yu Gothic UI" panose="020B0500000000000000" pitchFamily="50" charset="-128"/>
              <a:cs typeface="+mn-cs"/>
            </a:rPr>
            <a:t>しかし、こうした状況は、令和</a:t>
          </a:r>
          <a:r>
            <a:rPr lang="en-US" altLang="ja-JP" sz="800">
              <a:solidFill>
                <a:schemeClr val="dk1"/>
              </a:solidFill>
              <a:effectLst/>
              <a:latin typeface="Yu Gothic UI" panose="020B0500000000000000" pitchFamily="50" charset="-128"/>
              <a:ea typeface="Yu Gothic UI" panose="020B0500000000000000" pitchFamily="50" charset="-128"/>
              <a:cs typeface="+mn-cs"/>
            </a:rPr>
            <a:t>3</a:t>
          </a:r>
          <a:r>
            <a:rPr lang="ja-JP" altLang="ja-JP" sz="800">
              <a:solidFill>
                <a:schemeClr val="dk1"/>
              </a:solidFill>
              <a:effectLst/>
              <a:latin typeface="Yu Gothic UI" panose="020B0500000000000000" pitchFamily="50" charset="-128"/>
              <a:ea typeface="Yu Gothic UI" panose="020B0500000000000000" pitchFamily="50" charset="-128"/>
              <a:cs typeface="+mn-cs"/>
            </a:rPr>
            <a:t>年度に、普通交付税が当初予算に比べ大幅な増額となったことや、コロナ禍の影響により各種事業が中止を余儀なくされたことなど、一過性の要因によるものと考えており、引き続き、健全な財政運営に向けた取り組みを行っていく必要がある</a:t>
          </a:r>
          <a:r>
            <a:rPr lang="ja-JP" altLang="en-US" sz="800">
              <a:solidFill>
                <a:schemeClr val="dk1"/>
              </a:solidFill>
              <a:effectLst/>
              <a:latin typeface="Yu Gothic UI" panose="020B0500000000000000" pitchFamily="50" charset="-128"/>
              <a:ea typeface="Yu Gothic UI" panose="020B0500000000000000" pitchFamily="50" charset="-128"/>
              <a:cs typeface="+mn-cs"/>
            </a:rPr>
            <a:t>。</a:t>
          </a:r>
          <a:endParaRPr lang="ja-JP" altLang="ja-JP" sz="800">
            <a:solidFill>
              <a:srgbClr val="FF0000"/>
            </a:solidFill>
            <a:effectLst/>
            <a:latin typeface="Yu Gothic UI" panose="020B0500000000000000" pitchFamily="50" charset="-128"/>
            <a:ea typeface="Yu Gothic UI" panose="020B0500000000000000"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岐阜県海津市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aseline="0">
              <a:solidFill>
                <a:schemeClr val="dk1"/>
              </a:solidFill>
              <a:effectLst/>
              <a:latin typeface="Yu Gothic UI" panose="020B0500000000000000" pitchFamily="50" charset="-128"/>
              <a:ea typeface="Yu Gothic UI" panose="020B0500000000000000" pitchFamily="50" charset="-128"/>
              <a:cs typeface="+mn-cs"/>
            </a:rPr>
            <a:t>　</a:t>
          </a:r>
          <a:r>
            <a:rPr kumimoji="1" lang="ja-JP" altLang="en-US" sz="1050" baseline="0">
              <a:solidFill>
                <a:sysClr val="windowText" lastClr="000000"/>
              </a:solidFill>
              <a:effectLst/>
              <a:latin typeface="Yu Gothic UI" panose="020B0500000000000000" pitchFamily="50" charset="-128"/>
              <a:ea typeface="Yu Gothic UI" panose="020B0500000000000000" pitchFamily="50" charset="-128"/>
              <a:cs typeface="+mn-cs"/>
            </a:rPr>
            <a:t>令和</a:t>
          </a:r>
          <a:r>
            <a:rPr kumimoji="1" lang="en-US" altLang="ja-JP" sz="1050" baseline="0">
              <a:solidFill>
                <a:sysClr val="windowText" lastClr="000000"/>
              </a:solidFill>
              <a:effectLst/>
              <a:latin typeface="Yu Gothic UI" panose="020B0500000000000000" pitchFamily="50" charset="-128"/>
              <a:ea typeface="Yu Gothic UI" panose="020B0500000000000000" pitchFamily="50" charset="-128"/>
              <a:cs typeface="+mn-cs"/>
            </a:rPr>
            <a:t>3</a:t>
          </a:r>
          <a:r>
            <a:rPr kumimoji="1" lang="ja-JP" altLang="en-US" sz="1050" baseline="0">
              <a:solidFill>
                <a:sysClr val="windowText" lastClr="000000"/>
              </a:solidFill>
              <a:effectLst/>
              <a:latin typeface="Yu Gothic UI" panose="020B0500000000000000" pitchFamily="50" charset="-128"/>
              <a:ea typeface="Yu Gothic UI" panose="020B0500000000000000" pitchFamily="50" charset="-128"/>
              <a:cs typeface="+mn-cs"/>
            </a:rPr>
            <a:t>年度の</a:t>
          </a:r>
          <a:r>
            <a:rPr kumimoji="1" lang="ja-JP" altLang="ja-JP" sz="1050">
              <a:solidFill>
                <a:sysClr val="windowText" lastClr="000000"/>
              </a:solidFill>
              <a:effectLst/>
              <a:latin typeface="+mn-lt"/>
              <a:ea typeface="+mn-ea"/>
              <a:cs typeface="+mn-cs"/>
            </a:rPr>
            <a:t>介護老人保健施設事業特別会計</a:t>
          </a:r>
          <a:r>
            <a:rPr kumimoji="1" lang="ja-JP" altLang="en-US" sz="1050">
              <a:solidFill>
                <a:sysClr val="windowText" lastClr="000000"/>
              </a:solidFill>
              <a:effectLst/>
              <a:latin typeface="+mn-lt"/>
              <a:ea typeface="+mn-ea"/>
              <a:cs typeface="+mn-cs"/>
            </a:rPr>
            <a:t>（サンリバーはつらつ）及び</a:t>
          </a:r>
          <a:r>
            <a:rPr kumimoji="1" lang="ja-JP" altLang="ja-JP" sz="1050" baseline="0">
              <a:solidFill>
                <a:sysClr val="windowText" lastClr="000000"/>
              </a:solidFill>
              <a:effectLst/>
              <a:latin typeface="+mn-lt"/>
              <a:ea typeface="+mn-ea"/>
              <a:cs typeface="+mn-cs"/>
            </a:rPr>
            <a:t>介護老人福祉施設事業特別会計</a:t>
          </a:r>
          <a:r>
            <a:rPr kumimoji="1" lang="ja-JP" altLang="en-US" sz="1050" baseline="0">
              <a:solidFill>
                <a:sysClr val="windowText" lastClr="000000"/>
              </a:solidFill>
              <a:effectLst/>
              <a:latin typeface="+mn-lt"/>
              <a:ea typeface="+mn-ea"/>
              <a:cs typeface="+mn-cs"/>
            </a:rPr>
            <a:t>（サンリバー松風苑）について、</a:t>
          </a:r>
          <a:r>
            <a:rPr kumimoji="1" lang="ja-JP" altLang="ja-JP" sz="1050">
              <a:solidFill>
                <a:sysClr val="windowText" lastClr="000000"/>
              </a:solidFill>
              <a:effectLst/>
              <a:latin typeface="+mn-lt"/>
              <a:ea typeface="+mn-ea"/>
              <a:cs typeface="+mn-cs"/>
            </a:rPr>
            <a:t>サンリバーはつらつ</a:t>
          </a:r>
          <a:r>
            <a:rPr kumimoji="1" lang="ja-JP" altLang="en-US" sz="1050">
              <a:solidFill>
                <a:sysClr val="windowText" lastClr="000000"/>
              </a:solidFill>
              <a:effectLst/>
              <a:latin typeface="+mn-lt"/>
              <a:ea typeface="+mn-ea"/>
              <a:cs typeface="+mn-cs"/>
            </a:rPr>
            <a:t>が純損失</a:t>
          </a:r>
          <a:r>
            <a:rPr kumimoji="1" lang="en-US" altLang="ja-JP" sz="1050">
              <a:solidFill>
                <a:sysClr val="windowText" lastClr="000000"/>
              </a:solidFill>
              <a:effectLst/>
              <a:latin typeface="+mn-lt"/>
              <a:ea typeface="+mn-ea"/>
              <a:cs typeface="+mn-cs"/>
            </a:rPr>
            <a:t>26</a:t>
          </a:r>
          <a:r>
            <a:rPr kumimoji="1" lang="ja-JP" altLang="en-US" sz="1050">
              <a:solidFill>
                <a:sysClr val="windowText" lastClr="000000"/>
              </a:solidFill>
              <a:effectLst/>
              <a:latin typeface="+mn-lt"/>
              <a:ea typeface="+mn-ea"/>
              <a:cs typeface="+mn-cs"/>
            </a:rPr>
            <a:t>百万円、</a:t>
          </a:r>
          <a:r>
            <a:rPr kumimoji="1" lang="ja-JP" altLang="ja-JP" sz="1050" baseline="0">
              <a:solidFill>
                <a:sysClr val="windowText" lastClr="000000"/>
              </a:solidFill>
              <a:effectLst/>
              <a:latin typeface="+mn-lt"/>
              <a:ea typeface="+mn-ea"/>
              <a:cs typeface="+mn-cs"/>
            </a:rPr>
            <a:t>サンリバー松風苑</a:t>
          </a:r>
          <a:r>
            <a:rPr kumimoji="1" lang="ja-JP" altLang="en-US" sz="1050" baseline="0">
              <a:solidFill>
                <a:sysClr val="windowText" lastClr="000000"/>
              </a:solidFill>
              <a:effectLst/>
              <a:latin typeface="+mn-lt"/>
              <a:ea typeface="+mn-ea"/>
              <a:cs typeface="+mn-cs"/>
            </a:rPr>
            <a:t>が純損失</a:t>
          </a:r>
          <a:r>
            <a:rPr kumimoji="1" lang="en-US" altLang="ja-JP" sz="1050" baseline="0">
              <a:solidFill>
                <a:sysClr val="windowText" lastClr="000000"/>
              </a:solidFill>
              <a:effectLst/>
              <a:latin typeface="+mn-lt"/>
              <a:ea typeface="+mn-ea"/>
              <a:cs typeface="+mn-cs"/>
            </a:rPr>
            <a:t>45</a:t>
          </a:r>
          <a:r>
            <a:rPr kumimoji="1" lang="ja-JP" altLang="en-US" sz="1050" baseline="0">
              <a:solidFill>
                <a:sysClr val="windowText" lastClr="000000"/>
              </a:solidFill>
              <a:effectLst/>
              <a:latin typeface="+mn-lt"/>
              <a:ea typeface="+mn-ea"/>
              <a:cs typeface="+mn-cs"/>
            </a:rPr>
            <a:t>百万円となっている。標準財政規模比率においても、</a:t>
          </a:r>
          <a:r>
            <a:rPr kumimoji="1" lang="ja-JP" altLang="ja-JP" sz="1050">
              <a:solidFill>
                <a:sysClr val="windowText" lastClr="000000"/>
              </a:solidFill>
              <a:effectLst/>
              <a:latin typeface="+mn-lt"/>
              <a:ea typeface="+mn-ea"/>
              <a:cs typeface="+mn-cs"/>
            </a:rPr>
            <a:t>サンリバーはつらつ</a:t>
          </a:r>
          <a:r>
            <a:rPr kumimoji="1" lang="ja-JP" altLang="en-US" sz="1050">
              <a:solidFill>
                <a:sysClr val="windowText" lastClr="000000"/>
              </a:solidFill>
              <a:effectLst/>
              <a:latin typeface="+mn-lt"/>
              <a:ea typeface="+mn-ea"/>
              <a:cs typeface="+mn-cs"/>
            </a:rPr>
            <a:t>は前年度から</a:t>
          </a:r>
          <a:r>
            <a:rPr kumimoji="1" lang="en-US" altLang="ja-JP" sz="1050">
              <a:solidFill>
                <a:sysClr val="windowText" lastClr="000000"/>
              </a:solidFill>
              <a:effectLst/>
              <a:latin typeface="+mn-lt"/>
              <a:ea typeface="+mn-ea"/>
              <a:cs typeface="+mn-cs"/>
            </a:rPr>
            <a:t>0.62</a:t>
          </a:r>
          <a:r>
            <a:rPr kumimoji="1" lang="ja-JP" altLang="en-US" sz="1050">
              <a:solidFill>
                <a:sysClr val="windowText" lastClr="000000"/>
              </a:solidFill>
              <a:effectLst/>
              <a:latin typeface="+mn-lt"/>
              <a:ea typeface="+mn-ea"/>
              <a:cs typeface="+mn-cs"/>
            </a:rPr>
            <a:t>％、サンリバー松風苑は</a:t>
          </a:r>
          <a:r>
            <a:rPr kumimoji="1" lang="en-US" altLang="ja-JP" sz="1050">
              <a:solidFill>
                <a:sysClr val="windowText" lastClr="000000"/>
              </a:solidFill>
              <a:effectLst/>
              <a:latin typeface="+mn-lt"/>
              <a:ea typeface="+mn-ea"/>
              <a:cs typeface="+mn-cs"/>
            </a:rPr>
            <a:t>0.42</a:t>
          </a:r>
          <a:r>
            <a:rPr kumimoji="1" lang="ja-JP" altLang="en-US" sz="1050">
              <a:solidFill>
                <a:sysClr val="windowText" lastClr="000000"/>
              </a:solidFill>
              <a:effectLst/>
              <a:latin typeface="+mn-lt"/>
              <a:ea typeface="+mn-ea"/>
              <a:cs typeface="+mn-cs"/>
            </a:rPr>
            <a:t>％低下している。</a:t>
          </a:r>
          <a:endParaRPr kumimoji="1" lang="en-US" altLang="ja-JP" sz="1050">
            <a:solidFill>
              <a:sysClr val="windowText" lastClr="000000"/>
            </a:solidFill>
            <a:effectLst/>
            <a:latin typeface="+mn-lt"/>
            <a:ea typeface="+mn-ea"/>
            <a:cs typeface="+mn-cs"/>
          </a:endParaRPr>
        </a:p>
        <a:p>
          <a:r>
            <a:rPr kumimoji="1" lang="ja-JP" altLang="en-US" sz="1050" baseline="0">
              <a:solidFill>
                <a:sysClr val="windowText" lastClr="000000"/>
              </a:solidFill>
              <a:effectLst/>
              <a:latin typeface="+mn-lt"/>
              <a:ea typeface="+mn-ea"/>
              <a:cs typeface="+mn-cs"/>
            </a:rPr>
            <a:t>　サンリバーはつらつについて、</a:t>
          </a:r>
          <a:r>
            <a:rPr kumimoji="1" lang="ja-JP" altLang="ja-JP" sz="1050">
              <a:solidFill>
                <a:sysClr val="windowText" lastClr="000000"/>
              </a:solidFill>
              <a:effectLst/>
              <a:latin typeface="Yu Gothic UI" panose="020B0500000000000000" pitchFamily="50" charset="-128"/>
              <a:ea typeface="Yu Gothic UI" panose="020B0500000000000000" pitchFamily="50" charset="-128"/>
              <a:cs typeface="+mn-cs"/>
            </a:rPr>
            <a:t>介護保険施設介護料収益が増加したことにより、</a:t>
          </a:r>
          <a:r>
            <a:rPr kumimoji="1" lang="ja-JP" altLang="en-US" sz="1050">
              <a:solidFill>
                <a:sysClr val="windowText" lastClr="000000"/>
              </a:solidFill>
              <a:effectLst/>
              <a:latin typeface="Yu Gothic UI" panose="020B0500000000000000" pitchFamily="50" charset="-128"/>
              <a:ea typeface="Yu Gothic UI" panose="020B0500000000000000" pitchFamily="50" charset="-128"/>
              <a:cs typeface="+mn-cs"/>
            </a:rPr>
            <a:t>事業</a:t>
          </a:r>
          <a:r>
            <a:rPr kumimoji="1" lang="ja-JP" altLang="ja-JP" sz="1050">
              <a:solidFill>
                <a:sysClr val="windowText" lastClr="000000"/>
              </a:solidFill>
              <a:effectLst/>
              <a:latin typeface="Yu Gothic UI" panose="020B0500000000000000" pitchFamily="50" charset="-128"/>
              <a:ea typeface="Yu Gothic UI" panose="020B0500000000000000" pitchFamily="50" charset="-128"/>
              <a:cs typeface="+mn-cs"/>
            </a:rPr>
            <a:t>収益は増加（前年度比</a:t>
          </a:r>
          <a:r>
            <a:rPr kumimoji="1" lang="en-US" altLang="ja-JP" sz="1050">
              <a:solidFill>
                <a:sysClr val="windowText" lastClr="000000"/>
              </a:solidFill>
              <a:effectLst/>
              <a:latin typeface="Yu Gothic UI" panose="020B0500000000000000" pitchFamily="50" charset="-128"/>
              <a:ea typeface="Yu Gothic UI" panose="020B0500000000000000" pitchFamily="50" charset="-128"/>
              <a:cs typeface="+mn-cs"/>
            </a:rPr>
            <a:t>3.2</a:t>
          </a:r>
          <a:r>
            <a:rPr kumimoji="1" lang="ja-JP" altLang="ja-JP" sz="1050">
              <a:solidFill>
                <a:sysClr val="windowText" lastClr="000000"/>
              </a:solidFill>
              <a:effectLst/>
              <a:latin typeface="Yu Gothic UI" panose="020B0500000000000000" pitchFamily="50" charset="-128"/>
              <a:ea typeface="Yu Gothic UI" panose="020B0500000000000000" pitchFamily="50" charset="-128"/>
              <a:cs typeface="+mn-cs"/>
            </a:rPr>
            <a:t>％）となったものの、給与費、減価償却費、経費が増加したことにより、</a:t>
          </a:r>
          <a:r>
            <a:rPr kumimoji="1" lang="ja-JP" altLang="en-US" sz="1050">
              <a:solidFill>
                <a:sysClr val="windowText" lastClr="000000"/>
              </a:solidFill>
              <a:effectLst/>
              <a:latin typeface="Yu Gothic UI" panose="020B0500000000000000" pitchFamily="50" charset="-128"/>
              <a:ea typeface="Yu Gothic UI" panose="020B0500000000000000" pitchFamily="50" charset="-128"/>
              <a:cs typeface="+mn-cs"/>
            </a:rPr>
            <a:t>事業</a:t>
          </a:r>
          <a:r>
            <a:rPr kumimoji="1" lang="ja-JP" altLang="ja-JP" sz="1050">
              <a:solidFill>
                <a:sysClr val="windowText" lastClr="000000"/>
              </a:solidFill>
              <a:effectLst/>
              <a:latin typeface="Yu Gothic UI" panose="020B0500000000000000" pitchFamily="50" charset="-128"/>
              <a:ea typeface="Yu Gothic UI" panose="020B0500000000000000" pitchFamily="50" charset="-128"/>
              <a:cs typeface="+mn-cs"/>
            </a:rPr>
            <a:t>費用が増加（前年度比</a:t>
          </a:r>
          <a:r>
            <a:rPr kumimoji="1" lang="en-US" altLang="ja-JP" sz="1050">
              <a:solidFill>
                <a:sysClr val="windowText" lastClr="000000"/>
              </a:solidFill>
              <a:effectLst/>
              <a:latin typeface="Yu Gothic UI" panose="020B0500000000000000" pitchFamily="50" charset="-128"/>
              <a:ea typeface="Yu Gothic UI" panose="020B0500000000000000" pitchFamily="50" charset="-128"/>
              <a:cs typeface="+mn-cs"/>
            </a:rPr>
            <a:t>2.2</a:t>
          </a:r>
          <a:r>
            <a:rPr kumimoji="1" lang="ja-JP" altLang="ja-JP" sz="1050">
              <a:solidFill>
                <a:sysClr val="windowText" lastClr="000000"/>
              </a:solidFill>
              <a:effectLst/>
              <a:latin typeface="Yu Gothic UI" panose="020B0500000000000000" pitchFamily="50" charset="-128"/>
              <a:ea typeface="Yu Gothic UI" panose="020B0500000000000000" pitchFamily="50" charset="-128"/>
              <a:cs typeface="+mn-cs"/>
            </a:rPr>
            <a:t>％）となり、結果として、純損失</a:t>
          </a:r>
          <a:r>
            <a:rPr kumimoji="1" lang="en-US" altLang="ja-JP" sz="1050">
              <a:solidFill>
                <a:sysClr val="windowText" lastClr="000000"/>
              </a:solidFill>
              <a:effectLst/>
              <a:latin typeface="Yu Gothic UI" panose="020B0500000000000000" pitchFamily="50" charset="-128"/>
              <a:ea typeface="Yu Gothic UI" panose="020B0500000000000000" pitchFamily="50" charset="-128"/>
              <a:cs typeface="+mn-cs"/>
            </a:rPr>
            <a:t>26</a:t>
          </a:r>
          <a:r>
            <a:rPr kumimoji="1" lang="ja-JP" altLang="ja-JP" sz="1050">
              <a:solidFill>
                <a:sysClr val="windowText" lastClr="000000"/>
              </a:solidFill>
              <a:effectLst/>
              <a:latin typeface="Yu Gothic UI" panose="020B0500000000000000" pitchFamily="50" charset="-128"/>
              <a:ea typeface="Yu Gothic UI" panose="020B0500000000000000" pitchFamily="50" charset="-128"/>
              <a:cs typeface="+mn-cs"/>
            </a:rPr>
            <a:t>百万円、赤字経営となったことが要因となっている。</a:t>
          </a:r>
          <a:endParaRPr lang="ja-JP" altLang="ja-JP" sz="1050">
            <a:solidFill>
              <a:sysClr val="windowText" lastClr="000000"/>
            </a:solidFill>
            <a:effectLst/>
            <a:latin typeface="Yu Gothic UI" panose="020B0500000000000000" pitchFamily="50" charset="-128"/>
            <a:ea typeface="Yu Gothic UI" panose="020B0500000000000000" pitchFamily="50" charset="-128"/>
          </a:endParaRPr>
        </a:p>
        <a:p>
          <a:r>
            <a:rPr kumimoji="1" lang="ja-JP" altLang="ja-JP" sz="1050" baseline="0">
              <a:solidFill>
                <a:sysClr val="windowText" lastClr="000000"/>
              </a:solidFill>
              <a:effectLst/>
              <a:latin typeface="Yu Gothic UI" panose="020B0500000000000000" pitchFamily="50" charset="-128"/>
              <a:ea typeface="Yu Gothic UI" panose="020B0500000000000000" pitchFamily="50" charset="-128"/>
              <a:cs typeface="+mn-cs"/>
            </a:rPr>
            <a:t>　</a:t>
          </a:r>
          <a:r>
            <a:rPr kumimoji="1" lang="ja-JP" altLang="en-US" sz="1050" baseline="0">
              <a:solidFill>
                <a:sysClr val="windowText" lastClr="000000"/>
              </a:solidFill>
              <a:effectLst/>
              <a:latin typeface="Yu Gothic UI" panose="020B0500000000000000" pitchFamily="50" charset="-128"/>
              <a:ea typeface="Yu Gothic UI" panose="020B0500000000000000" pitchFamily="50" charset="-128"/>
              <a:cs typeface="+mn-cs"/>
            </a:rPr>
            <a:t>一方、サンリバー松風苑については、事業費用が前年度より</a:t>
          </a:r>
          <a:r>
            <a:rPr kumimoji="1" lang="en-US" altLang="ja-JP" sz="1050" baseline="0">
              <a:solidFill>
                <a:sysClr val="windowText" lastClr="000000"/>
              </a:solidFill>
              <a:effectLst/>
              <a:latin typeface="Yu Gothic UI" panose="020B0500000000000000" pitchFamily="50" charset="-128"/>
              <a:ea typeface="Yu Gothic UI" panose="020B0500000000000000" pitchFamily="50" charset="-128"/>
              <a:cs typeface="+mn-cs"/>
            </a:rPr>
            <a:t>7</a:t>
          </a:r>
          <a:r>
            <a:rPr kumimoji="1" lang="ja-JP" altLang="en-US" sz="1050" baseline="0">
              <a:solidFill>
                <a:sysClr val="windowText" lastClr="000000"/>
              </a:solidFill>
              <a:effectLst/>
              <a:latin typeface="Yu Gothic UI" panose="020B0500000000000000" pitchFamily="50" charset="-128"/>
              <a:ea typeface="Yu Gothic UI" panose="020B0500000000000000" pitchFamily="50" charset="-128"/>
              <a:cs typeface="+mn-cs"/>
            </a:rPr>
            <a:t>百万円の減</a:t>
          </a:r>
          <a:r>
            <a:rPr kumimoji="1" lang="ja-JP" altLang="ja-JP" sz="1100" baseline="0">
              <a:solidFill>
                <a:sysClr val="windowText" lastClr="000000"/>
              </a:solidFill>
              <a:effectLst/>
              <a:latin typeface="+mn-lt"/>
              <a:ea typeface="+mn-ea"/>
              <a:cs typeface="+mn-cs"/>
            </a:rPr>
            <a:t>（前年度比▲</a:t>
          </a:r>
          <a:r>
            <a:rPr kumimoji="1" lang="en-US" altLang="ja-JP" sz="1100" baseline="0">
              <a:solidFill>
                <a:sysClr val="windowText" lastClr="000000"/>
              </a:solidFill>
              <a:effectLst/>
              <a:latin typeface="+mn-lt"/>
              <a:ea typeface="+mn-ea"/>
              <a:cs typeface="+mn-cs"/>
            </a:rPr>
            <a:t>3.2</a:t>
          </a:r>
          <a:r>
            <a:rPr kumimoji="1" lang="ja-JP" altLang="ja-JP" sz="1100" baseline="0">
              <a:solidFill>
                <a:sysClr val="windowText" lastClr="000000"/>
              </a:solidFill>
              <a:effectLst/>
              <a:latin typeface="+mn-lt"/>
              <a:ea typeface="+mn-ea"/>
              <a:cs typeface="+mn-cs"/>
            </a:rPr>
            <a:t>％）</a:t>
          </a:r>
          <a:r>
            <a:rPr kumimoji="1" lang="ja-JP" altLang="en-US" sz="1050" baseline="0">
              <a:solidFill>
                <a:sysClr val="windowText" lastClr="000000"/>
              </a:solidFill>
              <a:effectLst/>
              <a:latin typeface="Yu Gothic UI" panose="020B0500000000000000" pitchFamily="50" charset="-128"/>
              <a:ea typeface="Yu Gothic UI" panose="020B0500000000000000" pitchFamily="50" charset="-128"/>
              <a:cs typeface="+mn-cs"/>
            </a:rPr>
            <a:t>となっているが、指定介護福祉施設介護料等の減により事業収益が前年度より</a:t>
          </a:r>
          <a:r>
            <a:rPr kumimoji="1" lang="en-US" altLang="ja-JP" sz="1050" baseline="0">
              <a:solidFill>
                <a:sysClr val="windowText" lastClr="000000"/>
              </a:solidFill>
              <a:effectLst/>
              <a:latin typeface="Yu Gothic UI" panose="020B0500000000000000" pitchFamily="50" charset="-128"/>
              <a:ea typeface="Yu Gothic UI" panose="020B0500000000000000" pitchFamily="50" charset="-128"/>
              <a:cs typeface="+mn-cs"/>
            </a:rPr>
            <a:t>26</a:t>
          </a:r>
          <a:r>
            <a:rPr kumimoji="1" lang="ja-JP" altLang="en-US" sz="1050" baseline="0">
              <a:solidFill>
                <a:sysClr val="windowText" lastClr="000000"/>
              </a:solidFill>
              <a:effectLst/>
              <a:latin typeface="Yu Gothic UI" panose="020B0500000000000000" pitchFamily="50" charset="-128"/>
              <a:ea typeface="Yu Gothic UI" panose="020B0500000000000000" pitchFamily="50" charset="-128"/>
              <a:cs typeface="+mn-cs"/>
            </a:rPr>
            <a:t>百万円の減（前年度比▲</a:t>
          </a:r>
          <a:r>
            <a:rPr kumimoji="1" lang="en-US" altLang="ja-JP" sz="1050" baseline="0">
              <a:solidFill>
                <a:sysClr val="windowText" lastClr="000000"/>
              </a:solidFill>
              <a:effectLst/>
              <a:latin typeface="Yu Gothic UI" panose="020B0500000000000000" pitchFamily="50" charset="-128"/>
              <a:ea typeface="Yu Gothic UI" panose="020B0500000000000000" pitchFamily="50" charset="-128"/>
              <a:cs typeface="+mn-cs"/>
            </a:rPr>
            <a:t>16.7</a:t>
          </a:r>
          <a:r>
            <a:rPr kumimoji="1" lang="ja-JP" altLang="en-US" sz="1050" baseline="0">
              <a:solidFill>
                <a:sysClr val="windowText" lastClr="000000"/>
              </a:solidFill>
              <a:effectLst/>
              <a:latin typeface="Yu Gothic UI" panose="020B0500000000000000" pitchFamily="50" charset="-128"/>
              <a:ea typeface="Yu Gothic UI" panose="020B0500000000000000" pitchFamily="50" charset="-128"/>
              <a:cs typeface="+mn-cs"/>
            </a:rPr>
            <a:t>％）となっている。</a:t>
          </a:r>
          <a:endParaRPr kumimoji="1" lang="en-US" altLang="ja-JP" sz="1050" baseline="0">
            <a:solidFill>
              <a:sysClr val="windowText" lastClr="000000"/>
            </a:solidFill>
            <a:effectLst/>
            <a:latin typeface="Yu Gothic UI" panose="020B0500000000000000" pitchFamily="50" charset="-128"/>
            <a:ea typeface="Yu Gothic UI" panose="020B0500000000000000" pitchFamily="50" charset="-128"/>
            <a:cs typeface="+mn-cs"/>
          </a:endParaRPr>
        </a:p>
        <a:p>
          <a:r>
            <a:rPr kumimoji="1" lang="ja-JP" altLang="en-US" sz="1050" baseline="0">
              <a:solidFill>
                <a:sysClr val="windowText" lastClr="000000"/>
              </a:solidFill>
              <a:effectLst/>
              <a:latin typeface="Yu Gothic UI" panose="020B0500000000000000" pitchFamily="50" charset="-128"/>
              <a:ea typeface="Yu Gothic UI" panose="020B0500000000000000" pitchFamily="50" charset="-128"/>
              <a:cs typeface="+mn-cs"/>
            </a:rPr>
            <a:t>　</a:t>
          </a:r>
          <a:r>
            <a:rPr kumimoji="1" lang="ja-JP" altLang="ja-JP" sz="1050" baseline="0">
              <a:solidFill>
                <a:sysClr val="windowText" lastClr="000000"/>
              </a:solidFill>
              <a:effectLst/>
              <a:latin typeface="Yu Gothic UI" panose="020B0500000000000000" pitchFamily="50" charset="-128"/>
              <a:ea typeface="Yu Gothic UI" panose="020B0500000000000000" pitchFamily="50" charset="-128"/>
              <a:cs typeface="+mn-cs"/>
            </a:rPr>
            <a:t>すべての会計において、連結実績赤字は生じていないが、</a:t>
          </a:r>
          <a:r>
            <a:rPr kumimoji="1" lang="ja-JP" altLang="en-US" sz="1050" baseline="0">
              <a:solidFill>
                <a:sysClr val="windowText" lastClr="000000"/>
              </a:solidFill>
              <a:effectLst/>
              <a:latin typeface="Yu Gothic UI" panose="020B0500000000000000" pitchFamily="50" charset="-128"/>
              <a:ea typeface="Yu Gothic UI" panose="020B0500000000000000" pitchFamily="50" charset="-128"/>
              <a:cs typeface="+mn-cs"/>
            </a:rPr>
            <a:t>今後も</a:t>
          </a:r>
          <a:r>
            <a:rPr kumimoji="1" lang="ja-JP" altLang="ja-JP" sz="1100" baseline="0">
              <a:solidFill>
                <a:sysClr val="windowText" lastClr="000000"/>
              </a:solidFill>
              <a:effectLst/>
              <a:latin typeface="+mn-lt"/>
              <a:ea typeface="+mn-ea"/>
              <a:cs typeface="+mn-cs"/>
            </a:rPr>
            <a:t>事務事業の見直し等による支出の抑制に取り組む必要があり、</a:t>
          </a:r>
          <a:r>
            <a:rPr kumimoji="1" lang="ja-JP" altLang="ja-JP" sz="1050" baseline="0">
              <a:solidFill>
                <a:sysClr val="windowText" lastClr="000000"/>
              </a:solidFill>
              <a:effectLst/>
              <a:latin typeface="Yu Gothic UI" panose="020B0500000000000000" pitchFamily="50" charset="-128"/>
              <a:ea typeface="Yu Gothic UI" panose="020B0500000000000000" pitchFamily="50" charset="-128"/>
              <a:cs typeface="+mn-cs"/>
            </a:rPr>
            <a:t>使用料の</a:t>
          </a:r>
          <a:r>
            <a:rPr kumimoji="1" lang="ja-JP" altLang="en-US" sz="1050" baseline="0">
              <a:solidFill>
                <a:sysClr val="windowText" lastClr="000000"/>
              </a:solidFill>
              <a:effectLst/>
              <a:latin typeface="Yu Gothic UI" panose="020B0500000000000000" pitchFamily="50" charset="-128"/>
              <a:ea typeface="Yu Gothic UI" panose="020B0500000000000000" pitchFamily="50" charset="-128"/>
              <a:cs typeface="+mn-cs"/>
            </a:rPr>
            <a:t>見直し等による</a:t>
          </a:r>
          <a:r>
            <a:rPr kumimoji="1" lang="ja-JP" altLang="ja-JP" sz="1050" baseline="0">
              <a:solidFill>
                <a:sysClr val="windowText" lastClr="000000"/>
              </a:solidFill>
              <a:effectLst/>
              <a:latin typeface="Yu Gothic UI" panose="020B0500000000000000" pitchFamily="50" charset="-128"/>
              <a:ea typeface="Yu Gothic UI" panose="020B0500000000000000" pitchFamily="50" charset="-128"/>
              <a:cs typeface="+mn-cs"/>
            </a:rPr>
            <a:t>収入の確保</a:t>
          </a:r>
          <a:r>
            <a:rPr kumimoji="1" lang="ja-JP" altLang="en-US" sz="1050" baseline="0">
              <a:solidFill>
                <a:sysClr val="windowText" lastClr="000000"/>
              </a:solidFill>
              <a:effectLst/>
              <a:latin typeface="Yu Gothic UI" panose="020B0500000000000000" pitchFamily="50" charset="-128"/>
              <a:ea typeface="Yu Gothic UI" panose="020B0500000000000000" pitchFamily="50" charset="-128"/>
              <a:cs typeface="+mn-cs"/>
            </a:rPr>
            <a:t>など</a:t>
          </a:r>
          <a:r>
            <a:rPr kumimoji="1" lang="ja-JP" altLang="ja-JP" sz="1050" baseline="0">
              <a:solidFill>
                <a:sysClr val="windowText" lastClr="000000"/>
              </a:solidFill>
              <a:effectLst/>
              <a:latin typeface="Yu Gothic UI" panose="020B0500000000000000" pitchFamily="50" charset="-128"/>
              <a:ea typeface="Yu Gothic UI" panose="020B0500000000000000" pitchFamily="50" charset="-128"/>
              <a:cs typeface="+mn-cs"/>
            </a:rPr>
            <a:t>赤字に転じない健全な経営に努めていく必要がある。</a:t>
          </a:r>
          <a:endParaRPr lang="ja-JP" altLang="ja-JP" sz="1050">
            <a:solidFill>
              <a:sysClr val="windowText" lastClr="000000"/>
            </a:solidFill>
            <a:effectLst/>
            <a:latin typeface="Yu Gothic UI" panose="020B0500000000000000" pitchFamily="50" charset="-128"/>
            <a:ea typeface="Yu Gothic UI" panose="020B0500000000000000"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595" t="s">
        <v>79</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 thickBot="1" x14ac:dyDescent="0.25">
      <c r="B2" s="179" t="s">
        <v>80</v>
      </c>
      <c r="C2" s="179"/>
      <c r="D2" s="180"/>
    </row>
    <row r="3" spans="1:119" ht="18.75" customHeight="1" thickBot="1" x14ac:dyDescent="0.25">
      <c r="A3" s="178"/>
      <c r="B3" s="596" t="s">
        <v>81</v>
      </c>
      <c r="C3" s="597"/>
      <c r="D3" s="597"/>
      <c r="E3" s="598"/>
      <c r="F3" s="598"/>
      <c r="G3" s="598"/>
      <c r="H3" s="598"/>
      <c r="I3" s="598"/>
      <c r="J3" s="598"/>
      <c r="K3" s="598"/>
      <c r="L3" s="598" t="s">
        <v>82</v>
      </c>
      <c r="M3" s="598"/>
      <c r="N3" s="598"/>
      <c r="O3" s="598"/>
      <c r="P3" s="598"/>
      <c r="Q3" s="598"/>
      <c r="R3" s="601"/>
      <c r="S3" s="601"/>
      <c r="T3" s="601"/>
      <c r="U3" s="601"/>
      <c r="V3" s="602"/>
      <c r="W3" s="492" t="s">
        <v>83</v>
      </c>
      <c r="X3" s="493"/>
      <c r="Y3" s="493"/>
      <c r="Z3" s="493"/>
      <c r="AA3" s="493"/>
      <c r="AB3" s="597"/>
      <c r="AC3" s="601" t="s">
        <v>84</v>
      </c>
      <c r="AD3" s="493"/>
      <c r="AE3" s="493"/>
      <c r="AF3" s="493"/>
      <c r="AG3" s="493"/>
      <c r="AH3" s="493"/>
      <c r="AI3" s="493"/>
      <c r="AJ3" s="493"/>
      <c r="AK3" s="493"/>
      <c r="AL3" s="563"/>
      <c r="AM3" s="492" t="s">
        <v>85</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86</v>
      </c>
      <c r="BO3" s="493"/>
      <c r="BP3" s="493"/>
      <c r="BQ3" s="493"/>
      <c r="BR3" s="493"/>
      <c r="BS3" s="493"/>
      <c r="BT3" s="493"/>
      <c r="BU3" s="563"/>
      <c r="BV3" s="492" t="s">
        <v>87</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88</v>
      </c>
      <c r="CU3" s="493"/>
      <c r="CV3" s="493"/>
      <c r="CW3" s="493"/>
      <c r="CX3" s="493"/>
      <c r="CY3" s="493"/>
      <c r="CZ3" s="493"/>
      <c r="DA3" s="563"/>
      <c r="DB3" s="492" t="s">
        <v>89</v>
      </c>
      <c r="DC3" s="493"/>
      <c r="DD3" s="493"/>
      <c r="DE3" s="493"/>
      <c r="DF3" s="493"/>
      <c r="DG3" s="493"/>
      <c r="DH3" s="493"/>
      <c r="DI3" s="563"/>
    </row>
    <row r="4" spans="1:119" ht="18.75" customHeight="1" x14ac:dyDescent="0.2">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90</v>
      </c>
      <c r="AZ4" s="450"/>
      <c r="BA4" s="450"/>
      <c r="BB4" s="450"/>
      <c r="BC4" s="450"/>
      <c r="BD4" s="450"/>
      <c r="BE4" s="450"/>
      <c r="BF4" s="450"/>
      <c r="BG4" s="450"/>
      <c r="BH4" s="450"/>
      <c r="BI4" s="450"/>
      <c r="BJ4" s="450"/>
      <c r="BK4" s="450"/>
      <c r="BL4" s="450"/>
      <c r="BM4" s="451"/>
      <c r="BN4" s="452">
        <v>17458636</v>
      </c>
      <c r="BO4" s="453"/>
      <c r="BP4" s="453"/>
      <c r="BQ4" s="453"/>
      <c r="BR4" s="453"/>
      <c r="BS4" s="453"/>
      <c r="BT4" s="453"/>
      <c r="BU4" s="454"/>
      <c r="BV4" s="452">
        <v>20559505</v>
      </c>
      <c r="BW4" s="453"/>
      <c r="BX4" s="453"/>
      <c r="BY4" s="453"/>
      <c r="BZ4" s="453"/>
      <c r="CA4" s="453"/>
      <c r="CB4" s="453"/>
      <c r="CC4" s="454"/>
      <c r="CD4" s="589" t="s">
        <v>91</v>
      </c>
      <c r="CE4" s="590"/>
      <c r="CF4" s="590"/>
      <c r="CG4" s="590"/>
      <c r="CH4" s="590"/>
      <c r="CI4" s="590"/>
      <c r="CJ4" s="590"/>
      <c r="CK4" s="590"/>
      <c r="CL4" s="590"/>
      <c r="CM4" s="590"/>
      <c r="CN4" s="590"/>
      <c r="CO4" s="590"/>
      <c r="CP4" s="590"/>
      <c r="CQ4" s="590"/>
      <c r="CR4" s="590"/>
      <c r="CS4" s="591"/>
      <c r="CT4" s="592">
        <v>9.4</v>
      </c>
      <c r="CU4" s="593"/>
      <c r="CV4" s="593"/>
      <c r="CW4" s="593"/>
      <c r="CX4" s="593"/>
      <c r="CY4" s="593"/>
      <c r="CZ4" s="593"/>
      <c r="DA4" s="594"/>
      <c r="DB4" s="592">
        <v>9</v>
      </c>
      <c r="DC4" s="593"/>
      <c r="DD4" s="593"/>
      <c r="DE4" s="593"/>
      <c r="DF4" s="593"/>
      <c r="DG4" s="593"/>
      <c r="DH4" s="593"/>
      <c r="DI4" s="594"/>
    </row>
    <row r="5" spans="1:119" ht="18.75" customHeight="1" x14ac:dyDescent="0.2">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92</v>
      </c>
      <c r="AN5" s="380"/>
      <c r="AO5" s="380"/>
      <c r="AP5" s="380"/>
      <c r="AQ5" s="380"/>
      <c r="AR5" s="380"/>
      <c r="AS5" s="380"/>
      <c r="AT5" s="381"/>
      <c r="AU5" s="481" t="s">
        <v>93</v>
      </c>
      <c r="AV5" s="482"/>
      <c r="AW5" s="482"/>
      <c r="AX5" s="482"/>
      <c r="AY5" s="437" t="s">
        <v>94</v>
      </c>
      <c r="AZ5" s="438"/>
      <c r="BA5" s="438"/>
      <c r="BB5" s="438"/>
      <c r="BC5" s="438"/>
      <c r="BD5" s="438"/>
      <c r="BE5" s="438"/>
      <c r="BF5" s="438"/>
      <c r="BG5" s="438"/>
      <c r="BH5" s="438"/>
      <c r="BI5" s="438"/>
      <c r="BJ5" s="438"/>
      <c r="BK5" s="438"/>
      <c r="BL5" s="438"/>
      <c r="BM5" s="439"/>
      <c r="BN5" s="423">
        <v>16262968</v>
      </c>
      <c r="BO5" s="424"/>
      <c r="BP5" s="424"/>
      <c r="BQ5" s="424"/>
      <c r="BR5" s="424"/>
      <c r="BS5" s="424"/>
      <c r="BT5" s="424"/>
      <c r="BU5" s="425"/>
      <c r="BV5" s="423">
        <v>19565608</v>
      </c>
      <c r="BW5" s="424"/>
      <c r="BX5" s="424"/>
      <c r="BY5" s="424"/>
      <c r="BZ5" s="424"/>
      <c r="CA5" s="424"/>
      <c r="CB5" s="424"/>
      <c r="CC5" s="425"/>
      <c r="CD5" s="463" t="s">
        <v>95</v>
      </c>
      <c r="CE5" s="383"/>
      <c r="CF5" s="383"/>
      <c r="CG5" s="383"/>
      <c r="CH5" s="383"/>
      <c r="CI5" s="383"/>
      <c r="CJ5" s="383"/>
      <c r="CK5" s="383"/>
      <c r="CL5" s="383"/>
      <c r="CM5" s="383"/>
      <c r="CN5" s="383"/>
      <c r="CO5" s="383"/>
      <c r="CP5" s="383"/>
      <c r="CQ5" s="383"/>
      <c r="CR5" s="383"/>
      <c r="CS5" s="464"/>
      <c r="CT5" s="420">
        <v>83.6</v>
      </c>
      <c r="CU5" s="421"/>
      <c r="CV5" s="421"/>
      <c r="CW5" s="421"/>
      <c r="CX5" s="421"/>
      <c r="CY5" s="421"/>
      <c r="CZ5" s="421"/>
      <c r="DA5" s="422"/>
      <c r="DB5" s="420">
        <v>88.7</v>
      </c>
      <c r="DC5" s="421"/>
      <c r="DD5" s="421"/>
      <c r="DE5" s="421"/>
      <c r="DF5" s="421"/>
      <c r="DG5" s="421"/>
      <c r="DH5" s="421"/>
      <c r="DI5" s="422"/>
    </row>
    <row r="6" spans="1:119" ht="18.75" customHeight="1" x14ac:dyDescent="0.2">
      <c r="A6" s="178"/>
      <c r="B6" s="569" t="s">
        <v>96</v>
      </c>
      <c r="C6" s="410"/>
      <c r="D6" s="410"/>
      <c r="E6" s="570"/>
      <c r="F6" s="570"/>
      <c r="G6" s="570"/>
      <c r="H6" s="570"/>
      <c r="I6" s="570"/>
      <c r="J6" s="570"/>
      <c r="K6" s="570"/>
      <c r="L6" s="570" t="s">
        <v>97</v>
      </c>
      <c r="M6" s="570"/>
      <c r="N6" s="570"/>
      <c r="O6" s="570"/>
      <c r="P6" s="570"/>
      <c r="Q6" s="570"/>
      <c r="R6" s="408"/>
      <c r="S6" s="408"/>
      <c r="T6" s="408"/>
      <c r="U6" s="408"/>
      <c r="V6" s="576"/>
      <c r="W6" s="513" t="s">
        <v>98</v>
      </c>
      <c r="X6" s="409"/>
      <c r="Y6" s="409"/>
      <c r="Z6" s="409"/>
      <c r="AA6" s="409"/>
      <c r="AB6" s="410"/>
      <c r="AC6" s="581" t="s">
        <v>99</v>
      </c>
      <c r="AD6" s="582"/>
      <c r="AE6" s="582"/>
      <c r="AF6" s="582"/>
      <c r="AG6" s="582"/>
      <c r="AH6" s="582"/>
      <c r="AI6" s="582"/>
      <c r="AJ6" s="582"/>
      <c r="AK6" s="582"/>
      <c r="AL6" s="583"/>
      <c r="AM6" s="480" t="s">
        <v>100</v>
      </c>
      <c r="AN6" s="380"/>
      <c r="AO6" s="380"/>
      <c r="AP6" s="380"/>
      <c r="AQ6" s="380"/>
      <c r="AR6" s="380"/>
      <c r="AS6" s="380"/>
      <c r="AT6" s="381"/>
      <c r="AU6" s="481" t="s">
        <v>93</v>
      </c>
      <c r="AV6" s="482"/>
      <c r="AW6" s="482"/>
      <c r="AX6" s="482"/>
      <c r="AY6" s="437" t="s">
        <v>101</v>
      </c>
      <c r="AZ6" s="438"/>
      <c r="BA6" s="438"/>
      <c r="BB6" s="438"/>
      <c r="BC6" s="438"/>
      <c r="BD6" s="438"/>
      <c r="BE6" s="438"/>
      <c r="BF6" s="438"/>
      <c r="BG6" s="438"/>
      <c r="BH6" s="438"/>
      <c r="BI6" s="438"/>
      <c r="BJ6" s="438"/>
      <c r="BK6" s="438"/>
      <c r="BL6" s="438"/>
      <c r="BM6" s="439"/>
      <c r="BN6" s="423">
        <v>1195668</v>
      </c>
      <c r="BO6" s="424"/>
      <c r="BP6" s="424"/>
      <c r="BQ6" s="424"/>
      <c r="BR6" s="424"/>
      <c r="BS6" s="424"/>
      <c r="BT6" s="424"/>
      <c r="BU6" s="425"/>
      <c r="BV6" s="423">
        <v>993897</v>
      </c>
      <c r="BW6" s="424"/>
      <c r="BX6" s="424"/>
      <c r="BY6" s="424"/>
      <c r="BZ6" s="424"/>
      <c r="CA6" s="424"/>
      <c r="CB6" s="424"/>
      <c r="CC6" s="425"/>
      <c r="CD6" s="463" t="s">
        <v>102</v>
      </c>
      <c r="CE6" s="383"/>
      <c r="CF6" s="383"/>
      <c r="CG6" s="383"/>
      <c r="CH6" s="383"/>
      <c r="CI6" s="383"/>
      <c r="CJ6" s="383"/>
      <c r="CK6" s="383"/>
      <c r="CL6" s="383"/>
      <c r="CM6" s="383"/>
      <c r="CN6" s="383"/>
      <c r="CO6" s="383"/>
      <c r="CP6" s="383"/>
      <c r="CQ6" s="383"/>
      <c r="CR6" s="383"/>
      <c r="CS6" s="464"/>
      <c r="CT6" s="566">
        <v>88.3</v>
      </c>
      <c r="CU6" s="567"/>
      <c r="CV6" s="567"/>
      <c r="CW6" s="567"/>
      <c r="CX6" s="567"/>
      <c r="CY6" s="567"/>
      <c r="CZ6" s="567"/>
      <c r="DA6" s="568"/>
      <c r="DB6" s="566">
        <v>91.7</v>
      </c>
      <c r="DC6" s="567"/>
      <c r="DD6" s="567"/>
      <c r="DE6" s="567"/>
      <c r="DF6" s="567"/>
      <c r="DG6" s="567"/>
      <c r="DH6" s="567"/>
      <c r="DI6" s="568"/>
    </row>
    <row r="7" spans="1:119" ht="18.75" customHeight="1" x14ac:dyDescent="0.2">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103</v>
      </c>
      <c r="AN7" s="380"/>
      <c r="AO7" s="380"/>
      <c r="AP7" s="380"/>
      <c r="AQ7" s="380"/>
      <c r="AR7" s="380"/>
      <c r="AS7" s="380"/>
      <c r="AT7" s="381"/>
      <c r="AU7" s="481" t="s">
        <v>104</v>
      </c>
      <c r="AV7" s="482"/>
      <c r="AW7" s="482"/>
      <c r="AX7" s="482"/>
      <c r="AY7" s="437" t="s">
        <v>105</v>
      </c>
      <c r="AZ7" s="438"/>
      <c r="BA7" s="438"/>
      <c r="BB7" s="438"/>
      <c r="BC7" s="438"/>
      <c r="BD7" s="438"/>
      <c r="BE7" s="438"/>
      <c r="BF7" s="438"/>
      <c r="BG7" s="438"/>
      <c r="BH7" s="438"/>
      <c r="BI7" s="438"/>
      <c r="BJ7" s="438"/>
      <c r="BK7" s="438"/>
      <c r="BL7" s="438"/>
      <c r="BM7" s="439"/>
      <c r="BN7" s="423">
        <v>187128</v>
      </c>
      <c r="BO7" s="424"/>
      <c r="BP7" s="424"/>
      <c r="BQ7" s="424"/>
      <c r="BR7" s="424"/>
      <c r="BS7" s="424"/>
      <c r="BT7" s="424"/>
      <c r="BU7" s="425"/>
      <c r="BV7" s="423">
        <v>68781</v>
      </c>
      <c r="BW7" s="424"/>
      <c r="BX7" s="424"/>
      <c r="BY7" s="424"/>
      <c r="BZ7" s="424"/>
      <c r="CA7" s="424"/>
      <c r="CB7" s="424"/>
      <c r="CC7" s="425"/>
      <c r="CD7" s="463" t="s">
        <v>106</v>
      </c>
      <c r="CE7" s="383"/>
      <c r="CF7" s="383"/>
      <c r="CG7" s="383"/>
      <c r="CH7" s="383"/>
      <c r="CI7" s="383"/>
      <c r="CJ7" s="383"/>
      <c r="CK7" s="383"/>
      <c r="CL7" s="383"/>
      <c r="CM7" s="383"/>
      <c r="CN7" s="383"/>
      <c r="CO7" s="383"/>
      <c r="CP7" s="383"/>
      <c r="CQ7" s="383"/>
      <c r="CR7" s="383"/>
      <c r="CS7" s="464"/>
      <c r="CT7" s="423">
        <v>10742450</v>
      </c>
      <c r="CU7" s="424"/>
      <c r="CV7" s="424"/>
      <c r="CW7" s="424"/>
      <c r="CX7" s="424"/>
      <c r="CY7" s="424"/>
      <c r="CZ7" s="424"/>
      <c r="DA7" s="425"/>
      <c r="DB7" s="423">
        <v>10280662</v>
      </c>
      <c r="DC7" s="424"/>
      <c r="DD7" s="424"/>
      <c r="DE7" s="424"/>
      <c r="DF7" s="424"/>
      <c r="DG7" s="424"/>
      <c r="DH7" s="424"/>
      <c r="DI7" s="425"/>
    </row>
    <row r="8" spans="1:119" ht="18.75" customHeight="1" thickBot="1" x14ac:dyDescent="0.25">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107</v>
      </c>
      <c r="AN8" s="380"/>
      <c r="AO8" s="380"/>
      <c r="AP8" s="380"/>
      <c r="AQ8" s="380"/>
      <c r="AR8" s="380"/>
      <c r="AS8" s="380"/>
      <c r="AT8" s="381"/>
      <c r="AU8" s="481" t="s">
        <v>93</v>
      </c>
      <c r="AV8" s="482"/>
      <c r="AW8" s="482"/>
      <c r="AX8" s="482"/>
      <c r="AY8" s="437" t="s">
        <v>108</v>
      </c>
      <c r="AZ8" s="438"/>
      <c r="BA8" s="438"/>
      <c r="BB8" s="438"/>
      <c r="BC8" s="438"/>
      <c r="BD8" s="438"/>
      <c r="BE8" s="438"/>
      <c r="BF8" s="438"/>
      <c r="BG8" s="438"/>
      <c r="BH8" s="438"/>
      <c r="BI8" s="438"/>
      <c r="BJ8" s="438"/>
      <c r="BK8" s="438"/>
      <c r="BL8" s="438"/>
      <c r="BM8" s="439"/>
      <c r="BN8" s="423">
        <v>1008540</v>
      </c>
      <c r="BO8" s="424"/>
      <c r="BP8" s="424"/>
      <c r="BQ8" s="424"/>
      <c r="BR8" s="424"/>
      <c r="BS8" s="424"/>
      <c r="BT8" s="424"/>
      <c r="BU8" s="425"/>
      <c r="BV8" s="423">
        <v>925116</v>
      </c>
      <c r="BW8" s="424"/>
      <c r="BX8" s="424"/>
      <c r="BY8" s="424"/>
      <c r="BZ8" s="424"/>
      <c r="CA8" s="424"/>
      <c r="CB8" s="424"/>
      <c r="CC8" s="425"/>
      <c r="CD8" s="463" t="s">
        <v>109</v>
      </c>
      <c r="CE8" s="383"/>
      <c r="CF8" s="383"/>
      <c r="CG8" s="383"/>
      <c r="CH8" s="383"/>
      <c r="CI8" s="383"/>
      <c r="CJ8" s="383"/>
      <c r="CK8" s="383"/>
      <c r="CL8" s="383"/>
      <c r="CM8" s="383"/>
      <c r="CN8" s="383"/>
      <c r="CO8" s="383"/>
      <c r="CP8" s="383"/>
      <c r="CQ8" s="383"/>
      <c r="CR8" s="383"/>
      <c r="CS8" s="464"/>
      <c r="CT8" s="526">
        <v>0.48</v>
      </c>
      <c r="CU8" s="527"/>
      <c r="CV8" s="527"/>
      <c r="CW8" s="527"/>
      <c r="CX8" s="527"/>
      <c r="CY8" s="527"/>
      <c r="CZ8" s="527"/>
      <c r="DA8" s="528"/>
      <c r="DB8" s="526">
        <v>0.49</v>
      </c>
      <c r="DC8" s="527"/>
      <c r="DD8" s="527"/>
      <c r="DE8" s="527"/>
      <c r="DF8" s="527"/>
      <c r="DG8" s="527"/>
      <c r="DH8" s="527"/>
      <c r="DI8" s="528"/>
    </row>
    <row r="9" spans="1:119" ht="18.75" customHeight="1" thickBot="1" x14ac:dyDescent="0.25">
      <c r="A9" s="178"/>
      <c r="B9" s="555" t="s">
        <v>110</v>
      </c>
      <c r="C9" s="556"/>
      <c r="D9" s="556"/>
      <c r="E9" s="556"/>
      <c r="F9" s="556"/>
      <c r="G9" s="556"/>
      <c r="H9" s="556"/>
      <c r="I9" s="556"/>
      <c r="J9" s="556"/>
      <c r="K9" s="474"/>
      <c r="L9" s="557" t="s">
        <v>111</v>
      </c>
      <c r="M9" s="558"/>
      <c r="N9" s="558"/>
      <c r="O9" s="558"/>
      <c r="P9" s="558"/>
      <c r="Q9" s="559"/>
      <c r="R9" s="560">
        <v>32735</v>
      </c>
      <c r="S9" s="561"/>
      <c r="T9" s="561"/>
      <c r="U9" s="561"/>
      <c r="V9" s="562"/>
      <c r="W9" s="492" t="s">
        <v>112</v>
      </c>
      <c r="X9" s="493"/>
      <c r="Y9" s="493"/>
      <c r="Z9" s="493"/>
      <c r="AA9" s="493"/>
      <c r="AB9" s="493"/>
      <c r="AC9" s="493"/>
      <c r="AD9" s="493"/>
      <c r="AE9" s="493"/>
      <c r="AF9" s="493"/>
      <c r="AG9" s="493"/>
      <c r="AH9" s="493"/>
      <c r="AI9" s="493"/>
      <c r="AJ9" s="493"/>
      <c r="AK9" s="493"/>
      <c r="AL9" s="563"/>
      <c r="AM9" s="480" t="s">
        <v>113</v>
      </c>
      <c r="AN9" s="380"/>
      <c r="AO9" s="380"/>
      <c r="AP9" s="380"/>
      <c r="AQ9" s="380"/>
      <c r="AR9" s="380"/>
      <c r="AS9" s="380"/>
      <c r="AT9" s="381"/>
      <c r="AU9" s="481" t="s">
        <v>114</v>
      </c>
      <c r="AV9" s="482"/>
      <c r="AW9" s="482"/>
      <c r="AX9" s="482"/>
      <c r="AY9" s="437" t="s">
        <v>115</v>
      </c>
      <c r="AZ9" s="438"/>
      <c r="BA9" s="438"/>
      <c r="BB9" s="438"/>
      <c r="BC9" s="438"/>
      <c r="BD9" s="438"/>
      <c r="BE9" s="438"/>
      <c r="BF9" s="438"/>
      <c r="BG9" s="438"/>
      <c r="BH9" s="438"/>
      <c r="BI9" s="438"/>
      <c r="BJ9" s="438"/>
      <c r="BK9" s="438"/>
      <c r="BL9" s="438"/>
      <c r="BM9" s="439"/>
      <c r="BN9" s="423">
        <v>83424</v>
      </c>
      <c r="BO9" s="424"/>
      <c r="BP9" s="424"/>
      <c r="BQ9" s="424"/>
      <c r="BR9" s="424"/>
      <c r="BS9" s="424"/>
      <c r="BT9" s="424"/>
      <c r="BU9" s="425"/>
      <c r="BV9" s="423">
        <v>332148</v>
      </c>
      <c r="BW9" s="424"/>
      <c r="BX9" s="424"/>
      <c r="BY9" s="424"/>
      <c r="BZ9" s="424"/>
      <c r="CA9" s="424"/>
      <c r="CB9" s="424"/>
      <c r="CC9" s="425"/>
      <c r="CD9" s="463" t="s">
        <v>116</v>
      </c>
      <c r="CE9" s="383"/>
      <c r="CF9" s="383"/>
      <c r="CG9" s="383"/>
      <c r="CH9" s="383"/>
      <c r="CI9" s="383"/>
      <c r="CJ9" s="383"/>
      <c r="CK9" s="383"/>
      <c r="CL9" s="383"/>
      <c r="CM9" s="383"/>
      <c r="CN9" s="383"/>
      <c r="CO9" s="383"/>
      <c r="CP9" s="383"/>
      <c r="CQ9" s="383"/>
      <c r="CR9" s="383"/>
      <c r="CS9" s="464"/>
      <c r="CT9" s="420">
        <v>13.3</v>
      </c>
      <c r="CU9" s="421"/>
      <c r="CV9" s="421"/>
      <c r="CW9" s="421"/>
      <c r="CX9" s="421"/>
      <c r="CY9" s="421"/>
      <c r="CZ9" s="421"/>
      <c r="DA9" s="422"/>
      <c r="DB9" s="420">
        <v>14.3</v>
      </c>
      <c r="DC9" s="421"/>
      <c r="DD9" s="421"/>
      <c r="DE9" s="421"/>
      <c r="DF9" s="421"/>
      <c r="DG9" s="421"/>
      <c r="DH9" s="421"/>
      <c r="DI9" s="422"/>
    </row>
    <row r="10" spans="1:119" ht="18.75" customHeight="1" thickBot="1" x14ac:dyDescent="0.25">
      <c r="A10" s="178"/>
      <c r="B10" s="555"/>
      <c r="C10" s="556"/>
      <c r="D10" s="556"/>
      <c r="E10" s="556"/>
      <c r="F10" s="556"/>
      <c r="G10" s="556"/>
      <c r="H10" s="556"/>
      <c r="I10" s="556"/>
      <c r="J10" s="556"/>
      <c r="K10" s="474"/>
      <c r="L10" s="379" t="s">
        <v>117</v>
      </c>
      <c r="M10" s="380"/>
      <c r="N10" s="380"/>
      <c r="O10" s="380"/>
      <c r="P10" s="380"/>
      <c r="Q10" s="381"/>
      <c r="R10" s="376">
        <v>35206</v>
      </c>
      <c r="S10" s="377"/>
      <c r="T10" s="377"/>
      <c r="U10" s="377"/>
      <c r="V10" s="436"/>
      <c r="W10" s="564"/>
      <c r="X10" s="374"/>
      <c r="Y10" s="374"/>
      <c r="Z10" s="374"/>
      <c r="AA10" s="374"/>
      <c r="AB10" s="374"/>
      <c r="AC10" s="374"/>
      <c r="AD10" s="374"/>
      <c r="AE10" s="374"/>
      <c r="AF10" s="374"/>
      <c r="AG10" s="374"/>
      <c r="AH10" s="374"/>
      <c r="AI10" s="374"/>
      <c r="AJ10" s="374"/>
      <c r="AK10" s="374"/>
      <c r="AL10" s="565"/>
      <c r="AM10" s="480" t="s">
        <v>118</v>
      </c>
      <c r="AN10" s="380"/>
      <c r="AO10" s="380"/>
      <c r="AP10" s="380"/>
      <c r="AQ10" s="380"/>
      <c r="AR10" s="380"/>
      <c r="AS10" s="380"/>
      <c r="AT10" s="381"/>
      <c r="AU10" s="481" t="s">
        <v>93</v>
      </c>
      <c r="AV10" s="482"/>
      <c r="AW10" s="482"/>
      <c r="AX10" s="482"/>
      <c r="AY10" s="437" t="s">
        <v>119</v>
      </c>
      <c r="AZ10" s="438"/>
      <c r="BA10" s="438"/>
      <c r="BB10" s="438"/>
      <c r="BC10" s="438"/>
      <c r="BD10" s="438"/>
      <c r="BE10" s="438"/>
      <c r="BF10" s="438"/>
      <c r="BG10" s="438"/>
      <c r="BH10" s="438"/>
      <c r="BI10" s="438"/>
      <c r="BJ10" s="438"/>
      <c r="BK10" s="438"/>
      <c r="BL10" s="438"/>
      <c r="BM10" s="439"/>
      <c r="BN10" s="423">
        <v>982656</v>
      </c>
      <c r="BO10" s="424"/>
      <c r="BP10" s="424"/>
      <c r="BQ10" s="424"/>
      <c r="BR10" s="424"/>
      <c r="BS10" s="424"/>
      <c r="BT10" s="424"/>
      <c r="BU10" s="425"/>
      <c r="BV10" s="423">
        <v>948</v>
      </c>
      <c r="BW10" s="424"/>
      <c r="BX10" s="424"/>
      <c r="BY10" s="424"/>
      <c r="BZ10" s="424"/>
      <c r="CA10" s="424"/>
      <c r="CB10" s="424"/>
      <c r="CC10" s="425"/>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5"/>
      <c r="C11" s="556"/>
      <c r="D11" s="556"/>
      <c r="E11" s="556"/>
      <c r="F11" s="556"/>
      <c r="G11" s="556"/>
      <c r="H11" s="556"/>
      <c r="I11" s="556"/>
      <c r="J11" s="556"/>
      <c r="K11" s="474"/>
      <c r="L11" s="384" t="s">
        <v>121</v>
      </c>
      <c r="M11" s="385"/>
      <c r="N11" s="385"/>
      <c r="O11" s="385"/>
      <c r="P11" s="385"/>
      <c r="Q11" s="386"/>
      <c r="R11" s="552" t="s">
        <v>122</v>
      </c>
      <c r="S11" s="553"/>
      <c r="T11" s="553"/>
      <c r="U11" s="553"/>
      <c r="V11" s="554"/>
      <c r="W11" s="564"/>
      <c r="X11" s="374"/>
      <c r="Y11" s="374"/>
      <c r="Z11" s="374"/>
      <c r="AA11" s="374"/>
      <c r="AB11" s="374"/>
      <c r="AC11" s="374"/>
      <c r="AD11" s="374"/>
      <c r="AE11" s="374"/>
      <c r="AF11" s="374"/>
      <c r="AG11" s="374"/>
      <c r="AH11" s="374"/>
      <c r="AI11" s="374"/>
      <c r="AJ11" s="374"/>
      <c r="AK11" s="374"/>
      <c r="AL11" s="565"/>
      <c r="AM11" s="480" t="s">
        <v>123</v>
      </c>
      <c r="AN11" s="380"/>
      <c r="AO11" s="380"/>
      <c r="AP11" s="380"/>
      <c r="AQ11" s="380"/>
      <c r="AR11" s="380"/>
      <c r="AS11" s="380"/>
      <c r="AT11" s="381"/>
      <c r="AU11" s="481" t="s">
        <v>124</v>
      </c>
      <c r="AV11" s="482"/>
      <c r="AW11" s="482"/>
      <c r="AX11" s="482"/>
      <c r="AY11" s="437" t="s">
        <v>125</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126</v>
      </c>
      <c r="CE11" s="383"/>
      <c r="CF11" s="383"/>
      <c r="CG11" s="383"/>
      <c r="CH11" s="383"/>
      <c r="CI11" s="383"/>
      <c r="CJ11" s="383"/>
      <c r="CK11" s="383"/>
      <c r="CL11" s="383"/>
      <c r="CM11" s="383"/>
      <c r="CN11" s="383"/>
      <c r="CO11" s="383"/>
      <c r="CP11" s="383"/>
      <c r="CQ11" s="383"/>
      <c r="CR11" s="383"/>
      <c r="CS11" s="464"/>
      <c r="CT11" s="526" t="s">
        <v>127</v>
      </c>
      <c r="CU11" s="527"/>
      <c r="CV11" s="527"/>
      <c r="CW11" s="527"/>
      <c r="CX11" s="527"/>
      <c r="CY11" s="527"/>
      <c r="CZ11" s="527"/>
      <c r="DA11" s="528"/>
      <c r="DB11" s="526" t="s">
        <v>127</v>
      </c>
      <c r="DC11" s="527"/>
      <c r="DD11" s="527"/>
      <c r="DE11" s="527"/>
      <c r="DF11" s="527"/>
      <c r="DG11" s="527"/>
      <c r="DH11" s="527"/>
      <c r="DI11" s="528"/>
    </row>
    <row r="12" spans="1:119" ht="18.75" customHeight="1" x14ac:dyDescent="0.2">
      <c r="A12" s="178"/>
      <c r="B12" s="529" t="s">
        <v>128</v>
      </c>
      <c r="C12" s="530"/>
      <c r="D12" s="530"/>
      <c r="E12" s="530"/>
      <c r="F12" s="530"/>
      <c r="G12" s="530"/>
      <c r="H12" s="530"/>
      <c r="I12" s="530"/>
      <c r="J12" s="530"/>
      <c r="K12" s="531"/>
      <c r="L12" s="538" t="s">
        <v>129</v>
      </c>
      <c r="M12" s="539"/>
      <c r="N12" s="539"/>
      <c r="O12" s="539"/>
      <c r="P12" s="539"/>
      <c r="Q12" s="540"/>
      <c r="R12" s="541">
        <v>32980</v>
      </c>
      <c r="S12" s="542"/>
      <c r="T12" s="542"/>
      <c r="U12" s="542"/>
      <c r="V12" s="543"/>
      <c r="W12" s="544" t="s">
        <v>1</v>
      </c>
      <c r="X12" s="482"/>
      <c r="Y12" s="482"/>
      <c r="Z12" s="482"/>
      <c r="AA12" s="482"/>
      <c r="AB12" s="545"/>
      <c r="AC12" s="546" t="s">
        <v>130</v>
      </c>
      <c r="AD12" s="547"/>
      <c r="AE12" s="547"/>
      <c r="AF12" s="547"/>
      <c r="AG12" s="548"/>
      <c r="AH12" s="546" t="s">
        <v>131</v>
      </c>
      <c r="AI12" s="547"/>
      <c r="AJ12" s="547"/>
      <c r="AK12" s="547"/>
      <c r="AL12" s="549"/>
      <c r="AM12" s="480" t="s">
        <v>132</v>
      </c>
      <c r="AN12" s="380"/>
      <c r="AO12" s="380"/>
      <c r="AP12" s="380"/>
      <c r="AQ12" s="380"/>
      <c r="AR12" s="380"/>
      <c r="AS12" s="380"/>
      <c r="AT12" s="381"/>
      <c r="AU12" s="481" t="s">
        <v>93</v>
      </c>
      <c r="AV12" s="482"/>
      <c r="AW12" s="482"/>
      <c r="AX12" s="482"/>
      <c r="AY12" s="437" t="s">
        <v>133</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0</v>
      </c>
      <c r="BW12" s="424"/>
      <c r="BX12" s="424"/>
      <c r="BY12" s="424"/>
      <c r="BZ12" s="424"/>
      <c r="CA12" s="424"/>
      <c r="CB12" s="424"/>
      <c r="CC12" s="425"/>
      <c r="CD12" s="463" t="s">
        <v>134</v>
      </c>
      <c r="CE12" s="383"/>
      <c r="CF12" s="383"/>
      <c r="CG12" s="383"/>
      <c r="CH12" s="383"/>
      <c r="CI12" s="383"/>
      <c r="CJ12" s="383"/>
      <c r="CK12" s="383"/>
      <c r="CL12" s="383"/>
      <c r="CM12" s="383"/>
      <c r="CN12" s="383"/>
      <c r="CO12" s="383"/>
      <c r="CP12" s="383"/>
      <c r="CQ12" s="383"/>
      <c r="CR12" s="383"/>
      <c r="CS12" s="464"/>
      <c r="CT12" s="526" t="s">
        <v>127</v>
      </c>
      <c r="CU12" s="527"/>
      <c r="CV12" s="527"/>
      <c r="CW12" s="527"/>
      <c r="CX12" s="527"/>
      <c r="CY12" s="527"/>
      <c r="CZ12" s="527"/>
      <c r="DA12" s="528"/>
      <c r="DB12" s="526" t="s">
        <v>127</v>
      </c>
      <c r="DC12" s="527"/>
      <c r="DD12" s="527"/>
      <c r="DE12" s="527"/>
      <c r="DF12" s="527"/>
      <c r="DG12" s="527"/>
      <c r="DH12" s="527"/>
      <c r="DI12" s="528"/>
    </row>
    <row r="13" spans="1:119" ht="18.75" customHeight="1" x14ac:dyDescent="0.2">
      <c r="A13" s="178"/>
      <c r="B13" s="532"/>
      <c r="C13" s="533"/>
      <c r="D13" s="533"/>
      <c r="E13" s="533"/>
      <c r="F13" s="533"/>
      <c r="G13" s="533"/>
      <c r="H13" s="533"/>
      <c r="I13" s="533"/>
      <c r="J13" s="533"/>
      <c r="K13" s="534"/>
      <c r="L13" s="187"/>
      <c r="M13" s="507" t="s">
        <v>135</v>
      </c>
      <c r="N13" s="508"/>
      <c r="O13" s="508"/>
      <c r="P13" s="508"/>
      <c r="Q13" s="509"/>
      <c r="R13" s="510">
        <v>32203</v>
      </c>
      <c r="S13" s="511"/>
      <c r="T13" s="511"/>
      <c r="U13" s="511"/>
      <c r="V13" s="512"/>
      <c r="W13" s="513" t="s">
        <v>136</v>
      </c>
      <c r="X13" s="409"/>
      <c r="Y13" s="409"/>
      <c r="Z13" s="409"/>
      <c r="AA13" s="409"/>
      <c r="AB13" s="410"/>
      <c r="AC13" s="376">
        <v>1082</v>
      </c>
      <c r="AD13" s="377"/>
      <c r="AE13" s="377"/>
      <c r="AF13" s="377"/>
      <c r="AG13" s="378"/>
      <c r="AH13" s="376">
        <v>1365</v>
      </c>
      <c r="AI13" s="377"/>
      <c r="AJ13" s="377"/>
      <c r="AK13" s="377"/>
      <c r="AL13" s="436"/>
      <c r="AM13" s="480" t="s">
        <v>137</v>
      </c>
      <c r="AN13" s="380"/>
      <c r="AO13" s="380"/>
      <c r="AP13" s="380"/>
      <c r="AQ13" s="380"/>
      <c r="AR13" s="380"/>
      <c r="AS13" s="380"/>
      <c r="AT13" s="381"/>
      <c r="AU13" s="481" t="s">
        <v>138</v>
      </c>
      <c r="AV13" s="482"/>
      <c r="AW13" s="482"/>
      <c r="AX13" s="482"/>
      <c r="AY13" s="437" t="s">
        <v>139</v>
      </c>
      <c r="AZ13" s="438"/>
      <c r="BA13" s="438"/>
      <c r="BB13" s="438"/>
      <c r="BC13" s="438"/>
      <c r="BD13" s="438"/>
      <c r="BE13" s="438"/>
      <c r="BF13" s="438"/>
      <c r="BG13" s="438"/>
      <c r="BH13" s="438"/>
      <c r="BI13" s="438"/>
      <c r="BJ13" s="438"/>
      <c r="BK13" s="438"/>
      <c r="BL13" s="438"/>
      <c r="BM13" s="439"/>
      <c r="BN13" s="423">
        <v>1066080</v>
      </c>
      <c r="BO13" s="424"/>
      <c r="BP13" s="424"/>
      <c r="BQ13" s="424"/>
      <c r="BR13" s="424"/>
      <c r="BS13" s="424"/>
      <c r="BT13" s="424"/>
      <c r="BU13" s="425"/>
      <c r="BV13" s="423">
        <v>333096</v>
      </c>
      <c r="BW13" s="424"/>
      <c r="BX13" s="424"/>
      <c r="BY13" s="424"/>
      <c r="BZ13" s="424"/>
      <c r="CA13" s="424"/>
      <c r="CB13" s="424"/>
      <c r="CC13" s="425"/>
      <c r="CD13" s="463" t="s">
        <v>140</v>
      </c>
      <c r="CE13" s="383"/>
      <c r="CF13" s="383"/>
      <c r="CG13" s="383"/>
      <c r="CH13" s="383"/>
      <c r="CI13" s="383"/>
      <c r="CJ13" s="383"/>
      <c r="CK13" s="383"/>
      <c r="CL13" s="383"/>
      <c r="CM13" s="383"/>
      <c r="CN13" s="383"/>
      <c r="CO13" s="383"/>
      <c r="CP13" s="383"/>
      <c r="CQ13" s="383"/>
      <c r="CR13" s="383"/>
      <c r="CS13" s="464"/>
      <c r="CT13" s="420">
        <v>8.8000000000000007</v>
      </c>
      <c r="CU13" s="421"/>
      <c r="CV13" s="421"/>
      <c r="CW13" s="421"/>
      <c r="CX13" s="421"/>
      <c r="CY13" s="421"/>
      <c r="CZ13" s="421"/>
      <c r="DA13" s="422"/>
      <c r="DB13" s="420">
        <v>9.1999999999999993</v>
      </c>
      <c r="DC13" s="421"/>
      <c r="DD13" s="421"/>
      <c r="DE13" s="421"/>
      <c r="DF13" s="421"/>
      <c r="DG13" s="421"/>
      <c r="DH13" s="421"/>
      <c r="DI13" s="422"/>
    </row>
    <row r="14" spans="1:119" ht="18.75" customHeight="1" thickBot="1" x14ac:dyDescent="0.25">
      <c r="A14" s="178"/>
      <c r="B14" s="532"/>
      <c r="C14" s="533"/>
      <c r="D14" s="533"/>
      <c r="E14" s="533"/>
      <c r="F14" s="533"/>
      <c r="G14" s="533"/>
      <c r="H14" s="533"/>
      <c r="I14" s="533"/>
      <c r="J14" s="533"/>
      <c r="K14" s="534"/>
      <c r="L14" s="497" t="s">
        <v>141</v>
      </c>
      <c r="M14" s="550"/>
      <c r="N14" s="550"/>
      <c r="O14" s="550"/>
      <c r="P14" s="550"/>
      <c r="Q14" s="551"/>
      <c r="R14" s="510">
        <v>33576</v>
      </c>
      <c r="S14" s="511"/>
      <c r="T14" s="511"/>
      <c r="U14" s="511"/>
      <c r="V14" s="512"/>
      <c r="W14" s="514"/>
      <c r="X14" s="412"/>
      <c r="Y14" s="412"/>
      <c r="Z14" s="412"/>
      <c r="AA14" s="412"/>
      <c r="AB14" s="413"/>
      <c r="AC14" s="503">
        <v>6.6</v>
      </c>
      <c r="AD14" s="504"/>
      <c r="AE14" s="504"/>
      <c r="AF14" s="504"/>
      <c r="AG14" s="505"/>
      <c r="AH14" s="503">
        <v>7.5</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142</v>
      </c>
      <c r="CE14" s="461"/>
      <c r="CF14" s="461"/>
      <c r="CG14" s="461"/>
      <c r="CH14" s="461"/>
      <c r="CI14" s="461"/>
      <c r="CJ14" s="461"/>
      <c r="CK14" s="461"/>
      <c r="CL14" s="461"/>
      <c r="CM14" s="461"/>
      <c r="CN14" s="461"/>
      <c r="CO14" s="461"/>
      <c r="CP14" s="461"/>
      <c r="CQ14" s="461"/>
      <c r="CR14" s="461"/>
      <c r="CS14" s="462"/>
      <c r="CT14" s="520">
        <v>32.5</v>
      </c>
      <c r="CU14" s="521"/>
      <c r="CV14" s="521"/>
      <c r="CW14" s="521"/>
      <c r="CX14" s="521"/>
      <c r="CY14" s="521"/>
      <c r="CZ14" s="521"/>
      <c r="DA14" s="522"/>
      <c r="DB14" s="520">
        <v>49.2</v>
      </c>
      <c r="DC14" s="521"/>
      <c r="DD14" s="521"/>
      <c r="DE14" s="521"/>
      <c r="DF14" s="521"/>
      <c r="DG14" s="521"/>
      <c r="DH14" s="521"/>
      <c r="DI14" s="522"/>
    </row>
    <row r="15" spans="1:119" ht="18.75" customHeight="1" x14ac:dyDescent="0.2">
      <c r="A15" s="178"/>
      <c r="B15" s="532"/>
      <c r="C15" s="533"/>
      <c r="D15" s="533"/>
      <c r="E15" s="533"/>
      <c r="F15" s="533"/>
      <c r="G15" s="533"/>
      <c r="H15" s="533"/>
      <c r="I15" s="533"/>
      <c r="J15" s="533"/>
      <c r="K15" s="534"/>
      <c r="L15" s="187"/>
      <c r="M15" s="507" t="s">
        <v>143</v>
      </c>
      <c r="N15" s="508"/>
      <c r="O15" s="508"/>
      <c r="P15" s="508"/>
      <c r="Q15" s="509"/>
      <c r="R15" s="510">
        <v>32775</v>
      </c>
      <c r="S15" s="511"/>
      <c r="T15" s="511"/>
      <c r="U15" s="511"/>
      <c r="V15" s="512"/>
      <c r="W15" s="513" t="s">
        <v>144</v>
      </c>
      <c r="X15" s="409"/>
      <c r="Y15" s="409"/>
      <c r="Z15" s="409"/>
      <c r="AA15" s="409"/>
      <c r="AB15" s="410"/>
      <c r="AC15" s="376">
        <v>5871</v>
      </c>
      <c r="AD15" s="377"/>
      <c r="AE15" s="377"/>
      <c r="AF15" s="377"/>
      <c r="AG15" s="378"/>
      <c r="AH15" s="376">
        <v>6323</v>
      </c>
      <c r="AI15" s="377"/>
      <c r="AJ15" s="377"/>
      <c r="AK15" s="377"/>
      <c r="AL15" s="436"/>
      <c r="AM15" s="480"/>
      <c r="AN15" s="380"/>
      <c r="AO15" s="380"/>
      <c r="AP15" s="380"/>
      <c r="AQ15" s="380"/>
      <c r="AR15" s="380"/>
      <c r="AS15" s="380"/>
      <c r="AT15" s="381"/>
      <c r="AU15" s="481"/>
      <c r="AV15" s="482"/>
      <c r="AW15" s="482"/>
      <c r="AX15" s="482"/>
      <c r="AY15" s="449" t="s">
        <v>145</v>
      </c>
      <c r="AZ15" s="450"/>
      <c r="BA15" s="450"/>
      <c r="BB15" s="450"/>
      <c r="BC15" s="450"/>
      <c r="BD15" s="450"/>
      <c r="BE15" s="450"/>
      <c r="BF15" s="450"/>
      <c r="BG15" s="450"/>
      <c r="BH15" s="450"/>
      <c r="BI15" s="450"/>
      <c r="BJ15" s="450"/>
      <c r="BK15" s="450"/>
      <c r="BL15" s="450"/>
      <c r="BM15" s="451"/>
      <c r="BN15" s="452">
        <v>4086102</v>
      </c>
      <c r="BO15" s="453"/>
      <c r="BP15" s="453"/>
      <c r="BQ15" s="453"/>
      <c r="BR15" s="453"/>
      <c r="BS15" s="453"/>
      <c r="BT15" s="453"/>
      <c r="BU15" s="454"/>
      <c r="BV15" s="452">
        <v>4298630</v>
      </c>
      <c r="BW15" s="453"/>
      <c r="BX15" s="453"/>
      <c r="BY15" s="453"/>
      <c r="BZ15" s="453"/>
      <c r="CA15" s="453"/>
      <c r="CB15" s="453"/>
      <c r="CC15" s="454"/>
      <c r="CD15" s="523" t="s">
        <v>146</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2"/>
      <c r="C16" s="533"/>
      <c r="D16" s="533"/>
      <c r="E16" s="533"/>
      <c r="F16" s="533"/>
      <c r="G16" s="533"/>
      <c r="H16" s="533"/>
      <c r="I16" s="533"/>
      <c r="J16" s="533"/>
      <c r="K16" s="534"/>
      <c r="L16" s="497" t="s">
        <v>147</v>
      </c>
      <c r="M16" s="498"/>
      <c r="N16" s="498"/>
      <c r="O16" s="498"/>
      <c r="P16" s="498"/>
      <c r="Q16" s="499"/>
      <c r="R16" s="500" t="s">
        <v>148</v>
      </c>
      <c r="S16" s="501"/>
      <c r="T16" s="501"/>
      <c r="U16" s="501"/>
      <c r="V16" s="502"/>
      <c r="W16" s="514"/>
      <c r="X16" s="412"/>
      <c r="Y16" s="412"/>
      <c r="Z16" s="412"/>
      <c r="AA16" s="412"/>
      <c r="AB16" s="413"/>
      <c r="AC16" s="503">
        <v>35.700000000000003</v>
      </c>
      <c r="AD16" s="504"/>
      <c r="AE16" s="504"/>
      <c r="AF16" s="504"/>
      <c r="AG16" s="505"/>
      <c r="AH16" s="503">
        <v>34.9</v>
      </c>
      <c r="AI16" s="504"/>
      <c r="AJ16" s="504"/>
      <c r="AK16" s="504"/>
      <c r="AL16" s="506"/>
      <c r="AM16" s="480"/>
      <c r="AN16" s="380"/>
      <c r="AO16" s="380"/>
      <c r="AP16" s="380"/>
      <c r="AQ16" s="380"/>
      <c r="AR16" s="380"/>
      <c r="AS16" s="380"/>
      <c r="AT16" s="381"/>
      <c r="AU16" s="481"/>
      <c r="AV16" s="482"/>
      <c r="AW16" s="482"/>
      <c r="AX16" s="482"/>
      <c r="AY16" s="437" t="s">
        <v>149</v>
      </c>
      <c r="AZ16" s="438"/>
      <c r="BA16" s="438"/>
      <c r="BB16" s="438"/>
      <c r="BC16" s="438"/>
      <c r="BD16" s="438"/>
      <c r="BE16" s="438"/>
      <c r="BF16" s="438"/>
      <c r="BG16" s="438"/>
      <c r="BH16" s="438"/>
      <c r="BI16" s="438"/>
      <c r="BJ16" s="438"/>
      <c r="BK16" s="438"/>
      <c r="BL16" s="438"/>
      <c r="BM16" s="439"/>
      <c r="BN16" s="423">
        <v>9139385</v>
      </c>
      <c r="BO16" s="424"/>
      <c r="BP16" s="424"/>
      <c r="BQ16" s="424"/>
      <c r="BR16" s="424"/>
      <c r="BS16" s="424"/>
      <c r="BT16" s="424"/>
      <c r="BU16" s="425"/>
      <c r="BV16" s="423">
        <v>8741573</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5">
      <c r="A17" s="178"/>
      <c r="B17" s="535"/>
      <c r="C17" s="536"/>
      <c r="D17" s="536"/>
      <c r="E17" s="536"/>
      <c r="F17" s="536"/>
      <c r="G17" s="536"/>
      <c r="H17" s="536"/>
      <c r="I17" s="536"/>
      <c r="J17" s="536"/>
      <c r="K17" s="537"/>
      <c r="L17" s="192"/>
      <c r="M17" s="516" t="s">
        <v>150</v>
      </c>
      <c r="N17" s="517"/>
      <c r="O17" s="517"/>
      <c r="P17" s="517"/>
      <c r="Q17" s="518"/>
      <c r="R17" s="500" t="s">
        <v>151</v>
      </c>
      <c r="S17" s="501"/>
      <c r="T17" s="501"/>
      <c r="U17" s="501"/>
      <c r="V17" s="502"/>
      <c r="W17" s="513" t="s">
        <v>152</v>
      </c>
      <c r="X17" s="409"/>
      <c r="Y17" s="409"/>
      <c r="Z17" s="409"/>
      <c r="AA17" s="409"/>
      <c r="AB17" s="410"/>
      <c r="AC17" s="376">
        <v>9485</v>
      </c>
      <c r="AD17" s="377"/>
      <c r="AE17" s="377"/>
      <c r="AF17" s="377"/>
      <c r="AG17" s="378"/>
      <c r="AH17" s="376">
        <v>10451</v>
      </c>
      <c r="AI17" s="377"/>
      <c r="AJ17" s="377"/>
      <c r="AK17" s="377"/>
      <c r="AL17" s="436"/>
      <c r="AM17" s="480"/>
      <c r="AN17" s="380"/>
      <c r="AO17" s="380"/>
      <c r="AP17" s="380"/>
      <c r="AQ17" s="380"/>
      <c r="AR17" s="380"/>
      <c r="AS17" s="380"/>
      <c r="AT17" s="381"/>
      <c r="AU17" s="481"/>
      <c r="AV17" s="482"/>
      <c r="AW17" s="482"/>
      <c r="AX17" s="482"/>
      <c r="AY17" s="437" t="s">
        <v>153</v>
      </c>
      <c r="AZ17" s="438"/>
      <c r="BA17" s="438"/>
      <c r="BB17" s="438"/>
      <c r="BC17" s="438"/>
      <c r="BD17" s="438"/>
      <c r="BE17" s="438"/>
      <c r="BF17" s="438"/>
      <c r="BG17" s="438"/>
      <c r="BH17" s="438"/>
      <c r="BI17" s="438"/>
      <c r="BJ17" s="438"/>
      <c r="BK17" s="438"/>
      <c r="BL17" s="438"/>
      <c r="BM17" s="439"/>
      <c r="BN17" s="423">
        <v>5098533</v>
      </c>
      <c r="BO17" s="424"/>
      <c r="BP17" s="424"/>
      <c r="BQ17" s="424"/>
      <c r="BR17" s="424"/>
      <c r="BS17" s="424"/>
      <c r="BT17" s="424"/>
      <c r="BU17" s="425"/>
      <c r="BV17" s="423">
        <v>5389494</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5">
      <c r="A18" s="178"/>
      <c r="B18" s="473" t="s">
        <v>154</v>
      </c>
      <c r="C18" s="474"/>
      <c r="D18" s="474"/>
      <c r="E18" s="475"/>
      <c r="F18" s="475"/>
      <c r="G18" s="475"/>
      <c r="H18" s="475"/>
      <c r="I18" s="475"/>
      <c r="J18" s="475"/>
      <c r="K18" s="475"/>
      <c r="L18" s="476">
        <v>112.03</v>
      </c>
      <c r="M18" s="476"/>
      <c r="N18" s="476"/>
      <c r="O18" s="476"/>
      <c r="P18" s="476"/>
      <c r="Q18" s="476"/>
      <c r="R18" s="477"/>
      <c r="S18" s="477"/>
      <c r="T18" s="477"/>
      <c r="U18" s="477"/>
      <c r="V18" s="478"/>
      <c r="W18" s="494"/>
      <c r="X18" s="495"/>
      <c r="Y18" s="495"/>
      <c r="Z18" s="495"/>
      <c r="AA18" s="495"/>
      <c r="AB18" s="519"/>
      <c r="AC18" s="393">
        <v>57.7</v>
      </c>
      <c r="AD18" s="394"/>
      <c r="AE18" s="394"/>
      <c r="AF18" s="394"/>
      <c r="AG18" s="479"/>
      <c r="AH18" s="393">
        <v>57.6</v>
      </c>
      <c r="AI18" s="394"/>
      <c r="AJ18" s="394"/>
      <c r="AK18" s="394"/>
      <c r="AL18" s="395"/>
      <c r="AM18" s="480"/>
      <c r="AN18" s="380"/>
      <c r="AO18" s="380"/>
      <c r="AP18" s="380"/>
      <c r="AQ18" s="380"/>
      <c r="AR18" s="380"/>
      <c r="AS18" s="380"/>
      <c r="AT18" s="381"/>
      <c r="AU18" s="481"/>
      <c r="AV18" s="482"/>
      <c r="AW18" s="482"/>
      <c r="AX18" s="482"/>
      <c r="AY18" s="437" t="s">
        <v>155</v>
      </c>
      <c r="AZ18" s="438"/>
      <c r="BA18" s="438"/>
      <c r="BB18" s="438"/>
      <c r="BC18" s="438"/>
      <c r="BD18" s="438"/>
      <c r="BE18" s="438"/>
      <c r="BF18" s="438"/>
      <c r="BG18" s="438"/>
      <c r="BH18" s="438"/>
      <c r="BI18" s="438"/>
      <c r="BJ18" s="438"/>
      <c r="BK18" s="438"/>
      <c r="BL18" s="438"/>
      <c r="BM18" s="439"/>
      <c r="BN18" s="423">
        <v>9251690</v>
      </c>
      <c r="BO18" s="424"/>
      <c r="BP18" s="424"/>
      <c r="BQ18" s="424"/>
      <c r="BR18" s="424"/>
      <c r="BS18" s="424"/>
      <c r="BT18" s="424"/>
      <c r="BU18" s="425"/>
      <c r="BV18" s="423">
        <v>9021146</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5">
      <c r="A19" s="178"/>
      <c r="B19" s="473" t="s">
        <v>156</v>
      </c>
      <c r="C19" s="474"/>
      <c r="D19" s="474"/>
      <c r="E19" s="475"/>
      <c r="F19" s="475"/>
      <c r="G19" s="475"/>
      <c r="H19" s="475"/>
      <c r="I19" s="475"/>
      <c r="J19" s="475"/>
      <c r="K19" s="475"/>
      <c r="L19" s="483">
        <v>292</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157</v>
      </c>
      <c r="AZ19" s="438"/>
      <c r="BA19" s="438"/>
      <c r="BB19" s="438"/>
      <c r="BC19" s="438"/>
      <c r="BD19" s="438"/>
      <c r="BE19" s="438"/>
      <c r="BF19" s="438"/>
      <c r="BG19" s="438"/>
      <c r="BH19" s="438"/>
      <c r="BI19" s="438"/>
      <c r="BJ19" s="438"/>
      <c r="BK19" s="438"/>
      <c r="BL19" s="438"/>
      <c r="BM19" s="439"/>
      <c r="BN19" s="423">
        <v>12890465</v>
      </c>
      <c r="BO19" s="424"/>
      <c r="BP19" s="424"/>
      <c r="BQ19" s="424"/>
      <c r="BR19" s="424"/>
      <c r="BS19" s="424"/>
      <c r="BT19" s="424"/>
      <c r="BU19" s="425"/>
      <c r="BV19" s="423">
        <v>11375077</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5">
      <c r="A20" s="178"/>
      <c r="B20" s="473" t="s">
        <v>158</v>
      </c>
      <c r="C20" s="474"/>
      <c r="D20" s="474"/>
      <c r="E20" s="475"/>
      <c r="F20" s="475"/>
      <c r="G20" s="475"/>
      <c r="H20" s="475"/>
      <c r="I20" s="475"/>
      <c r="J20" s="475"/>
      <c r="K20" s="475"/>
      <c r="L20" s="483">
        <v>11600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5">
      <c r="A21" s="178"/>
      <c r="B21" s="470" t="s">
        <v>604</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2">
      <c r="A22" s="178"/>
      <c r="B22" s="399" t="s">
        <v>159</v>
      </c>
      <c r="C22" s="400"/>
      <c r="D22" s="401"/>
      <c r="E22" s="408" t="s">
        <v>1</v>
      </c>
      <c r="F22" s="409"/>
      <c r="G22" s="409"/>
      <c r="H22" s="409"/>
      <c r="I22" s="409"/>
      <c r="J22" s="409"/>
      <c r="K22" s="410"/>
      <c r="L22" s="408" t="s">
        <v>160</v>
      </c>
      <c r="M22" s="409"/>
      <c r="N22" s="409"/>
      <c r="O22" s="409"/>
      <c r="P22" s="410"/>
      <c r="Q22" s="414" t="s">
        <v>161</v>
      </c>
      <c r="R22" s="415"/>
      <c r="S22" s="415"/>
      <c r="T22" s="415"/>
      <c r="U22" s="415"/>
      <c r="V22" s="416"/>
      <c r="W22" s="465" t="s">
        <v>162</v>
      </c>
      <c r="X22" s="400"/>
      <c r="Y22" s="401"/>
      <c r="Z22" s="408" t="s">
        <v>1</v>
      </c>
      <c r="AA22" s="409"/>
      <c r="AB22" s="409"/>
      <c r="AC22" s="409"/>
      <c r="AD22" s="409"/>
      <c r="AE22" s="409"/>
      <c r="AF22" s="409"/>
      <c r="AG22" s="410"/>
      <c r="AH22" s="426" t="s">
        <v>163</v>
      </c>
      <c r="AI22" s="409"/>
      <c r="AJ22" s="409"/>
      <c r="AK22" s="409"/>
      <c r="AL22" s="410"/>
      <c r="AM22" s="426" t="s">
        <v>164</v>
      </c>
      <c r="AN22" s="427"/>
      <c r="AO22" s="427"/>
      <c r="AP22" s="427"/>
      <c r="AQ22" s="427"/>
      <c r="AR22" s="428"/>
      <c r="AS22" s="414" t="s">
        <v>161</v>
      </c>
      <c r="AT22" s="415"/>
      <c r="AU22" s="415"/>
      <c r="AV22" s="415"/>
      <c r="AW22" s="415"/>
      <c r="AX22" s="432"/>
      <c r="AY22" s="449" t="s">
        <v>165</v>
      </c>
      <c r="AZ22" s="450"/>
      <c r="BA22" s="450"/>
      <c r="BB22" s="450"/>
      <c r="BC22" s="450"/>
      <c r="BD22" s="450"/>
      <c r="BE22" s="450"/>
      <c r="BF22" s="450"/>
      <c r="BG22" s="450"/>
      <c r="BH22" s="450"/>
      <c r="BI22" s="450"/>
      <c r="BJ22" s="450"/>
      <c r="BK22" s="450"/>
      <c r="BL22" s="450"/>
      <c r="BM22" s="451"/>
      <c r="BN22" s="452">
        <v>16504254</v>
      </c>
      <c r="BO22" s="453"/>
      <c r="BP22" s="453"/>
      <c r="BQ22" s="453"/>
      <c r="BR22" s="453"/>
      <c r="BS22" s="453"/>
      <c r="BT22" s="453"/>
      <c r="BU22" s="454"/>
      <c r="BV22" s="452">
        <v>17267429</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2">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166</v>
      </c>
      <c r="AZ23" s="438"/>
      <c r="BA23" s="438"/>
      <c r="BB23" s="438"/>
      <c r="BC23" s="438"/>
      <c r="BD23" s="438"/>
      <c r="BE23" s="438"/>
      <c r="BF23" s="438"/>
      <c r="BG23" s="438"/>
      <c r="BH23" s="438"/>
      <c r="BI23" s="438"/>
      <c r="BJ23" s="438"/>
      <c r="BK23" s="438"/>
      <c r="BL23" s="438"/>
      <c r="BM23" s="439"/>
      <c r="BN23" s="423">
        <v>7148095</v>
      </c>
      <c r="BO23" s="424"/>
      <c r="BP23" s="424"/>
      <c r="BQ23" s="424"/>
      <c r="BR23" s="424"/>
      <c r="BS23" s="424"/>
      <c r="BT23" s="424"/>
      <c r="BU23" s="425"/>
      <c r="BV23" s="423">
        <v>7274063</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5">
      <c r="A24" s="178"/>
      <c r="B24" s="402"/>
      <c r="C24" s="403"/>
      <c r="D24" s="404"/>
      <c r="E24" s="379" t="s">
        <v>167</v>
      </c>
      <c r="F24" s="380"/>
      <c r="G24" s="380"/>
      <c r="H24" s="380"/>
      <c r="I24" s="380"/>
      <c r="J24" s="380"/>
      <c r="K24" s="381"/>
      <c r="L24" s="376">
        <v>1</v>
      </c>
      <c r="M24" s="377"/>
      <c r="N24" s="377"/>
      <c r="O24" s="377"/>
      <c r="P24" s="378"/>
      <c r="Q24" s="376">
        <v>6100</v>
      </c>
      <c r="R24" s="377"/>
      <c r="S24" s="377"/>
      <c r="T24" s="377"/>
      <c r="U24" s="377"/>
      <c r="V24" s="378"/>
      <c r="W24" s="466"/>
      <c r="X24" s="403"/>
      <c r="Y24" s="404"/>
      <c r="Z24" s="379" t="s">
        <v>168</v>
      </c>
      <c r="AA24" s="380"/>
      <c r="AB24" s="380"/>
      <c r="AC24" s="380"/>
      <c r="AD24" s="380"/>
      <c r="AE24" s="380"/>
      <c r="AF24" s="380"/>
      <c r="AG24" s="381"/>
      <c r="AH24" s="376">
        <v>291</v>
      </c>
      <c r="AI24" s="377"/>
      <c r="AJ24" s="377"/>
      <c r="AK24" s="377"/>
      <c r="AL24" s="378"/>
      <c r="AM24" s="376">
        <v>908211</v>
      </c>
      <c r="AN24" s="377"/>
      <c r="AO24" s="377"/>
      <c r="AP24" s="377"/>
      <c r="AQ24" s="377"/>
      <c r="AR24" s="378"/>
      <c r="AS24" s="376">
        <v>3121</v>
      </c>
      <c r="AT24" s="377"/>
      <c r="AU24" s="377"/>
      <c r="AV24" s="377"/>
      <c r="AW24" s="377"/>
      <c r="AX24" s="436"/>
      <c r="AY24" s="396" t="s">
        <v>169</v>
      </c>
      <c r="AZ24" s="397"/>
      <c r="BA24" s="397"/>
      <c r="BB24" s="397"/>
      <c r="BC24" s="397"/>
      <c r="BD24" s="397"/>
      <c r="BE24" s="397"/>
      <c r="BF24" s="397"/>
      <c r="BG24" s="397"/>
      <c r="BH24" s="397"/>
      <c r="BI24" s="397"/>
      <c r="BJ24" s="397"/>
      <c r="BK24" s="397"/>
      <c r="BL24" s="397"/>
      <c r="BM24" s="398"/>
      <c r="BN24" s="423">
        <v>8809580</v>
      </c>
      <c r="BO24" s="424"/>
      <c r="BP24" s="424"/>
      <c r="BQ24" s="424"/>
      <c r="BR24" s="424"/>
      <c r="BS24" s="424"/>
      <c r="BT24" s="424"/>
      <c r="BU24" s="425"/>
      <c r="BV24" s="423">
        <v>9458329</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2">
      <c r="A25" s="178"/>
      <c r="B25" s="402"/>
      <c r="C25" s="403"/>
      <c r="D25" s="404"/>
      <c r="E25" s="379" t="s">
        <v>170</v>
      </c>
      <c r="F25" s="380"/>
      <c r="G25" s="380"/>
      <c r="H25" s="380"/>
      <c r="I25" s="380"/>
      <c r="J25" s="380"/>
      <c r="K25" s="381"/>
      <c r="L25" s="376">
        <v>1</v>
      </c>
      <c r="M25" s="377"/>
      <c r="N25" s="377"/>
      <c r="O25" s="377"/>
      <c r="P25" s="378"/>
      <c r="Q25" s="376">
        <v>5250</v>
      </c>
      <c r="R25" s="377"/>
      <c r="S25" s="377"/>
      <c r="T25" s="377"/>
      <c r="U25" s="377"/>
      <c r="V25" s="378"/>
      <c r="W25" s="466"/>
      <c r="X25" s="403"/>
      <c r="Y25" s="404"/>
      <c r="Z25" s="379" t="s">
        <v>171</v>
      </c>
      <c r="AA25" s="380"/>
      <c r="AB25" s="380"/>
      <c r="AC25" s="380"/>
      <c r="AD25" s="380"/>
      <c r="AE25" s="380"/>
      <c r="AF25" s="380"/>
      <c r="AG25" s="381"/>
      <c r="AH25" s="376">
        <v>62</v>
      </c>
      <c r="AI25" s="377"/>
      <c r="AJ25" s="377"/>
      <c r="AK25" s="377"/>
      <c r="AL25" s="378"/>
      <c r="AM25" s="376">
        <v>180110</v>
      </c>
      <c r="AN25" s="377"/>
      <c r="AO25" s="377"/>
      <c r="AP25" s="377"/>
      <c r="AQ25" s="377"/>
      <c r="AR25" s="378"/>
      <c r="AS25" s="376">
        <v>2905</v>
      </c>
      <c r="AT25" s="377"/>
      <c r="AU25" s="377"/>
      <c r="AV25" s="377"/>
      <c r="AW25" s="377"/>
      <c r="AX25" s="436"/>
      <c r="AY25" s="449" t="s">
        <v>172</v>
      </c>
      <c r="AZ25" s="450"/>
      <c r="BA25" s="450"/>
      <c r="BB25" s="450"/>
      <c r="BC25" s="450"/>
      <c r="BD25" s="450"/>
      <c r="BE25" s="450"/>
      <c r="BF25" s="450"/>
      <c r="BG25" s="450"/>
      <c r="BH25" s="450"/>
      <c r="BI25" s="450"/>
      <c r="BJ25" s="450"/>
      <c r="BK25" s="450"/>
      <c r="BL25" s="450"/>
      <c r="BM25" s="451"/>
      <c r="BN25" s="452">
        <v>1856352</v>
      </c>
      <c r="BO25" s="453"/>
      <c r="BP25" s="453"/>
      <c r="BQ25" s="453"/>
      <c r="BR25" s="453"/>
      <c r="BS25" s="453"/>
      <c r="BT25" s="453"/>
      <c r="BU25" s="454"/>
      <c r="BV25" s="452">
        <v>941669</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2">
      <c r="A26" s="178"/>
      <c r="B26" s="402"/>
      <c r="C26" s="403"/>
      <c r="D26" s="404"/>
      <c r="E26" s="379" t="s">
        <v>173</v>
      </c>
      <c r="F26" s="380"/>
      <c r="G26" s="380"/>
      <c r="H26" s="380"/>
      <c r="I26" s="380"/>
      <c r="J26" s="380"/>
      <c r="K26" s="381"/>
      <c r="L26" s="376">
        <v>1</v>
      </c>
      <c r="M26" s="377"/>
      <c r="N26" s="377"/>
      <c r="O26" s="377"/>
      <c r="P26" s="378"/>
      <c r="Q26" s="376">
        <v>5100</v>
      </c>
      <c r="R26" s="377"/>
      <c r="S26" s="377"/>
      <c r="T26" s="377"/>
      <c r="U26" s="377"/>
      <c r="V26" s="378"/>
      <c r="W26" s="466"/>
      <c r="X26" s="403"/>
      <c r="Y26" s="404"/>
      <c r="Z26" s="379" t="s">
        <v>174</v>
      </c>
      <c r="AA26" s="434"/>
      <c r="AB26" s="434"/>
      <c r="AC26" s="434"/>
      <c r="AD26" s="434"/>
      <c r="AE26" s="434"/>
      <c r="AF26" s="434"/>
      <c r="AG26" s="435"/>
      <c r="AH26" s="376">
        <v>3</v>
      </c>
      <c r="AI26" s="377"/>
      <c r="AJ26" s="377"/>
      <c r="AK26" s="377"/>
      <c r="AL26" s="378"/>
      <c r="AM26" s="376">
        <v>7884</v>
      </c>
      <c r="AN26" s="377"/>
      <c r="AO26" s="377"/>
      <c r="AP26" s="377"/>
      <c r="AQ26" s="377"/>
      <c r="AR26" s="378"/>
      <c r="AS26" s="376">
        <v>2628</v>
      </c>
      <c r="AT26" s="377"/>
      <c r="AU26" s="377"/>
      <c r="AV26" s="377"/>
      <c r="AW26" s="377"/>
      <c r="AX26" s="436"/>
      <c r="AY26" s="463" t="s">
        <v>175</v>
      </c>
      <c r="AZ26" s="383"/>
      <c r="BA26" s="383"/>
      <c r="BB26" s="383"/>
      <c r="BC26" s="383"/>
      <c r="BD26" s="383"/>
      <c r="BE26" s="383"/>
      <c r="BF26" s="383"/>
      <c r="BG26" s="383"/>
      <c r="BH26" s="383"/>
      <c r="BI26" s="383"/>
      <c r="BJ26" s="383"/>
      <c r="BK26" s="383"/>
      <c r="BL26" s="383"/>
      <c r="BM26" s="464"/>
      <c r="BN26" s="423" t="s">
        <v>127</v>
      </c>
      <c r="BO26" s="424"/>
      <c r="BP26" s="424"/>
      <c r="BQ26" s="424"/>
      <c r="BR26" s="424"/>
      <c r="BS26" s="424"/>
      <c r="BT26" s="424"/>
      <c r="BU26" s="425"/>
      <c r="BV26" s="423" t="s">
        <v>176</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5">
      <c r="A27" s="178"/>
      <c r="B27" s="402"/>
      <c r="C27" s="403"/>
      <c r="D27" s="404"/>
      <c r="E27" s="379" t="s">
        <v>177</v>
      </c>
      <c r="F27" s="380"/>
      <c r="G27" s="380"/>
      <c r="H27" s="380"/>
      <c r="I27" s="380"/>
      <c r="J27" s="380"/>
      <c r="K27" s="381"/>
      <c r="L27" s="376">
        <v>1</v>
      </c>
      <c r="M27" s="377"/>
      <c r="N27" s="377"/>
      <c r="O27" s="377"/>
      <c r="P27" s="378"/>
      <c r="Q27" s="376">
        <v>3090</v>
      </c>
      <c r="R27" s="377"/>
      <c r="S27" s="377"/>
      <c r="T27" s="377"/>
      <c r="U27" s="377"/>
      <c r="V27" s="378"/>
      <c r="W27" s="466"/>
      <c r="X27" s="403"/>
      <c r="Y27" s="404"/>
      <c r="Z27" s="379" t="s">
        <v>178</v>
      </c>
      <c r="AA27" s="380"/>
      <c r="AB27" s="380"/>
      <c r="AC27" s="380"/>
      <c r="AD27" s="380"/>
      <c r="AE27" s="380"/>
      <c r="AF27" s="380"/>
      <c r="AG27" s="381"/>
      <c r="AH27" s="376">
        <v>9</v>
      </c>
      <c r="AI27" s="377"/>
      <c r="AJ27" s="377"/>
      <c r="AK27" s="377"/>
      <c r="AL27" s="378"/>
      <c r="AM27" s="376">
        <v>23832</v>
      </c>
      <c r="AN27" s="377"/>
      <c r="AO27" s="377"/>
      <c r="AP27" s="377"/>
      <c r="AQ27" s="377"/>
      <c r="AR27" s="378"/>
      <c r="AS27" s="376">
        <v>2648</v>
      </c>
      <c r="AT27" s="377"/>
      <c r="AU27" s="377"/>
      <c r="AV27" s="377"/>
      <c r="AW27" s="377"/>
      <c r="AX27" s="436"/>
      <c r="AY27" s="460" t="s">
        <v>179</v>
      </c>
      <c r="AZ27" s="461"/>
      <c r="BA27" s="461"/>
      <c r="BB27" s="461"/>
      <c r="BC27" s="461"/>
      <c r="BD27" s="461"/>
      <c r="BE27" s="461"/>
      <c r="BF27" s="461"/>
      <c r="BG27" s="461"/>
      <c r="BH27" s="461"/>
      <c r="BI27" s="461"/>
      <c r="BJ27" s="461"/>
      <c r="BK27" s="461"/>
      <c r="BL27" s="461"/>
      <c r="BM27" s="462"/>
      <c r="BN27" s="457">
        <v>702851</v>
      </c>
      <c r="BO27" s="458"/>
      <c r="BP27" s="458"/>
      <c r="BQ27" s="458"/>
      <c r="BR27" s="458"/>
      <c r="BS27" s="458"/>
      <c r="BT27" s="458"/>
      <c r="BU27" s="459"/>
      <c r="BV27" s="457">
        <v>702700</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2">
      <c r="A28" s="178"/>
      <c r="B28" s="402"/>
      <c r="C28" s="403"/>
      <c r="D28" s="404"/>
      <c r="E28" s="379" t="s">
        <v>180</v>
      </c>
      <c r="F28" s="380"/>
      <c r="G28" s="380"/>
      <c r="H28" s="380"/>
      <c r="I28" s="380"/>
      <c r="J28" s="380"/>
      <c r="K28" s="381"/>
      <c r="L28" s="376">
        <v>1</v>
      </c>
      <c r="M28" s="377"/>
      <c r="N28" s="377"/>
      <c r="O28" s="377"/>
      <c r="P28" s="378"/>
      <c r="Q28" s="376">
        <v>2830</v>
      </c>
      <c r="R28" s="377"/>
      <c r="S28" s="377"/>
      <c r="T28" s="377"/>
      <c r="U28" s="377"/>
      <c r="V28" s="378"/>
      <c r="W28" s="466"/>
      <c r="X28" s="403"/>
      <c r="Y28" s="404"/>
      <c r="Z28" s="379" t="s">
        <v>181</v>
      </c>
      <c r="AA28" s="380"/>
      <c r="AB28" s="380"/>
      <c r="AC28" s="380"/>
      <c r="AD28" s="380"/>
      <c r="AE28" s="380"/>
      <c r="AF28" s="380"/>
      <c r="AG28" s="381"/>
      <c r="AH28" s="376" t="s">
        <v>182</v>
      </c>
      <c r="AI28" s="377"/>
      <c r="AJ28" s="377"/>
      <c r="AK28" s="377"/>
      <c r="AL28" s="378"/>
      <c r="AM28" s="376" t="s">
        <v>127</v>
      </c>
      <c r="AN28" s="377"/>
      <c r="AO28" s="377"/>
      <c r="AP28" s="377"/>
      <c r="AQ28" s="377"/>
      <c r="AR28" s="378"/>
      <c r="AS28" s="376" t="s">
        <v>127</v>
      </c>
      <c r="AT28" s="377"/>
      <c r="AU28" s="377"/>
      <c r="AV28" s="377"/>
      <c r="AW28" s="377"/>
      <c r="AX28" s="436"/>
      <c r="AY28" s="440" t="s">
        <v>183</v>
      </c>
      <c r="AZ28" s="441"/>
      <c r="BA28" s="441"/>
      <c r="BB28" s="442"/>
      <c r="BC28" s="449" t="s">
        <v>47</v>
      </c>
      <c r="BD28" s="450"/>
      <c r="BE28" s="450"/>
      <c r="BF28" s="450"/>
      <c r="BG28" s="450"/>
      <c r="BH28" s="450"/>
      <c r="BI28" s="450"/>
      <c r="BJ28" s="450"/>
      <c r="BK28" s="450"/>
      <c r="BL28" s="450"/>
      <c r="BM28" s="451"/>
      <c r="BN28" s="452">
        <v>2149169</v>
      </c>
      <c r="BO28" s="453"/>
      <c r="BP28" s="453"/>
      <c r="BQ28" s="453"/>
      <c r="BR28" s="453"/>
      <c r="BS28" s="453"/>
      <c r="BT28" s="453"/>
      <c r="BU28" s="454"/>
      <c r="BV28" s="452">
        <v>1166513</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2">
      <c r="A29" s="178"/>
      <c r="B29" s="402"/>
      <c r="C29" s="403"/>
      <c r="D29" s="404"/>
      <c r="E29" s="379" t="s">
        <v>184</v>
      </c>
      <c r="F29" s="380"/>
      <c r="G29" s="380"/>
      <c r="H29" s="380"/>
      <c r="I29" s="380"/>
      <c r="J29" s="380"/>
      <c r="K29" s="381"/>
      <c r="L29" s="376">
        <v>13</v>
      </c>
      <c r="M29" s="377"/>
      <c r="N29" s="377"/>
      <c r="O29" s="377"/>
      <c r="P29" s="378"/>
      <c r="Q29" s="376">
        <v>2650</v>
      </c>
      <c r="R29" s="377"/>
      <c r="S29" s="377"/>
      <c r="T29" s="377"/>
      <c r="U29" s="377"/>
      <c r="V29" s="378"/>
      <c r="W29" s="467"/>
      <c r="X29" s="468"/>
      <c r="Y29" s="469"/>
      <c r="Z29" s="379" t="s">
        <v>185</v>
      </c>
      <c r="AA29" s="380"/>
      <c r="AB29" s="380"/>
      <c r="AC29" s="380"/>
      <c r="AD29" s="380"/>
      <c r="AE29" s="380"/>
      <c r="AF29" s="380"/>
      <c r="AG29" s="381"/>
      <c r="AH29" s="376">
        <v>300</v>
      </c>
      <c r="AI29" s="377"/>
      <c r="AJ29" s="377"/>
      <c r="AK29" s="377"/>
      <c r="AL29" s="378"/>
      <c r="AM29" s="376">
        <v>932043</v>
      </c>
      <c r="AN29" s="377"/>
      <c r="AO29" s="377"/>
      <c r="AP29" s="377"/>
      <c r="AQ29" s="377"/>
      <c r="AR29" s="378"/>
      <c r="AS29" s="376">
        <v>3107</v>
      </c>
      <c r="AT29" s="377"/>
      <c r="AU29" s="377"/>
      <c r="AV29" s="377"/>
      <c r="AW29" s="377"/>
      <c r="AX29" s="436"/>
      <c r="AY29" s="443"/>
      <c r="AZ29" s="444"/>
      <c r="BA29" s="444"/>
      <c r="BB29" s="445"/>
      <c r="BC29" s="437" t="s">
        <v>186</v>
      </c>
      <c r="BD29" s="438"/>
      <c r="BE29" s="438"/>
      <c r="BF29" s="438"/>
      <c r="BG29" s="438"/>
      <c r="BH29" s="438"/>
      <c r="BI29" s="438"/>
      <c r="BJ29" s="438"/>
      <c r="BK29" s="438"/>
      <c r="BL29" s="438"/>
      <c r="BM29" s="439"/>
      <c r="BN29" s="423">
        <v>893854</v>
      </c>
      <c r="BO29" s="424"/>
      <c r="BP29" s="424"/>
      <c r="BQ29" s="424"/>
      <c r="BR29" s="424"/>
      <c r="BS29" s="424"/>
      <c r="BT29" s="424"/>
      <c r="BU29" s="425"/>
      <c r="BV29" s="423">
        <v>731155</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5">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187</v>
      </c>
      <c r="X30" s="391"/>
      <c r="Y30" s="391"/>
      <c r="Z30" s="391"/>
      <c r="AA30" s="391"/>
      <c r="AB30" s="391"/>
      <c r="AC30" s="391"/>
      <c r="AD30" s="391"/>
      <c r="AE30" s="391"/>
      <c r="AF30" s="391"/>
      <c r="AG30" s="392"/>
      <c r="AH30" s="393">
        <v>92.3</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49</v>
      </c>
      <c r="BD30" s="397"/>
      <c r="BE30" s="397"/>
      <c r="BF30" s="397"/>
      <c r="BG30" s="397"/>
      <c r="BH30" s="397"/>
      <c r="BI30" s="397"/>
      <c r="BJ30" s="397"/>
      <c r="BK30" s="397"/>
      <c r="BL30" s="397"/>
      <c r="BM30" s="398"/>
      <c r="BN30" s="457">
        <v>1938396</v>
      </c>
      <c r="BO30" s="458"/>
      <c r="BP30" s="458"/>
      <c r="BQ30" s="458"/>
      <c r="BR30" s="458"/>
      <c r="BS30" s="458"/>
      <c r="BT30" s="458"/>
      <c r="BU30" s="459"/>
      <c r="BV30" s="457">
        <v>1904763</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82" t="s">
        <v>188</v>
      </c>
      <c r="D32" s="382"/>
      <c r="E32" s="382"/>
      <c r="F32" s="382"/>
      <c r="G32" s="382"/>
      <c r="H32" s="382"/>
      <c r="I32" s="382"/>
      <c r="J32" s="382"/>
      <c r="K32" s="382"/>
      <c r="L32" s="382"/>
      <c r="M32" s="382"/>
      <c r="N32" s="382"/>
      <c r="O32" s="382"/>
      <c r="P32" s="382"/>
      <c r="Q32" s="382"/>
      <c r="R32" s="382"/>
      <c r="S32" s="382"/>
      <c r="U32" s="383" t="s">
        <v>189</v>
      </c>
      <c r="V32" s="383"/>
      <c r="W32" s="383"/>
      <c r="X32" s="383"/>
      <c r="Y32" s="383"/>
      <c r="Z32" s="383"/>
      <c r="AA32" s="383"/>
      <c r="AB32" s="383"/>
      <c r="AC32" s="383"/>
      <c r="AD32" s="383"/>
      <c r="AE32" s="383"/>
      <c r="AF32" s="383"/>
      <c r="AG32" s="383"/>
      <c r="AH32" s="383"/>
      <c r="AI32" s="383"/>
      <c r="AJ32" s="383"/>
      <c r="AK32" s="383"/>
      <c r="AM32" s="383" t="s">
        <v>190</v>
      </c>
      <c r="AN32" s="383"/>
      <c r="AO32" s="383"/>
      <c r="AP32" s="383"/>
      <c r="AQ32" s="383"/>
      <c r="AR32" s="383"/>
      <c r="AS32" s="383"/>
      <c r="AT32" s="383"/>
      <c r="AU32" s="383"/>
      <c r="AV32" s="383"/>
      <c r="AW32" s="383"/>
      <c r="AX32" s="383"/>
      <c r="AY32" s="383"/>
      <c r="AZ32" s="383"/>
      <c r="BA32" s="383"/>
      <c r="BB32" s="383"/>
      <c r="BC32" s="383"/>
      <c r="BE32" s="383" t="s">
        <v>191</v>
      </c>
      <c r="BF32" s="383"/>
      <c r="BG32" s="383"/>
      <c r="BH32" s="383"/>
      <c r="BI32" s="383"/>
      <c r="BJ32" s="383"/>
      <c r="BK32" s="383"/>
      <c r="BL32" s="383"/>
      <c r="BM32" s="383"/>
      <c r="BN32" s="383"/>
      <c r="BO32" s="383"/>
      <c r="BP32" s="383"/>
      <c r="BQ32" s="383"/>
      <c r="BR32" s="383"/>
      <c r="BS32" s="383"/>
      <c r="BT32" s="383"/>
      <c r="BU32" s="383"/>
      <c r="BW32" s="383" t="s">
        <v>192</v>
      </c>
      <c r="BX32" s="383"/>
      <c r="BY32" s="383"/>
      <c r="BZ32" s="383"/>
      <c r="CA32" s="383"/>
      <c r="CB32" s="383"/>
      <c r="CC32" s="383"/>
      <c r="CD32" s="383"/>
      <c r="CE32" s="383"/>
      <c r="CF32" s="383"/>
      <c r="CG32" s="383"/>
      <c r="CH32" s="383"/>
      <c r="CI32" s="383"/>
      <c r="CJ32" s="383"/>
      <c r="CK32" s="383"/>
      <c r="CL32" s="383"/>
      <c r="CM32" s="383"/>
      <c r="CO32" s="383" t="s">
        <v>193</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2">
      <c r="A33" s="178"/>
      <c r="B33" s="202"/>
      <c r="C33" s="375" t="s">
        <v>194</v>
      </c>
      <c r="D33" s="375"/>
      <c r="E33" s="374" t="s">
        <v>195</v>
      </c>
      <c r="F33" s="374"/>
      <c r="G33" s="374"/>
      <c r="H33" s="374"/>
      <c r="I33" s="374"/>
      <c r="J33" s="374"/>
      <c r="K33" s="374"/>
      <c r="L33" s="374"/>
      <c r="M33" s="374"/>
      <c r="N33" s="374"/>
      <c r="O33" s="374"/>
      <c r="P33" s="374"/>
      <c r="Q33" s="374"/>
      <c r="R33" s="374"/>
      <c r="S33" s="374"/>
      <c r="T33" s="203"/>
      <c r="U33" s="375" t="s">
        <v>194</v>
      </c>
      <c r="V33" s="375"/>
      <c r="W33" s="374" t="s">
        <v>195</v>
      </c>
      <c r="X33" s="374"/>
      <c r="Y33" s="374"/>
      <c r="Z33" s="374"/>
      <c r="AA33" s="374"/>
      <c r="AB33" s="374"/>
      <c r="AC33" s="374"/>
      <c r="AD33" s="374"/>
      <c r="AE33" s="374"/>
      <c r="AF33" s="374"/>
      <c r="AG33" s="374"/>
      <c r="AH33" s="374"/>
      <c r="AI33" s="374"/>
      <c r="AJ33" s="374"/>
      <c r="AK33" s="374"/>
      <c r="AL33" s="203"/>
      <c r="AM33" s="375" t="s">
        <v>194</v>
      </c>
      <c r="AN33" s="375"/>
      <c r="AO33" s="374" t="s">
        <v>195</v>
      </c>
      <c r="AP33" s="374"/>
      <c r="AQ33" s="374"/>
      <c r="AR33" s="374"/>
      <c r="AS33" s="374"/>
      <c r="AT33" s="374"/>
      <c r="AU33" s="374"/>
      <c r="AV33" s="374"/>
      <c r="AW33" s="374"/>
      <c r="AX33" s="374"/>
      <c r="AY33" s="374"/>
      <c r="AZ33" s="374"/>
      <c r="BA33" s="374"/>
      <c r="BB33" s="374"/>
      <c r="BC33" s="374"/>
      <c r="BD33" s="204"/>
      <c r="BE33" s="374" t="s">
        <v>196</v>
      </c>
      <c r="BF33" s="374"/>
      <c r="BG33" s="374" t="s">
        <v>197</v>
      </c>
      <c r="BH33" s="374"/>
      <c r="BI33" s="374"/>
      <c r="BJ33" s="374"/>
      <c r="BK33" s="374"/>
      <c r="BL33" s="374"/>
      <c r="BM33" s="374"/>
      <c r="BN33" s="374"/>
      <c r="BO33" s="374"/>
      <c r="BP33" s="374"/>
      <c r="BQ33" s="374"/>
      <c r="BR33" s="374"/>
      <c r="BS33" s="374"/>
      <c r="BT33" s="374"/>
      <c r="BU33" s="374"/>
      <c r="BV33" s="204"/>
      <c r="BW33" s="375" t="s">
        <v>196</v>
      </c>
      <c r="BX33" s="375"/>
      <c r="BY33" s="374" t="s">
        <v>198</v>
      </c>
      <c r="BZ33" s="374"/>
      <c r="CA33" s="374"/>
      <c r="CB33" s="374"/>
      <c r="CC33" s="374"/>
      <c r="CD33" s="374"/>
      <c r="CE33" s="374"/>
      <c r="CF33" s="374"/>
      <c r="CG33" s="374"/>
      <c r="CH33" s="374"/>
      <c r="CI33" s="374"/>
      <c r="CJ33" s="374"/>
      <c r="CK33" s="374"/>
      <c r="CL33" s="374"/>
      <c r="CM33" s="374"/>
      <c r="CN33" s="203"/>
      <c r="CO33" s="375" t="s">
        <v>199</v>
      </c>
      <c r="CP33" s="375"/>
      <c r="CQ33" s="374" t="s">
        <v>200</v>
      </c>
      <c r="CR33" s="374"/>
      <c r="CS33" s="374"/>
      <c r="CT33" s="374"/>
      <c r="CU33" s="374"/>
      <c r="CV33" s="374"/>
      <c r="CW33" s="374"/>
      <c r="CX33" s="374"/>
      <c r="CY33" s="374"/>
      <c r="CZ33" s="374"/>
      <c r="DA33" s="374"/>
      <c r="DB33" s="374"/>
      <c r="DC33" s="374"/>
      <c r="DD33" s="374"/>
      <c r="DE33" s="374"/>
      <c r="DF33" s="203"/>
      <c r="DG33" s="373" t="s">
        <v>201</v>
      </c>
      <c r="DH33" s="373"/>
      <c r="DI33" s="205"/>
    </row>
    <row r="34" spans="1:113" ht="32.25" customHeight="1" x14ac:dyDescent="0.2">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5</v>
      </c>
      <c r="V34" s="371"/>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78"/>
      <c r="AM34" s="371">
        <f>IF(AO34="","",MAX(C34:D43,U34:V43)+1)</f>
        <v>9</v>
      </c>
      <c r="AN34" s="371"/>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78"/>
      <c r="BE34" s="371" t="str">
        <f>IF(BG34="","",MAX(C34:D43,U34:V43,AM34:AN43)+1)</f>
        <v/>
      </c>
      <c r="BF34" s="371"/>
      <c r="BG34" s="372"/>
      <c r="BH34" s="372"/>
      <c r="BI34" s="372"/>
      <c r="BJ34" s="372"/>
      <c r="BK34" s="372"/>
      <c r="BL34" s="372"/>
      <c r="BM34" s="372"/>
      <c r="BN34" s="372"/>
      <c r="BO34" s="372"/>
      <c r="BP34" s="372"/>
      <c r="BQ34" s="372"/>
      <c r="BR34" s="372"/>
      <c r="BS34" s="372"/>
      <c r="BT34" s="372"/>
      <c r="BU34" s="372"/>
      <c r="BV34" s="178"/>
      <c r="BW34" s="371">
        <f>IF(BY34="","",MAX(C34:D43,U34:V43,AM34:AN43,BE34:BF43)+1)</f>
        <v>13</v>
      </c>
      <c r="BX34" s="371"/>
      <c r="BY34" s="372" t="str">
        <f>IF('各会計、関係団体の財政状況及び健全化判断比率'!B68="","",'各会計、関係団体の財政状況及び健全化判断比率'!B68)</f>
        <v>南濃衛生施設利用事務組合</v>
      </c>
      <c r="BZ34" s="372"/>
      <c r="CA34" s="372"/>
      <c r="CB34" s="372"/>
      <c r="CC34" s="372"/>
      <c r="CD34" s="372"/>
      <c r="CE34" s="372"/>
      <c r="CF34" s="372"/>
      <c r="CG34" s="372"/>
      <c r="CH34" s="372"/>
      <c r="CI34" s="372"/>
      <c r="CJ34" s="372"/>
      <c r="CK34" s="372"/>
      <c r="CL34" s="372"/>
      <c r="CM34" s="372"/>
      <c r="CN34" s="178"/>
      <c r="CO34" s="371">
        <f>IF(CQ34="","",MAX(C34:D43,U34:V43,AM34:AN43,BE34:BF43,BW34:BX43)+1)</f>
        <v>19</v>
      </c>
      <c r="CP34" s="371"/>
      <c r="CQ34" s="372" t="str">
        <f>IF('各会計、関係団体の財政状況及び健全化判断比率'!BS7="","",'各会計、関係団体の財政状況及び健全化判断比率'!BS7)</f>
        <v>海津市観光情報センター</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2">
      <c r="A35" s="178"/>
      <c r="B35" s="202"/>
      <c r="C35" s="371">
        <f>IF(E35="","",C34+1)</f>
        <v>2</v>
      </c>
      <c r="D35" s="371"/>
      <c r="E35" s="372" t="str">
        <f>IF('各会計、関係団体の財政状況及び健全化判断比率'!B8="","",'各会計、関係団体の財政状況及び健全化判断比率'!B8)</f>
        <v>クレール平田運営特別会計</v>
      </c>
      <c r="F35" s="372"/>
      <c r="G35" s="372"/>
      <c r="H35" s="372"/>
      <c r="I35" s="372"/>
      <c r="J35" s="372"/>
      <c r="K35" s="372"/>
      <c r="L35" s="372"/>
      <c r="M35" s="372"/>
      <c r="N35" s="372"/>
      <c r="O35" s="372"/>
      <c r="P35" s="372"/>
      <c r="Q35" s="372"/>
      <c r="R35" s="372"/>
      <c r="S35" s="372"/>
      <c r="T35" s="178"/>
      <c r="U35" s="371">
        <f>IF(W35="","",U34+1)</f>
        <v>6</v>
      </c>
      <c r="V35" s="371"/>
      <c r="W35" s="372" t="str">
        <f>IF('各会計、関係団体の財政状況及び健全化判断比率'!B29="","",'各会計、関係団体の財政状況及び健全化判断比率'!B29)</f>
        <v>介護保険特別会計（保険事業勘定）</v>
      </c>
      <c r="X35" s="372"/>
      <c r="Y35" s="372"/>
      <c r="Z35" s="372"/>
      <c r="AA35" s="372"/>
      <c r="AB35" s="372"/>
      <c r="AC35" s="372"/>
      <c r="AD35" s="372"/>
      <c r="AE35" s="372"/>
      <c r="AF35" s="372"/>
      <c r="AG35" s="372"/>
      <c r="AH35" s="372"/>
      <c r="AI35" s="372"/>
      <c r="AJ35" s="372"/>
      <c r="AK35" s="372"/>
      <c r="AL35" s="178"/>
      <c r="AM35" s="371">
        <f t="shared" ref="AM35:AM43" si="0">IF(AO35="","",AM34+1)</f>
        <v>10</v>
      </c>
      <c r="AN35" s="371"/>
      <c r="AO35" s="372" t="str">
        <f>IF('各会計、関係団体の財政状況及び健全化判断比率'!B33="","",'各会計、関係団体の財政状況及び健全化判断比率'!B33)</f>
        <v>介護老人福祉施設事業特別会計</v>
      </c>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14</v>
      </c>
      <c r="BX35" s="371"/>
      <c r="BY35" s="372" t="str">
        <f>IF('各会計、関係団体の財政状況及び健全化判断比率'!B69="","",'各会計、関係団体の財政状況及び健全化判断比率'!B69)</f>
        <v>岐阜県市町村会館組合</v>
      </c>
      <c r="BZ35" s="372"/>
      <c r="CA35" s="372"/>
      <c r="CB35" s="372"/>
      <c r="CC35" s="372"/>
      <c r="CD35" s="372"/>
      <c r="CE35" s="372"/>
      <c r="CF35" s="372"/>
      <c r="CG35" s="372"/>
      <c r="CH35" s="372"/>
      <c r="CI35" s="372"/>
      <c r="CJ35" s="372"/>
      <c r="CK35" s="372"/>
      <c r="CL35" s="372"/>
      <c r="CM35" s="372"/>
      <c r="CN35" s="178"/>
      <c r="CO35" s="371">
        <f t="shared" ref="CO35:CO43" si="3">IF(CQ35="","",CO34+1)</f>
        <v>20</v>
      </c>
      <c r="CP35" s="371"/>
      <c r="CQ35" s="372" t="str">
        <f>IF('各会計、関係団体の財政状況及び健全化判断比率'!BS8="","",'各会計、関係団体の財政状況及び健全化判断比率'!BS8)</f>
        <v>岐阜県土地開発公社</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2">
      <c r="A36" s="178"/>
      <c r="B36" s="202"/>
      <c r="C36" s="371">
        <f>IF(E36="","",C35+1)</f>
        <v>3</v>
      </c>
      <c r="D36" s="371"/>
      <c r="E36" s="372" t="str">
        <f>IF('各会計、関係団体の財政状況及び健全化判断比率'!B9="","",'各会計、関係団体の財政状況及び健全化判断比率'!B9)</f>
        <v>月見の里南濃運営特別会計</v>
      </c>
      <c r="F36" s="372"/>
      <c r="G36" s="372"/>
      <c r="H36" s="372"/>
      <c r="I36" s="372"/>
      <c r="J36" s="372"/>
      <c r="K36" s="372"/>
      <c r="L36" s="372"/>
      <c r="M36" s="372"/>
      <c r="N36" s="372"/>
      <c r="O36" s="372"/>
      <c r="P36" s="372"/>
      <c r="Q36" s="372"/>
      <c r="R36" s="372"/>
      <c r="S36" s="372"/>
      <c r="T36" s="178"/>
      <c r="U36" s="371">
        <f t="shared" ref="U36:U43" si="4">IF(W36="","",U35+1)</f>
        <v>7</v>
      </c>
      <c r="V36" s="371"/>
      <c r="W36" s="372" t="str">
        <f>IF('各会計、関係団体の財政状況及び健全化判断比率'!B30="","",'各会計、関係団体の財政状況及び健全化判断比率'!B30)</f>
        <v>介護保険特別会計（介護サービス事業勘定）</v>
      </c>
      <c r="X36" s="372"/>
      <c r="Y36" s="372"/>
      <c r="Z36" s="372"/>
      <c r="AA36" s="372"/>
      <c r="AB36" s="372"/>
      <c r="AC36" s="372"/>
      <c r="AD36" s="372"/>
      <c r="AE36" s="372"/>
      <c r="AF36" s="372"/>
      <c r="AG36" s="372"/>
      <c r="AH36" s="372"/>
      <c r="AI36" s="372"/>
      <c r="AJ36" s="372"/>
      <c r="AK36" s="372"/>
      <c r="AL36" s="178"/>
      <c r="AM36" s="371">
        <f t="shared" si="0"/>
        <v>11</v>
      </c>
      <c r="AN36" s="371"/>
      <c r="AO36" s="372" t="str">
        <f>IF('各会計、関係団体の財政状況及び健全化判断比率'!B34="","",'各会計、関係団体の財政状況及び健全化判断比率'!B34)</f>
        <v>介護老人保健施設事業特別会計</v>
      </c>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15</v>
      </c>
      <c r="BX36" s="371"/>
      <c r="BY36" s="372" t="str">
        <f>IF('各会計、関係団体の財政状況及び健全化判断比率'!B70="","",'各会計、関係団体の財政状況及び健全化判断比率'!B70)</f>
        <v>岐阜県市町村職員退職手当組合</v>
      </c>
      <c r="BZ36" s="372"/>
      <c r="CA36" s="372"/>
      <c r="CB36" s="372"/>
      <c r="CC36" s="372"/>
      <c r="CD36" s="372"/>
      <c r="CE36" s="372"/>
      <c r="CF36" s="372"/>
      <c r="CG36" s="372"/>
      <c r="CH36" s="372"/>
      <c r="CI36" s="372"/>
      <c r="CJ36" s="372"/>
      <c r="CK36" s="372"/>
      <c r="CL36" s="372"/>
      <c r="CM36" s="372"/>
      <c r="CN36" s="178"/>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2">
      <c r="A37" s="178"/>
      <c r="B37" s="202"/>
      <c r="C37" s="371">
        <f>IF(E37="","",C36+1)</f>
        <v>4</v>
      </c>
      <c r="D37" s="371"/>
      <c r="E37" s="372" t="str">
        <f>IF('各会計、関係団体の財政状況及び健全化判断比率'!B10="","",'各会計、関係団体の財政状況及び健全化判断比率'!B10)</f>
        <v>介護老人保健施設在宅介護支援センター特別会計</v>
      </c>
      <c r="F37" s="372"/>
      <c r="G37" s="372"/>
      <c r="H37" s="372"/>
      <c r="I37" s="372"/>
      <c r="J37" s="372"/>
      <c r="K37" s="372"/>
      <c r="L37" s="372"/>
      <c r="M37" s="372"/>
      <c r="N37" s="372"/>
      <c r="O37" s="372"/>
      <c r="P37" s="372"/>
      <c r="Q37" s="372"/>
      <c r="R37" s="372"/>
      <c r="S37" s="372"/>
      <c r="T37" s="178"/>
      <c r="U37" s="371">
        <f t="shared" si="4"/>
        <v>8</v>
      </c>
      <c r="V37" s="371"/>
      <c r="W37" s="372" t="str">
        <f>IF('各会計、関係団体の財政状況及び健全化判断比率'!B31="","",'各会計、関係団体の財政状況及び健全化判断比率'!B31)</f>
        <v>後期高齢者医療特別会計</v>
      </c>
      <c r="X37" s="372"/>
      <c r="Y37" s="372"/>
      <c r="Z37" s="372"/>
      <c r="AA37" s="372"/>
      <c r="AB37" s="372"/>
      <c r="AC37" s="372"/>
      <c r="AD37" s="372"/>
      <c r="AE37" s="372"/>
      <c r="AF37" s="372"/>
      <c r="AG37" s="372"/>
      <c r="AH37" s="372"/>
      <c r="AI37" s="372"/>
      <c r="AJ37" s="372"/>
      <c r="AK37" s="372"/>
      <c r="AL37" s="178"/>
      <c r="AM37" s="371">
        <f t="shared" si="0"/>
        <v>12</v>
      </c>
      <c r="AN37" s="371"/>
      <c r="AO37" s="372" t="str">
        <f>IF('各会計、関係団体の財政状況及び健全化判断比率'!B35="","",'各会計、関係団体の財政状況及び健全化判断比率'!B35)</f>
        <v>下水道事業会計</v>
      </c>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16</v>
      </c>
      <c r="BX37" s="371"/>
      <c r="BY37" s="372" t="str">
        <f>IF('各会計、関係団体の財政状況及び健全化判断比率'!B71="","",'各会計、関係団体の財政状況及び健全化判断比率'!B71)</f>
        <v>西南濃粗大廃棄物処理組合</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2">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17</v>
      </c>
      <c r="BX38" s="371"/>
      <c r="BY38" s="372" t="str">
        <f>IF('各会計、関係団体の財政状況及び健全化判断比率'!B72="","",'各会計、関係団体の財政状況及び健全化判断比率'!B72)</f>
        <v>後期高齢者医療連合（一般会計分）</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2">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18</v>
      </c>
      <c r="BX39" s="371"/>
      <c r="BY39" s="372" t="str">
        <f>IF('各会計、関係団体の財政状況及び健全化判断比率'!B73="","",'各会計、関係団体の財政状況及び健全化判断比率'!B73)</f>
        <v>後期高齢者医療連合（特別会計分）</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2">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t="str">
        <f t="shared" si="2"/>
        <v/>
      </c>
      <c r="BX40" s="371"/>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2">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t="str">
        <f t="shared" si="2"/>
        <v/>
      </c>
      <c r="BX41" s="371"/>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2">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2">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202</v>
      </c>
      <c r="E46" s="368" t="s">
        <v>203</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2">
      <c r="E47" s="368" t="s">
        <v>204</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2">
      <c r="E48" s="368" t="s">
        <v>205</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2">
      <c r="E49" s="370" t="s">
        <v>206</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2">
      <c r="E50" s="368" t="s">
        <v>207</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2">
      <c r="E51" s="368" t="s">
        <v>208</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2">
      <c r="E52" s="368" t="s">
        <v>209</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2">
      <c r="E53" s="367" t="s">
        <v>605</v>
      </c>
    </row>
    <row r="54" spans="5:113" x14ac:dyDescent="0.2"/>
    <row r="55" spans="5:113" x14ac:dyDescent="0.2"/>
    <row r="56" spans="5:113" x14ac:dyDescent="0.2"/>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44" zoomScale="75" zoomScaleNormal="75" zoomScaleSheetLayoutView="100" workbookViewId="0">
      <selection activeCell="Q33" sqref="Q33:U33"/>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180" t="s">
        <v>570</v>
      </c>
      <c r="D34" s="1180"/>
      <c r="E34" s="1181"/>
      <c r="F34" s="32">
        <v>7</v>
      </c>
      <c r="G34" s="33">
        <v>6.75</v>
      </c>
      <c r="H34" s="33">
        <v>5.66</v>
      </c>
      <c r="I34" s="33">
        <v>8.6300000000000008</v>
      </c>
      <c r="J34" s="34">
        <v>9.11</v>
      </c>
      <c r="K34" s="22"/>
      <c r="L34" s="22"/>
      <c r="M34" s="22"/>
      <c r="N34" s="22"/>
      <c r="O34" s="22"/>
      <c r="P34" s="22"/>
    </row>
    <row r="35" spans="1:16" ht="39" customHeight="1" x14ac:dyDescent="0.2">
      <c r="A35" s="22"/>
      <c r="B35" s="35"/>
      <c r="C35" s="1174" t="s">
        <v>571</v>
      </c>
      <c r="D35" s="1175"/>
      <c r="E35" s="1176"/>
      <c r="F35" s="36">
        <v>7.38</v>
      </c>
      <c r="G35" s="37">
        <v>6.55</v>
      </c>
      <c r="H35" s="37">
        <v>7.43</v>
      </c>
      <c r="I35" s="37">
        <v>8.07</v>
      </c>
      <c r="J35" s="38">
        <v>8.68</v>
      </c>
      <c r="K35" s="22"/>
      <c r="L35" s="22"/>
      <c r="M35" s="22"/>
      <c r="N35" s="22"/>
      <c r="O35" s="22"/>
      <c r="P35" s="22"/>
    </row>
    <row r="36" spans="1:16" ht="39" customHeight="1" x14ac:dyDescent="0.2">
      <c r="A36" s="22"/>
      <c r="B36" s="35"/>
      <c r="C36" s="1174" t="s">
        <v>572</v>
      </c>
      <c r="D36" s="1175"/>
      <c r="E36" s="1176"/>
      <c r="F36" s="36" t="s">
        <v>521</v>
      </c>
      <c r="G36" s="37" t="s">
        <v>521</v>
      </c>
      <c r="H36" s="37" t="s">
        <v>521</v>
      </c>
      <c r="I36" s="37">
        <v>6.52</v>
      </c>
      <c r="J36" s="38">
        <v>6.46</v>
      </c>
      <c r="K36" s="22"/>
      <c r="L36" s="22"/>
      <c r="M36" s="22"/>
      <c r="N36" s="22"/>
      <c r="O36" s="22"/>
      <c r="P36" s="22"/>
    </row>
    <row r="37" spans="1:16" ht="39" customHeight="1" x14ac:dyDescent="0.2">
      <c r="A37" s="22"/>
      <c r="B37" s="35"/>
      <c r="C37" s="1174" t="s">
        <v>573</v>
      </c>
      <c r="D37" s="1175"/>
      <c r="E37" s="1176"/>
      <c r="F37" s="36">
        <v>2.2000000000000002</v>
      </c>
      <c r="G37" s="37">
        <v>2.5299999999999998</v>
      </c>
      <c r="H37" s="37">
        <v>2.82</v>
      </c>
      <c r="I37" s="37">
        <v>2.77</v>
      </c>
      <c r="J37" s="38">
        <v>3.27</v>
      </c>
      <c r="K37" s="22"/>
      <c r="L37" s="22"/>
      <c r="M37" s="22"/>
      <c r="N37" s="22"/>
      <c r="O37" s="22"/>
      <c r="P37" s="22"/>
    </row>
    <row r="38" spans="1:16" ht="39" customHeight="1" x14ac:dyDescent="0.2">
      <c r="A38" s="22"/>
      <c r="B38" s="35"/>
      <c r="C38" s="1174" t="s">
        <v>574</v>
      </c>
      <c r="D38" s="1175"/>
      <c r="E38" s="1176"/>
      <c r="F38" s="36">
        <v>3.01</v>
      </c>
      <c r="G38" s="37">
        <v>1.52</v>
      </c>
      <c r="H38" s="37">
        <v>1.8</v>
      </c>
      <c r="I38" s="37">
        <v>1.81</v>
      </c>
      <c r="J38" s="38">
        <v>3.11</v>
      </c>
      <c r="K38" s="22"/>
      <c r="L38" s="22"/>
      <c r="M38" s="22"/>
      <c r="N38" s="22"/>
      <c r="O38" s="22"/>
      <c r="P38" s="22"/>
    </row>
    <row r="39" spans="1:16" ht="39" customHeight="1" x14ac:dyDescent="0.2">
      <c r="A39" s="22"/>
      <c r="B39" s="35"/>
      <c r="C39" s="1174" t="s">
        <v>575</v>
      </c>
      <c r="D39" s="1175"/>
      <c r="E39" s="1176"/>
      <c r="F39" s="36">
        <v>4.37</v>
      </c>
      <c r="G39" s="37">
        <v>3.84</v>
      </c>
      <c r="H39" s="37">
        <v>2.77</v>
      </c>
      <c r="I39" s="37">
        <v>2.08</v>
      </c>
      <c r="J39" s="38">
        <v>1.46</v>
      </c>
      <c r="K39" s="22"/>
      <c r="L39" s="22"/>
      <c r="M39" s="22"/>
      <c r="N39" s="22"/>
      <c r="O39" s="22"/>
      <c r="P39" s="22"/>
    </row>
    <row r="40" spans="1:16" ht="39" customHeight="1" x14ac:dyDescent="0.2">
      <c r="A40" s="22"/>
      <c r="B40" s="35"/>
      <c r="C40" s="1174" t="s">
        <v>576</v>
      </c>
      <c r="D40" s="1175"/>
      <c r="E40" s="1176"/>
      <c r="F40" s="36">
        <v>1.49</v>
      </c>
      <c r="G40" s="37">
        <v>2.04</v>
      </c>
      <c r="H40" s="37">
        <v>1.88</v>
      </c>
      <c r="I40" s="37">
        <v>1.73</v>
      </c>
      <c r="J40" s="38">
        <v>1.31</v>
      </c>
      <c r="K40" s="22"/>
      <c r="L40" s="22"/>
      <c r="M40" s="22"/>
      <c r="N40" s="22"/>
      <c r="O40" s="22"/>
      <c r="P40" s="22"/>
    </row>
    <row r="41" spans="1:16" ht="39" customHeight="1" x14ac:dyDescent="0.2">
      <c r="A41" s="22"/>
      <c r="B41" s="35"/>
      <c r="C41" s="1174" t="s">
        <v>577</v>
      </c>
      <c r="D41" s="1175"/>
      <c r="E41" s="1176"/>
      <c r="F41" s="36">
        <v>0.25</v>
      </c>
      <c r="G41" s="37">
        <v>0.24</v>
      </c>
      <c r="H41" s="37">
        <v>0.22</v>
      </c>
      <c r="I41" s="37">
        <v>0.22</v>
      </c>
      <c r="J41" s="38">
        <v>0.19</v>
      </c>
      <c r="K41" s="22"/>
      <c r="L41" s="22"/>
      <c r="M41" s="22"/>
      <c r="N41" s="22"/>
      <c r="O41" s="22"/>
      <c r="P41" s="22"/>
    </row>
    <row r="42" spans="1:16" ht="39" customHeight="1" x14ac:dyDescent="0.2">
      <c r="A42" s="22"/>
      <c r="B42" s="39"/>
      <c r="C42" s="1174" t="s">
        <v>578</v>
      </c>
      <c r="D42" s="1175"/>
      <c r="E42" s="1176"/>
      <c r="F42" s="36" t="s">
        <v>521</v>
      </c>
      <c r="G42" s="37" t="s">
        <v>521</v>
      </c>
      <c r="H42" s="37" t="s">
        <v>521</v>
      </c>
      <c r="I42" s="37" t="s">
        <v>521</v>
      </c>
      <c r="J42" s="38" t="s">
        <v>521</v>
      </c>
      <c r="K42" s="22"/>
      <c r="L42" s="22"/>
      <c r="M42" s="22"/>
      <c r="N42" s="22"/>
      <c r="O42" s="22"/>
      <c r="P42" s="22"/>
    </row>
    <row r="43" spans="1:16" ht="39" customHeight="1" thickBot="1" x14ac:dyDescent="0.25">
      <c r="A43" s="22"/>
      <c r="B43" s="40"/>
      <c r="C43" s="1177" t="s">
        <v>579</v>
      </c>
      <c r="D43" s="1178"/>
      <c r="E43" s="1179"/>
      <c r="F43" s="41">
        <v>0.56999999999999995</v>
      </c>
      <c r="G43" s="42">
        <v>0.35</v>
      </c>
      <c r="H43" s="42">
        <v>0.59</v>
      </c>
      <c r="I43" s="42">
        <v>0.25</v>
      </c>
      <c r="J43" s="43">
        <v>0.19</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dzNctinvHAyb0nWLqLqjFSRLuM65AcDARBrIdr2ZAkamFusjyYyQpuw1NtqAVinSJGwkwvBjletIsMBVgITkvg==" saltValue="9qu+/sQKLo9Wq0EMHDCk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7" zoomScaleSheetLayoutView="55" workbookViewId="0">
      <selection activeCell="Q33" sqref="Q33:U33"/>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200" t="s">
        <v>10</v>
      </c>
      <c r="C45" s="1201"/>
      <c r="D45" s="58"/>
      <c r="E45" s="1206" t="s">
        <v>11</v>
      </c>
      <c r="F45" s="1206"/>
      <c r="G45" s="1206"/>
      <c r="H45" s="1206"/>
      <c r="I45" s="1206"/>
      <c r="J45" s="1207"/>
      <c r="K45" s="59">
        <v>1494</v>
      </c>
      <c r="L45" s="60">
        <v>1589</v>
      </c>
      <c r="M45" s="60">
        <v>1621</v>
      </c>
      <c r="N45" s="60">
        <v>1652</v>
      </c>
      <c r="O45" s="61">
        <v>1738</v>
      </c>
      <c r="P45" s="48"/>
      <c r="Q45" s="48"/>
      <c r="R45" s="48"/>
      <c r="S45" s="48"/>
      <c r="T45" s="48"/>
      <c r="U45" s="48"/>
    </row>
    <row r="46" spans="1:21" ht="30.75" customHeight="1" x14ac:dyDescent="0.2">
      <c r="A46" s="48"/>
      <c r="B46" s="1202"/>
      <c r="C46" s="1203"/>
      <c r="D46" s="62"/>
      <c r="E46" s="1184" t="s">
        <v>12</v>
      </c>
      <c r="F46" s="1184"/>
      <c r="G46" s="1184"/>
      <c r="H46" s="1184"/>
      <c r="I46" s="1184"/>
      <c r="J46" s="1185"/>
      <c r="K46" s="63" t="s">
        <v>521</v>
      </c>
      <c r="L46" s="64" t="s">
        <v>521</v>
      </c>
      <c r="M46" s="64" t="s">
        <v>521</v>
      </c>
      <c r="N46" s="64" t="s">
        <v>521</v>
      </c>
      <c r="O46" s="65" t="s">
        <v>521</v>
      </c>
      <c r="P46" s="48"/>
      <c r="Q46" s="48"/>
      <c r="R46" s="48"/>
      <c r="S46" s="48"/>
      <c r="T46" s="48"/>
      <c r="U46" s="48"/>
    </row>
    <row r="47" spans="1:21" ht="30.75" customHeight="1" x14ac:dyDescent="0.2">
      <c r="A47" s="48"/>
      <c r="B47" s="1202"/>
      <c r="C47" s="1203"/>
      <c r="D47" s="62"/>
      <c r="E47" s="1184" t="s">
        <v>13</v>
      </c>
      <c r="F47" s="1184"/>
      <c r="G47" s="1184"/>
      <c r="H47" s="1184"/>
      <c r="I47" s="1184"/>
      <c r="J47" s="1185"/>
      <c r="K47" s="63" t="s">
        <v>521</v>
      </c>
      <c r="L47" s="64" t="s">
        <v>521</v>
      </c>
      <c r="M47" s="64" t="s">
        <v>521</v>
      </c>
      <c r="N47" s="64" t="s">
        <v>521</v>
      </c>
      <c r="O47" s="65" t="s">
        <v>521</v>
      </c>
      <c r="P47" s="48"/>
      <c r="Q47" s="48"/>
      <c r="R47" s="48"/>
      <c r="S47" s="48"/>
      <c r="T47" s="48"/>
      <c r="U47" s="48"/>
    </row>
    <row r="48" spans="1:21" ht="30.75" customHeight="1" x14ac:dyDescent="0.2">
      <c r="A48" s="48"/>
      <c r="B48" s="1202"/>
      <c r="C48" s="1203"/>
      <c r="D48" s="62"/>
      <c r="E48" s="1184" t="s">
        <v>14</v>
      </c>
      <c r="F48" s="1184"/>
      <c r="G48" s="1184"/>
      <c r="H48" s="1184"/>
      <c r="I48" s="1184"/>
      <c r="J48" s="1185"/>
      <c r="K48" s="63">
        <v>1305</v>
      </c>
      <c r="L48" s="64">
        <v>1015</v>
      </c>
      <c r="M48" s="64">
        <v>923</v>
      </c>
      <c r="N48" s="64">
        <v>799</v>
      </c>
      <c r="O48" s="65">
        <v>791</v>
      </c>
      <c r="P48" s="48"/>
      <c r="Q48" s="48"/>
      <c r="R48" s="48"/>
      <c r="S48" s="48"/>
      <c r="T48" s="48"/>
      <c r="U48" s="48"/>
    </row>
    <row r="49" spans="1:21" ht="30.75" customHeight="1" x14ac:dyDescent="0.2">
      <c r="A49" s="48"/>
      <c r="B49" s="1202"/>
      <c r="C49" s="1203"/>
      <c r="D49" s="62"/>
      <c r="E49" s="1184" t="s">
        <v>15</v>
      </c>
      <c r="F49" s="1184"/>
      <c r="G49" s="1184"/>
      <c r="H49" s="1184"/>
      <c r="I49" s="1184"/>
      <c r="J49" s="1185"/>
      <c r="K49" s="63">
        <v>154</v>
      </c>
      <c r="L49" s="64">
        <v>157</v>
      </c>
      <c r="M49" s="64">
        <v>163</v>
      </c>
      <c r="N49" s="64">
        <v>160</v>
      </c>
      <c r="O49" s="65">
        <v>137</v>
      </c>
      <c r="P49" s="48"/>
      <c r="Q49" s="48"/>
      <c r="R49" s="48"/>
      <c r="S49" s="48"/>
      <c r="T49" s="48"/>
      <c r="U49" s="48"/>
    </row>
    <row r="50" spans="1:21" ht="30.75" customHeight="1" x14ac:dyDescent="0.2">
      <c r="A50" s="48"/>
      <c r="B50" s="1202"/>
      <c r="C50" s="1203"/>
      <c r="D50" s="62"/>
      <c r="E50" s="1184" t="s">
        <v>16</v>
      </c>
      <c r="F50" s="1184"/>
      <c r="G50" s="1184"/>
      <c r="H50" s="1184"/>
      <c r="I50" s="1184"/>
      <c r="J50" s="1185"/>
      <c r="K50" s="63">
        <v>1</v>
      </c>
      <c r="L50" s="64">
        <v>1</v>
      </c>
      <c r="M50" s="64">
        <v>0</v>
      </c>
      <c r="N50" s="64">
        <v>0</v>
      </c>
      <c r="O50" s="65">
        <v>0</v>
      </c>
      <c r="P50" s="48"/>
      <c r="Q50" s="48"/>
      <c r="R50" s="48"/>
      <c r="S50" s="48"/>
      <c r="T50" s="48"/>
      <c r="U50" s="48"/>
    </row>
    <row r="51" spans="1:21" ht="30.75" customHeight="1" x14ac:dyDescent="0.2">
      <c r="A51" s="48"/>
      <c r="B51" s="1204"/>
      <c r="C51" s="1205"/>
      <c r="D51" s="66"/>
      <c r="E51" s="1184" t="s">
        <v>17</v>
      </c>
      <c r="F51" s="1184"/>
      <c r="G51" s="1184"/>
      <c r="H51" s="1184"/>
      <c r="I51" s="1184"/>
      <c r="J51" s="1185"/>
      <c r="K51" s="63" t="s">
        <v>521</v>
      </c>
      <c r="L51" s="64" t="s">
        <v>521</v>
      </c>
      <c r="M51" s="64" t="s">
        <v>521</v>
      </c>
      <c r="N51" s="64" t="s">
        <v>521</v>
      </c>
      <c r="O51" s="65" t="s">
        <v>521</v>
      </c>
      <c r="P51" s="48"/>
      <c r="Q51" s="48"/>
      <c r="R51" s="48"/>
      <c r="S51" s="48"/>
      <c r="T51" s="48"/>
      <c r="U51" s="48"/>
    </row>
    <row r="52" spans="1:21" ht="30.75" customHeight="1" x14ac:dyDescent="0.2">
      <c r="A52" s="48"/>
      <c r="B52" s="1182" t="s">
        <v>18</v>
      </c>
      <c r="C52" s="1183"/>
      <c r="D52" s="66"/>
      <c r="E52" s="1184" t="s">
        <v>19</v>
      </c>
      <c r="F52" s="1184"/>
      <c r="G52" s="1184"/>
      <c r="H52" s="1184"/>
      <c r="I52" s="1184"/>
      <c r="J52" s="1185"/>
      <c r="K52" s="63">
        <v>2049</v>
      </c>
      <c r="L52" s="64">
        <v>1964</v>
      </c>
      <c r="M52" s="64">
        <v>1934</v>
      </c>
      <c r="N52" s="64">
        <v>1885</v>
      </c>
      <c r="O52" s="65">
        <v>1933</v>
      </c>
      <c r="P52" s="48"/>
      <c r="Q52" s="48"/>
      <c r="R52" s="48"/>
      <c r="S52" s="48"/>
      <c r="T52" s="48"/>
      <c r="U52" s="48"/>
    </row>
    <row r="53" spans="1:21" ht="30.75" customHeight="1" thickBot="1" x14ac:dyDescent="0.25">
      <c r="A53" s="48"/>
      <c r="B53" s="1186" t="s">
        <v>20</v>
      </c>
      <c r="C53" s="1187"/>
      <c r="D53" s="67"/>
      <c r="E53" s="1188" t="s">
        <v>21</v>
      </c>
      <c r="F53" s="1188"/>
      <c r="G53" s="1188"/>
      <c r="H53" s="1188"/>
      <c r="I53" s="1188"/>
      <c r="J53" s="1189"/>
      <c r="K53" s="68">
        <v>905</v>
      </c>
      <c r="L53" s="69">
        <v>798</v>
      </c>
      <c r="M53" s="69">
        <v>773</v>
      </c>
      <c r="N53" s="69">
        <v>726</v>
      </c>
      <c r="O53" s="70">
        <v>733</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5">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2">
      <c r="B57" s="1190" t="s">
        <v>24</v>
      </c>
      <c r="C57" s="1191"/>
      <c r="D57" s="1194" t="s">
        <v>25</v>
      </c>
      <c r="E57" s="1195"/>
      <c r="F57" s="1195"/>
      <c r="G57" s="1195"/>
      <c r="H57" s="1195"/>
      <c r="I57" s="1195"/>
      <c r="J57" s="1196"/>
      <c r="K57" s="83" t="s">
        <v>598</v>
      </c>
      <c r="L57" s="84" t="s">
        <v>598</v>
      </c>
      <c r="M57" s="84" t="s">
        <v>598</v>
      </c>
      <c r="N57" s="84" t="s">
        <v>598</v>
      </c>
      <c r="O57" s="85" t="s">
        <v>598</v>
      </c>
    </row>
    <row r="58" spans="1:21" ht="31.5" customHeight="1" thickBot="1" x14ac:dyDescent="0.25">
      <c r="B58" s="1192"/>
      <c r="C58" s="1193"/>
      <c r="D58" s="1197" t="s">
        <v>26</v>
      </c>
      <c r="E58" s="1198"/>
      <c r="F58" s="1198"/>
      <c r="G58" s="1198"/>
      <c r="H58" s="1198"/>
      <c r="I58" s="1198"/>
      <c r="J58" s="1199"/>
      <c r="K58" s="86" t="s">
        <v>598</v>
      </c>
      <c r="L58" s="87" t="s">
        <v>598</v>
      </c>
      <c r="M58" s="87" t="s">
        <v>598</v>
      </c>
      <c r="N58" s="87" t="s">
        <v>598</v>
      </c>
      <c r="O58" s="88" t="s">
        <v>598</v>
      </c>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iQPP3951FB8SRtpF3I6QX4YNAWG7edB/TYtaELKWmwwh28HqhKRl31GStxqNBVfta+s1JiIuHVy5QqdMa9c+Q==" saltValue="91wSnUzzEtjbbbmXOgke1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D40" zoomScale="75" zoomScaleNormal="75" zoomScaleSheetLayoutView="100" workbookViewId="0">
      <selection activeCell="Q33" sqref="Q33:U33"/>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562</v>
      </c>
      <c r="J40" s="100" t="s">
        <v>563</v>
      </c>
      <c r="K40" s="100" t="s">
        <v>564</v>
      </c>
      <c r="L40" s="100" t="s">
        <v>565</v>
      </c>
      <c r="M40" s="101" t="s">
        <v>566</v>
      </c>
    </row>
    <row r="41" spans="2:13" ht="27.75" customHeight="1" x14ac:dyDescent="0.2">
      <c r="B41" s="1220" t="s">
        <v>29</v>
      </c>
      <c r="C41" s="1221"/>
      <c r="D41" s="102"/>
      <c r="E41" s="1222" t="s">
        <v>30</v>
      </c>
      <c r="F41" s="1222"/>
      <c r="G41" s="1222"/>
      <c r="H41" s="1223"/>
      <c r="I41" s="358">
        <v>18630</v>
      </c>
      <c r="J41" s="359">
        <v>18264</v>
      </c>
      <c r="K41" s="359">
        <v>17644</v>
      </c>
      <c r="L41" s="359">
        <v>17267</v>
      </c>
      <c r="M41" s="360">
        <v>16504</v>
      </c>
    </row>
    <row r="42" spans="2:13" ht="27.75" customHeight="1" x14ac:dyDescent="0.2">
      <c r="B42" s="1210"/>
      <c r="C42" s="1211"/>
      <c r="D42" s="103"/>
      <c r="E42" s="1214" t="s">
        <v>31</v>
      </c>
      <c r="F42" s="1214"/>
      <c r="G42" s="1214"/>
      <c r="H42" s="1215"/>
      <c r="I42" s="361" t="s">
        <v>521</v>
      </c>
      <c r="J42" s="362" t="s">
        <v>521</v>
      </c>
      <c r="K42" s="362" t="s">
        <v>521</v>
      </c>
      <c r="L42" s="362" t="s">
        <v>521</v>
      </c>
      <c r="M42" s="363" t="s">
        <v>521</v>
      </c>
    </row>
    <row r="43" spans="2:13" ht="27.75" customHeight="1" x14ac:dyDescent="0.2">
      <c r="B43" s="1210"/>
      <c r="C43" s="1211"/>
      <c r="D43" s="103"/>
      <c r="E43" s="1214" t="s">
        <v>32</v>
      </c>
      <c r="F43" s="1214"/>
      <c r="G43" s="1214"/>
      <c r="H43" s="1215"/>
      <c r="I43" s="361">
        <v>13317</v>
      </c>
      <c r="J43" s="362">
        <v>12997</v>
      </c>
      <c r="K43" s="362">
        <v>12641</v>
      </c>
      <c r="L43" s="362">
        <v>12401</v>
      </c>
      <c r="M43" s="363">
        <v>12335</v>
      </c>
    </row>
    <row r="44" spans="2:13" ht="27.75" customHeight="1" x14ac:dyDescent="0.2">
      <c r="B44" s="1210"/>
      <c r="C44" s="1211"/>
      <c r="D44" s="103"/>
      <c r="E44" s="1214" t="s">
        <v>33</v>
      </c>
      <c r="F44" s="1214"/>
      <c r="G44" s="1214"/>
      <c r="H44" s="1215"/>
      <c r="I44" s="361">
        <v>833</v>
      </c>
      <c r="J44" s="362">
        <v>715</v>
      </c>
      <c r="K44" s="362">
        <v>550</v>
      </c>
      <c r="L44" s="362">
        <v>481</v>
      </c>
      <c r="M44" s="363">
        <v>465</v>
      </c>
    </row>
    <row r="45" spans="2:13" ht="27.75" customHeight="1" x14ac:dyDescent="0.2">
      <c r="B45" s="1210"/>
      <c r="C45" s="1211"/>
      <c r="D45" s="103"/>
      <c r="E45" s="1214" t="s">
        <v>34</v>
      </c>
      <c r="F45" s="1214"/>
      <c r="G45" s="1214"/>
      <c r="H45" s="1215"/>
      <c r="I45" s="361" t="s">
        <v>521</v>
      </c>
      <c r="J45" s="362" t="s">
        <v>521</v>
      </c>
      <c r="K45" s="362" t="s">
        <v>521</v>
      </c>
      <c r="L45" s="362" t="s">
        <v>521</v>
      </c>
      <c r="M45" s="363" t="s">
        <v>521</v>
      </c>
    </row>
    <row r="46" spans="2:13" ht="27.75" customHeight="1" x14ac:dyDescent="0.2">
      <c r="B46" s="1210"/>
      <c r="C46" s="1211"/>
      <c r="D46" s="104"/>
      <c r="E46" s="1214" t="s">
        <v>35</v>
      </c>
      <c r="F46" s="1214"/>
      <c r="G46" s="1214"/>
      <c r="H46" s="1215"/>
      <c r="I46" s="361" t="s">
        <v>521</v>
      </c>
      <c r="J46" s="362" t="s">
        <v>521</v>
      </c>
      <c r="K46" s="362" t="s">
        <v>521</v>
      </c>
      <c r="L46" s="362" t="s">
        <v>521</v>
      </c>
      <c r="M46" s="363" t="s">
        <v>521</v>
      </c>
    </row>
    <row r="47" spans="2:13" ht="27.75" customHeight="1" x14ac:dyDescent="0.2">
      <c r="B47" s="1210"/>
      <c r="C47" s="1211"/>
      <c r="D47" s="105"/>
      <c r="E47" s="1224" t="s">
        <v>36</v>
      </c>
      <c r="F47" s="1225"/>
      <c r="G47" s="1225"/>
      <c r="H47" s="1226"/>
      <c r="I47" s="361" t="s">
        <v>521</v>
      </c>
      <c r="J47" s="362" t="s">
        <v>521</v>
      </c>
      <c r="K47" s="362" t="s">
        <v>521</v>
      </c>
      <c r="L47" s="362" t="s">
        <v>521</v>
      </c>
      <c r="M47" s="363" t="s">
        <v>521</v>
      </c>
    </row>
    <row r="48" spans="2:13" ht="27.75" customHeight="1" x14ac:dyDescent="0.2">
      <c r="B48" s="1210"/>
      <c r="C48" s="1211"/>
      <c r="D48" s="103"/>
      <c r="E48" s="1214" t="s">
        <v>37</v>
      </c>
      <c r="F48" s="1214"/>
      <c r="G48" s="1214"/>
      <c r="H48" s="1215"/>
      <c r="I48" s="361" t="s">
        <v>521</v>
      </c>
      <c r="J48" s="362" t="s">
        <v>521</v>
      </c>
      <c r="K48" s="362" t="s">
        <v>521</v>
      </c>
      <c r="L48" s="362" t="s">
        <v>521</v>
      </c>
      <c r="M48" s="363" t="s">
        <v>521</v>
      </c>
    </row>
    <row r="49" spans="2:13" ht="27.75" customHeight="1" x14ac:dyDescent="0.2">
      <c r="B49" s="1212"/>
      <c r="C49" s="1213"/>
      <c r="D49" s="103"/>
      <c r="E49" s="1214" t="s">
        <v>38</v>
      </c>
      <c r="F49" s="1214"/>
      <c r="G49" s="1214"/>
      <c r="H49" s="1215"/>
      <c r="I49" s="361" t="s">
        <v>521</v>
      </c>
      <c r="J49" s="362" t="s">
        <v>521</v>
      </c>
      <c r="K49" s="362" t="s">
        <v>521</v>
      </c>
      <c r="L49" s="362" t="s">
        <v>521</v>
      </c>
      <c r="M49" s="363" t="s">
        <v>521</v>
      </c>
    </row>
    <row r="50" spans="2:13" ht="27.75" customHeight="1" x14ac:dyDescent="0.2">
      <c r="B50" s="1208" t="s">
        <v>39</v>
      </c>
      <c r="C50" s="1209"/>
      <c r="D50" s="106"/>
      <c r="E50" s="1214" t="s">
        <v>40</v>
      </c>
      <c r="F50" s="1214"/>
      <c r="G50" s="1214"/>
      <c r="H50" s="1215"/>
      <c r="I50" s="361">
        <v>4343</v>
      </c>
      <c r="J50" s="362">
        <v>4499</v>
      </c>
      <c r="K50" s="362">
        <v>5347</v>
      </c>
      <c r="L50" s="362">
        <v>4909</v>
      </c>
      <c r="M50" s="363">
        <v>6117</v>
      </c>
    </row>
    <row r="51" spans="2:13" ht="27.75" customHeight="1" x14ac:dyDescent="0.2">
      <c r="B51" s="1210"/>
      <c r="C51" s="1211"/>
      <c r="D51" s="103"/>
      <c r="E51" s="1214" t="s">
        <v>41</v>
      </c>
      <c r="F51" s="1214"/>
      <c r="G51" s="1214"/>
      <c r="H51" s="1215"/>
      <c r="I51" s="361">
        <v>220</v>
      </c>
      <c r="J51" s="362">
        <v>189</v>
      </c>
      <c r="K51" s="362">
        <v>153</v>
      </c>
      <c r="L51" s="362">
        <v>113</v>
      </c>
      <c r="M51" s="363">
        <v>100</v>
      </c>
    </row>
    <row r="52" spans="2:13" ht="27.75" customHeight="1" x14ac:dyDescent="0.2">
      <c r="B52" s="1212"/>
      <c r="C52" s="1213"/>
      <c r="D52" s="103"/>
      <c r="E52" s="1214" t="s">
        <v>42</v>
      </c>
      <c r="F52" s="1214"/>
      <c r="G52" s="1214"/>
      <c r="H52" s="1215"/>
      <c r="I52" s="361">
        <v>22628</v>
      </c>
      <c r="J52" s="362">
        <v>22095</v>
      </c>
      <c r="K52" s="362">
        <v>21320</v>
      </c>
      <c r="L52" s="362">
        <v>20979</v>
      </c>
      <c r="M52" s="363">
        <v>20210</v>
      </c>
    </row>
    <row r="53" spans="2:13" ht="27.75" customHeight="1" thickBot="1" x14ac:dyDescent="0.25">
      <c r="B53" s="1216" t="s">
        <v>43</v>
      </c>
      <c r="C53" s="1217"/>
      <c r="D53" s="107"/>
      <c r="E53" s="1218" t="s">
        <v>44</v>
      </c>
      <c r="F53" s="1218"/>
      <c r="G53" s="1218"/>
      <c r="H53" s="1219"/>
      <c r="I53" s="364">
        <v>5589</v>
      </c>
      <c r="J53" s="365">
        <v>5193</v>
      </c>
      <c r="K53" s="365">
        <v>4015</v>
      </c>
      <c r="L53" s="365">
        <v>4147</v>
      </c>
      <c r="M53" s="366">
        <v>2877</v>
      </c>
    </row>
    <row r="54" spans="2:13" ht="27.75" customHeight="1" x14ac:dyDescent="0.2">
      <c r="B54" s="108" t="s">
        <v>45</v>
      </c>
      <c r="C54" s="109"/>
      <c r="D54" s="109"/>
      <c r="E54" s="110"/>
      <c r="F54" s="110"/>
      <c r="G54" s="110"/>
      <c r="H54" s="110"/>
      <c r="I54" s="111"/>
      <c r="J54" s="111"/>
      <c r="K54" s="111"/>
      <c r="L54" s="111"/>
      <c r="M54" s="111"/>
    </row>
    <row r="55" spans="2:13" ht="13.2" x14ac:dyDescent="0.2"/>
  </sheetData>
  <sheetProtection algorithmName="SHA-512" hashValue="BXTBDazNAc28hBCEVZV51RwOckdV09uhh0hKK0BqoKVEU0+m20BiphcoTtZk0Y5yywz+kmyQiOmVAE49YYClQQ==" saltValue="l6XO6a2vquLta0F3RPaVR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election activeCell="Q33" sqref="Q33:U33"/>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564</v>
      </c>
      <c r="G54" s="116" t="s">
        <v>565</v>
      </c>
      <c r="H54" s="117" t="s">
        <v>566</v>
      </c>
    </row>
    <row r="55" spans="2:8" ht="52.5" customHeight="1" x14ac:dyDescent="0.2">
      <c r="B55" s="118"/>
      <c r="C55" s="1235" t="s">
        <v>47</v>
      </c>
      <c r="D55" s="1235"/>
      <c r="E55" s="1236"/>
      <c r="F55" s="119">
        <v>1166</v>
      </c>
      <c r="G55" s="119">
        <v>1167</v>
      </c>
      <c r="H55" s="120">
        <v>2149</v>
      </c>
    </row>
    <row r="56" spans="2:8" ht="52.5" customHeight="1" x14ac:dyDescent="0.2">
      <c r="B56" s="121"/>
      <c r="C56" s="1237" t="s">
        <v>48</v>
      </c>
      <c r="D56" s="1237"/>
      <c r="E56" s="1238"/>
      <c r="F56" s="122">
        <v>730</v>
      </c>
      <c r="G56" s="122">
        <v>731</v>
      </c>
      <c r="H56" s="123">
        <v>894</v>
      </c>
    </row>
    <row r="57" spans="2:8" ht="53.25" customHeight="1" x14ac:dyDescent="0.2">
      <c r="B57" s="121"/>
      <c r="C57" s="1239" t="s">
        <v>49</v>
      </c>
      <c r="D57" s="1239"/>
      <c r="E57" s="1240"/>
      <c r="F57" s="124">
        <v>2415</v>
      </c>
      <c r="G57" s="124">
        <v>1905</v>
      </c>
      <c r="H57" s="125">
        <v>1938</v>
      </c>
    </row>
    <row r="58" spans="2:8" ht="45.75" customHeight="1" x14ac:dyDescent="0.2">
      <c r="B58" s="126"/>
      <c r="C58" s="1227" t="s">
        <v>599</v>
      </c>
      <c r="D58" s="1228"/>
      <c r="E58" s="1229"/>
      <c r="F58" s="127">
        <v>1009</v>
      </c>
      <c r="G58" s="127">
        <v>1077</v>
      </c>
      <c r="H58" s="128">
        <v>1093</v>
      </c>
    </row>
    <row r="59" spans="2:8" ht="45.75" customHeight="1" x14ac:dyDescent="0.2">
      <c r="B59" s="126"/>
      <c r="C59" s="1227" t="s">
        <v>600</v>
      </c>
      <c r="D59" s="1228"/>
      <c r="E59" s="1229"/>
      <c r="F59" s="127">
        <v>953</v>
      </c>
      <c r="G59" s="127">
        <v>353</v>
      </c>
      <c r="H59" s="128">
        <v>353</v>
      </c>
    </row>
    <row r="60" spans="2:8" ht="45.75" customHeight="1" x14ac:dyDescent="0.2">
      <c r="B60" s="126"/>
      <c r="C60" s="1227" t="s">
        <v>601</v>
      </c>
      <c r="D60" s="1228"/>
      <c r="E60" s="1229"/>
      <c r="F60" s="127">
        <v>315</v>
      </c>
      <c r="G60" s="127">
        <v>315</v>
      </c>
      <c r="H60" s="128">
        <v>315</v>
      </c>
    </row>
    <row r="61" spans="2:8" ht="45.75" customHeight="1" x14ac:dyDescent="0.2">
      <c r="B61" s="126"/>
      <c r="C61" s="1227" t="s">
        <v>602</v>
      </c>
      <c r="D61" s="1228"/>
      <c r="E61" s="1229"/>
      <c r="F61" s="127">
        <v>61</v>
      </c>
      <c r="G61" s="127">
        <v>61</v>
      </c>
      <c r="H61" s="128">
        <v>61</v>
      </c>
    </row>
    <row r="62" spans="2:8" ht="45.75" customHeight="1" thickBot="1" x14ac:dyDescent="0.25">
      <c r="B62" s="129"/>
      <c r="C62" s="1230" t="s">
        <v>603</v>
      </c>
      <c r="D62" s="1231"/>
      <c r="E62" s="1232"/>
      <c r="F62" s="130">
        <v>12</v>
      </c>
      <c r="G62" s="130">
        <v>34</v>
      </c>
      <c r="H62" s="131">
        <v>51</v>
      </c>
    </row>
    <row r="63" spans="2:8" ht="52.5" customHeight="1" thickBot="1" x14ac:dyDescent="0.25">
      <c r="B63" s="132"/>
      <c r="C63" s="1233" t="s">
        <v>50</v>
      </c>
      <c r="D63" s="1233"/>
      <c r="E63" s="1234"/>
      <c r="F63" s="133">
        <v>4311</v>
      </c>
      <c r="G63" s="133">
        <v>3802</v>
      </c>
      <c r="H63" s="134">
        <v>4981</v>
      </c>
    </row>
    <row r="64" spans="2:8" ht="13.2" x14ac:dyDescent="0.2"/>
  </sheetData>
  <sheetProtection algorithmName="SHA-512" hashValue="vKqBwYCldfEiBCtyfAhXaxIeR72WEwC3tUEsC3JLOTl5ocS6tUSvL1eRXdwp3lPTBSPPYOWY/p9i+kBK8YLc7A==" saltValue="pGX8c8XtWG6N5q6h4U3D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19" zoomScale="55" zoomScaleNormal="55" zoomScaleSheetLayoutView="55" workbookViewId="0">
      <selection activeCell="AN43" sqref="AN43:DC47"/>
    </sheetView>
  </sheetViews>
  <sheetFormatPr defaultColWidth="0" defaultRowHeight="0" customHeight="1" zeroHeight="1" x14ac:dyDescent="0.2"/>
  <cols>
    <col min="1" max="1" width="6.33203125" style="1241" customWidth="1"/>
    <col min="2" max="107" width="2.44140625" style="1241" customWidth="1"/>
    <col min="108" max="108" width="6.109375" style="1243" customWidth="1"/>
    <col min="109" max="109" width="5.88671875" style="1242" customWidth="1"/>
    <col min="110" max="16384" width="8.6640625" style="1241" hidden="1"/>
  </cols>
  <sheetData>
    <row r="1" spans="1:109" ht="42.75" customHeight="1" x14ac:dyDescent="0.2">
      <c r="A1" s="1298"/>
      <c r="B1" s="1297"/>
      <c r="DD1" s="1241"/>
      <c r="DE1" s="1241"/>
    </row>
    <row r="2" spans="1:109" ht="25.5" customHeight="1" x14ac:dyDescent="0.2">
      <c r="A2" s="1296"/>
      <c r="C2" s="1296"/>
      <c r="O2" s="1296"/>
      <c r="P2" s="1296"/>
      <c r="Q2" s="1296"/>
      <c r="R2" s="1296"/>
      <c r="S2" s="1296"/>
      <c r="T2" s="1296"/>
      <c r="U2" s="1296"/>
      <c r="V2" s="1296"/>
      <c r="W2" s="1296"/>
      <c r="X2" s="1296"/>
      <c r="Y2" s="1296"/>
      <c r="Z2" s="1296"/>
      <c r="AA2" s="1296"/>
      <c r="AB2" s="1296"/>
      <c r="AC2" s="1296"/>
      <c r="AD2" s="1296"/>
      <c r="AE2" s="1296"/>
      <c r="AF2" s="1296"/>
      <c r="AG2" s="1296"/>
      <c r="AH2" s="1296"/>
      <c r="AI2" s="1296"/>
      <c r="AU2" s="1296"/>
      <c r="BG2" s="1296"/>
      <c r="BS2" s="1296"/>
      <c r="CE2" s="1296"/>
      <c r="CQ2" s="1296"/>
      <c r="DD2" s="1241"/>
      <c r="DE2" s="1241"/>
    </row>
    <row r="3" spans="1:109" ht="25.5" customHeight="1" x14ac:dyDescent="0.2">
      <c r="A3" s="1296"/>
      <c r="C3" s="1296"/>
      <c r="O3" s="1296"/>
      <c r="P3" s="1296"/>
      <c r="Q3" s="1296"/>
      <c r="R3" s="1296"/>
      <c r="S3" s="1296"/>
      <c r="T3" s="1296"/>
      <c r="U3" s="1296"/>
      <c r="V3" s="1296"/>
      <c r="W3" s="1296"/>
      <c r="X3" s="1296"/>
      <c r="Y3" s="1296"/>
      <c r="Z3" s="1296"/>
      <c r="AA3" s="1296"/>
      <c r="AB3" s="1296"/>
      <c r="AC3" s="1296"/>
      <c r="AD3" s="1296"/>
      <c r="AE3" s="1296"/>
      <c r="AF3" s="1296"/>
      <c r="AG3" s="1296"/>
      <c r="AH3" s="1296"/>
      <c r="AI3" s="1296"/>
      <c r="AU3" s="1296"/>
      <c r="BG3" s="1296"/>
      <c r="BS3" s="1296"/>
      <c r="CE3" s="1296"/>
      <c r="CQ3" s="1296"/>
      <c r="DD3" s="1241"/>
      <c r="DE3" s="1241"/>
    </row>
    <row r="4" spans="1:109" s="262" customFormat="1" ht="13.2" x14ac:dyDescent="0.2">
      <c r="A4" s="1296"/>
      <c r="B4" s="1296"/>
      <c r="C4" s="1296"/>
      <c r="D4" s="1296"/>
      <c r="E4" s="1296"/>
      <c r="F4" s="1296"/>
      <c r="G4" s="1296"/>
      <c r="H4" s="1296"/>
      <c r="I4" s="1296"/>
      <c r="J4" s="1296"/>
      <c r="K4" s="1296"/>
      <c r="L4" s="1296"/>
      <c r="M4" s="1296"/>
      <c r="N4" s="1296"/>
      <c r="O4" s="1296"/>
      <c r="P4" s="1296"/>
      <c r="Q4" s="1296"/>
      <c r="R4" s="1296"/>
      <c r="S4" s="1296"/>
      <c r="T4" s="1296"/>
      <c r="U4" s="1296"/>
      <c r="V4" s="1296"/>
      <c r="W4" s="1296"/>
      <c r="X4" s="1296"/>
      <c r="Y4" s="1296"/>
      <c r="Z4" s="1296"/>
      <c r="AA4" s="1296"/>
      <c r="AB4" s="1296"/>
      <c r="AC4" s="1296"/>
      <c r="AD4" s="1296"/>
      <c r="AE4" s="1296"/>
      <c r="AF4" s="1296"/>
      <c r="AG4" s="1296"/>
      <c r="AH4" s="1296"/>
      <c r="AI4" s="1296"/>
      <c r="AJ4" s="1296"/>
      <c r="AK4" s="1296"/>
      <c r="AL4" s="1296"/>
      <c r="AM4" s="1296"/>
      <c r="AN4" s="1296"/>
      <c r="AO4" s="1296"/>
      <c r="AP4" s="1296"/>
      <c r="AQ4" s="1296"/>
      <c r="AR4" s="1296"/>
      <c r="AS4" s="1296"/>
      <c r="AT4" s="1296"/>
      <c r="AU4" s="1296"/>
      <c r="AV4" s="1296"/>
      <c r="AW4" s="1296"/>
      <c r="AX4" s="1296"/>
      <c r="AY4" s="1296"/>
      <c r="AZ4" s="1296"/>
      <c r="BA4" s="1296"/>
      <c r="BB4" s="1296"/>
      <c r="BC4" s="1296"/>
      <c r="BD4" s="1296"/>
      <c r="BE4" s="1296"/>
      <c r="BF4" s="1296"/>
      <c r="BG4" s="1296"/>
      <c r="BH4" s="1296"/>
      <c r="BI4" s="1296"/>
      <c r="BJ4" s="1296"/>
      <c r="BK4" s="1296"/>
      <c r="BL4" s="1296"/>
      <c r="BM4" s="1296"/>
      <c r="BN4" s="1296"/>
      <c r="BO4" s="1296"/>
      <c r="BP4" s="1296"/>
      <c r="BQ4" s="1296"/>
      <c r="BR4" s="1296"/>
      <c r="BS4" s="1296"/>
      <c r="BT4" s="1296"/>
      <c r="BU4" s="1296"/>
      <c r="BV4" s="1296"/>
      <c r="BW4" s="1296"/>
      <c r="BX4" s="1296"/>
      <c r="BY4" s="1296"/>
      <c r="BZ4" s="1296"/>
      <c r="CA4" s="1296"/>
      <c r="CB4" s="1296"/>
      <c r="CC4" s="1296"/>
      <c r="CD4" s="1296"/>
      <c r="CE4" s="1296"/>
      <c r="CF4" s="1296"/>
      <c r="CG4" s="1296"/>
      <c r="CH4" s="1296"/>
      <c r="CI4" s="1296"/>
      <c r="CJ4" s="1296"/>
      <c r="CK4" s="1296"/>
      <c r="CL4" s="1296"/>
      <c r="CM4" s="1296"/>
      <c r="CN4" s="1296"/>
      <c r="CO4" s="1296"/>
      <c r="CP4" s="1296"/>
      <c r="CQ4" s="1296"/>
      <c r="CR4" s="1296"/>
      <c r="CS4" s="1296"/>
      <c r="CT4" s="1296"/>
      <c r="CU4" s="1296"/>
      <c r="CV4" s="1296"/>
      <c r="CW4" s="1296"/>
      <c r="CX4" s="1296"/>
      <c r="CY4" s="1296"/>
      <c r="CZ4" s="1296"/>
      <c r="DA4" s="1296"/>
      <c r="DB4" s="1296"/>
      <c r="DC4" s="1296"/>
      <c r="DD4" s="1296"/>
      <c r="DE4" s="1296"/>
    </row>
    <row r="5" spans="1:109" s="262" customFormat="1" ht="13.2" x14ac:dyDescent="0.2">
      <c r="A5" s="1296"/>
      <c r="B5" s="1296"/>
      <c r="C5" s="1296"/>
      <c r="D5" s="1296"/>
      <c r="E5" s="1296"/>
      <c r="F5" s="1296"/>
      <c r="G5" s="1296"/>
      <c r="H5" s="1296"/>
      <c r="I5" s="1296"/>
      <c r="J5" s="1296"/>
      <c r="K5" s="1296"/>
      <c r="L5" s="1296"/>
      <c r="M5" s="1296"/>
      <c r="N5" s="1296"/>
      <c r="O5" s="1296"/>
      <c r="P5" s="1296"/>
      <c r="Q5" s="1296"/>
      <c r="R5" s="1296"/>
      <c r="S5" s="1296"/>
      <c r="T5" s="1296"/>
      <c r="U5" s="1296"/>
      <c r="V5" s="1296"/>
      <c r="W5" s="1296"/>
      <c r="X5" s="1296"/>
      <c r="Y5" s="1296"/>
      <c r="Z5" s="1296"/>
      <c r="AA5" s="1296"/>
      <c r="AB5" s="1296"/>
      <c r="AC5" s="1296"/>
      <c r="AD5" s="1296"/>
      <c r="AE5" s="1296"/>
      <c r="AF5" s="1296"/>
      <c r="AG5" s="1296"/>
      <c r="AH5" s="1296"/>
      <c r="AI5" s="1296"/>
      <c r="AJ5" s="1296"/>
      <c r="AK5" s="1296"/>
      <c r="AL5" s="1296"/>
      <c r="AM5" s="1296"/>
      <c r="AN5" s="1296"/>
      <c r="AO5" s="1296"/>
      <c r="AP5" s="1296"/>
      <c r="AQ5" s="1296"/>
      <c r="AR5" s="1296"/>
      <c r="AS5" s="1296"/>
      <c r="AT5" s="1296"/>
      <c r="AU5" s="1296"/>
      <c r="AV5" s="1296"/>
      <c r="AW5" s="1296"/>
      <c r="AX5" s="1296"/>
      <c r="AY5" s="1296"/>
      <c r="AZ5" s="1296"/>
      <c r="BA5" s="1296"/>
      <c r="BB5" s="1296"/>
      <c r="BC5" s="1296"/>
      <c r="BD5" s="1296"/>
      <c r="BE5" s="1296"/>
      <c r="BF5" s="1296"/>
      <c r="BG5" s="1296"/>
      <c r="BH5" s="1296"/>
      <c r="BI5" s="1296"/>
      <c r="BJ5" s="1296"/>
      <c r="BK5" s="1296"/>
      <c r="BL5" s="1296"/>
      <c r="BM5" s="1296"/>
      <c r="BN5" s="1296"/>
      <c r="BO5" s="1296"/>
      <c r="BP5" s="1296"/>
      <c r="BQ5" s="1296"/>
      <c r="BR5" s="1296"/>
      <c r="BS5" s="1296"/>
      <c r="BT5" s="1296"/>
      <c r="BU5" s="1296"/>
      <c r="BV5" s="1296"/>
      <c r="BW5" s="1296"/>
      <c r="BX5" s="1296"/>
      <c r="BY5" s="1296"/>
      <c r="BZ5" s="1296"/>
      <c r="CA5" s="1296"/>
      <c r="CB5" s="1296"/>
      <c r="CC5" s="1296"/>
      <c r="CD5" s="1296"/>
      <c r="CE5" s="1296"/>
      <c r="CF5" s="1296"/>
      <c r="CG5" s="1296"/>
      <c r="CH5" s="1296"/>
      <c r="CI5" s="1296"/>
      <c r="CJ5" s="1296"/>
      <c r="CK5" s="1296"/>
      <c r="CL5" s="1296"/>
      <c r="CM5" s="1296"/>
      <c r="CN5" s="1296"/>
      <c r="CO5" s="1296"/>
      <c r="CP5" s="1296"/>
      <c r="CQ5" s="1296"/>
      <c r="CR5" s="1296"/>
      <c r="CS5" s="1296"/>
      <c r="CT5" s="1296"/>
      <c r="CU5" s="1296"/>
      <c r="CV5" s="1296"/>
      <c r="CW5" s="1296"/>
      <c r="CX5" s="1296"/>
      <c r="CY5" s="1296"/>
      <c r="CZ5" s="1296"/>
      <c r="DA5" s="1296"/>
      <c r="DB5" s="1296"/>
      <c r="DC5" s="1296"/>
      <c r="DD5" s="1296"/>
      <c r="DE5" s="1296"/>
    </row>
    <row r="6" spans="1:109" s="262" customFormat="1" ht="13.2" x14ac:dyDescent="0.2">
      <c r="A6" s="1296"/>
      <c r="B6" s="1296"/>
      <c r="C6" s="1296"/>
      <c r="D6" s="1296"/>
      <c r="E6" s="1296"/>
      <c r="F6" s="1296"/>
      <c r="G6" s="1296"/>
      <c r="H6" s="1296"/>
      <c r="I6" s="1296"/>
      <c r="J6" s="1296"/>
      <c r="K6" s="1296"/>
      <c r="L6" s="1296"/>
      <c r="M6" s="1296"/>
      <c r="N6" s="1296"/>
      <c r="O6" s="1296"/>
      <c r="P6" s="1296"/>
      <c r="Q6" s="1296"/>
      <c r="R6" s="1296"/>
      <c r="S6" s="1296"/>
      <c r="T6" s="1296"/>
      <c r="U6" s="1296"/>
      <c r="V6" s="1296"/>
      <c r="W6" s="1296"/>
      <c r="X6" s="1296"/>
      <c r="Y6" s="1296"/>
      <c r="Z6" s="1296"/>
      <c r="AA6" s="1296"/>
      <c r="AB6" s="1296"/>
      <c r="AC6" s="1296"/>
      <c r="AD6" s="1296"/>
      <c r="AE6" s="1296"/>
      <c r="AF6" s="1296"/>
      <c r="AG6" s="1296"/>
      <c r="AH6" s="1296"/>
      <c r="AI6" s="1296"/>
      <c r="AJ6" s="1296"/>
      <c r="AK6" s="1296"/>
      <c r="AL6" s="1296"/>
      <c r="AM6" s="1296"/>
      <c r="AN6" s="1296"/>
      <c r="AO6" s="1296"/>
      <c r="AP6" s="1296"/>
      <c r="AQ6" s="1296"/>
      <c r="AR6" s="1296"/>
      <c r="AS6" s="1296"/>
      <c r="AT6" s="1296"/>
      <c r="AU6" s="1296"/>
      <c r="AV6" s="1296"/>
      <c r="AW6" s="1296"/>
      <c r="AX6" s="1296"/>
      <c r="AY6" s="1296"/>
      <c r="AZ6" s="1296"/>
      <c r="BA6" s="1296"/>
      <c r="BB6" s="1296"/>
      <c r="BC6" s="1296"/>
      <c r="BD6" s="1296"/>
      <c r="BE6" s="1296"/>
      <c r="BF6" s="1296"/>
      <c r="BG6" s="1296"/>
      <c r="BH6" s="1296"/>
      <c r="BI6" s="1296"/>
      <c r="BJ6" s="1296"/>
      <c r="BK6" s="1296"/>
      <c r="BL6" s="1296"/>
      <c r="BM6" s="1296"/>
      <c r="BN6" s="1296"/>
      <c r="BO6" s="1296"/>
      <c r="BP6" s="1296"/>
      <c r="BQ6" s="1296"/>
      <c r="BR6" s="1296"/>
      <c r="BS6" s="1296"/>
      <c r="BT6" s="1296"/>
      <c r="BU6" s="1296"/>
      <c r="BV6" s="1296"/>
      <c r="BW6" s="1296"/>
      <c r="BX6" s="1296"/>
      <c r="BY6" s="1296"/>
      <c r="BZ6" s="1296"/>
      <c r="CA6" s="1296"/>
      <c r="CB6" s="1296"/>
      <c r="CC6" s="1296"/>
      <c r="CD6" s="1296"/>
      <c r="CE6" s="1296"/>
      <c r="CF6" s="1296"/>
      <c r="CG6" s="1296"/>
      <c r="CH6" s="1296"/>
      <c r="CI6" s="1296"/>
      <c r="CJ6" s="1296"/>
      <c r="CK6" s="1296"/>
      <c r="CL6" s="1296"/>
      <c r="CM6" s="1296"/>
      <c r="CN6" s="1296"/>
      <c r="CO6" s="1296"/>
      <c r="CP6" s="1296"/>
      <c r="CQ6" s="1296"/>
      <c r="CR6" s="1296"/>
      <c r="CS6" s="1296"/>
      <c r="CT6" s="1296"/>
      <c r="CU6" s="1296"/>
      <c r="CV6" s="1296"/>
      <c r="CW6" s="1296"/>
      <c r="CX6" s="1296"/>
      <c r="CY6" s="1296"/>
      <c r="CZ6" s="1296"/>
      <c r="DA6" s="1296"/>
      <c r="DB6" s="1296"/>
      <c r="DC6" s="1296"/>
      <c r="DD6" s="1296"/>
      <c r="DE6" s="1296"/>
    </row>
    <row r="7" spans="1:109" s="262" customFormat="1" ht="13.2" x14ac:dyDescent="0.2">
      <c r="A7" s="1296"/>
      <c r="B7" s="1296"/>
      <c r="C7" s="1296"/>
      <c r="D7" s="1296"/>
      <c r="E7" s="1296"/>
      <c r="F7" s="1296"/>
      <c r="G7" s="1296"/>
      <c r="H7" s="1296"/>
      <c r="I7" s="1296"/>
      <c r="J7" s="1296"/>
      <c r="K7" s="1296"/>
      <c r="L7" s="1296"/>
      <c r="M7" s="1296"/>
      <c r="N7" s="1296"/>
      <c r="O7" s="1296"/>
      <c r="P7" s="1296"/>
      <c r="Q7" s="1296"/>
      <c r="R7" s="1296"/>
      <c r="S7" s="1296"/>
      <c r="T7" s="1296"/>
      <c r="U7" s="1296"/>
      <c r="V7" s="1296"/>
      <c r="W7" s="1296"/>
      <c r="X7" s="1296"/>
      <c r="Y7" s="1296"/>
      <c r="Z7" s="1296"/>
      <c r="AA7" s="1296"/>
      <c r="AB7" s="1296"/>
      <c r="AC7" s="1296"/>
      <c r="AD7" s="1296"/>
      <c r="AE7" s="1296"/>
      <c r="AF7" s="1296"/>
      <c r="AG7" s="1296"/>
      <c r="AH7" s="1296"/>
      <c r="AI7" s="1296"/>
      <c r="AJ7" s="1296"/>
      <c r="AK7" s="1296"/>
      <c r="AL7" s="1296"/>
      <c r="AM7" s="1296"/>
      <c r="AN7" s="1296"/>
      <c r="AO7" s="1296"/>
      <c r="AP7" s="1296"/>
      <c r="AQ7" s="1296"/>
      <c r="AR7" s="1296"/>
      <c r="AS7" s="1296"/>
      <c r="AT7" s="1296"/>
      <c r="AU7" s="1296"/>
      <c r="AV7" s="1296"/>
      <c r="AW7" s="1296"/>
      <c r="AX7" s="1296"/>
      <c r="AY7" s="1296"/>
      <c r="AZ7" s="1296"/>
      <c r="BA7" s="1296"/>
      <c r="BB7" s="1296"/>
      <c r="BC7" s="1296"/>
      <c r="BD7" s="1296"/>
      <c r="BE7" s="1296"/>
      <c r="BF7" s="1296"/>
      <c r="BG7" s="1296"/>
      <c r="BH7" s="1296"/>
      <c r="BI7" s="1296"/>
      <c r="BJ7" s="1296"/>
      <c r="BK7" s="1296"/>
      <c r="BL7" s="1296"/>
      <c r="BM7" s="1296"/>
      <c r="BN7" s="1296"/>
      <c r="BO7" s="1296"/>
      <c r="BP7" s="1296"/>
      <c r="BQ7" s="1296"/>
      <c r="BR7" s="1296"/>
      <c r="BS7" s="1296"/>
      <c r="BT7" s="1296"/>
      <c r="BU7" s="1296"/>
      <c r="BV7" s="1296"/>
      <c r="BW7" s="1296"/>
      <c r="BX7" s="1296"/>
      <c r="BY7" s="1296"/>
      <c r="BZ7" s="1296"/>
      <c r="CA7" s="1296"/>
      <c r="CB7" s="1296"/>
      <c r="CC7" s="1296"/>
      <c r="CD7" s="1296"/>
      <c r="CE7" s="1296"/>
      <c r="CF7" s="1296"/>
      <c r="CG7" s="1296"/>
      <c r="CH7" s="1296"/>
      <c r="CI7" s="1296"/>
      <c r="CJ7" s="1296"/>
      <c r="CK7" s="1296"/>
      <c r="CL7" s="1296"/>
      <c r="CM7" s="1296"/>
      <c r="CN7" s="1296"/>
      <c r="CO7" s="1296"/>
      <c r="CP7" s="1296"/>
      <c r="CQ7" s="1296"/>
      <c r="CR7" s="1296"/>
      <c r="CS7" s="1296"/>
      <c r="CT7" s="1296"/>
      <c r="CU7" s="1296"/>
      <c r="CV7" s="1296"/>
      <c r="CW7" s="1296"/>
      <c r="CX7" s="1296"/>
      <c r="CY7" s="1296"/>
      <c r="CZ7" s="1296"/>
      <c r="DA7" s="1296"/>
      <c r="DB7" s="1296"/>
      <c r="DC7" s="1296"/>
      <c r="DD7" s="1296"/>
      <c r="DE7" s="1296"/>
    </row>
    <row r="8" spans="1:109" s="262" customFormat="1" ht="13.2" x14ac:dyDescent="0.2">
      <c r="A8" s="1296"/>
      <c r="B8" s="1296"/>
      <c r="C8" s="1296"/>
      <c r="D8" s="1296"/>
      <c r="E8" s="1296"/>
      <c r="F8" s="1296"/>
      <c r="G8" s="1296"/>
      <c r="H8" s="1296"/>
      <c r="I8" s="1296"/>
      <c r="J8" s="1296"/>
      <c r="K8" s="1296"/>
      <c r="L8" s="1296"/>
      <c r="M8" s="1296"/>
      <c r="N8" s="1296"/>
      <c r="O8" s="1296"/>
      <c r="P8" s="1296"/>
      <c r="Q8" s="1296"/>
      <c r="R8" s="1296"/>
      <c r="S8" s="1296"/>
      <c r="T8" s="1296"/>
      <c r="U8" s="1296"/>
      <c r="V8" s="1296"/>
      <c r="W8" s="1296"/>
      <c r="X8" s="1296"/>
      <c r="Y8" s="1296"/>
      <c r="Z8" s="1296"/>
      <c r="AA8" s="1296"/>
      <c r="AB8" s="1296"/>
      <c r="AC8" s="1296"/>
      <c r="AD8" s="1296"/>
      <c r="AE8" s="1296"/>
      <c r="AF8" s="1296"/>
      <c r="AG8" s="1296"/>
      <c r="AH8" s="1296"/>
      <c r="AI8" s="1296"/>
      <c r="AJ8" s="1296"/>
      <c r="AK8" s="1296"/>
      <c r="AL8" s="1296"/>
      <c r="AM8" s="1296"/>
      <c r="AN8" s="1296"/>
      <c r="AO8" s="1296"/>
      <c r="AP8" s="1296"/>
      <c r="AQ8" s="1296"/>
      <c r="AR8" s="1296"/>
      <c r="AS8" s="1296"/>
      <c r="AT8" s="1296"/>
      <c r="AU8" s="1296"/>
      <c r="AV8" s="1296"/>
      <c r="AW8" s="1296"/>
      <c r="AX8" s="1296"/>
      <c r="AY8" s="1296"/>
      <c r="AZ8" s="1296"/>
      <c r="BA8" s="1296"/>
      <c r="BB8" s="1296"/>
      <c r="BC8" s="1296"/>
      <c r="BD8" s="1296"/>
      <c r="BE8" s="1296"/>
      <c r="BF8" s="1296"/>
      <c r="BG8" s="1296"/>
      <c r="BH8" s="1296"/>
      <c r="BI8" s="1296"/>
      <c r="BJ8" s="1296"/>
      <c r="BK8" s="1296"/>
      <c r="BL8" s="1296"/>
      <c r="BM8" s="1296"/>
      <c r="BN8" s="1296"/>
      <c r="BO8" s="1296"/>
      <c r="BP8" s="1296"/>
      <c r="BQ8" s="1296"/>
      <c r="BR8" s="1296"/>
      <c r="BS8" s="1296"/>
      <c r="BT8" s="1296"/>
      <c r="BU8" s="1296"/>
      <c r="BV8" s="1296"/>
      <c r="BW8" s="1296"/>
      <c r="BX8" s="1296"/>
      <c r="BY8" s="1296"/>
      <c r="BZ8" s="1296"/>
      <c r="CA8" s="1296"/>
      <c r="CB8" s="1296"/>
      <c r="CC8" s="1296"/>
      <c r="CD8" s="1296"/>
      <c r="CE8" s="1296"/>
      <c r="CF8" s="1296"/>
      <c r="CG8" s="1296"/>
      <c r="CH8" s="1296"/>
      <c r="CI8" s="1296"/>
      <c r="CJ8" s="1296"/>
      <c r="CK8" s="1296"/>
      <c r="CL8" s="1296"/>
      <c r="CM8" s="1296"/>
      <c r="CN8" s="1296"/>
      <c r="CO8" s="1296"/>
      <c r="CP8" s="1296"/>
      <c r="CQ8" s="1296"/>
      <c r="CR8" s="1296"/>
      <c r="CS8" s="1296"/>
      <c r="CT8" s="1296"/>
      <c r="CU8" s="1296"/>
      <c r="CV8" s="1296"/>
      <c r="CW8" s="1296"/>
      <c r="CX8" s="1296"/>
      <c r="CY8" s="1296"/>
      <c r="CZ8" s="1296"/>
      <c r="DA8" s="1296"/>
      <c r="DB8" s="1296"/>
      <c r="DC8" s="1296"/>
      <c r="DD8" s="1296"/>
      <c r="DE8" s="1296"/>
    </row>
    <row r="9" spans="1:109" s="262" customFormat="1" ht="13.2" x14ac:dyDescent="0.2">
      <c r="A9" s="1296"/>
      <c r="B9" s="1296"/>
      <c r="C9" s="1296"/>
      <c r="D9" s="1296"/>
      <c r="E9" s="1296"/>
      <c r="F9" s="1296"/>
      <c r="G9" s="1296"/>
      <c r="H9" s="1296"/>
      <c r="I9" s="1296"/>
      <c r="J9" s="1296"/>
      <c r="K9" s="1296"/>
      <c r="L9" s="1296"/>
      <c r="M9" s="1296"/>
      <c r="N9" s="1296"/>
      <c r="O9" s="1296"/>
      <c r="P9" s="1296"/>
      <c r="Q9" s="1296"/>
      <c r="R9" s="1296"/>
      <c r="S9" s="1296"/>
      <c r="T9" s="1296"/>
      <c r="U9" s="1296"/>
      <c r="V9" s="1296"/>
      <c r="W9" s="1296"/>
      <c r="X9" s="1296"/>
      <c r="Y9" s="1296"/>
      <c r="Z9" s="1296"/>
      <c r="AA9" s="1296"/>
      <c r="AB9" s="1296"/>
      <c r="AC9" s="1296"/>
      <c r="AD9" s="1296"/>
      <c r="AE9" s="1296"/>
      <c r="AF9" s="1296"/>
      <c r="AG9" s="1296"/>
      <c r="AH9" s="1296"/>
      <c r="AI9" s="1296"/>
      <c r="AJ9" s="1296"/>
      <c r="AK9" s="1296"/>
      <c r="AL9" s="1296"/>
      <c r="AM9" s="1296"/>
      <c r="AN9" s="1296"/>
      <c r="AO9" s="1296"/>
      <c r="AP9" s="1296"/>
      <c r="AQ9" s="1296"/>
      <c r="AR9" s="1296"/>
      <c r="AS9" s="1296"/>
      <c r="AT9" s="1296"/>
      <c r="AU9" s="1296"/>
      <c r="AV9" s="1296"/>
      <c r="AW9" s="1296"/>
      <c r="AX9" s="1296"/>
      <c r="AY9" s="1296"/>
      <c r="AZ9" s="1296"/>
      <c r="BA9" s="1296"/>
      <c r="BB9" s="1296"/>
      <c r="BC9" s="1296"/>
      <c r="BD9" s="1296"/>
      <c r="BE9" s="1296"/>
      <c r="BF9" s="1296"/>
      <c r="BG9" s="1296"/>
      <c r="BH9" s="1296"/>
      <c r="BI9" s="1296"/>
      <c r="BJ9" s="1296"/>
      <c r="BK9" s="1296"/>
      <c r="BL9" s="1296"/>
      <c r="BM9" s="1296"/>
      <c r="BN9" s="1296"/>
      <c r="BO9" s="1296"/>
      <c r="BP9" s="1296"/>
      <c r="BQ9" s="1296"/>
      <c r="BR9" s="1296"/>
      <c r="BS9" s="1296"/>
      <c r="BT9" s="1296"/>
      <c r="BU9" s="1296"/>
      <c r="BV9" s="1296"/>
      <c r="BW9" s="1296"/>
      <c r="BX9" s="1296"/>
      <c r="BY9" s="1296"/>
      <c r="BZ9" s="1296"/>
      <c r="CA9" s="1296"/>
      <c r="CB9" s="1296"/>
      <c r="CC9" s="1296"/>
      <c r="CD9" s="1296"/>
      <c r="CE9" s="1296"/>
      <c r="CF9" s="1296"/>
      <c r="CG9" s="1296"/>
      <c r="CH9" s="1296"/>
      <c r="CI9" s="1296"/>
      <c r="CJ9" s="1296"/>
      <c r="CK9" s="1296"/>
      <c r="CL9" s="1296"/>
      <c r="CM9" s="1296"/>
      <c r="CN9" s="1296"/>
      <c r="CO9" s="1296"/>
      <c r="CP9" s="1296"/>
      <c r="CQ9" s="1296"/>
      <c r="CR9" s="1296"/>
      <c r="CS9" s="1296"/>
      <c r="CT9" s="1296"/>
      <c r="CU9" s="1296"/>
      <c r="CV9" s="1296"/>
      <c r="CW9" s="1296"/>
      <c r="CX9" s="1296"/>
      <c r="CY9" s="1296"/>
      <c r="CZ9" s="1296"/>
      <c r="DA9" s="1296"/>
      <c r="DB9" s="1296"/>
      <c r="DC9" s="1296"/>
      <c r="DD9" s="1296"/>
      <c r="DE9" s="1296"/>
    </row>
    <row r="10" spans="1:109" s="262" customFormat="1" ht="13.2" x14ac:dyDescent="0.2">
      <c r="A10" s="1296"/>
      <c r="B10" s="1296"/>
      <c r="C10" s="1296"/>
      <c r="D10" s="1296"/>
      <c r="E10" s="1296"/>
      <c r="F10" s="1296"/>
      <c r="G10" s="1296"/>
      <c r="H10" s="1296"/>
      <c r="I10" s="1296"/>
      <c r="J10" s="1296"/>
      <c r="K10" s="1296"/>
      <c r="L10" s="1296"/>
      <c r="M10" s="1296"/>
      <c r="N10" s="1296"/>
      <c r="O10" s="1296"/>
      <c r="P10" s="1296"/>
      <c r="Q10" s="1296"/>
      <c r="R10" s="1296"/>
      <c r="S10" s="1296"/>
      <c r="T10" s="1296"/>
      <c r="U10" s="1296"/>
      <c r="V10" s="1296"/>
      <c r="W10" s="1296"/>
      <c r="X10" s="1296"/>
      <c r="Y10" s="1296"/>
      <c r="Z10" s="1296"/>
      <c r="AA10" s="1296"/>
      <c r="AB10" s="1296"/>
      <c r="AC10" s="1296"/>
      <c r="AD10" s="1296"/>
      <c r="AE10" s="1296"/>
      <c r="AF10" s="1296"/>
      <c r="AG10" s="1296"/>
      <c r="AH10" s="1296"/>
      <c r="AI10" s="1296"/>
      <c r="AJ10" s="1296"/>
      <c r="AK10" s="1296"/>
      <c r="AL10" s="1296"/>
      <c r="AM10" s="1296"/>
      <c r="AN10" s="1296"/>
      <c r="AO10" s="1296"/>
      <c r="AP10" s="1296"/>
      <c r="AQ10" s="1296"/>
      <c r="AR10" s="1296"/>
      <c r="AS10" s="1296"/>
      <c r="AT10" s="1296"/>
      <c r="AU10" s="1296"/>
      <c r="AV10" s="1296"/>
      <c r="AW10" s="1296"/>
      <c r="AX10" s="1296"/>
      <c r="AY10" s="1296"/>
      <c r="AZ10" s="1296"/>
      <c r="BA10" s="1296"/>
      <c r="BB10" s="1296"/>
      <c r="BC10" s="1296"/>
      <c r="BD10" s="1296"/>
      <c r="BE10" s="1296"/>
      <c r="BF10" s="1296"/>
      <c r="BG10" s="1296"/>
      <c r="BH10" s="1296"/>
      <c r="BI10" s="1296"/>
      <c r="BJ10" s="1296"/>
      <c r="BK10" s="1296"/>
      <c r="BL10" s="1296"/>
      <c r="BM10" s="1296"/>
      <c r="BN10" s="1296"/>
      <c r="BO10" s="1296"/>
      <c r="BP10" s="1296"/>
      <c r="BQ10" s="1296"/>
      <c r="BR10" s="1296"/>
      <c r="BS10" s="1296"/>
      <c r="BT10" s="1296"/>
      <c r="BU10" s="1296"/>
      <c r="BV10" s="1296"/>
      <c r="BW10" s="1296"/>
      <c r="BX10" s="1296"/>
      <c r="BY10" s="1296"/>
      <c r="BZ10" s="1296"/>
      <c r="CA10" s="1296"/>
      <c r="CB10" s="1296"/>
      <c r="CC10" s="1296"/>
      <c r="CD10" s="1296"/>
      <c r="CE10" s="1296"/>
      <c r="CF10" s="1296"/>
      <c r="CG10" s="1296"/>
      <c r="CH10" s="1296"/>
      <c r="CI10" s="1296"/>
      <c r="CJ10" s="1296"/>
      <c r="CK10" s="1296"/>
      <c r="CL10" s="1296"/>
      <c r="CM10" s="1296"/>
      <c r="CN10" s="1296"/>
      <c r="CO10" s="1296"/>
      <c r="CP10" s="1296"/>
      <c r="CQ10" s="1296"/>
      <c r="CR10" s="1296"/>
      <c r="CS10" s="1296"/>
      <c r="CT10" s="1296"/>
      <c r="CU10" s="1296"/>
      <c r="CV10" s="1296"/>
      <c r="CW10" s="1296"/>
      <c r="CX10" s="1296"/>
      <c r="CY10" s="1296"/>
      <c r="CZ10" s="1296"/>
      <c r="DA10" s="1296"/>
      <c r="DB10" s="1296"/>
      <c r="DC10" s="1296"/>
      <c r="DD10" s="1296"/>
      <c r="DE10" s="1296"/>
    </row>
    <row r="11" spans="1:109" s="262" customFormat="1" ht="13.2" x14ac:dyDescent="0.2">
      <c r="A11" s="1296"/>
      <c r="B11" s="1296"/>
      <c r="C11" s="1296"/>
      <c r="D11" s="1296"/>
      <c r="E11" s="1296"/>
      <c r="F11" s="1296"/>
      <c r="G11" s="1296"/>
      <c r="H11" s="1296"/>
      <c r="I11" s="1296"/>
      <c r="J11" s="1296"/>
      <c r="K11" s="1296"/>
      <c r="L11" s="1296"/>
      <c r="M11" s="1296"/>
      <c r="N11" s="1296"/>
      <c r="O11" s="1296"/>
      <c r="P11" s="1296"/>
      <c r="Q11" s="1296"/>
      <c r="R11" s="1296"/>
      <c r="S11" s="1296"/>
      <c r="T11" s="1296"/>
      <c r="U11" s="1296"/>
      <c r="V11" s="1296"/>
      <c r="W11" s="1296"/>
      <c r="X11" s="1296"/>
      <c r="Y11" s="1296"/>
      <c r="Z11" s="1296"/>
      <c r="AA11" s="1296"/>
      <c r="AB11" s="1296"/>
      <c r="AC11" s="1296"/>
      <c r="AD11" s="1296"/>
      <c r="AE11" s="1296"/>
      <c r="AF11" s="1296"/>
      <c r="AG11" s="1296"/>
      <c r="AH11" s="1296"/>
      <c r="AI11" s="1296"/>
      <c r="AJ11" s="1296"/>
      <c r="AK11" s="1296"/>
      <c r="AL11" s="1296"/>
      <c r="AM11" s="1296"/>
      <c r="AN11" s="1296"/>
      <c r="AO11" s="1296"/>
      <c r="AP11" s="1296"/>
      <c r="AQ11" s="1296"/>
      <c r="AR11" s="1296"/>
      <c r="AS11" s="1296"/>
      <c r="AT11" s="1296"/>
      <c r="AU11" s="1296"/>
      <c r="AV11" s="1296"/>
      <c r="AW11" s="1296"/>
      <c r="AX11" s="1296"/>
      <c r="AY11" s="1296"/>
      <c r="AZ11" s="1296"/>
      <c r="BA11" s="1296"/>
      <c r="BB11" s="1296"/>
      <c r="BC11" s="1296"/>
      <c r="BD11" s="1296"/>
      <c r="BE11" s="1296"/>
      <c r="BF11" s="1296"/>
      <c r="BG11" s="1296"/>
      <c r="BH11" s="1296"/>
      <c r="BI11" s="1296"/>
      <c r="BJ11" s="1296"/>
      <c r="BK11" s="1296"/>
      <c r="BL11" s="1296"/>
      <c r="BM11" s="1296"/>
      <c r="BN11" s="1296"/>
      <c r="BO11" s="1296"/>
      <c r="BP11" s="1296"/>
      <c r="BQ11" s="1296"/>
      <c r="BR11" s="1296"/>
      <c r="BS11" s="1296"/>
      <c r="BT11" s="1296"/>
      <c r="BU11" s="1296"/>
      <c r="BV11" s="1296"/>
      <c r="BW11" s="1296"/>
      <c r="BX11" s="1296"/>
      <c r="BY11" s="1296"/>
      <c r="BZ11" s="1296"/>
      <c r="CA11" s="1296"/>
      <c r="CB11" s="1296"/>
      <c r="CC11" s="1296"/>
      <c r="CD11" s="1296"/>
      <c r="CE11" s="1296"/>
      <c r="CF11" s="1296"/>
      <c r="CG11" s="1296"/>
      <c r="CH11" s="1296"/>
      <c r="CI11" s="1296"/>
      <c r="CJ11" s="1296"/>
      <c r="CK11" s="1296"/>
      <c r="CL11" s="1296"/>
      <c r="CM11" s="1296"/>
      <c r="CN11" s="1296"/>
      <c r="CO11" s="1296"/>
      <c r="CP11" s="1296"/>
      <c r="CQ11" s="1296"/>
      <c r="CR11" s="1296"/>
      <c r="CS11" s="1296"/>
      <c r="CT11" s="1296"/>
      <c r="CU11" s="1296"/>
      <c r="CV11" s="1296"/>
      <c r="CW11" s="1296"/>
      <c r="CX11" s="1296"/>
      <c r="CY11" s="1296"/>
      <c r="CZ11" s="1296"/>
      <c r="DA11" s="1296"/>
      <c r="DB11" s="1296"/>
      <c r="DC11" s="1296"/>
      <c r="DD11" s="1296"/>
      <c r="DE11" s="1296"/>
    </row>
    <row r="12" spans="1:109" s="262" customFormat="1" ht="13.2" x14ac:dyDescent="0.2">
      <c r="A12" s="1296"/>
      <c r="B12" s="1296"/>
      <c r="C12" s="1296"/>
      <c r="D12" s="1296"/>
      <c r="E12" s="1296"/>
      <c r="F12" s="1296"/>
      <c r="G12" s="1296"/>
      <c r="H12" s="1296"/>
      <c r="I12" s="1296"/>
      <c r="J12" s="1296"/>
      <c r="K12" s="1296"/>
      <c r="L12" s="1296"/>
      <c r="M12" s="1296"/>
      <c r="N12" s="1296"/>
      <c r="O12" s="1296"/>
      <c r="P12" s="1296"/>
      <c r="Q12" s="1296"/>
      <c r="R12" s="1296"/>
      <c r="S12" s="1296"/>
      <c r="T12" s="1296"/>
      <c r="U12" s="1296"/>
      <c r="V12" s="1296"/>
      <c r="W12" s="1296"/>
      <c r="X12" s="1296"/>
      <c r="Y12" s="1296"/>
      <c r="Z12" s="1296"/>
      <c r="AA12" s="1296"/>
      <c r="AB12" s="1296"/>
      <c r="AC12" s="1296"/>
      <c r="AD12" s="1296"/>
      <c r="AE12" s="1296"/>
      <c r="AF12" s="1296"/>
      <c r="AG12" s="1296"/>
      <c r="AH12" s="1296"/>
      <c r="AI12" s="1296"/>
      <c r="AJ12" s="1296"/>
      <c r="AK12" s="1296"/>
      <c r="AL12" s="1296"/>
      <c r="AM12" s="1296"/>
      <c r="AN12" s="1296"/>
      <c r="AO12" s="1296"/>
      <c r="AP12" s="1296"/>
      <c r="AQ12" s="1296"/>
      <c r="AR12" s="1296"/>
      <c r="AS12" s="1296"/>
      <c r="AT12" s="1296"/>
      <c r="AU12" s="1296"/>
      <c r="AV12" s="1296"/>
      <c r="AW12" s="1296"/>
      <c r="AX12" s="1296"/>
      <c r="AY12" s="1296"/>
      <c r="AZ12" s="1296"/>
      <c r="BA12" s="1296"/>
      <c r="BB12" s="1296"/>
      <c r="BC12" s="1296"/>
      <c r="BD12" s="1296"/>
      <c r="BE12" s="1296"/>
      <c r="BF12" s="1296"/>
      <c r="BG12" s="1296"/>
      <c r="BH12" s="1296"/>
      <c r="BI12" s="1296"/>
      <c r="BJ12" s="1296"/>
      <c r="BK12" s="1296"/>
      <c r="BL12" s="1296"/>
      <c r="BM12" s="1296"/>
      <c r="BN12" s="1296"/>
      <c r="BO12" s="1296"/>
      <c r="BP12" s="1296"/>
      <c r="BQ12" s="1296"/>
      <c r="BR12" s="1296"/>
      <c r="BS12" s="1296"/>
      <c r="BT12" s="1296"/>
      <c r="BU12" s="1296"/>
      <c r="BV12" s="1296"/>
      <c r="BW12" s="1296"/>
      <c r="BX12" s="1296"/>
      <c r="BY12" s="1296"/>
      <c r="BZ12" s="1296"/>
      <c r="CA12" s="1296"/>
      <c r="CB12" s="1296"/>
      <c r="CC12" s="1296"/>
      <c r="CD12" s="1296"/>
      <c r="CE12" s="1296"/>
      <c r="CF12" s="1296"/>
      <c r="CG12" s="1296"/>
      <c r="CH12" s="1296"/>
      <c r="CI12" s="1296"/>
      <c r="CJ12" s="1296"/>
      <c r="CK12" s="1296"/>
      <c r="CL12" s="1296"/>
      <c r="CM12" s="1296"/>
      <c r="CN12" s="1296"/>
      <c r="CO12" s="1296"/>
      <c r="CP12" s="1296"/>
      <c r="CQ12" s="1296"/>
      <c r="CR12" s="1296"/>
      <c r="CS12" s="1296"/>
      <c r="CT12" s="1296"/>
      <c r="CU12" s="1296"/>
      <c r="CV12" s="1296"/>
      <c r="CW12" s="1296"/>
      <c r="CX12" s="1296"/>
      <c r="CY12" s="1296"/>
      <c r="CZ12" s="1296"/>
      <c r="DA12" s="1296"/>
      <c r="DB12" s="1296"/>
      <c r="DC12" s="1296"/>
      <c r="DD12" s="1296"/>
      <c r="DE12" s="1296"/>
    </row>
    <row r="13" spans="1:109" s="262" customFormat="1" ht="13.2" x14ac:dyDescent="0.2">
      <c r="A13" s="1296"/>
      <c r="B13" s="1296"/>
      <c r="C13" s="1296"/>
      <c r="D13" s="1296"/>
      <c r="E13" s="1296"/>
      <c r="F13" s="1296"/>
      <c r="G13" s="1296"/>
      <c r="H13" s="1296"/>
      <c r="I13" s="1296"/>
      <c r="J13" s="1296"/>
      <c r="K13" s="1296"/>
      <c r="L13" s="1296"/>
      <c r="M13" s="1296"/>
      <c r="N13" s="1296"/>
      <c r="O13" s="1296"/>
      <c r="P13" s="1296"/>
      <c r="Q13" s="1296"/>
      <c r="R13" s="1296"/>
      <c r="S13" s="1296"/>
      <c r="T13" s="1296"/>
      <c r="U13" s="1296"/>
      <c r="V13" s="1296"/>
      <c r="W13" s="1296"/>
      <c r="X13" s="1296"/>
      <c r="Y13" s="1296"/>
      <c r="Z13" s="1296"/>
      <c r="AA13" s="1296"/>
      <c r="AB13" s="1296"/>
      <c r="AC13" s="1296"/>
      <c r="AD13" s="1296"/>
      <c r="AE13" s="1296"/>
      <c r="AF13" s="1296"/>
      <c r="AG13" s="1296"/>
      <c r="AH13" s="1296"/>
      <c r="AI13" s="1296"/>
      <c r="AJ13" s="1296"/>
      <c r="AK13" s="1296"/>
      <c r="AL13" s="1296"/>
      <c r="AM13" s="1296"/>
      <c r="AN13" s="1296"/>
      <c r="AO13" s="1296"/>
      <c r="AP13" s="1296"/>
      <c r="AQ13" s="1296"/>
      <c r="AR13" s="1296"/>
      <c r="AS13" s="1296"/>
      <c r="AT13" s="1296"/>
      <c r="AU13" s="1296"/>
      <c r="AV13" s="1296"/>
      <c r="AW13" s="1296"/>
      <c r="AX13" s="1296"/>
      <c r="AY13" s="1296"/>
      <c r="AZ13" s="1296"/>
      <c r="BA13" s="1296"/>
      <c r="BB13" s="1296"/>
      <c r="BC13" s="1296"/>
      <c r="BD13" s="1296"/>
      <c r="BE13" s="1296"/>
      <c r="BF13" s="1296"/>
      <c r="BG13" s="1296"/>
      <c r="BH13" s="1296"/>
      <c r="BI13" s="1296"/>
      <c r="BJ13" s="1296"/>
      <c r="BK13" s="1296"/>
      <c r="BL13" s="1296"/>
      <c r="BM13" s="1296"/>
      <c r="BN13" s="1296"/>
      <c r="BO13" s="1296"/>
      <c r="BP13" s="1296"/>
      <c r="BQ13" s="1296"/>
      <c r="BR13" s="1296"/>
      <c r="BS13" s="1296"/>
      <c r="BT13" s="1296"/>
      <c r="BU13" s="1296"/>
      <c r="BV13" s="1296"/>
      <c r="BW13" s="1296"/>
      <c r="BX13" s="1296"/>
      <c r="BY13" s="1296"/>
      <c r="BZ13" s="1296"/>
      <c r="CA13" s="1296"/>
      <c r="CB13" s="1296"/>
      <c r="CC13" s="1296"/>
      <c r="CD13" s="1296"/>
      <c r="CE13" s="1296"/>
      <c r="CF13" s="1296"/>
      <c r="CG13" s="1296"/>
      <c r="CH13" s="1296"/>
      <c r="CI13" s="1296"/>
      <c r="CJ13" s="1296"/>
      <c r="CK13" s="1296"/>
      <c r="CL13" s="1296"/>
      <c r="CM13" s="1296"/>
      <c r="CN13" s="1296"/>
      <c r="CO13" s="1296"/>
      <c r="CP13" s="1296"/>
      <c r="CQ13" s="1296"/>
      <c r="CR13" s="1296"/>
      <c r="CS13" s="1296"/>
      <c r="CT13" s="1296"/>
      <c r="CU13" s="1296"/>
      <c r="CV13" s="1296"/>
      <c r="CW13" s="1296"/>
      <c r="CX13" s="1296"/>
      <c r="CY13" s="1296"/>
      <c r="CZ13" s="1296"/>
      <c r="DA13" s="1296"/>
      <c r="DB13" s="1296"/>
      <c r="DC13" s="1296"/>
      <c r="DD13" s="1296"/>
      <c r="DE13" s="1296"/>
    </row>
    <row r="14" spans="1:109" s="262" customFormat="1" ht="13.2" x14ac:dyDescent="0.2">
      <c r="A14" s="1296"/>
      <c r="B14" s="1296"/>
      <c r="C14" s="1296"/>
      <c r="D14" s="1296"/>
      <c r="E14" s="1296"/>
      <c r="F14" s="1296"/>
      <c r="G14" s="1296"/>
      <c r="H14" s="1296"/>
      <c r="I14" s="1296"/>
      <c r="J14" s="1296"/>
      <c r="K14" s="1296"/>
      <c r="L14" s="1296"/>
      <c r="M14" s="1296"/>
      <c r="N14" s="1296"/>
      <c r="O14" s="1296"/>
      <c r="P14" s="1296"/>
      <c r="Q14" s="1296"/>
      <c r="R14" s="1296"/>
      <c r="S14" s="1296"/>
      <c r="T14" s="1296"/>
      <c r="U14" s="1296"/>
      <c r="V14" s="1296"/>
      <c r="W14" s="1296"/>
      <c r="X14" s="1296"/>
      <c r="Y14" s="1296"/>
      <c r="Z14" s="1296"/>
      <c r="AA14" s="1296"/>
      <c r="AB14" s="1296"/>
      <c r="AC14" s="1296"/>
      <c r="AD14" s="1296"/>
      <c r="AE14" s="1296"/>
      <c r="AF14" s="1296"/>
      <c r="AG14" s="1296"/>
      <c r="AH14" s="1296"/>
      <c r="AI14" s="1296"/>
      <c r="AJ14" s="1296"/>
      <c r="AK14" s="1296"/>
      <c r="AL14" s="1296"/>
      <c r="AM14" s="1296"/>
      <c r="AN14" s="1296"/>
      <c r="AO14" s="1296"/>
      <c r="AP14" s="1296"/>
      <c r="AQ14" s="1296"/>
      <c r="AR14" s="1296"/>
      <c r="AS14" s="1296"/>
      <c r="AT14" s="1296"/>
      <c r="AU14" s="1296"/>
      <c r="AV14" s="1296"/>
      <c r="AW14" s="1296"/>
      <c r="AX14" s="1296"/>
      <c r="AY14" s="1296"/>
      <c r="AZ14" s="1296"/>
      <c r="BA14" s="1296"/>
      <c r="BB14" s="1296"/>
      <c r="BC14" s="1296"/>
      <c r="BD14" s="1296"/>
      <c r="BE14" s="1296"/>
      <c r="BF14" s="1296"/>
      <c r="BG14" s="1296"/>
      <c r="BH14" s="1296"/>
      <c r="BI14" s="1296"/>
      <c r="BJ14" s="1296"/>
      <c r="BK14" s="1296"/>
      <c r="BL14" s="1296"/>
      <c r="BM14" s="1296"/>
      <c r="BN14" s="1296"/>
      <c r="BO14" s="1296"/>
      <c r="BP14" s="1296"/>
      <c r="BQ14" s="1296"/>
      <c r="BR14" s="1296"/>
      <c r="BS14" s="1296"/>
      <c r="BT14" s="1296"/>
      <c r="BU14" s="1296"/>
      <c r="BV14" s="1296"/>
      <c r="BW14" s="1296"/>
      <c r="BX14" s="1296"/>
      <c r="BY14" s="1296"/>
      <c r="BZ14" s="1296"/>
      <c r="CA14" s="1296"/>
      <c r="CB14" s="1296"/>
      <c r="CC14" s="1296"/>
      <c r="CD14" s="1296"/>
      <c r="CE14" s="1296"/>
      <c r="CF14" s="1296"/>
      <c r="CG14" s="1296"/>
      <c r="CH14" s="1296"/>
      <c r="CI14" s="1296"/>
      <c r="CJ14" s="1296"/>
      <c r="CK14" s="1296"/>
      <c r="CL14" s="1296"/>
      <c r="CM14" s="1296"/>
      <c r="CN14" s="1296"/>
      <c r="CO14" s="1296"/>
      <c r="CP14" s="1296"/>
      <c r="CQ14" s="1296"/>
      <c r="CR14" s="1296"/>
      <c r="CS14" s="1296"/>
      <c r="CT14" s="1296"/>
      <c r="CU14" s="1296"/>
      <c r="CV14" s="1296"/>
      <c r="CW14" s="1296"/>
      <c r="CX14" s="1296"/>
      <c r="CY14" s="1296"/>
      <c r="CZ14" s="1296"/>
      <c r="DA14" s="1296"/>
      <c r="DB14" s="1296"/>
      <c r="DC14" s="1296"/>
      <c r="DD14" s="1296"/>
      <c r="DE14" s="1296"/>
    </row>
    <row r="15" spans="1:109" s="262" customFormat="1" ht="13.2" x14ac:dyDescent="0.2">
      <c r="A15" s="1241"/>
      <c r="B15" s="1296"/>
      <c r="C15" s="1296"/>
      <c r="D15" s="1296"/>
      <c r="E15" s="1296"/>
      <c r="F15" s="1296"/>
      <c r="G15" s="1296"/>
      <c r="H15" s="1296"/>
      <c r="I15" s="1296"/>
      <c r="J15" s="1296"/>
      <c r="K15" s="1296"/>
      <c r="L15" s="1296"/>
      <c r="M15" s="1296"/>
      <c r="N15" s="1296"/>
      <c r="O15" s="1296"/>
      <c r="P15" s="1296"/>
      <c r="Q15" s="1296"/>
      <c r="R15" s="1296"/>
      <c r="S15" s="1296"/>
      <c r="T15" s="1296"/>
      <c r="U15" s="1296"/>
      <c r="V15" s="1296"/>
      <c r="W15" s="1296"/>
      <c r="X15" s="1296"/>
      <c r="Y15" s="1296"/>
      <c r="Z15" s="1296"/>
      <c r="AA15" s="1296"/>
      <c r="AB15" s="1296"/>
      <c r="AC15" s="1296"/>
      <c r="AD15" s="1296"/>
      <c r="AE15" s="1296"/>
      <c r="AF15" s="1296"/>
      <c r="AG15" s="1296"/>
      <c r="AH15" s="1296"/>
      <c r="AI15" s="1296"/>
      <c r="AJ15" s="1296"/>
      <c r="AK15" s="1296"/>
      <c r="AL15" s="1296"/>
      <c r="AM15" s="1296"/>
      <c r="AN15" s="1296"/>
      <c r="AO15" s="1296"/>
      <c r="AP15" s="1296"/>
      <c r="AQ15" s="1296"/>
      <c r="AR15" s="1296"/>
      <c r="AS15" s="1296"/>
      <c r="AT15" s="1296"/>
      <c r="AU15" s="1296"/>
      <c r="AV15" s="1296"/>
      <c r="AW15" s="1296"/>
      <c r="AX15" s="1296"/>
      <c r="AY15" s="1296"/>
      <c r="AZ15" s="1296"/>
      <c r="BA15" s="1296"/>
      <c r="BB15" s="1296"/>
      <c r="BC15" s="1296"/>
      <c r="BD15" s="1296"/>
      <c r="BE15" s="1296"/>
      <c r="BF15" s="1296"/>
      <c r="BG15" s="1296"/>
      <c r="BH15" s="1296"/>
      <c r="BI15" s="1296"/>
      <c r="BJ15" s="1296"/>
      <c r="BK15" s="1296"/>
      <c r="BL15" s="1296"/>
      <c r="BM15" s="1296"/>
      <c r="BN15" s="1296"/>
      <c r="BO15" s="1296"/>
      <c r="BP15" s="1296"/>
      <c r="BQ15" s="1296"/>
      <c r="BR15" s="1296"/>
      <c r="BS15" s="1296"/>
      <c r="BT15" s="1296"/>
      <c r="BU15" s="1296"/>
      <c r="BV15" s="1296"/>
      <c r="BW15" s="1296"/>
      <c r="BX15" s="1296"/>
      <c r="BY15" s="1296"/>
      <c r="BZ15" s="1296"/>
      <c r="CA15" s="1296"/>
      <c r="CB15" s="1296"/>
      <c r="CC15" s="1296"/>
      <c r="CD15" s="1296"/>
      <c r="CE15" s="1296"/>
      <c r="CF15" s="1296"/>
      <c r="CG15" s="1296"/>
      <c r="CH15" s="1296"/>
      <c r="CI15" s="1296"/>
      <c r="CJ15" s="1296"/>
      <c r="CK15" s="1296"/>
      <c r="CL15" s="1296"/>
      <c r="CM15" s="1296"/>
      <c r="CN15" s="1296"/>
      <c r="CO15" s="1296"/>
      <c r="CP15" s="1296"/>
      <c r="CQ15" s="1296"/>
      <c r="CR15" s="1296"/>
      <c r="CS15" s="1296"/>
      <c r="CT15" s="1296"/>
      <c r="CU15" s="1296"/>
      <c r="CV15" s="1296"/>
      <c r="CW15" s="1296"/>
      <c r="CX15" s="1296"/>
      <c r="CY15" s="1296"/>
      <c r="CZ15" s="1296"/>
      <c r="DA15" s="1296"/>
      <c r="DB15" s="1296"/>
      <c r="DC15" s="1296"/>
      <c r="DD15" s="1296"/>
      <c r="DE15" s="1296"/>
    </row>
    <row r="16" spans="1:109" s="262" customFormat="1" ht="13.2" x14ac:dyDescent="0.2">
      <c r="A16" s="1241"/>
      <c r="B16" s="1296"/>
      <c r="C16" s="1296"/>
      <c r="D16" s="1296"/>
      <c r="E16" s="1296"/>
      <c r="F16" s="1296"/>
      <c r="G16" s="1296"/>
      <c r="H16" s="1296"/>
      <c r="I16" s="1296"/>
      <c r="J16" s="1296"/>
      <c r="K16" s="1296"/>
      <c r="L16" s="1296"/>
      <c r="M16" s="1296"/>
      <c r="N16" s="1296"/>
      <c r="O16" s="1296"/>
      <c r="P16" s="1296"/>
      <c r="Q16" s="1296"/>
      <c r="R16" s="1296"/>
      <c r="S16" s="1296"/>
      <c r="T16" s="1296"/>
      <c r="U16" s="1296"/>
      <c r="V16" s="1296"/>
      <c r="W16" s="1296"/>
      <c r="X16" s="1296"/>
      <c r="Y16" s="1296"/>
      <c r="Z16" s="1296"/>
      <c r="AA16" s="1296"/>
      <c r="AB16" s="1296"/>
      <c r="AC16" s="1296"/>
      <c r="AD16" s="1296"/>
      <c r="AE16" s="1296"/>
      <c r="AF16" s="1296"/>
      <c r="AG16" s="1296"/>
      <c r="AH16" s="1296"/>
      <c r="AI16" s="1296"/>
      <c r="AJ16" s="1296"/>
      <c r="AK16" s="1296"/>
      <c r="AL16" s="1296"/>
      <c r="AM16" s="1296"/>
      <c r="AN16" s="1296"/>
      <c r="AO16" s="1296"/>
      <c r="AP16" s="1296"/>
      <c r="AQ16" s="1296"/>
      <c r="AR16" s="1296"/>
      <c r="AS16" s="1296"/>
      <c r="AT16" s="1296"/>
      <c r="AU16" s="1296"/>
      <c r="AV16" s="1296"/>
      <c r="AW16" s="1296"/>
      <c r="AX16" s="1296"/>
      <c r="AY16" s="1296"/>
      <c r="AZ16" s="1296"/>
      <c r="BA16" s="1296"/>
      <c r="BB16" s="1296"/>
      <c r="BC16" s="1296"/>
      <c r="BD16" s="1296"/>
      <c r="BE16" s="1296"/>
      <c r="BF16" s="1296"/>
      <c r="BG16" s="1296"/>
      <c r="BH16" s="1296"/>
      <c r="BI16" s="1296"/>
      <c r="BJ16" s="1296"/>
      <c r="BK16" s="1296"/>
      <c r="BL16" s="1296"/>
      <c r="BM16" s="1296"/>
      <c r="BN16" s="1296"/>
      <c r="BO16" s="1296"/>
      <c r="BP16" s="1296"/>
      <c r="BQ16" s="1296"/>
      <c r="BR16" s="1296"/>
      <c r="BS16" s="1296"/>
      <c r="BT16" s="1296"/>
      <c r="BU16" s="1296"/>
      <c r="BV16" s="1296"/>
      <c r="BW16" s="1296"/>
      <c r="BX16" s="1296"/>
      <c r="BY16" s="1296"/>
      <c r="BZ16" s="1296"/>
      <c r="CA16" s="1296"/>
      <c r="CB16" s="1296"/>
      <c r="CC16" s="1296"/>
      <c r="CD16" s="1296"/>
      <c r="CE16" s="1296"/>
      <c r="CF16" s="1296"/>
      <c r="CG16" s="1296"/>
      <c r="CH16" s="1296"/>
      <c r="CI16" s="1296"/>
      <c r="CJ16" s="1296"/>
      <c r="CK16" s="1296"/>
      <c r="CL16" s="1296"/>
      <c r="CM16" s="1296"/>
      <c r="CN16" s="1296"/>
      <c r="CO16" s="1296"/>
      <c r="CP16" s="1296"/>
      <c r="CQ16" s="1296"/>
      <c r="CR16" s="1296"/>
      <c r="CS16" s="1296"/>
      <c r="CT16" s="1296"/>
      <c r="CU16" s="1296"/>
      <c r="CV16" s="1296"/>
      <c r="CW16" s="1296"/>
      <c r="CX16" s="1296"/>
      <c r="CY16" s="1296"/>
      <c r="CZ16" s="1296"/>
      <c r="DA16" s="1296"/>
      <c r="DB16" s="1296"/>
      <c r="DC16" s="1296"/>
      <c r="DD16" s="1296"/>
      <c r="DE16" s="1296"/>
    </row>
    <row r="17" spans="1:109" s="262" customFormat="1" ht="13.2" x14ac:dyDescent="0.2">
      <c r="A17" s="1241"/>
      <c r="B17" s="1296"/>
      <c r="C17" s="1296"/>
      <c r="D17" s="1296"/>
      <c r="E17" s="1296"/>
      <c r="F17" s="1296"/>
      <c r="G17" s="1296"/>
      <c r="H17" s="1296"/>
      <c r="I17" s="1296"/>
      <c r="J17" s="1296"/>
      <c r="K17" s="1296"/>
      <c r="L17" s="1296"/>
      <c r="M17" s="1296"/>
      <c r="N17" s="1296"/>
      <c r="O17" s="1296"/>
      <c r="P17" s="1296"/>
      <c r="Q17" s="1296"/>
      <c r="R17" s="1296"/>
      <c r="S17" s="1296"/>
      <c r="T17" s="1296"/>
      <c r="U17" s="1296"/>
      <c r="V17" s="1296"/>
      <c r="W17" s="1296"/>
      <c r="X17" s="1296"/>
      <c r="Y17" s="1296"/>
      <c r="Z17" s="1296"/>
      <c r="AA17" s="1296"/>
      <c r="AB17" s="1296"/>
      <c r="AC17" s="1296"/>
      <c r="AD17" s="1296"/>
      <c r="AE17" s="1296"/>
      <c r="AF17" s="1296"/>
      <c r="AG17" s="1296"/>
      <c r="AH17" s="1296"/>
      <c r="AI17" s="1296"/>
      <c r="AJ17" s="1296"/>
      <c r="AK17" s="1296"/>
      <c r="AL17" s="1296"/>
      <c r="AM17" s="1296"/>
      <c r="AN17" s="1296"/>
      <c r="AO17" s="1296"/>
      <c r="AP17" s="1296"/>
      <c r="AQ17" s="1296"/>
      <c r="AR17" s="1296"/>
      <c r="AS17" s="1296"/>
      <c r="AT17" s="1296"/>
      <c r="AU17" s="1296"/>
      <c r="AV17" s="1296"/>
      <c r="AW17" s="1296"/>
      <c r="AX17" s="1296"/>
      <c r="AY17" s="1296"/>
      <c r="AZ17" s="1296"/>
      <c r="BA17" s="1296"/>
      <c r="BB17" s="1296"/>
      <c r="BC17" s="1296"/>
      <c r="BD17" s="1296"/>
      <c r="BE17" s="1296"/>
      <c r="BF17" s="1296"/>
      <c r="BG17" s="1296"/>
      <c r="BH17" s="1296"/>
      <c r="BI17" s="1296"/>
      <c r="BJ17" s="1296"/>
      <c r="BK17" s="1296"/>
      <c r="BL17" s="1296"/>
      <c r="BM17" s="1296"/>
      <c r="BN17" s="1296"/>
      <c r="BO17" s="1296"/>
      <c r="BP17" s="1296"/>
      <c r="BQ17" s="1296"/>
      <c r="BR17" s="1296"/>
      <c r="BS17" s="1296"/>
      <c r="BT17" s="1296"/>
      <c r="BU17" s="1296"/>
      <c r="BV17" s="1296"/>
      <c r="BW17" s="1296"/>
      <c r="BX17" s="1296"/>
      <c r="BY17" s="1296"/>
      <c r="BZ17" s="1296"/>
      <c r="CA17" s="1296"/>
      <c r="CB17" s="1296"/>
      <c r="CC17" s="1296"/>
      <c r="CD17" s="1296"/>
      <c r="CE17" s="1296"/>
      <c r="CF17" s="1296"/>
      <c r="CG17" s="1296"/>
      <c r="CH17" s="1296"/>
      <c r="CI17" s="1296"/>
      <c r="CJ17" s="1296"/>
      <c r="CK17" s="1296"/>
      <c r="CL17" s="1296"/>
      <c r="CM17" s="1296"/>
      <c r="CN17" s="1296"/>
      <c r="CO17" s="1296"/>
      <c r="CP17" s="1296"/>
      <c r="CQ17" s="1296"/>
      <c r="CR17" s="1296"/>
      <c r="CS17" s="1296"/>
      <c r="CT17" s="1296"/>
      <c r="CU17" s="1296"/>
      <c r="CV17" s="1296"/>
      <c r="CW17" s="1296"/>
      <c r="CX17" s="1296"/>
      <c r="CY17" s="1296"/>
      <c r="CZ17" s="1296"/>
      <c r="DA17" s="1296"/>
      <c r="DB17" s="1296"/>
      <c r="DC17" s="1296"/>
      <c r="DD17" s="1296"/>
      <c r="DE17" s="1296"/>
    </row>
    <row r="18" spans="1:109" s="262" customFormat="1" ht="13.2" x14ac:dyDescent="0.2">
      <c r="A18" s="1241"/>
      <c r="B18" s="1296"/>
      <c r="C18" s="1296"/>
      <c r="D18" s="1296"/>
      <c r="E18" s="1296"/>
      <c r="F18" s="1296"/>
      <c r="G18" s="1296"/>
      <c r="H18" s="1296"/>
      <c r="I18" s="1296"/>
      <c r="J18" s="1296"/>
      <c r="K18" s="1296"/>
      <c r="L18" s="1296"/>
      <c r="M18" s="1296"/>
      <c r="N18" s="1296"/>
      <c r="O18" s="1296"/>
      <c r="P18" s="1296"/>
      <c r="Q18" s="1296"/>
      <c r="R18" s="1296"/>
      <c r="S18" s="1296"/>
      <c r="T18" s="1296"/>
      <c r="U18" s="1296"/>
      <c r="V18" s="1296"/>
      <c r="W18" s="1296"/>
      <c r="X18" s="1296"/>
      <c r="Y18" s="1296"/>
      <c r="Z18" s="1296"/>
      <c r="AA18" s="1296"/>
      <c r="AB18" s="1296"/>
      <c r="AC18" s="1296"/>
      <c r="AD18" s="1296"/>
      <c r="AE18" s="1296"/>
      <c r="AF18" s="1296"/>
      <c r="AG18" s="1296"/>
      <c r="AH18" s="1296"/>
      <c r="AI18" s="1296"/>
      <c r="AJ18" s="1296"/>
      <c r="AK18" s="1296"/>
      <c r="AL18" s="1296"/>
      <c r="AM18" s="1296"/>
      <c r="AN18" s="1296"/>
      <c r="AO18" s="1296"/>
      <c r="AP18" s="1296"/>
      <c r="AQ18" s="1296"/>
      <c r="AR18" s="1296"/>
      <c r="AS18" s="1296"/>
      <c r="AT18" s="1296"/>
      <c r="AU18" s="1296"/>
      <c r="AV18" s="1296"/>
      <c r="AW18" s="1296"/>
      <c r="AX18" s="1296"/>
      <c r="AY18" s="1296"/>
      <c r="AZ18" s="1296"/>
      <c r="BA18" s="1296"/>
      <c r="BB18" s="1296"/>
      <c r="BC18" s="1296"/>
      <c r="BD18" s="1296"/>
      <c r="BE18" s="1296"/>
      <c r="BF18" s="1296"/>
      <c r="BG18" s="1296"/>
      <c r="BH18" s="1296"/>
      <c r="BI18" s="1296"/>
      <c r="BJ18" s="1296"/>
      <c r="BK18" s="1296"/>
      <c r="BL18" s="1296"/>
      <c r="BM18" s="1296"/>
      <c r="BN18" s="1296"/>
      <c r="BO18" s="1296"/>
      <c r="BP18" s="1296"/>
      <c r="BQ18" s="1296"/>
      <c r="BR18" s="1296"/>
      <c r="BS18" s="1296"/>
      <c r="BT18" s="1296"/>
      <c r="BU18" s="1296"/>
      <c r="BV18" s="1296"/>
      <c r="BW18" s="1296"/>
      <c r="BX18" s="1296"/>
      <c r="BY18" s="1296"/>
      <c r="BZ18" s="1296"/>
      <c r="CA18" s="1296"/>
      <c r="CB18" s="1296"/>
      <c r="CC18" s="1296"/>
      <c r="CD18" s="1296"/>
      <c r="CE18" s="1296"/>
      <c r="CF18" s="1296"/>
      <c r="CG18" s="1296"/>
      <c r="CH18" s="1296"/>
      <c r="CI18" s="1296"/>
      <c r="CJ18" s="1296"/>
      <c r="CK18" s="1296"/>
      <c r="CL18" s="1296"/>
      <c r="CM18" s="1296"/>
      <c r="CN18" s="1296"/>
      <c r="CO18" s="1296"/>
      <c r="CP18" s="1296"/>
      <c r="CQ18" s="1296"/>
      <c r="CR18" s="1296"/>
      <c r="CS18" s="1296"/>
      <c r="CT18" s="1296"/>
      <c r="CU18" s="1296"/>
      <c r="CV18" s="1296"/>
      <c r="CW18" s="1296"/>
      <c r="CX18" s="1296"/>
      <c r="CY18" s="1296"/>
      <c r="CZ18" s="1296"/>
      <c r="DA18" s="1296"/>
      <c r="DB18" s="1296"/>
      <c r="DC18" s="1296"/>
      <c r="DD18" s="1296"/>
      <c r="DE18" s="1296"/>
    </row>
    <row r="19" spans="1:109" ht="13.2" x14ac:dyDescent="0.2">
      <c r="DD19" s="1241"/>
      <c r="DE19" s="1241"/>
    </row>
    <row r="20" spans="1:109" ht="13.2" x14ac:dyDescent="0.2">
      <c r="DD20" s="1241"/>
      <c r="DE20" s="1241"/>
    </row>
    <row r="21" spans="1:109" ht="17.25" customHeight="1" x14ac:dyDescent="0.2">
      <c r="B21" s="1295"/>
      <c r="C21" s="1292"/>
      <c r="D21" s="1292"/>
      <c r="E21" s="1292"/>
      <c r="F21" s="1292"/>
      <c r="G21" s="1292"/>
      <c r="H21" s="1292"/>
      <c r="I21" s="1292"/>
      <c r="J21" s="1292"/>
      <c r="K21" s="1292"/>
      <c r="L21" s="1292"/>
      <c r="M21" s="1292"/>
      <c r="N21" s="1294"/>
      <c r="O21" s="1292"/>
      <c r="P21" s="1292"/>
      <c r="Q21" s="1292"/>
      <c r="R21" s="1292"/>
      <c r="S21" s="1292"/>
      <c r="T21" s="1292"/>
      <c r="U21" s="1292"/>
      <c r="V21" s="1292"/>
      <c r="W21" s="1292"/>
      <c r="X21" s="1292"/>
      <c r="Y21" s="1292"/>
      <c r="Z21" s="1292"/>
      <c r="AA21" s="1292"/>
      <c r="AB21" s="1292"/>
      <c r="AC21" s="1292"/>
      <c r="AD21" s="1292"/>
      <c r="AE21" s="1292"/>
      <c r="AF21" s="1292"/>
      <c r="AG21" s="1292"/>
      <c r="AH21" s="1292"/>
      <c r="AI21" s="1292"/>
      <c r="AJ21" s="1292"/>
      <c r="AK21" s="1292"/>
      <c r="AL21" s="1292"/>
      <c r="AM21" s="1292"/>
      <c r="AN21" s="1292"/>
      <c r="AO21" s="1292"/>
      <c r="AP21" s="1292"/>
      <c r="AQ21" s="1292"/>
      <c r="AR21" s="1292"/>
      <c r="AS21" s="1292"/>
      <c r="AT21" s="1294"/>
      <c r="AU21" s="1292"/>
      <c r="AV21" s="1292"/>
      <c r="AW21" s="1292"/>
      <c r="AX21" s="1292"/>
      <c r="AY21" s="1292"/>
      <c r="AZ21" s="1292"/>
      <c r="BA21" s="1292"/>
      <c r="BB21" s="1292"/>
      <c r="BC21" s="1292"/>
      <c r="BD21" s="1292"/>
      <c r="BE21" s="1292"/>
      <c r="BF21" s="1294"/>
      <c r="BG21" s="1292"/>
      <c r="BH21" s="1292"/>
      <c r="BI21" s="1292"/>
      <c r="BJ21" s="1292"/>
      <c r="BK21" s="1292"/>
      <c r="BL21" s="1292"/>
      <c r="BM21" s="1292"/>
      <c r="BN21" s="1292"/>
      <c r="BO21" s="1292"/>
      <c r="BP21" s="1292"/>
      <c r="BQ21" s="1292"/>
      <c r="BR21" s="1294"/>
      <c r="BS21" s="1292"/>
      <c r="BT21" s="1292"/>
      <c r="BU21" s="1292"/>
      <c r="BV21" s="1292"/>
      <c r="BW21" s="1292"/>
      <c r="BX21" s="1292"/>
      <c r="BY21" s="1292"/>
      <c r="BZ21" s="1292"/>
      <c r="CA21" s="1292"/>
      <c r="CB21" s="1292"/>
      <c r="CC21" s="1292"/>
      <c r="CD21" s="1294"/>
      <c r="CE21" s="1292"/>
      <c r="CF21" s="1292"/>
      <c r="CG21" s="1292"/>
      <c r="CH21" s="1292"/>
      <c r="CI21" s="1292"/>
      <c r="CJ21" s="1292"/>
      <c r="CK21" s="1292"/>
      <c r="CL21" s="1292"/>
      <c r="CM21" s="1292"/>
      <c r="CN21" s="1292"/>
      <c r="CO21" s="1292"/>
      <c r="CP21" s="1294"/>
      <c r="CQ21" s="1292"/>
      <c r="CR21" s="1292"/>
      <c r="CS21" s="1292"/>
      <c r="CT21" s="1292"/>
      <c r="CU21" s="1292"/>
      <c r="CV21" s="1292"/>
      <c r="CW21" s="1292"/>
      <c r="CX21" s="1292"/>
      <c r="CY21" s="1292"/>
      <c r="CZ21" s="1292"/>
      <c r="DA21" s="1292"/>
      <c r="DB21" s="1294"/>
      <c r="DC21" s="1292"/>
      <c r="DD21" s="1291"/>
      <c r="DE21" s="1241"/>
    </row>
    <row r="22" spans="1:109" ht="17.25" customHeight="1" x14ac:dyDescent="0.2">
      <c r="B22" s="1242"/>
    </row>
    <row r="23" spans="1:109" ht="13.2" x14ac:dyDescent="0.2">
      <c r="B23" s="1242"/>
    </row>
    <row r="24" spans="1:109" ht="13.2" x14ac:dyDescent="0.2">
      <c r="B24" s="1242"/>
    </row>
    <row r="25" spans="1:109" ht="13.2" x14ac:dyDescent="0.2">
      <c r="B25" s="1242"/>
    </row>
    <row r="26" spans="1:109" ht="13.2" x14ac:dyDescent="0.2">
      <c r="B26" s="1242"/>
    </row>
    <row r="27" spans="1:109" ht="13.2" x14ac:dyDescent="0.2">
      <c r="B27" s="1242"/>
    </row>
    <row r="28" spans="1:109" ht="13.2" x14ac:dyDescent="0.2">
      <c r="B28" s="1242"/>
    </row>
    <row r="29" spans="1:109" ht="13.2" x14ac:dyDescent="0.2">
      <c r="B29" s="1242"/>
    </row>
    <row r="30" spans="1:109" ht="13.2" x14ac:dyDescent="0.2">
      <c r="B30" s="1242"/>
    </row>
    <row r="31" spans="1:109" ht="13.2" x14ac:dyDescent="0.2">
      <c r="B31" s="1242"/>
    </row>
    <row r="32" spans="1:109" ht="13.2" x14ac:dyDescent="0.2">
      <c r="B32" s="1242"/>
    </row>
    <row r="33" spans="2:109" ht="13.2" x14ac:dyDescent="0.2">
      <c r="B33" s="1242"/>
    </row>
    <row r="34" spans="2:109" ht="13.2" x14ac:dyDescent="0.2">
      <c r="B34" s="1242"/>
    </row>
    <row r="35" spans="2:109" ht="13.2" x14ac:dyDescent="0.2">
      <c r="B35" s="1242"/>
    </row>
    <row r="36" spans="2:109" ht="13.2" x14ac:dyDescent="0.2">
      <c r="B36" s="1242"/>
    </row>
    <row r="37" spans="2:109" ht="13.2" x14ac:dyDescent="0.2">
      <c r="B37" s="1242"/>
    </row>
    <row r="38" spans="2:109" ht="13.2" x14ac:dyDescent="0.2">
      <c r="B38" s="1242"/>
    </row>
    <row r="39" spans="2:109" ht="13.2" x14ac:dyDescent="0.2">
      <c r="B39" s="1246"/>
      <c r="C39" s="1245"/>
      <c r="D39" s="1245"/>
      <c r="E39" s="1245"/>
      <c r="F39" s="1245"/>
      <c r="G39" s="1245"/>
      <c r="H39" s="1245"/>
      <c r="I39" s="1245"/>
      <c r="J39" s="1245"/>
      <c r="K39" s="1245"/>
      <c r="L39" s="1245"/>
      <c r="M39" s="1245"/>
      <c r="N39" s="1245"/>
      <c r="O39" s="1245"/>
      <c r="P39" s="1245"/>
      <c r="Q39" s="1245"/>
      <c r="R39" s="1245"/>
      <c r="S39" s="1245"/>
      <c r="T39" s="1245"/>
      <c r="U39" s="1245"/>
      <c r="V39" s="1245"/>
      <c r="W39" s="1245"/>
      <c r="X39" s="1245"/>
      <c r="Y39" s="1245"/>
      <c r="Z39" s="1245"/>
      <c r="AA39" s="1245"/>
      <c r="AB39" s="1245"/>
      <c r="AC39" s="1245"/>
      <c r="AD39" s="1245"/>
      <c r="AE39" s="1245"/>
      <c r="AF39" s="1245"/>
      <c r="AG39" s="1245"/>
      <c r="AH39" s="1245"/>
      <c r="AI39" s="1245"/>
      <c r="AJ39" s="1245"/>
      <c r="AK39" s="1245"/>
      <c r="AL39" s="1245"/>
      <c r="AM39" s="1245"/>
      <c r="AN39" s="1245"/>
      <c r="AO39" s="1245"/>
      <c r="AP39" s="1245"/>
      <c r="AQ39" s="1245"/>
      <c r="AR39" s="1245"/>
      <c r="AS39" s="1245"/>
      <c r="AT39" s="1245"/>
      <c r="AU39" s="1245"/>
      <c r="AV39" s="1245"/>
      <c r="AW39" s="1245"/>
      <c r="AX39" s="1245"/>
      <c r="AY39" s="1245"/>
      <c r="AZ39" s="1245"/>
      <c r="BA39" s="1245"/>
      <c r="BB39" s="1245"/>
      <c r="BC39" s="1245"/>
      <c r="BD39" s="1245"/>
      <c r="BE39" s="1245"/>
      <c r="BF39" s="1245"/>
      <c r="BG39" s="1245"/>
      <c r="BH39" s="1245"/>
      <c r="BI39" s="1245"/>
      <c r="BJ39" s="1245"/>
      <c r="BK39" s="1245"/>
      <c r="BL39" s="1245"/>
      <c r="BM39" s="1245"/>
      <c r="BN39" s="1245"/>
      <c r="BO39" s="1245"/>
      <c r="BP39" s="1245"/>
      <c r="BQ39" s="1245"/>
      <c r="BR39" s="1245"/>
      <c r="BS39" s="1245"/>
      <c r="BT39" s="1245"/>
      <c r="BU39" s="1245"/>
      <c r="BV39" s="1245"/>
      <c r="BW39" s="1245"/>
      <c r="BX39" s="1245"/>
      <c r="BY39" s="1245"/>
      <c r="BZ39" s="1245"/>
      <c r="CA39" s="1245"/>
      <c r="CB39" s="1245"/>
      <c r="CC39" s="1245"/>
      <c r="CD39" s="1245"/>
      <c r="CE39" s="1245"/>
      <c r="CF39" s="1245"/>
      <c r="CG39" s="1245"/>
      <c r="CH39" s="1245"/>
      <c r="CI39" s="1245"/>
      <c r="CJ39" s="1245"/>
      <c r="CK39" s="1245"/>
      <c r="CL39" s="1245"/>
      <c r="CM39" s="1245"/>
      <c r="CN39" s="1245"/>
      <c r="CO39" s="1245"/>
      <c r="CP39" s="1245"/>
      <c r="CQ39" s="1245"/>
      <c r="CR39" s="1245"/>
      <c r="CS39" s="1245"/>
      <c r="CT39" s="1245"/>
      <c r="CU39" s="1245"/>
      <c r="CV39" s="1245"/>
      <c r="CW39" s="1245"/>
      <c r="CX39" s="1245"/>
      <c r="CY39" s="1245"/>
      <c r="CZ39" s="1245"/>
      <c r="DA39" s="1245"/>
      <c r="DB39" s="1245"/>
      <c r="DC39" s="1245"/>
      <c r="DD39" s="1244"/>
    </row>
    <row r="40" spans="2:109" ht="13.2" x14ac:dyDescent="0.2">
      <c r="B40" s="1282"/>
      <c r="DD40" s="1282"/>
      <c r="DE40" s="1241"/>
    </row>
    <row r="41" spans="2:109" ht="16.2" x14ac:dyDescent="0.2">
      <c r="B41" s="1293" t="s">
        <v>616</v>
      </c>
      <c r="C41" s="1292"/>
      <c r="D41" s="1292"/>
      <c r="E41" s="1292"/>
      <c r="F41" s="1292"/>
      <c r="G41" s="1292"/>
      <c r="H41" s="1292"/>
      <c r="I41" s="1292"/>
      <c r="J41" s="1292"/>
      <c r="K41" s="1292"/>
      <c r="L41" s="1292"/>
      <c r="M41" s="1292"/>
      <c r="N41" s="1292"/>
      <c r="O41" s="1292"/>
      <c r="P41" s="1292"/>
      <c r="Q41" s="1292"/>
      <c r="R41" s="1292"/>
      <c r="S41" s="1292"/>
      <c r="T41" s="1292"/>
      <c r="U41" s="1292"/>
      <c r="V41" s="1292"/>
      <c r="W41" s="1292"/>
      <c r="X41" s="1292"/>
      <c r="Y41" s="1292"/>
      <c r="Z41" s="1292"/>
      <c r="AA41" s="1292"/>
      <c r="AB41" s="1292"/>
      <c r="AC41" s="1292"/>
      <c r="AD41" s="1292"/>
      <c r="AE41" s="1292"/>
      <c r="AF41" s="1292"/>
      <c r="AG41" s="1292"/>
      <c r="AH41" s="1292"/>
      <c r="AI41" s="1292"/>
      <c r="AJ41" s="1292"/>
      <c r="AK41" s="1292"/>
      <c r="AL41" s="1292"/>
      <c r="AM41" s="1292"/>
      <c r="AN41" s="1292"/>
      <c r="AO41" s="1292"/>
      <c r="AP41" s="1292"/>
      <c r="AQ41" s="1292"/>
      <c r="AR41" s="1292"/>
      <c r="AS41" s="1292"/>
      <c r="AT41" s="1292"/>
      <c r="AU41" s="1292"/>
      <c r="AV41" s="1292"/>
      <c r="AW41" s="1292"/>
      <c r="AX41" s="1292"/>
      <c r="AY41" s="1292"/>
      <c r="AZ41" s="1292"/>
      <c r="BA41" s="1292"/>
      <c r="BB41" s="1292"/>
      <c r="BC41" s="1292"/>
      <c r="BD41" s="1292"/>
      <c r="BE41" s="1292"/>
      <c r="BF41" s="1292"/>
      <c r="BG41" s="1292"/>
      <c r="BH41" s="1292"/>
      <c r="BI41" s="1292"/>
      <c r="BJ41" s="1292"/>
      <c r="BK41" s="1292"/>
      <c r="BL41" s="1292"/>
      <c r="BM41" s="1292"/>
      <c r="BN41" s="1292"/>
      <c r="BO41" s="1292"/>
      <c r="BP41" s="1292"/>
      <c r="BQ41" s="1292"/>
      <c r="BR41" s="1292"/>
      <c r="BS41" s="1292"/>
      <c r="BT41" s="1292"/>
      <c r="BU41" s="1292"/>
      <c r="BV41" s="1292"/>
      <c r="BW41" s="1292"/>
      <c r="BX41" s="1292"/>
      <c r="BY41" s="1292"/>
      <c r="BZ41" s="1292"/>
      <c r="CA41" s="1292"/>
      <c r="CB41" s="1292"/>
      <c r="CC41" s="1292"/>
      <c r="CD41" s="1292"/>
      <c r="CE41" s="1292"/>
      <c r="CF41" s="1292"/>
      <c r="CG41" s="1292"/>
      <c r="CH41" s="1292"/>
      <c r="CI41" s="1292"/>
      <c r="CJ41" s="1292"/>
      <c r="CK41" s="1292"/>
      <c r="CL41" s="1292"/>
      <c r="CM41" s="1292"/>
      <c r="CN41" s="1292"/>
      <c r="CO41" s="1292"/>
      <c r="CP41" s="1292"/>
      <c r="CQ41" s="1292"/>
      <c r="CR41" s="1292"/>
      <c r="CS41" s="1292"/>
      <c r="CT41" s="1292"/>
      <c r="CU41" s="1292"/>
      <c r="CV41" s="1292"/>
      <c r="CW41" s="1292"/>
      <c r="CX41" s="1292"/>
      <c r="CY41" s="1292"/>
      <c r="CZ41" s="1292"/>
      <c r="DA41" s="1292"/>
      <c r="DB41" s="1292"/>
      <c r="DC41" s="1292"/>
      <c r="DD41" s="1291"/>
    </row>
    <row r="42" spans="2:109" ht="13.2" x14ac:dyDescent="0.2">
      <c r="B42" s="1242"/>
      <c r="G42" s="1278"/>
      <c r="I42" s="1277"/>
      <c r="J42" s="1277"/>
      <c r="K42" s="1277"/>
      <c r="AM42" s="1278"/>
      <c r="AN42" s="1278" t="s">
        <v>612</v>
      </c>
      <c r="AP42" s="1277"/>
      <c r="AQ42" s="1277"/>
      <c r="AR42" s="1277"/>
      <c r="AY42" s="1278"/>
      <c r="BA42" s="1277"/>
      <c r="BB42" s="1277"/>
      <c r="BC42" s="1277"/>
      <c r="BK42" s="1278"/>
      <c r="BM42" s="1277"/>
      <c r="BN42" s="1277"/>
      <c r="BO42" s="1277"/>
      <c r="BW42" s="1278"/>
      <c r="BY42" s="1277"/>
      <c r="BZ42" s="1277"/>
      <c r="CA42" s="1277"/>
      <c r="CI42" s="1278"/>
      <c r="CK42" s="1277"/>
      <c r="CL42" s="1277"/>
      <c r="CM42" s="1277"/>
      <c r="CU42" s="1278"/>
      <c r="CW42" s="1277"/>
      <c r="CX42" s="1277"/>
      <c r="CY42" s="1277"/>
    </row>
    <row r="43" spans="2:109" ht="13.5" customHeight="1" x14ac:dyDescent="0.2">
      <c r="B43" s="1242"/>
      <c r="AN43" s="1276" t="s">
        <v>615</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4"/>
    </row>
    <row r="44" spans="2:109" ht="13.2" x14ac:dyDescent="0.2">
      <c r="B44" s="1242"/>
      <c r="AN44" s="1273"/>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1"/>
    </row>
    <row r="45" spans="2:109" ht="13.2" x14ac:dyDescent="0.2">
      <c r="B45" s="1242"/>
      <c r="AN45" s="1273"/>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1"/>
    </row>
    <row r="46" spans="2:109" ht="13.2" x14ac:dyDescent="0.2">
      <c r="B46" s="1242"/>
      <c r="AN46" s="1273"/>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1"/>
    </row>
    <row r="47" spans="2:109" ht="13.2" x14ac:dyDescent="0.2">
      <c r="B47" s="1242"/>
      <c r="AN47" s="1270"/>
      <c r="AO47" s="1269"/>
      <c r="AP47" s="1269"/>
      <c r="AQ47" s="1269"/>
      <c r="AR47" s="1269"/>
      <c r="AS47" s="1269"/>
      <c r="AT47" s="1269"/>
      <c r="AU47" s="1269"/>
      <c r="AV47" s="1269"/>
      <c r="AW47" s="1269"/>
      <c r="AX47" s="1269"/>
      <c r="AY47" s="1269"/>
      <c r="AZ47" s="1269"/>
      <c r="BA47" s="1269"/>
      <c r="BB47" s="1269"/>
      <c r="BC47" s="1269"/>
      <c r="BD47" s="1269"/>
      <c r="BE47" s="1269"/>
      <c r="BF47" s="1269"/>
      <c r="BG47" s="1269"/>
      <c r="BH47" s="1269"/>
      <c r="BI47" s="1269"/>
      <c r="BJ47" s="1269"/>
      <c r="BK47" s="1269"/>
      <c r="BL47" s="1269"/>
      <c r="BM47" s="1269"/>
      <c r="BN47" s="1269"/>
      <c r="BO47" s="1269"/>
      <c r="BP47" s="1269"/>
      <c r="BQ47" s="1269"/>
      <c r="BR47" s="1269"/>
      <c r="BS47" s="1269"/>
      <c r="BT47" s="1269"/>
      <c r="BU47" s="1269"/>
      <c r="BV47" s="1269"/>
      <c r="BW47" s="1269"/>
      <c r="BX47" s="1269"/>
      <c r="BY47" s="1269"/>
      <c r="BZ47" s="1269"/>
      <c r="CA47" s="1269"/>
      <c r="CB47" s="1269"/>
      <c r="CC47" s="1269"/>
      <c r="CD47" s="1269"/>
      <c r="CE47" s="1269"/>
      <c r="CF47" s="1269"/>
      <c r="CG47" s="1269"/>
      <c r="CH47" s="1269"/>
      <c r="CI47" s="1269"/>
      <c r="CJ47" s="1269"/>
      <c r="CK47" s="1269"/>
      <c r="CL47" s="1269"/>
      <c r="CM47" s="1269"/>
      <c r="CN47" s="1269"/>
      <c r="CO47" s="1269"/>
      <c r="CP47" s="1269"/>
      <c r="CQ47" s="1269"/>
      <c r="CR47" s="1269"/>
      <c r="CS47" s="1269"/>
      <c r="CT47" s="1269"/>
      <c r="CU47" s="1269"/>
      <c r="CV47" s="1269"/>
      <c r="CW47" s="1269"/>
      <c r="CX47" s="1269"/>
      <c r="CY47" s="1269"/>
      <c r="CZ47" s="1269"/>
      <c r="DA47" s="1269"/>
      <c r="DB47" s="1269"/>
      <c r="DC47" s="1268"/>
    </row>
    <row r="48" spans="2:109" ht="13.2" x14ac:dyDescent="0.2">
      <c r="B48" s="1242"/>
      <c r="H48" s="1255"/>
      <c r="I48" s="1255"/>
      <c r="J48" s="1255"/>
      <c r="AN48" s="1255"/>
      <c r="AO48" s="1255"/>
      <c r="AP48" s="1255"/>
      <c r="AZ48" s="1255"/>
      <c r="BA48" s="1255"/>
      <c r="BB48" s="1255"/>
      <c r="BL48" s="1255"/>
      <c r="BM48" s="1255"/>
      <c r="BN48" s="1255"/>
      <c r="BX48" s="1255"/>
      <c r="BY48" s="1255"/>
      <c r="BZ48" s="1255"/>
      <c r="CJ48" s="1255"/>
      <c r="CK48" s="1255"/>
      <c r="CL48" s="1255"/>
      <c r="CV48" s="1255"/>
      <c r="CW48" s="1255"/>
      <c r="CX48" s="1255"/>
    </row>
    <row r="49" spans="1:109" ht="13.2" x14ac:dyDescent="0.2">
      <c r="B49" s="1242"/>
      <c r="AN49" s="1241" t="s">
        <v>610</v>
      </c>
    </row>
    <row r="50" spans="1:109" ht="13.2" x14ac:dyDescent="0.2">
      <c r="B50" s="1242"/>
      <c r="G50" s="1253"/>
      <c r="H50" s="1253"/>
      <c r="I50" s="1253"/>
      <c r="J50" s="1253"/>
      <c r="K50" s="1262"/>
      <c r="L50" s="1262"/>
      <c r="M50" s="1261"/>
      <c r="N50" s="1261"/>
      <c r="AN50" s="1260"/>
      <c r="AO50" s="1259"/>
      <c r="AP50" s="1259"/>
      <c r="AQ50" s="1259"/>
      <c r="AR50" s="1259"/>
      <c r="AS50" s="1259"/>
      <c r="AT50" s="1259"/>
      <c r="AU50" s="1259"/>
      <c r="AV50" s="1259"/>
      <c r="AW50" s="1259"/>
      <c r="AX50" s="1259"/>
      <c r="AY50" s="1259"/>
      <c r="AZ50" s="1259"/>
      <c r="BA50" s="1259"/>
      <c r="BB50" s="1259"/>
      <c r="BC50" s="1259"/>
      <c r="BD50" s="1259"/>
      <c r="BE50" s="1259"/>
      <c r="BF50" s="1259"/>
      <c r="BG50" s="1259"/>
      <c r="BH50" s="1259"/>
      <c r="BI50" s="1259"/>
      <c r="BJ50" s="1259"/>
      <c r="BK50" s="1259"/>
      <c r="BL50" s="1259"/>
      <c r="BM50" s="1259"/>
      <c r="BN50" s="1259"/>
      <c r="BO50" s="1258"/>
      <c r="BP50" s="1250" t="s">
        <v>562</v>
      </c>
      <c r="BQ50" s="1250"/>
      <c r="BR50" s="1250"/>
      <c r="BS50" s="1250"/>
      <c r="BT50" s="1250"/>
      <c r="BU50" s="1250"/>
      <c r="BV50" s="1250"/>
      <c r="BW50" s="1250"/>
      <c r="BX50" s="1250" t="s">
        <v>563</v>
      </c>
      <c r="BY50" s="1250"/>
      <c r="BZ50" s="1250"/>
      <c r="CA50" s="1250"/>
      <c r="CB50" s="1250"/>
      <c r="CC50" s="1250"/>
      <c r="CD50" s="1250"/>
      <c r="CE50" s="1250"/>
      <c r="CF50" s="1250" t="s">
        <v>564</v>
      </c>
      <c r="CG50" s="1250"/>
      <c r="CH50" s="1250"/>
      <c r="CI50" s="1250"/>
      <c r="CJ50" s="1250"/>
      <c r="CK50" s="1250"/>
      <c r="CL50" s="1250"/>
      <c r="CM50" s="1250"/>
      <c r="CN50" s="1250" t="s">
        <v>565</v>
      </c>
      <c r="CO50" s="1250"/>
      <c r="CP50" s="1250"/>
      <c r="CQ50" s="1250"/>
      <c r="CR50" s="1250"/>
      <c r="CS50" s="1250"/>
      <c r="CT50" s="1250"/>
      <c r="CU50" s="1250"/>
      <c r="CV50" s="1250" t="s">
        <v>566</v>
      </c>
      <c r="CW50" s="1250"/>
      <c r="CX50" s="1250"/>
      <c r="CY50" s="1250"/>
      <c r="CZ50" s="1250"/>
      <c r="DA50" s="1250"/>
      <c r="DB50" s="1250"/>
      <c r="DC50" s="1250"/>
    </row>
    <row r="51" spans="1:109" ht="13.5" customHeight="1" x14ac:dyDescent="0.2">
      <c r="B51" s="1242"/>
      <c r="G51" s="1257"/>
      <c r="H51" s="1257"/>
      <c r="I51" s="1290"/>
      <c r="J51" s="1290"/>
      <c r="K51" s="1256"/>
      <c r="L51" s="1256"/>
      <c r="M51" s="1256"/>
      <c r="N51" s="1256"/>
      <c r="AM51" s="1255"/>
      <c r="AN51" s="1249" t="s">
        <v>609</v>
      </c>
      <c r="AO51" s="1249"/>
      <c r="AP51" s="1249"/>
      <c r="AQ51" s="1249"/>
      <c r="AR51" s="1249"/>
      <c r="AS51" s="1249"/>
      <c r="AT51" s="1249"/>
      <c r="AU51" s="1249"/>
      <c r="AV51" s="1249"/>
      <c r="AW51" s="1249"/>
      <c r="AX51" s="1249"/>
      <c r="AY51" s="1249"/>
      <c r="AZ51" s="1249"/>
      <c r="BA51" s="1249"/>
      <c r="BB51" s="1249" t="s">
        <v>607</v>
      </c>
      <c r="BC51" s="1249"/>
      <c r="BD51" s="1249"/>
      <c r="BE51" s="1249"/>
      <c r="BF51" s="1249"/>
      <c r="BG51" s="1249"/>
      <c r="BH51" s="1249"/>
      <c r="BI51" s="1249"/>
      <c r="BJ51" s="1249"/>
      <c r="BK51" s="1249"/>
      <c r="BL51" s="1249"/>
      <c r="BM51" s="1249"/>
      <c r="BN51" s="1249"/>
      <c r="BO51" s="1249"/>
      <c r="BP51" s="1248">
        <v>66.5</v>
      </c>
      <c r="BQ51" s="1248"/>
      <c r="BR51" s="1248"/>
      <c r="BS51" s="1248"/>
      <c r="BT51" s="1248"/>
      <c r="BU51" s="1248"/>
      <c r="BV51" s="1248"/>
      <c r="BW51" s="1248"/>
      <c r="BX51" s="1248">
        <v>62.4</v>
      </c>
      <c r="BY51" s="1248"/>
      <c r="BZ51" s="1248"/>
      <c r="CA51" s="1248"/>
      <c r="CB51" s="1248"/>
      <c r="CC51" s="1248"/>
      <c r="CD51" s="1248"/>
      <c r="CE51" s="1248"/>
      <c r="CF51" s="1248">
        <v>49.4</v>
      </c>
      <c r="CG51" s="1248"/>
      <c r="CH51" s="1248"/>
      <c r="CI51" s="1248"/>
      <c r="CJ51" s="1248"/>
      <c r="CK51" s="1248"/>
      <c r="CL51" s="1248"/>
      <c r="CM51" s="1248"/>
      <c r="CN51" s="1248">
        <v>49.2</v>
      </c>
      <c r="CO51" s="1248"/>
      <c r="CP51" s="1248"/>
      <c r="CQ51" s="1248"/>
      <c r="CR51" s="1248"/>
      <c r="CS51" s="1248"/>
      <c r="CT51" s="1248"/>
      <c r="CU51" s="1248"/>
      <c r="CV51" s="1248">
        <v>32.5</v>
      </c>
      <c r="CW51" s="1248"/>
      <c r="CX51" s="1248"/>
      <c r="CY51" s="1248"/>
      <c r="CZ51" s="1248"/>
      <c r="DA51" s="1248"/>
      <c r="DB51" s="1248"/>
      <c r="DC51" s="1248"/>
    </row>
    <row r="52" spans="1:109" ht="13.2" x14ac:dyDescent="0.2">
      <c r="B52" s="1242"/>
      <c r="G52" s="1257"/>
      <c r="H52" s="1257"/>
      <c r="I52" s="1290"/>
      <c r="J52" s="1290"/>
      <c r="K52" s="1256"/>
      <c r="L52" s="1256"/>
      <c r="M52" s="1256"/>
      <c r="N52" s="1256"/>
      <c r="AM52" s="1255"/>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8"/>
      <c r="BQ52" s="1248"/>
      <c r="BR52" s="1248"/>
      <c r="BS52" s="1248"/>
      <c r="BT52" s="1248"/>
      <c r="BU52" s="1248"/>
      <c r="BV52" s="1248"/>
      <c r="BW52" s="1248"/>
      <c r="BX52" s="1248"/>
      <c r="BY52" s="1248"/>
      <c r="BZ52" s="1248"/>
      <c r="CA52" s="1248"/>
      <c r="CB52" s="1248"/>
      <c r="CC52" s="1248"/>
      <c r="CD52" s="1248"/>
      <c r="CE52" s="1248"/>
      <c r="CF52" s="1248"/>
      <c r="CG52" s="1248"/>
      <c r="CH52" s="1248"/>
      <c r="CI52" s="1248"/>
      <c r="CJ52" s="1248"/>
      <c r="CK52" s="1248"/>
      <c r="CL52" s="1248"/>
      <c r="CM52" s="1248"/>
      <c r="CN52" s="1248"/>
      <c r="CO52" s="1248"/>
      <c r="CP52" s="1248"/>
      <c r="CQ52" s="1248"/>
      <c r="CR52" s="1248"/>
      <c r="CS52" s="1248"/>
      <c r="CT52" s="1248"/>
      <c r="CU52" s="1248"/>
      <c r="CV52" s="1248"/>
      <c r="CW52" s="1248"/>
      <c r="CX52" s="1248"/>
      <c r="CY52" s="1248"/>
      <c r="CZ52" s="1248"/>
      <c r="DA52" s="1248"/>
      <c r="DB52" s="1248"/>
      <c r="DC52" s="1248"/>
    </row>
    <row r="53" spans="1:109" ht="13.2" x14ac:dyDescent="0.2">
      <c r="A53" s="1277"/>
      <c r="B53" s="1242"/>
      <c r="G53" s="1257"/>
      <c r="H53" s="1257"/>
      <c r="I53" s="1253"/>
      <c r="J53" s="1253"/>
      <c r="K53" s="1256"/>
      <c r="L53" s="1256"/>
      <c r="M53" s="1256"/>
      <c r="N53" s="1256"/>
      <c r="AM53" s="1255"/>
      <c r="AN53" s="1249"/>
      <c r="AO53" s="1249"/>
      <c r="AP53" s="1249"/>
      <c r="AQ53" s="1249"/>
      <c r="AR53" s="1249"/>
      <c r="AS53" s="1249"/>
      <c r="AT53" s="1249"/>
      <c r="AU53" s="1249"/>
      <c r="AV53" s="1249"/>
      <c r="AW53" s="1249"/>
      <c r="AX53" s="1249"/>
      <c r="AY53" s="1249"/>
      <c r="AZ53" s="1249"/>
      <c r="BA53" s="1249"/>
      <c r="BB53" s="1249" t="s">
        <v>614</v>
      </c>
      <c r="BC53" s="1249"/>
      <c r="BD53" s="1249"/>
      <c r="BE53" s="1249"/>
      <c r="BF53" s="1249"/>
      <c r="BG53" s="1249"/>
      <c r="BH53" s="1249"/>
      <c r="BI53" s="1249"/>
      <c r="BJ53" s="1249"/>
      <c r="BK53" s="1249"/>
      <c r="BL53" s="1249"/>
      <c r="BM53" s="1249"/>
      <c r="BN53" s="1249"/>
      <c r="BO53" s="1249"/>
      <c r="BP53" s="1248">
        <v>60.9</v>
      </c>
      <c r="BQ53" s="1248"/>
      <c r="BR53" s="1248"/>
      <c r="BS53" s="1248"/>
      <c r="BT53" s="1248"/>
      <c r="BU53" s="1248"/>
      <c r="BV53" s="1248"/>
      <c r="BW53" s="1248"/>
      <c r="BX53" s="1248">
        <v>61.1</v>
      </c>
      <c r="BY53" s="1248"/>
      <c r="BZ53" s="1248"/>
      <c r="CA53" s="1248"/>
      <c r="CB53" s="1248"/>
      <c r="CC53" s="1248"/>
      <c r="CD53" s="1248"/>
      <c r="CE53" s="1248"/>
      <c r="CF53" s="1248">
        <v>64</v>
      </c>
      <c r="CG53" s="1248"/>
      <c r="CH53" s="1248"/>
      <c r="CI53" s="1248"/>
      <c r="CJ53" s="1248"/>
      <c r="CK53" s="1248"/>
      <c r="CL53" s="1248"/>
      <c r="CM53" s="1248"/>
      <c r="CN53" s="1248">
        <v>64.900000000000006</v>
      </c>
      <c r="CO53" s="1248"/>
      <c r="CP53" s="1248"/>
      <c r="CQ53" s="1248"/>
      <c r="CR53" s="1248"/>
      <c r="CS53" s="1248"/>
      <c r="CT53" s="1248"/>
      <c r="CU53" s="1248"/>
      <c r="CV53" s="1248">
        <v>67.099999999999994</v>
      </c>
      <c r="CW53" s="1248"/>
      <c r="CX53" s="1248"/>
      <c r="CY53" s="1248"/>
      <c r="CZ53" s="1248"/>
      <c r="DA53" s="1248"/>
      <c r="DB53" s="1248"/>
      <c r="DC53" s="1248"/>
    </row>
    <row r="54" spans="1:109" ht="13.2" x14ac:dyDescent="0.2">
      <c r="A54" s="1277"/>
      <c r="B54" s="1242"/>
      <c r="G54" s="1257"/>
      <c r="H54" s="1257"/>
      <c r="I54" s="1253"/>
      <c r="J54" s="1253"/>
      <c r="K54" s="1256"/>
      <c r="L54" s="1256"/>
      <c r="M54" s="1256"/>
      <c r="N54" s="1256"/>
      <c r="AM54" s="1255"/>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8"/>
      <c r="BQ54" s="1248"/>
      <c r="BR54" s="1248"/>
      <c r="BS54" s="1248"/>
      <c r="BT54" s="1248"/>
      <c r="BU54" s="1248"/>
      <c r="BV54" s="1248"/>
      <c r="BW54" s="1248"/>
      <c r="BX54" s="1248"/>
      <c r="BY54" s="1248"/>
      <c r="BZ54" s="1248"/>
      <c r="CA54" s="1248"/>
      <c r="CB54" s="1248"/>
      <c r="CC54" s="1248"/>
      <c r="CD54" s="1248"/>
      <c r="CE54" s="1248"/>
      <c r="CF54" s="1248"/>
      <c r="CG54" s="1248"/>
      <c r="CH54" s="1248"/>
      <c r="CI54" s="1248"/>
      <c r="CJ54" s="1248"/>
      <c r="CK54" s="1248"/>
      <c r="CL54" s="1248"/>
      <c r="CM54" s="1248"/>
      <c r="CN54" s="1248"/>
      <c r="CO54" s="1248"/>
      <c r="CP54" s="1248"/>
      <c r="CQ54" s="1248"/>
      <c r="CR54" s="1248"/>
      <c r="CS54" s="1248"/>
      <c r="CT54" s="1248"/>
      <c r="CU54" s="1248"/>
      <c r="CV54" s="1248"/>
      <c r="CW54" s="1248"/>
      <c r="CX54" s="1248"/>
      <c r="CY54" s="1248"/>
      <c r="CZ54" s="1248"/>
      <c r="DA54" s="1248"/>
      <c r="DB54" s="1248"/>
      <c r="DC54" s="1248"/>
    </row>
    <row r="55" spans="1:109" ht="13.2" x14ac:dyDescent="0.2">
      <c r="A55" s="1277"/>
      <c r="B55" s="1242"/>
      <c r="G55" s="1253"/>
      <c r="H55" s="1253"/>
      <c r="I55" s="1253"/>
      <c r="J55" s="1253"/>
      <c r="K55" s="1256"/>
      <c r="L55" s="1256"/>
      <c r="M55" s="1256"/>
      <c r="N55" s="1256"/>
      <c r="AN55" s="1250" t="s">
        <v>608</v>
      </c>
      <c r="AO55" s="1250"/>
      <c r="AP55" s="1250"/>
      <c r="AQ55" s="1250"/>
      <c r="AR55" s="1250"/>
      <c r="AS55" s="1250"/>
      <c r="AT55" s="1250"/>
      <c r="AU55" s="1250"/>
      <c r="AV55" s="1250"/>
      <c r="AW55" s="1250"/>
      <c r="AX55" s="1250"/>
      <c r="AY55" s="1250"/>
      <c r="AZ55" s="1250"/>
      <c r="BA55" s="1250"/>
      <c r="BB55" s="1249" t="s">
        <v>607</v>
      </c>
      <c r="BC55" s="1249"/>
      <c r="BD55" s="1249"/>
      <c r="BE55" s="1249"/>
      <c r="BF55" s="1249"/>
      <c r="BG55" s="1249"/>
      <c r="BH55" s="1249"/>
      <c r="BI55" s="1249"/>
      <c r="BJ55" s="1249"/>
      <c r="BK55" s="1249"/>
      <c r="BL55" s="1249"/>
      <c r="BM55" s="1249"/>
      <c r="BN55" s="1249"/>
      <c r="BO55" s="1249"/>
      <c r="BP55" s="1248">
        <v>53.4</v>
      </c>
      <c r="BQ55" s="1248"/>
      <c r="BR55" s="1248"/>
      <c r="BS55" s="1248"/>
      <c r="BT55" s="1248"/>
      <c r="BU55" s="1248"/>
      <c r="BV55" s="1248"/>
      <c r="BW55" s="1248"/>
      <c r="BX55" s="1248">
        <v>48</v>
      </c>
      <c r="BY55" s="1248"/>
      <c r="BZ55" s="1248"/>
      <c r="CA55" s="1248"/>
      <c r="CB55" s="1248"/>
      <c r="CC55" s="1248"/>
      <c r="CD55" s="1248"/>
      <c r="CE55" s="1248"/>
      <c r="CF55" s="1248">
        <v>49.1</v>
      </c>
      <c r="CG55" s="1248"/>
      <c r="CH55" s="1248"/>
      <c r="CI55" s="1248"/>
      <c r="CJ55" s="1248"/>
      <c r="CK55" s="1248"/>
      <c r="CL55" s="1248"/>
      <c r="CM55" s="1248"/>
      <c r="CN55" s="1248">
        <v>41.5</v>
      </c>
      <c r="CO55" s="1248"/>
      <c r="CP55" s="1248"/>
      <c r="CQ55" s="1248"/>
      <c r="CR55" s="1248"/>
      <c r="CS55" s="1248"/>
      <c r="CT55" s="1248"/>
      <c r="CU55" s="1248"/>
      <c r="CV55" s="1248">
        <v>25.2</v>
      </c>
      <c r="CW55" s="1248"/>
      <c r="CX55" s="1248"/>
      <c r="CY55" s="1248"/>
      <c r="CZ55" s="1248"/>
      <c r="DA55" s="1248"/>
      <c r="DB55" s="1248"/>
      <c r="DC55" s="1248"/>
    </row>
    <row r="56" spans="1:109" ht="13.2" x14ac:dyDescent="0.2">
      <c r="A56" s="1277"/>
      <c r="B56" s="1242"/>
      <c r="G56" s="1253"/>
      <c r="H56" s="1253"/>
      <c r="I56" s="1253"/>
      <c r="J56" s="1253"/>
      <c r="K56" s="1256"/>
      <c r="L56" s="1256"/>
      <c r="M56" s="1256"/>
      <c r="N56" s="1256"/>
      <c r="AN56" s="1250"/>
      <c r="AO56" s="1250"/>
      <c r="AP56" s="1250"/>
      <c r="AQ56" s="1250"/>
      <c r="AR56" s="1250"/>
      <c r="AS56" s="1250"/>
      <c r="AT56" s="1250"/>
      <c r="AU56" s="1250"/>
      <c r="AV56" s="1250"/>
      <c r="AW56" s="1250"/>
      <c r="AX56" s="1250"/>
      <c r="AY56" s="1250"/>
      <c r="AZ56" s="1250"/>
      <c r="BA56" s="1250"/>
      <c r="BB56" s="1249"/>
      <c r="BC56" s="1249"/>
      <c r="BD56" s="1249"/>
      <c r="BE56" s="1249"/>
      <c r="BF56" s="1249"/>
      <c r="BG56" s="1249"/>
      <c r="BH56" s="1249"/>
      <c r="BI56" s="1249"/>
      <c r="BJ56" s="1249"/>
      <c r="BK56" s="1249"/>
      <c r="BL56" s="1249"/>
      <c r="BM56" s="1249"/>
      <c r="BN56" s="1249"/>
      <c r="BO56" s="1249"/>
      <c r="BP56" s="1248"/>
      <c r="BQ56" s="1248"/>
      <c r="BR56" s="1248"/>
      <c r="BS56" s="1248"/>
      <c r="BT56" s="1248"/>
      <c r="BU56" s="1248"/>
      <c r="BV56" s="1248"/>
      <c r="BW56" s="1248"/>
      <c r="BX56" s="1248"/>
      <c r="BY56" s="1248"/>
      <c r="BZ56" s="1248"/>
      <c r="CA56" s="1248"/>
      <c r="CB56" s="1248"/>
      <c r="CC56" s="1248"/>
      <c r="CD56" s="1248"/>
      <c r="CE56" s="1248"/>
      <c r="CF56" s="1248"/>
      <c r="CG56" s="1248"/>
      <c r="CH56" s="1248"/>
      <c r="CI56" s="1248"/>
      <c r="CJ56" s="1248"/>
      <c r="CK56" s="1248"/>
      <c r="CL56" s="1248"/>
      <c r="CM56" s="1248"/>
      <c r="CN56" s="1248"/>
      <c r="CO56" s="1248"/>
      <c r="CP56" s="1248"/>
      <c r="CQ56" s="1248"/>
      <c r="CR56" s="1248"/>
      <c r="CS56" s="1248"/>
      <c r="CT56" s="1248"/>
      <c r="CU56" s="1248"/>
      <c r="CV56" s="1248"/>
      <c r="CW56" s="1248"/>
      <c r="CX56" s="1248"/>
      <c r="CY56" s="1248"/>
      <c r="CZ56" s="1248"/>
      <c r="DA56" s="1248"/>
      <c r="DB56" s="1248"/>
      <c r="DC56" s="1248"/>
    </row>
    <row r="57" spans="1:109" s="1277" customFormat="1" ht="13.2" x14ac:dyDescent="0.2">
      <c r="B57" s="1283"/>
      <c r="G57" s="1253"/>
      <c r="H57" s="1253"/>
      <c r="I57" s="1252"/>
      <c r="J57" s="1252"/>
      <c r="K57" s="1256"/>
      <c r="L57" s="1256"/>
      <c r="M57" s="1256"/>
      <c r="N57" s="1256"/>
      <c r="AM57" s="1241"/>
      <c r="AN57" s="1250"/>
      <c r="AO57" s="1250"/>
      <c r="AP57" s="1250"/>
      <c r="AQ57" s="1250"/>
      <c r="AR57" s="1250"/>
      <c r="AS57" s="1250"/>
      <c r="AT57" s="1250"/>
      <c r="AU57" s="1250"/>
      <c r="AV57" s="1250"/>
      <c r="AW57" s="1250"/>
      <c r="AX57" s="1250"/>
      <c r="AY57" s="1250"/>
      <c r="AZ57" s="1250"/>
      <c r="BA57" s="1250"/>
      <c r="BB57" s="1249" t="s">
        <v>614</v>
      </c>
      <c r="BC57" s="1249"/>
      <c r="BD57" s="1249"/>
      <c r="BE57" s="1249"/>
      <c r="BF57" s="1249"/>
      <c r="BG57" s="1249"/>
      <c r="BH57" s="1249"/>
      <c r="BI57" s="1249"/>
      <c r="BJ57" s="1249"/>
      <c r="BK57" s="1249"/>
      <c r="BL57" s="1249"/>
      <c r="BM57" s="1249"/>
      <c r="BN57" s="1249"/>
      <c r="BO57" s="1249"/>
      <c r="BP57" s="1248">
        <v>59.6</v>
      </c>
      <c r="BQ57" s="1248"/>
      <c r="BR57" s="1248"/>
      <c r="BS57" s="1248"/>
      <c r="BT57" s="1248"/>
      <c r="BU57" s="1248"/>
      <c r="BV57" s="1248"/>
      <c r="BW57" s="1248"/>
      <c r="BX57" s="1248">
        <v>60.8</v>
      </c>
      <c r="BY57" s="1248"/>
      <c r="BZ57" s="1248"/>
      <c r="CA57" s="1248"/>
      <c r="CB57" s="1248"/>
      <c r="CC57" s="1248"/>
      <c r="CD57" s="1248"/>
      <c r="CE57" s="1248"/>
      <c r="CF57" s="1248">
        <v>61</v>
      </c>
      <c r="CG57" s="1248"/>
      <c r="CH57" s="1248"/>
      <c r="CI57" s="1248"/>
      <c r="CJ57" s="1248"/>
      <c r="CK57" s="1248"/>
      <c r="CL57" s="1248"/>
      <c r="CM57" s="1248"/>
      <c r="CN57" s="1248">
        <v>61.7</v>
      </c>
      <c r="CO57" s="1248"/>
      <c r="CP57" s="1248"/>
      <c r="CQ57" s="1248"/>
      <c r="CR57" s="1248"/>
      <c r="CS57" s="1248"/>
      <c r="CT57" s="1248"/>
      <c r="CU57" s="1248"/>
      <c r="CV57" s="1248">
        <v>62.4</v>
      </c>
      <c r="CW57" s="1248"/>
      <c r="CX57" s="1248"/>
      <c r="CY57" s="1248"/>
      <c r="CZ57" s="1248"/>
      <c r="DA57" s="1248"/>
      <c r="DB57" s="1248"/>
      <c r="DC57" s="1248"/>
      <c r="DD57" s="1288"/>
      <c r="DE57" s="1283"/>
    </row>
    <row r="58" spans="1:109" s="1277" customFormat="1" ht="13.2" x14ac:dyDescent="0.2">
      <c r="A58" s="1241"/>
      <c r="B58" s="1283"/>
      <c r="G58" s="1253"/>
      <c r="H58" s="1253"/>
      <c r="I58" s="1252"/>
      <c r="J58" s="1252"/>
      <c r="K58" s="1256"/>
      <c r="L58" s="1256"/>
      <c r="M58" s="1256"/>
      <c r="N58" s="1256"/>
      <c r="AM58" s="1241"/>
      <c r="AN58" s="1250"/>
      <c r="AO58" s="1250"/>
      <c r="AP58" s="1250"/>
      <c r="AQ58" s="1250"/>
      <c r="AR58" s="1250"/>
      <c r="AS58" s="1250"/>
      <c r="AT58" s="1250"/>
      <c r="AU58" s="1250"/>
      <c r="AV58" s="1250"/>
      <c r="AW58" s="1250"/>
      <c r="AX58" s="1250"/>
      <c r="AY58" s="1250"/>
      <c r="AZ58" s="1250"/>
      <c r="BA58" s="1250"/>
      <c r="BB58" s="1249"/>
      <c r="BC58" s="1249"/>
      <c r="BD58" s="1249"/>
      <c r="BE58" s="1249"/>
      <c r="BF58" s="1249"/>
      <c r="BG58" s="1249"/>
      <c r="BH58" s="1249"/>
      <c r="BI58" s="1249"/>
      <c r="BJ58" s="1249"/>
      <c r="BK58" s="1249"/>
      <c r="BL58" s="1249"/>
      <c r="BM58" s="1249"/>
      <c r="BN58" s="1249"/>
      <c r="BO58" s="1249"/>
      <c r="BP58" s="1248"/>
      <c r="BQ58" s="1248"/>
      <c r="BR58" s="1248"/>
      <c r="BS58" s="1248"/>
      <c r="BT58" s="1248"/>
      <c r="BU58" s="1248"/>
      <c r="BV58" s="1248"/>
      <c r="BW58" s="1248"/>
      <c r="BX58" s="1248"/>
      <c r="BY58" s="1248"/>
      <c r="BZ58" s="1248"/>
      <c r="CA58" s="1248"/>
      <c r="CB58" s="1248"/>
      <c r="CC58" s="1248"/>
      <c r="CD58" s="1248"/>
      <c r="CE58" s="1248"/>
      <c r="CF58" s="1248"/>
      <c r="CG58" s="1248"/>
      <c r="CH58" s="1248"/>
      <c r="CI58" s="1248"/>
      <c r="CJ58" s="1248"/>
      <c r="CK58" s="1248"/>
      <c r="CL58" s="1248"/>
      <c r="CM58" s="1248"/>
      <c r="CN58" s="1248"/>
      <c r="CO58" s="1248"/>
      <c r="CP58" s="1248"/>
      <c r="CQ58" s="1248"/>
      <c r="CR58" s="1248"/>
      <c r="CS58" s="1248"/>
      <c r="CT58" s="1248"/>
      <c r="CU58" s="1248"/>
      <c r="CV58" s="1248"/>
      <c r="CW58" s="1248"/>
      <c r="CX58" s="1248"/>
      <c r="CY58" s="1248"/>
      <c r="CZ58" s="1248"/>
      <c r="DA58" s="1248"/>
      <c r="DB58" s="1248"/>
      <c r="DC58" s="1248"/>
      <c r="DD58" s="1288"/>
      <c r="DE58" s="1283"/>
    </row>
    <row r="59" spans="1:109" s="1277" customFormat="1" ht="13.2" x14ac:dyDescent="0.2">
      <c r="A59" s="1241"/>
      <c r="B59" s="1283"/>
      <c r="K59" s="1289"/>
      <c r="L59" s="1289"/>
      <c r="M59" s="1289"/>
      <c r="N59" s="1289"/>
      <c r="AQ59" s="1289"/>
      <c r="AR59" s="1289"/>
      <c r="AS59" s="1289"/>
      <c r="AT59" s="1289"/>
      <c r="BC59" s="1289"/>
      <c r="BD59" s="1289"/>
      <c r="BE59" s="1289"/>
      <c r="BF59" s="1289"/>
      <c r="BO59" s="1289"/>
      <c r="BP59" s="1289"/>
      <c r="BQ59" s="1289"/>
      <c r="BR59" s="1289"/>
      <c r="CA59" s="1289"/>
      <c r="CB59" s="1289"/>
      <c r="CC59" s="1289"/>
      <c r="CD59" s="1289"/>
      <c r="CM59" s="1289"/>
      <c r="CN59" s="1289"/>
      <c r="CO59" s="1289"/>
      <c r="CP59" s="1289"/>
      <c r="CY59" s="1289"/>
      <c r="CZ59" s="1289"/>
      <c r="DA59" s="1289"/>
      <c r="DB59" s="1289"/>
      <c r="DC59" s="1289"/>
      <c r="DD59" s="1288"/>
      <c r="DE59" s="1283"/>
    </row>
    <row r="60" spans="1:109" s="1277" customFormat="1" ht="13.2" x14ac:dyDescent="0.2">
      <c r="A60" s="1241"/>
      <c r="B60" s="1283"/>
      <c r="K60" s="1289"/>
      <c r="L60" s="1289"/>
      <c r="M60" s="1289"/>
      <c r="N60" s="1289"/>
      <c r="AQ60" s="1289"/>
      <c r="AR60" s="1289"/>
      <c r="AS60" s="1289"/>
      <c r="AT60" s="1289"/>
      <c r="BC60" s="1289"/>
      <c r="BD60" s="1289"/>
      <c r="BE60" s="1289"/>
      <c r="BF60" s="1289"/>
      <c r="BO60" s="1289"/>
      <c r="BP60" s="1289"/>
      <c r="BQ60" s="1289"/>
      <c r="BR60" s="1289"/>
      <c r="CA60" s="1289"/>
      <c r="CB60" s="1289"/>
      <c r="CC60" s="1289"/>
      <c r="CD60" s="1289"/>
      <c r="CM60" s="1289"/>
      <c r="CN60" s="1289"/>
      <c r="CO60" s="1289"/>
      <c r="CP60" s="1289"/>
      <c r="CY60" s="1289"/>
      <c r="CZ60" s="1289"/>
      <c r="DA60" s="1289"/>
      <c r="DB60" s="1289"/>
      <c r="DC60" s="1289"/>
      <c r="DD60" s="1288"/>
      <c r="DE60" s="1283"/>
    </row>
    <row r="61" spans="1:109" s="1277" customFormat="1" ht="13.2" x14ac:dyDescent="0.2">
      <c r="A61" s="1241"/>
      <c r="B61" s="1287"/>
      <c r="C61" s="1286"/>
      <c r="D61" s="1286"/>
      <c r="E61" s="1286"/>
      <c r="F61" s="1286"/>
      <c r="G61" s="1286"/>
      <c r="H61" s="1286"/>
      <c r="I61" s="1286"/>
      <c r="J61" s="1286"/>
      <c r="K61" s="1286"/>
      <c r="L61" s="1286"/>
      <c r="M61" s="1285"/>
      <c r="N61" s="1285"/>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5"/>
      <c r="AT61" s="1285"/>
      <c r="AU61" s="1286"/>
      <c r="AV61" s="1286"/>
      <c r="AW61" s="1286"/>
      <c r="AX61" s="1286"/>
      <c r="AY61" s="1286"/>
      <c r="AZ61" s="1286"/>
      <c r="BA61" s="1286"/>
      <c r="BB61" s="1286"/>
      <c r="BC61" s="1286"/>
      <c r="BD61" s="1286"/>
      <c r="BE61" s="1285"/>
      <c r="BF61" s="1285"/>
      <c r="BG61" s="1286"/>
      <c r="BH61" s="1286"/>
      <c r="BI61" s="1286"/>
      <c r="BJ61" s="1286"/>
      <c r="BK61" s="1286"/>
      <c r="BL61" s="1286"/>
      <c r="BM61" s="1286"/>
      <c r="BN61" s="1286"/>
      <c r="BO61" s="1286"/>
      <c r="BP61" s="1286"/>
      <c r="BQ61" s="1285"/>
      <c r="BR61" s="1285"/>
      <c r="BS61" s="1286"/>
      <c r="BT61" s="1286"/>
      <c r="BU61" s="1286"/>
      <c r="BV61" s="1286"/>
      <c r="BW61" s="1286"/>
      <c r="BX61" s="1286"/>
      <c r="BY61" s="1286"/>
      <c r="BZ61" s="1286"/>
      <c r="CA61" s="1286"/>
      <c r="CB61" s="1286"/>
      <c r="CC61" s="1285"/>
      <c r="CD61" s="1285"/>
      <c r="CE61" s="1286"/>
      <c r="CF61" s="1286"/>
      <c r="CG61" s="1286"/>
      <c r="CH61" s="1286"/>
      <c r="CI61" s="1286"/>
      <c r="CJ61" s="1286"/>
      <c r="CK61" s="1286"/>
      <c r="CL61" s="1286"/>
      <c r="CM61" s="1286"/>
      <c r="CN61" s="1286"/>
      <c r="CO61" s="1285"/>
      <c r="CP61" s="1285"/>
      <c r="CQ61" s="1286"/>
      <c r="CR61" s="1286"/>
      <c r="CS61" s="1286"/>
      <c r="CT61" s="1286"/>
      <c r="CU61" s="1286"/>
      <c r="CV61" s="1286"/>
      <c r="CW61" s="1286"/>
      <c r="CX61" s="1286"/>
      <c r="CY61" s="1286"/>
      <c r="CZ61" s="1286"/>
      <c r="DA61" s="1285"/>
      <c r="DB61" s="1285"/>
      <c r="DC61" s="1285"/>
      <c r="DD61" s="1284"/>
      <c r="DE61" s="1283"/>
    </row>
    <row r="62" spans="1:109" ht="13.2" x14ac:dyDescent="0.2">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41"/>
    </row>
    <row r="63" spans="1:109" ht="16.2" x14ac:dyDescent="0.2">
      <c r="B63" s="1281" t="s">
        <v>613</v>
      </c>
    </row>
    <row r="64" spans="1:109" ht="13.2" x14ac:dyDescent="0.2">
      <c r="B64" s="1242"/>
      <c r="G64" s="1278"/>
      <c r="I64" s="1280"/>
      <c r="J64" s="1280"/>
      <c r="K64" s="1280"/>
      <c r="L64" s="1280"/>
      <c r="M64" s="1280"/>
      <c r="N64" s="1279"/>
      <c r="AM64" s="1278"/>
      <c r="AN64" s="1278" t="s">
        <v>612</v>
      </c>
      <c r="AP64" s="1277"/>
      <c r="AQ64" s="1277"/>
      <c r="AR64" s="1277"/>
      <c r="AY64" s="1278"/>
      <c r="BA64" s="1277"/>
      <c r="BB64" s="1277"/>
      <c r="BC64" s="1277"/>
      <c r="BK64" s="1278"/>
      <c r="BM64" s="1277"/>
      <c r="BN64" s="1277"/>
      <c r="BO64" s="1277"/>
      <c r="BW64" s="1278"/>
      <c r="BY64" s="1277"/>
      <c r="BZ64" s="1277"/>
      <c r="CA64" s="1277"/>
      <c r="CI64" s="1278"/>
      <c r="CK64" s="1277"/>
      <c r="CL64" s="1277"/>
      <c r="CM64" s="1277"/>
      <c r="CU64" s="1278"/>
      <c r="CW64" s="1277"/>
      <c r="CX64" s="1277"/>
      <c r="CY64" s="1277"/>
    </row>
    <row r="65" spans="2:107" ht="13.2" x14ac:dyDescent="0.2">
      <c r="B65" s="1242"/>
      <c r="AN65" s="1276" t="s">
        <v>611</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4"/>
    </row>
    <row r="66" spans="2:107" ht="13.2" x14ac:dyDescent="0.2">
      <c r="B66" s="1242"/>
      <c r="AN66" s="1273"/>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1"/>
    </row>
    <row r="67" spans="2:107" ht="13.2" x14ac:dyDescent="0.2">
      <c r="B67" s="1242"/>
      <c r="AN67" s="1273"/>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1"/>
    </row>
    <row r="68" spans="2:107" ht="13.2" x14ac:dyDescent="0.2">
      <c r="B68" s="1242"/>
      <c r="AN68" s="1273"/>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1"/>
    </row>
    <row r="69" spans="2:107" ht="13.2" x14ac:dyDescent="0.2">
      <c r="B69" s="1242"/>
      <c r="AN69" s="1270"/>
      <c r="AO69" s="1269"/>
      <c r="AP69" s="1269"/>
      <c r="AQ69" s="1269"/>
      <c r="AR69" s="1269"/>
      <c r="AS69" s="1269"/>
      <c r="AT69" s="1269"/>
      <c r="AU69" s="1269"/>
      <c r="AV69" s="1269"/>
      <c r="AW69" s="1269"/>
      <c r="AX69" s="1269"/>
      <c r="AY69" s="1269"/>
      <c r="AZ69" s="1269"/>
      <c r="BA69" s="1269"/>
      <c r="BB69" s="1269"/>
      <c r="BC69" s="1269"/>
      <c r="BD69" s="1269"/>
      <c r="BE69" s="1269"/>
      <c r="BF69" s="1269"/>
      <c r="BG69" s="1269"/>
      <c r="BH69" s="1269"/>
      <c r="BI69" s="1269"/>
      <c r="BJ69" s="1269"/>
      <c r="BK69" s="1269"/>
      <c r="BL69" s="1269"/>
      <c r="BM69" s="1269"/>
      <c r="BN69" s="1269"/>
      <c r="BO69" s="1269"/>
      <c r="BP69" s="1269"/>
      <c r="BQ69" s="1269"/>
      <c r="BR69" s="1269"/>
      <c r="BS69" s="1269"/>
      <c r="BT69" s="1269"/>
      <c r="BU69" s="1269"/>
      <c r="BV69" s="1269"/>
      <c r="BW69" s="1269"/>
      <c r="BX69" s="1269"/>
      <c r="BY69" s="1269"/>
      <c r="BZ69" s="1269"/>
      <c r="CA69" s="1269"/>
      <c r="CB69" s="1269"/>
      <c r="CC69" s="1269"/>
      <c r="CD69" s="1269"/>
      <c r="CE69" s="1269"/>
      <c r="CF69" s="1269"/>
      <c r="CG69" s="1269"/>
      <c r="CH69" s="1269"/>
      <c r="CI69" s="1269"/>
      <c r="CJ69" s="1269"/>
      <c r="CK69" s="1269"/>
      <c r="CL69" s="1269"/>
      <c r="CM69" s="1269"/>
      <c r="CN69" s="1269"/>
      <c r="CO69" s="1269"/>
      <c r="CP69" s="1269"/>
      <c r="CQ69" s="1269"/>
      <c r="CR69" s="1269"/>
      <c r="CS69" s="1269"/>
      <c r="CT69" s="1269"/>
      <c r="CU69" s="1269"/>
      <c r="CV69" s="1269"/>
      <c r="CW69" s="1269"/>
      <c r="CX69" s="1269"/>
      <c r="CY69" s="1269"/>
      <c r="CZ69" s="1269"/>
      <c r="DA69" s="1269"/>
      <c r="DB69" s="1269"/>
      <c r="DC69" s="1268"/>
    </row>
    <row r="70" spans="2:107" ht="13.2" x14ac:dyDescent="0.2">
      <c r="B70" s="1242"/>
      <c r="H70" s="1267"/>
      <c r="I70" s="1267"/>
      <c r="J70" s="1265"/>
      <c r="K70" s="1265"/>
      <c r="L70" s="1264"/>
      <c r="M70" s="1265"/>
      <c r="N70" s="1264"/>
      <c r="AN70" s="1255"/>
      <c r="AO70" s="1255"/>
      <c r="AP70" s="1255"/>
      <c r="AZ70" s="1255"/>
      <c r="BA70" s="1255"/>
      <c r="BB70" s="1255"/>
      <c r="BL70" s="1255"/>
      <c r="BM70" s="1255"/>
      <c r="BN70" s="1255"/>
      <c r="BX70" s="1255"/>
      <c r="BY70" s="1255"/>
      <c r="BZ70" s="1255"/>
      <c r="CJ70" s="1255"/>
      <c r="CK70" s="1255"/>
      <c r="CL70" s="1255"/>
      <c r="CV70" s="1255"/>
      <c r="CW70" s="1255"/>
      <c r="CX70" s="1255"/>
    </row>
    <row r="71" spans="2:107" ht="13.2" x14ac:dyDescent="0.2">
      <c r="B71" s="1242"/>
      <c r="G71" s="1263"/>
      <c r="I71" s="1266"/>
      <c r="J71" s="1265"/>
      <c r="K71" s="1265"/>
      <c r="L71" s="1264"/>
      <c r="M71" s="1265"/>
      <c r="N71" s="1264"/>
      <c r="AM71" s="1263"/>
      <c r="AN71" s="1241" t="s">
        <v>610</v>
      </c>
    </row>
    <row r="72" spans="2:107" ht="13.2" x14ac:dyDescent="0.2">
      <c r="B72" s="1242"/>
      <c r="G72" s="1253"/>
      <c r="H72" s="1253"/>
      <c r="I72" s="1253"/>
      <c r="J72" s="1253"/>
      <c r="K72" s="1262"/>
      <c r="L72" s="1262"/>
      <c r="M72" s="1261"/>
      <c r="N72" s="1261"/>
      <c r="AN72" s="1260"/>
      <c r="AO72" s="1259"/>
      <c r="AP72" s="1259"/>
      <c r="AQ72" s="1259"/>
      <c r="AR72" s="1259"/>
      <c r="AS72" s="1259"/>
      <c r="AT72" s="1259"/>
      <c r="AU72" s="1259"/>
      <c r="AV72" s="1259"/>
      <c r="AW72" s="1259"/>
      <c r="AX72" s="1259"/>
      <c r="AY72" s="1259"/>
      <c r="AZ72" s="1259"/>
      <c r="BA72" s="1259"/>
      <c r="BB72" s="1259"/>
      <c r="BC72" s="1259"/>
      <c r="BD72" s="1259"/>
      <c r="BE72" s="1259"/>
      <c r="BF72" s="1259"/>
      <c r="BG72" s="1259"/>
      <c r="BH72" s="1259"/>
      <c r="BI72" s="1259"/>
      <c r="BJ72" s="1259"/>
      <c r="BK72" s="1259"/>
      <c r="BL72" s="1259"/>
      <c r="BM72" s="1259"/>
      <c r="BN72" s="1259"/>
      <c r="BO72" s="1258"/>
      <c r="BP72" s="1250" t="s">
        <v>562</v>
      </c>
      <c r="BQ72" s="1250"/>
      <c r="BR72" s="1250"/>
      <c r="BS72" s="1250"/>
      <c r="BT72" s="1250"/>
      <c r="BU72" s="1250"/>
      <c r="BV72" s="1250"/>
      <c r="BW72" s="1250"/>
      <c r="BX72" s="1250" t="s">
        <v>563</v>
      </c>
      <c r="BY72" s="1250"/>
      <c r="BZ72" s="1250"/>
      <c r="CA72" s="1250"/>
      <c r="CB72" s="1250"/>
      <c r="CC72" s="1250"/>
      <c r="CD72" s="1250"/>
      <c r="CE72" s="1250"/>
      <c r="CF72" s="1250" t="s">
        <v>564</v>
      </c>
      <c r="CG72" s="1250"/>
      <c r="CH72" s="1250"/>
      <c r="CI72" s="1250"/>
      <c r="CJ72" s="1250"/>
      <c r="CK72" s="1250"/>
      <c r="CL72" s="1250"/>
      <c r="CM72" s="1250"/>
      <c r="CN72" s="1250" t="s">
        <v>565</v>
      </c>
      <c r="CO72" s="1250"/>
      <c r="CP72" s="1250"/>
      <c r="CQ72" s="1250"/>
      <c r="CR72" s="1250"/>
      <c r="CS72" s="1250"/>
      <c r="CT72" s="1250"/>
      <c r="CU72" s="1250"/>
      <c r="CV72" s="1250" t="s">
        <v>566</v>
      </c>
      <c r="CW72" s="1250"/>
      <c r="CX72" s="1250"/>
      <c r="CY72" s="1250"/>
      <c r="CZ72" s="1250"/>
      <c r="DA72" s="1250"/>
      <c r="DB72" s="1250"/>
      <c r="DC72" s="1250"/>
    </row>
    <row r="73" spans="2:107" ht="13.2" x14ac:dyDescent="0.2">
      <c r="B73" s="1242"/>
      <c r="G73" s="1257"/>
      <c r="H73" s="1257"/>
      <c r="I73" s="1257"/>
      <c r="J73" s="1257"/>
      <c r="K73" s="1254"/>
      <c r="L73" s="1254"/>
      <c r="M73" s="1254"/>
      <c r="N73" s="1254"/>
      <c r="AM73" s="1255"/>
      <c r="AN73" s="1249" t="s">
        <v>609</v>
      </c>
      <c r="AO73" s="1249"/>
      <c r="AP73" s="1249"/>
      <c r="AQ73" s="1249"/>
      <c r="AR73" s="1249"/>
      <c r="AS73" s="1249"/>
      <c r="AT73" s="1249"/>
      <c r="AU73" s="1249"/>
      <c r="AV73" s="1249"/>
      <c r="AW73" s="1249"/>
      <c r="AX73" s="1249"/>
      <c r="AY73" s="1249"/>
      <c r="AZ73" s="1249"/>
      <c r="BA73" s="1249"/>
      <c r="BB73" s="1249" t="s">
        <v>607</v>
      </c>
      <c r="BC73" s="1249"/>
      <c r="BD73" s="1249"/>
      <c r="BE73" s="1249"/>
      <c r="BF73" s="1249"/>
      <c r="BG73" s="1249"/>
      <c r="BH73" s="1249"/>
      <c r="BI73" s="1249"/>
      <c r="BJ73" s="1249"/>
      <c r="BK73" s="1249"/>
      <c r="BL73" s="1249"/>
      <c r="BM73" s="1249"/>
      <c r="BN73" s="1249"/>
      <c r="BO73" s="1249"/>
      <c r="BP73" s="1248">
        <v>66.5</v>
      </c>
      <c r="BQ73" s="1248"/>
      <c r="BR73" s="1248"/>
      <c r="BS73" s="1248"/>
      <c r="BT73" s="1248"/>
      <c r="BU73" s="1248"/>
      <c r="BV73" s="1248"/>
      <c r="BW73" s="1248"/>
      <c r="BX73" s="1248">
        <v>62.4</v>
      </c>
      <c r="BY73" s="1248"/>
      <c r="BZ73" s="1248"/>
      <c r="CA73" s="1248"/>
      <c r="CB73" s="1248"/>
      <c r="CC73" s="1248"/>
      <c r="CD73" s="1248"/>
      <c r="CE73" s="1248"/>
      <c r="CF73" s="1248">
        <v>49.4</v>
      </c>
      <c r="CG73" s="1248"/>
      <c r="CH73" s="1248"/>
      <c r="CI73" s="1248"/>
      <c r="CJ73" s="1248"/>
      <c r="CK73" s="1248"/>
      <c r="CL73" s="1248"/>
      <c r="CM73" s="1248"/>
      <c r="CN73" s="1248">
        <v>49.2</v>
      </c>
      <c r="CO73" s="1248"/>
      <c r="CP73" s="1248"/>
      <c r="CQ73" s="1248"/>
      <c r="CR73" s="1248"/>
      <c r="CS73" s="1248"/>
      <c r="CT73" s="1248"/>
      <c r="CU73" s="1248"/>
      <c r="CV73" s="1248">
        <v>32.5</v>
      </c>
      <c r="CW73" s="1248"/>
      <c r="CX73" s="1248"/>
      <c r="CY73" s="1248"/>
      <c r="CZ73" s="1248"/>
      <c r="DA73" s="1248"/>
      <c r="DB73" s="1248"/>
      <c r="DC73" s="1248"/>
    </row>
    <row r="74" spans="2:107" ht="13.2" x14ac:dyDescent="0.2">
      <c r="B74" s="1242"/>
      <c r="G74" s="1257"/>
      <c r="H74" s="1257"/>
      <c r="I74" s="1257"/>
      <c r="J74" s="1257"/>
      <c r="K74" s="1254"/>
      <c r="L74" s="1254"/>
      <c r="M74" s="1254"/>
      <c r="N74" s="1254"/>
      <c r="AM74" s="1255"/>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8"/>
      <c r="BQ74" s="1248"/>
      <c r="BR74" s="1248"/>
      <c r="BS74" s="1248"/>
      <c r="BT74" s="1248"/>
      <c r="BU74" s="1248"/>
      <c r="BV74" s="1248"/>
      <c r="BW74" s="1248"/>
      <c r="BX74" s="1248"/>
      <c r="BY74" s="1248"/>
      <c r="BZ74" s="1248"/>
      <c r="CA74" s="1248"/>
      <c r="CB74" s="1248"/>
      <c r="CC74" s="1248"/>
      <c r="CD74" s="1248"/>
      <c r="CE74" s="1248"/>
      <c r="CF74" s="1248"/>
      <c r="CG74" s="1248"/>
      <c r="CH74" s="1248"/>
      <c r="CI74" s="1248"/>
      <c r="CJ74" s="1248"/>
      <c r="CK74" s="1248"/>
      <c r="CL74" s="1248"/>
      <c r="CM74" s="1248"/>
      <c r="CN74" s="1248"/>
      <c r="CO74" s="1248"/>
      <c r="CP74" s="1248"/>
      <c r="CQ74" s="1248"/>
      <c r="CR74" s="1248"/>
      <c r="CS74" s="1248"/>
      <c r="CT74" s="1248"/>
      <c r="CU74" s="1248"/>
      <c r="CV74" s="1248"/>
      <c r="CW74" s="1248"/>
      <c r="CX74" s="1248"/>
      <c r="CY74" s="1248"/>
      <c r="CZ74" s="1248"/>
      <c r="DA74" s="1248"/>
      <c r="DB74" s="1248"/>
      <c r="DC74" s="1248"/>
    </row>
    <row r="75" spans="2:107" ht="13.2" x14ac:dyDescent="0.2">
      <c r="B75" s="1242"/>
      <c r="G75" s="1257"/>
      <c r="H75" s="1257"/>
      <c r="I75" s="1253"/>
      <c r="J75" s="1253"/>
      <c r="K75" s="1256"/>
      <c r="L75" s="1256"/>
      <c r="M75" s="1256"/>
      <c r="N75" s="1256"/>
      <c r="AM75" s="1255"/>
      <c r="AN75" s="1249"/>
      <c r="AO75" s="1249"/>
      <c r="AP75" s="1249"/>
      <c r="AQ75" s="1249"/>
      <c r="AR75" s="1249"/>
      <c r="AS75" s="1249"/>
      <c r="AT75" s="1249"/>
      <c r="AU75" s="1249"/>
      <c r="AV75" s="1249"/>
      <c r="AW75" s="1249"/>
      <c r="AX75" s="1249"/>
      <c r="AY75" s="1249"/>
      <c r="AZ75" s="1249"/>
      <c r="BA75" s="1249"/>
      <c r="BB75" s="1249" t="s">
        <v>606</v>
      </c>
      <c r="BC75" s="1249"/>
      <c r="BD75" s="1249"/>
      <c r="BE75" s="1249"/>
      <c r="BF75" s="1249"/>
      <c r="BG75" s="1249"/>
      <c r="BH75" s="1249"/>
      <c r="BI75" s="1249"/>
      <c r="BJ75" s="1249"/>
      <c r="BK75" s="1249"/>
      <c r="BL75" s="1249"/>
      <c r="BM75" s="1249"/>
      <c r="BN75" s="1249"/>
      <c r="BO75" s="1249"/>
      <c r="BP75" s="1248">
        <v>10.9</v>
      </c>
      <c r="BQ75" s="1248"/>
      <c r="BR75" s="1248"/>
      <c r="BS75" s="1248"/>
      <c r="BT75" s="1248"/>
      <c r="BU75" s="1248"/>
      <c r="BV75" s="1248"/>
      <c r="BW75" s="1248"/>
      <c r="BX75" s="1248">
        <v>10.5</v>
      </c>
      <c r="BY75" s="1248"/>
      <c r="BZ75" s="1248"/>
      <c r="CA75" s="1248"/>
      <c r="CB75" s="1248"/>
      <c r="CC75" s="1248"/>
      <c r="CD75" s="1248"/>
      <c r="CE75" s="1248"/>
      <c r="CF75" s="1248">
        <v>9.9</v>
      </c>
      <c r="CG75" s="1248"/>
      <c r="CH75" s="1248"/>
      <c r="CI75" s="1248"/>
      <c r="CJ75" s="1248"/>
      <c r="CK75" s="1248"/>
      <c r="CL75" s="1248"/>
      <c r="CM75" s="1248"/>
      <c r="CN75" s="1248">
        <v>9.1999999999999993</v>
      </c>
      <c r="CO75" s="1248"/>
      <c r="CP75" s="1248"/>
      <c r="CQ75" s="1248"/>
      <c r="CR75" s="1248"/>
      <c r="CS75" s="1248"/>
      <c r="CT75" s="1248"/>
      <c r="CU75" s="1248"/>
      <c r="CV75" s="1248">
        <v>8.8000000000000007</v>
      </c>
      <c r="CW75" s="1248"/>
      <c r="CX75" s="1248"/>
      <c r="CY75" s="1248"/>
      <c r="CZ75" s="1248"/>
      <c r="DA75" s="1248"/>
      <c r="DB75" s="1248"/>
      <c r="DC75" s="1248"/>
    </row>
    <row r="76" spans="2:107" ht="13.2" x14ac:dyDescent="0.2">
      <c r="B76" s="1242"/>
      <c r="G76" s="1257"/>
      <c r="H76" s="1257"/>
      <c r="I76" s="1253"/>
      <c r="J76" s="1253"/>
      <c r="K76" s="1256"/>
      <c r="L76" s="1256"/>
      <c r="M76" s="1256"/>
      <c r="N76" s="1256"/>
      <c r="AM76" s="1255"/>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8"/>
      <c r="BQ76" s="1248"/>
      <c r="BR76" s="1248"/>
      <c r="BS76" s="1248"/>
      <c r="BT76" s="1248"/>
      <c r="BU76" s="1248"/>
      <c r="BV76" s="1248"/>
      <c r="BW76" s="1248"/>
      <c r="BX76" s="1248"/>
      <c r="BY76" s="1248"/>
      <c r="BZ76" s="1248"/>
      <c r="CA76" s="1248"/>
      <c r="CB76" s="1248"/>
      <c r="CC76" s="1248"/>
      <c r="CD76" s="1248"/>
      <c r="CE76" s="1248"/>
      <c r="CF76" s="1248"/>
      <c r="CG76" s="1248"/>
      <c r="CH76" s="1248"/>
      <c r="CI76" s="1248"/>
      <c r="CJ76" s="1248"/>
      <c r="CK76" s="1248"/>
      <c r="CL76" s="1248"/>
      <c r="CM76" s="1248"/>
      <c r="CN76" s="1248"/>
      <c r="CO76" s="1248"/>
      <c r="CP76" s="1248"/>
      <c r="CQ76" s="1248"/>
      <c r="CR76" s="1248"/>
      <c r="CS76" s="1248"/>
      <c r="CT76" s="1248"/>
      <c r="CU76" s="1248"/>
      <c r="CV76" s="1248"/>
      <c r="CW76" s="1248"/>
      <c r="CX76" s="1248"/>
      <c r="CY76" s="1248"/>
      <c r="CZ76" s="1248"/>
      <c r="DA76" s="1248"/>
      <c r="DB76" s="1248"/>
      <c r="DC76" s="1248"/>
    </row>
    <row r="77" spans="2:107" ht="13.2" x14ac:dyDescent="0.2">
      <c r="B77" s="1242"/>
      <c r="G77" s="1253"/>
      <c r="H77" s="1253"/>
      <c r="I77" s="1253"/>
      <c r="J77" s="1253"/>
      <c r="K77" s="1254"/>
      <c r="L77" s="1254"/>
      <c r="M77" s="1254"/>
      <c r="N77" s="1254"/>
      <c r="AN77" s="1250" t="s">
        <v>608</v>
      </c>
      <c r="AO77" s="1250"/>
      <c r="AP77" s="1250"/>
      <c r="AQ77" s="1250"/>
      <c r="AR77" s="1250"/>
      <c r="AS77" s="1250"/>
      <c r="AT77" s="1250"/>
      <c r="AU77" s="1250"/>
      <c r="AV77" s="1250"/>
      <c r="AW77" s="1250"/>
      <c r="AX77" s="1250"/>
      <c r="AY77" s="1250"/>
      <c r="AZ77" s="1250"/>
      <c r="BA77" s="1250"/>
      <c r="BB77" s="1249" t="s">
        <v>607</v>
      </c>
      <c r="BC77" s="1249"/>
      <c r="BD77" s="1249"/>
      <c r="BE77" s="1249"/>
      <c r="BF77" s="1249"/>
      <c r="BG77" s="1249"/>
      <c r="BH77" s="1249"/>
      <c r="BI77" s="1249"/>
      <c r="BJ77" s="1249"/>
      <c r="BK77" s="1249"/>
      <c r="BL77" s="1249"/>
      <c r="BM77" s="1249"/>
      <c r="BN77" s="1249"/>
      <c r="BO77" s="1249"/>
      <c r="BP77" s="1248">
        <v>53.4</v>
      </c>
      <c r="BQ77" s="1248"/>
      <c r="BR77" s="1248"/>
      <c r="BS77" s="1248"/>
      <c r="BT77" s="1248"/>
      <c r="BU77" s="1248"/>
      <c r="BV77" s="1248"/>
      <c r="BW77" s="1248"/>
      <c r="BX77" s="1248">
        <v>48</v>
      </c>
      <c r="BY77" s="1248"/>
      <c r="BZ77" s="1248"/>
      <c r="CA77" s="1248"/>
      <c r="CB77" s="1248"/>
      <c r="CC77" s="1248"/>
      <c r="CD77" s="1248"/>
      <c r="CE77" s="1248"/>
      <c r="CF77" s="1248">
        <v>49.1</v>
      </c>
      <c r="CG77" s="1248"/>
      <c r="CH77" s="1248"/>
      <c r="CI77" s="1248"/>
      <c r="CJ77" s="1248"/>
      <c r="CK77" s="1248"/>
      <c r="CL77" s="1248"/>
      <c r="CM77" s="1248"/>
      <c r="CN77" s="1248">
        <v>41.5</v>
      </c>
      <c r="CO77" s="1248"/>
      <c r="CP77" s="1248"/>
      <c r="CQ77" s="1248"/>
      <c r="CR77" s="1248"/>
      <c r="CS77" s="1248"/>
      <c r="CT77" s="1248"/>
      <c r="CU77" s="1248"/>
      <c r="CV77" s="1248">
        <v>25.2</v>
      </c>
      <c r="CW77" s="1248"/>
      <c r="CX77" s="1248"/>
      <c r="CY77" s="1248"/>
      <c r="CZ77" s="1248"/>
      <c r="DA77" s="1248"/>
      <c r="DB77" s="1248"/>
      <c r="DC77" s="1248"/>
    </row>
    <row r="78" spans="2:107" ht="13.2" x14ac:dyDescent="0.2">
      <c r="B78" s="1242"/>
      <c r="G78" s="1253"/>
      <c r="H78" s="1253"/>
      <c r="I78" s="1253"/>
      <c r="J78" s="1253"/>
      <c r="K78" s="1254"/>
      <c r="L78" s="1254"/>
      <c r="M78" s="1254"/>
      <c r="N78" s="1254"/>
      <c r="AN78" s="1250"/>
      <c r="AO78" s="1250"/>
      <c r="AP78" s="1250"/>
      <c r="AQ78" s="1250"/>
      <c r="AR78" s="1250"/>
      <c r="AS78" s="1250"/>
      <c r="AT78" s="1250"/>
      <c r="AU78" s="1250"/>
      <c r="AV78" s="1250"/>
      <c r="AW78" s="1250"/>
      <c r="AX78" s="1250"/>
      <c r="AY78" s="1250"/>
      <c r="AZ78" s="1250"/>
      <c r="BA78" s="1250"/>
      <c r="BB78" s="1249"/>
      <c r="BC78" s="1249"/>
      <c r="BD78" s="1249"/>
      <c r="BE78" s="1249"/>
      <c r="BF78" s="1249"/>
      <c r="BG78" s="1249"/>
      <c r="BH78" s="1249"/>
      <c r="BI78" s="1249"/>
      <c r="BJ78" s="1249"/>
      <c r="BK78" s="1249"/>
      <c r="BL78" s="1249"/>
      <c r="BM78" s="1249"/>
      <c r="BN78" s="1249"/>
      <c r="BO78" s="1249"/>
      <c r="BP78" s="1248"/>
      <c r="BQ78" s="1248"/>
      <c r="BR78" s="1248"/>
      <c r="BS78" s="1248"/>
      <c r="BT78" s="1248"/>
      <c r="BU78" s="1248"/>
      <c r="BV78" s="1248"/>
      <c r="BW78" s="1248"/>
      <c r="BX78" s="1248"/>
      <c r="BY78" s="1248"/>
      <c r="BZ78" s="1248"/>
      <c r="CA78" s="1248"/>
      <c r="CB78" s="1248"/>
      <c r="CC78" s="1248"/>
      <c r="CD78" s="1248"/>
      <c r="CE78" s="1248"/>
      <c r="CF78" s="1248"/>
      <c r="CG78" s="1248"/>
      <c r="CH78" s="1248"/>
      <c r="CI78" s="1248"/>
      <c r="CJ78" s="1248"/>
      <c r="CK78" s="1248"/>
      <c r="CL78" s="1248"/>
      <c r="CM78" s="1248"/>
      <c r="CN78" s="1248"/>
      <c r="CO78" s="1248"/>
      <c r="CP78" s="1248"/>
      <c r="CQ78" s="1248"/>
      <c r="CR78" s="1248"/>
      <c r="CS78" s="1248"/>
      <c r="CT78" s="1248"/>
      <c r="CU78" s="1248"/>
      <c r="CV78" s="1248"/>
      <c r="CW78" s="1248"/>
      <c r="CX78" s="1248"/>
      <c r="CY78" s="1248"/>
      <c r="CZ78" s="1248"/>
      <c r="DA78" s="1248"/>
      <c r="DB78" s="1248"/>
      <c r="DC78" s="1248"/>
    </row>
    <row r="79" spans="2:107" ht="13.2" x14ac:dyDescent="0.2">
      <c r="B79" s="1242"/>
      <c r="G79" s="1253"/>
      <c r="H79" s="1253"/>
      <c r="I79" s="1252"/>
      <c r="J79" s="1252"/>
      <c r="K79" s="1251"/>
      <c r="L79" s="1251"/>
      <c r="M79" s="1251"/>
      <c r="N79" s="1251"/>
      <c r="AN79" s="1250"/>
      <c r="AO79" s="1250"/>
      <c r="AP79" s="1250"/>
      <c r="AQ79" s="1250"/>
      <c r="AR79" s="1250"/>
      <c r="AS79" s="1250"/>
      <c r="AT79" s="1250"/>
      <c r="AU79" s="1250"/>
      <c r="AV79" s="1250"/>
      <c r="AW79" s="1250"/>
      <c r="AX79" s="1250"/>
      <c r="AY79" s="1250"/>
      <c r="AZ79" s="1250"/>
      <c r="BA79" s="1250"/>
      <c r="BB79" s="1249" t="s">
        <v>606</v>
      </c>
      <c r="BC79" s="1249"/>
      <c r="BD79" s="1249"/>
      <c r="BE79" s="1249"/>
      <c r="BF79" s="1249"/>
      <c r="BG79" s="1249"/>
      <c r="BH79" s="1249"/>
      <c r="BI79" s="1249"/>
      <c r="BJ79" s="1249"/>
      <c r="BK79" s="1249"/>
      <c r="BL79" s="1249"/>
      <c r="BM79" s="1249"/>
      <c r="BN79" s="1249"/>
      <c r="BO79" s="1249"/>
      <c r="BP79" s="1248">
        <v>9.8000000000000007</v>
      </c>
      <c r="BQ79" s="1248"/>
      <c r="BR79" s="1248"/>
      <c r="BS79" s="1248"/>
      <c r="BT79" s="1248"/>
      <c r="BU79" s="1248"/>
      <c r="BV79" s="1248"/>
      <c r="BW79" s="1248"/>
      <c r="BX79" s="1248">
        <v>9.6</v>
      </c>
      <c r="BY79" s="1248"/>
      <c r="BZ79" s="1248"/>
      <c r="CA79" s="1248"/>
      <c r="CB79" s="1248"/>
      <c r="CC79" s="1248"/>
      <c r="CD79" s="1248"/>
      <c r="CE79" s="1248"/>
      <c r="CF79" s="1248">
        <v>9.5</v>
      </c>
      <c r="CG79" s="1248"/>
      <c r="CH79" s="1248"/>
      <c r="CI79" s="1248"/>
      <c r="CJ79" s="1248"/>
      <c r="CK79" s="1248"/>
      <c r="CL79" s="1248"/>
      <c r="CM79" s="1248"/>
      <c r="CN79" s="1248">
        <v>9.1999999999999993</v>
      </c>
      <c r="CO79" s="1248"/>
      <c r="CP79" s="1248"/>
      <c r="CQ79" s="1248"/>
      <c r="CR79" s="1248"/>
      <c r="CS79" s="1248"/>
      <c r="CT79" s="1248"/>
      <c r="CU79" s="1248"/>
      <c r="CV79" s="1248">
        <v>8.9</v>
      </c>
      <c r="CW79" s="1248"/>
      <c r="CX79" s="1248"/>
      <c r="CY79" s="1248"/>
      <c r="CZ79" s="1248"/>
      <c r="DA79" s="1248"/>
      <c r="DB79" s="1248"/>
      <c r="DC79" s="1248"/>
    </row>
    <row r="80" spans="2:107" ht="13.2" x14ac:dyDescent="0.2">
      <c r="B80" s="1242"/>
      <c r="G80" s="1253"/>
      <c r="H80" s="1253"/>
      <c r="I80" s="1252"/>
      <c r="J80" s="1252"/>
      <c r="K80" s="1251"/>
      <c r="L80" s="1251"/>
      <c r="M80" s="1251"/>
      <c r="N80" s="1251"/>
      <c r="AN80" s="1250"/>
      <c r="AO80" s="1250"/>
      <c r="AP80" s="1250"/>
      <c r="AQ80" s="1250"/>
      <c r="AR80" s="1250"/>
      <c r="AS80" s="1250"/>
      <c r="AT80" s="1250"/>
      <c r="AU80" s="1250"/>
      <c r="AV80" s="1250"/>
      <c r="AW80" s="1250"/>
      <c r="AX80" s="1250"/>
      <c r="AY80" s="1250"/>
      <c r="AZ80" s="1250"/>
      <c r="BA80" s="1250"/>
      <c r="BB80" s="1249"/>
      <c r="BC80" s="1249"/>
      <c r="BD80" s="1249"/>
      <c r="BE80" s="1249"/>
      <c r="BF80" s="1249"/>
      <c r="BG80" s="1249"/>
      <c r="BH80" s="1249"/>
      <c r="BI80" s="1249"/>
      <c r="BJ80" s="1249"/>
      <c r="BK80" s="1249"/>
      <c r="BL80" s="1249"/>
      <c r="BM80" s="1249"/>
      <c r="BN80" s="1249"/>
      <c r="BO80" s="1249"/>
      <c r="BP80" s="1248"/>
      <c r="BQ80" s="1248"/>
      <c r="BR80" s="1248"/>
      <c r="BS80" s="1248"/>
      <c r="BT80" s="1248"/>
      <c r="BU80" s="1248"/>
      <c r="BV80" s="1248"/>
      <c r="BW80" s="1248"/>
      <c r="BX80" s="1248"/>
      <c r="BY80" s="1248"/>
      <c r="BZ80" s="1248"/>
      <c r="CA80" s="1248"/>
      <c r="CB80" s="1248"/>
      <c r="CC80" s="1248"/>
      <c r="CD80" s="1248"/>
      <c r="CE80" s="1248"/>
      <c r="CF80" s="1248"/>
      <c r="CG80" s="1248"/>
      <c r="CH80" s="1248"/>
      <c r="CI80" s="1248"/>
      <c r="CJ80" s="1248"/>
      <c r="CK80" s="1248"/>
      <c r="CL80" s="1248"/>
      <c r="CM80" s="1248"/>
      <c r="CN80" s="1248"/>
      <c r="CO80" s="1248"/>
      <c r="CP80" s="1248"/>
      <c r="CQ80" s="1248"/>
      <c r="CR80" s="1248"/>
      <c r="CS80" s="1248"/>
      <c r="CT80" s="1248"/>
      <c r="CU80" s="1248"/>
      <c r="CV80" s="1248"/>
      <c r="CW80" s="1248"/>
      <c r="CX80" s="1248"/>
      <c r="CY80" s="1248"/>
      <c r="CZ80" s="1248"/>
      <c r="DA80" s="1248"/>
      <c r="DB80" s="1248"/>
      <c r="DC80" s="1248"/>
    </row>
    <row r="81" spans="2:109" ht="13.2" x14ac:dyDescent="0.2">
      <c r="B81" s="1242"/>
    </row>
    <row r="82" spans="2:109" ht="16.2" x14ac:dyDescent="0.2">
      <c r="B82" s="1242"/>
      <c r="K82" s="1247"/>
      <c r="L82" s="1247"/>
      <c r="M82" s="1247"/>
      <c r="N82" s="1247"/>
      <c r="AQ82" s="1247"/>
      <c r="AR82" s="1247"/>
      <c r="AS82" s="1247"/>
      <c r="AT82" s="1247"/>
      <c r="BC82" s="1247"/>
      <c r="BD82" s="1247"/>
      <c r="BE82" s="1247"/>
      <c r="BF82" s="1247"/>
      <c r="BO82" s="1247"/>
      <c r="BP82" s="1247"/>
      <c r="BQ82" s="1247"/>
      <c r="BR82" s="1247"/>
      <c r="CA82" s="1247"/>
      <c r="CB82" s="1247"/>
      <c r="CC82" s="1247"/>
      <c r="CD82" s="1247"/>
      <c r="CM82" s="1247"/>
      <c r="CN82" s="1247"/>
      <c r="CO82" s="1247"/>
      <c r="CP82" s="1247"/>
      <c r="CY82" s="1247"/>
      <c r="CZ82" s="1247"/>
      <c r="DA82" s="1247"/>
      <c r="DB82" s="1247"/>
      <c r="DC82" s="1247"/>
    </row>
    <row r="83" spans="2:109" ht="13.2" x14ac:dyDescent="0.2">
      <c r="B83" s="1246"/>
      <c r="C83" s="1245"/>
      <c r="D83" s="1245"/>
      <c r="E83" s="1245"/>
      <c r="F83" s="1245"/>
      <c r="G83" s="1245"/>
      <c r="H83" s="1245"/>
      <c r="I83" s="1245"/>
      <c r="J83" s="1245"/>
      <c r="K83" s="1245"/>
      <c r="L83" s="1245"/>
      <c r="M83" s="1245"/>
      <c r="N83" s="1245"/>
      <c r="O83" s="1245"/>
      <c r="P83" s="1245"/>
      <c r="Q83" s="1245"/>
      <c r="R83" s="1245"/>
      <c r="S83" s="1245"/>
      <c r="T83" s="1245"/>
      <c r="U83" s="1245"/>
      <c r="V83" s="1245"/>
      <c r="W83" s="1245"/>
      <c r="X83" s="1245"/>
      <c r="Y83" s="1245"/>
      <c r="Z83" s="1245"/>
      <c r="AA83" s="1245"/>
      <c r="AB83" s="1245"/>
      <c r="AC83" s="1245"/>
      <c r="AD83" s="1245"/>
      <c r="AE83" s="1245"/>
      <c r="AF83" s="1245"/>
      <c r="AG83" s="1245"/>
      <c r="AH83" s="1245"/>
      <c r="AI83" s="1245"/>
      <c r="AJ83" s="1245"/>
      <c r="AK83" s="1245"/>
      <c r="AL83" s="1245"/>
      <c r="AM83" s="1245"/>
      <c r="AN83" s="1245"/>
      <c r="AO83" s="1245"/>
      <c r="AP83" s="1245"/>
      <c r="AQ83" s="1245"/>
      <c r="AR83" s="1245"/>
      <c r="AS83" s="1245"/>
      <c r="AT83" s="1245"/>
      <c r="AU83" s="1245"/>
      <c r="AV83" s="1245"/>
      <c r="AW83" s="1245"/>
      <c r="AX83" s="1245"/>
      <c r="AY83" s="1245"/>
      <c r="AZ83" s="1245"/>
      <c r="BA83" s="1245"/>
      <c r="BB83" s="1245"/>
      <c r="BC83" s="1245"/>
      <c r="BD83" s="1245"/>
      <c r="BE83" s="1245"/>
      <c r="BF83" s="1245"/>
      <c r="BG83" s="1245"/>
      <c r="BH83" s="1245"/>
      <c r="BI83" s="1245"/>
      <c r="BJ83" s="1245"/>
      <c r="BK83" s="1245"/>
      <c r="BL83" s="1245"/>
      <c r="BM83" s="1245"/>
      <c r="BN83" s="1245"/>
      <c r="BO83" s="1245"/>
      <c r="BP83" s="1245"/>
      <c r="BQ83" s="1245"/>
      <c r="BR83" s="1245"/>
      <c r="BS83" s="1245"/>
      <c r="BT83" s="1245"/>
      <c r="BU83" s="1245"/>
      <c r="BV83" s="1245"/>
      <c r="BW83" s="1245"/>
      <c r="BX83" s="1245"/>
      <c r="BY83" s="1245"/>
      <c r="BZ83" s="1245"/>
      <c r="CA83" s="1245"/>
      <c r="CB83" s="1245"/>
      <c r="CC83" s="1245"/>
      <c r="CD83" s="1245"/>
      <c r="CE83" s="1245"/>
      <c r="CF83" s="1245"/>
      <c r="CG83" s="1245"/>
      <c r="CH83" s="1245"/>
      <c r="CI83" s="1245"/>
      <c r="CJ83" s="1245"/>
      <c r="CK83" s="1245"/>
      <c r="CL83" s="1245"/>
      <c r="CM83" s="1245"/>
      <c r="CN83" s="1245"/>
      <c r="CO83" s="1245"/>
      <c r="CP83" s="1245"/>
      <c r="CQ83" s="1245"/>
      <c r="CR83" s="1245"/>
      <c r="CS83" s="1245"/>
      <c r="CT83" s="1245"/>
      <c r="CU83" s="1245"/>
      <c r="CV83" s="1245"/>
      <c r="CW83" s="1245"/>
      <c r="CX83" s="1245"/>
      <c r="CY83" s="1245"/>
      <c r="CZ83" s="1245"/>
      <c r="DA83" s="1245"/>
      <c r="DB83" s="1245"/>
      <c r="DC83" s="1245"/>
      <c r="DD83" s="1244"/>
    </row>
    <row r="84" spans="2:109" ht="13.2" x14ac:dyDescent="0.2">
      <c r="DD84" s="1241"/>
      <c r="DE84" s="1241"/>
    </row>
    <row r="85" spans="2:109" ht="13.2" x14ac:dyDescent="0.2">
      <c r="DD85" s="1241"/>
      <c r="DE85" s="1241"/>
    </row>
  </sheetData>
  <sheetProtection algorithmName="SHA-512" hashValue="Iv8kjxpwAlVc2BCt7E6VBRtxGjcmVmE6OsDe35wZzicoEdnFJqmvEkmlLMHR8TGquQrYwTrjYoMp1LEYFazSHw==" saltValue="e/6VDNxgMciWxIKYBIJgV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80" zoomScaleNormal="80" zoomScaleSheetLayoutView="70" workbookViewId="0">
      <selection activeCell="AN43" sqref="AN43:DC47"/>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509</v>
      </c>
    </row>
  </sheetData>
  <sheetProtection algorithmName="SHA-512" hashValue="PW+MkIVbGQx1yRkLqu1iBb7EjTdojiM5M+4fjA1yS5O2YBUrVgGjwGOpOTis11JIhTjbdsYk9GqsTNiw9TWdeA==" saltValue="oL2qPG7u9Ov/kJvKx+Pp0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70" zoomScaleNormal="70" zoomScaleSheetLayoutView="55" workbookViewId="0">
      <selection activeCell="AN43" sqref="AN43:DC47"/>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509</v>
      </c>
    </row>
  </sheetData>
  <sheetProtection algorithmName="SHA-512" hashValue="8hfthnozXdw7CQO3cIUFSPdJPoBTFmiqY1Bd+vMVID3XqdKQyF7gpSO0EW3ad8eSuhQ7NVjdiDaVinpd94k76w==" saltValue="VodjbowBmU8vNUiVtkHioQ==" spinCount="100000" sheet="1" objects="1" scenarios="1"/>
  <dataConsolidate/>
  <phoneticPr fontId="2"/>
  <printOptions horizontalCentered="1" verticalCentered="1"/>
  <pageMargins left="0" right="0" top="0.19685039370078741" bottom="0" header="0.39370078740157483" footer="0"/>
  <pageSetup paperSize="9" scale="35"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51</v>
      </c>
      <c r="E2" s="146"/>
      <c r="F2" s="147" t="s">
        <v>559</v>
      </c>
      <c r="G2" s="148"/>
      <c r="H2" s="149"/>
    </row>
    <row r="3" spans="1:8" x14ac:dyDescent="0.2">
      <c r="A3" s="145" t="s">
        <v>552</v>
      </c>
      <c r="B3" s="150"/>
      <c r="C3" s="151"/>
      <c r="D3" s="152">
        <v>50152</v>
      </c>
      <c r="E3" s="153"/>
      <c r="F3" s="154">
        <v>88968</v>
      </c>
      <c r="G3" s="155"/>
      <c r="H3" s="156"/>
    </row>
    <row r="4" spans="1:8" x14ac:dyDescent="0.2">
      <c r="A4" s="157"/>
      <c r="B4" s="158"/>
      <c r="C4" s="159"/>
      <c r="D4" s="160">
        <v>40144</v>
      </c>
      <c r="E4" s="161"/>
      <c r="F4" s="162">
        <v>45482</v>
      </c>
      <c r="G4" s="163"/>
      <c r="H4" s="164"/>
    </row>
    <row r="5" spans="1:8" x14ac:dyDescent="0.2">
      <c r="A5" s="145" t="s">
        <v>554</v>
      </c>
      <c r="B5" s="150"/>
      <c r="C5" s="151"/>
      <c r="D5" s="152">
        <v>35268</v>
      </c>
      <c r="E5" s="153"/>
      <c r="F5" s="154">
        <v>85173</v>
      </c>
      <c r="G5" s="155"/>
      <c r="H5" s="156"/>
    </row>
    <row r="6" spans="1:8" x14ac:dyDescent="0.2">
      <c r="A6" s="157"/>
      <c r="B6" s="158"/>
      <c r="C6" s="159"/>
      <c r="D6" s="160">
        <v>24306</v>
      </c>
      <c r="E6" s="161"/>
      <c r="F6" s="162">
        <v>43913</v>
      </c>
      <c r="G6" s="163"/>
      <c r="H6" s="164"/>
    </row>
    <row r="7" spans="1:8" x14ac:dyDescent="0.2">
      <c r="A7" s="145" t="s">
        <v>555</v>
      </c>
      <c r="B7" s="150"/>
      <c r="C7" s="151"/>
      <c r="D7" s="152">
        <v>35375</v>
      </c>
      <c r="E7" s="153"/>
      <c r="F7" s="154">
        <v>94081</v>
      </c>
      <c r="G7" s="155"/>
      <c r="H7" s="156"/>
    </row>
    <row r="8" spans="1:8" x14ac:dyDescent="0.2">
      <c r="A8" s="157"/>
      <c r="B8" s="158"/>
      <c r="C8" s="159"/>
      <c r="D8" s="160">
        <v>26357</v>
      </c>
      <c r="E8" s="161"/>
      <c r="F8" s="162">
        <v>48949</v>
      </c>
      <c r="G8" s="163"/>
      <c r="H8" s="164"/>
    </row>
    <row r="9" spans="1:8" x14ac:dyDescent="0.2">
      <c r="A9" s="145" t="s">
        <v>556</v>
      </c>
      <c r="B9" s="150"/>
      <c r="C9" s="151"/>
      <c r="D9" s="152">
        <v>51638</v>
      </c>
      <c r="E9" s="153"/>
      <c r="F9" s="154">
        <v>92632</v>
      </c>
      <c r="G9" s="155"/>
      <c r="H9" s="156"/>
    </row>
    <row r="10" spans="1:8" x14ac:dyDescent="0.2">
      <c r="A10" s="157"/>
      <c r="B10" s="158"/>
      <c r="C10" s="159"/>
      <c r="D10" s="160">
        <v>31358</v>
      </c>
      <c r="E10" s="161"/>
      <c r="F10" s="162">
        <v>47978</v>
      </c>
      <c r="G10" s="163"/>
      <c r="H10" s="164"/>
    </row>
    <row r="11" spans="1:8" x14ac:dyDescent="0.2">
      <c r="A11" s="145" t="s">
        <v>557</v>
      </c>
      <c r="B11" s="150"/>
      <c r="C11" s="151"/>
      <c r="D11" s="152">
        <v>23821</v>
      </c>
      <c r="E11" s="153"/>
      <c r="F11" s="154">
        <v>96469</v>
      </c>
      <c r="G11" s="155"/>
      <c r="H11" s="156"/>
    </row>
    <row r="12" spans="1:8" x14ac:dyDescent="0.2">
      <c r="A12" s="157"/>
      <c r="B12" s="158"/>
      <c r="C12" s="165"/>
      <c r="D12" s="160">
        <v>17990</v>
      </c>
      <c r="E12" s="161"/>
      <c r="F12" s="162">
        <v>49775</v>
      </c>
      <c r="G12" s="163"/>
      <c r="H12" s="164"/>
    </row>
    <row r="13" spans="1:8" x14ac:dyDescent="0.2">
      <c r="A13" s="145"/>
      <c r="B13" s="150"/>
      <c r="C13" s="166"/>
      <c r="D13" s="167">
        <v>39251</v>
      </c>
      <c r="E13" s="168"/>
      <c r="F13" s="169">
        <v>91465</v>
      </c>
      <c r="G13" s="170"/>
      <c r="H13" s="156"/>
    </row>
    <row r="14" spans="1:8" x14ac:dyDescent="0.2">
      <c r="A14" s="157"/>
      <c r="B14" s="158"/>
      <c r="C14" s="159"/>
      <c r="D14" s="160">
        <v>28031</v>
      </c>
      <c r="E14" s="161"/>
      <c r="F14" s="162">
        <v>47219</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7.34</v>
      </c>
      <c r="C19" s="171">
        <f>ROUND(VALUE(SUBSTITUTE(実質収支比率等に係る経年分析!G$48,"▲","-")),2)</f>
        <v>7.06</v>
      </c>
      <c r="D19" s="171">
        <f>ROUND(VALUE(SUBSTITUTE(実質収支比率等に係る経年分析!H$48,"▲","-")),2)</f>
        <v>5.92</v>
      </c>
      <c r="E19" s="171">
        <f>ROUND(VALUE(SUBSTITUTE(実質収支比率等に係る経年分析!I$48,"▲","-")),2)</f>
        <v>9</v>
      </c>
      <c r="F19" s="171">
        <f>ROUND(VALUE(SUBSTITUTE(実質収支比率等に係る経年分析!J$48,"▲","-")),2)</f>
        <v>9.39</v>
      </c>
    </row>
    <row r="20" spans="1:11" x14ac:dyDescent="0.2">
      <c r="A20" s="171" t="s">
        <v>54</v>
      </c>
      <c r="B20" s="171">
        <f>ROUND(VALUE(SUBSTITUTE(実質収支比率等に係る経年分析!F$47,"▲","-")),2)</f>
        <v>12.61</v>
      </c>
      <c r="C20" s="171">
        <f>ROUND(VALUE(SUBSTITUTE(実質収支比率等に係る経年分析!G$47,"▲","-")),2)</f>
        <v>11.37</v>
      </c>
      <c r="D20" s="171">
        <f>ROUND(VALUE(SUBSTITUTE(実質収支比率等に係る経年分析!H$47,"▲","-")),2)</f>
        <v>11.63</v>
      </c>
      <c r="E20" s="171">
        <f>ROUND(VALUE(SUBSTITUTE(実質収支比率等に係る経年分析!I$47,"▲","-")),2)</f>
        <v>11.35</v>
      </c>
      <c r="F20" s="171">
        <f>ROUND(VALUE(SUBSTITUTE(実質収支比率等に係る経年分析!J$47,"▲","-")),2)</f>
        <v>20.010000000000002</v>
      </c>
    </row>
    <row r="21" spans="1:11" x14ac:dyDescent="0.2">
      <c r="A21" s="171" t="s">
        <v>55</v>
      </c>
      <c r="B21" s="171">
        <f>IF(ISNUMBER(VALUE(SUBSTITUTE(実質収支比率等に係る経年分析!F$49,"▲","-"))),ROUND(VALUE(SUBSTITUTE(実質収支比率等に係る経年分析!F$49,"▲","-")),2),NA())</f>
        <v>-2.91</v>
      </c>
      <c r="C21" s="171">
        <f>IF(ISNUMBER(VALUE(SUBSTITUTE(実質収支比率等に係る経年分析!G$49,"▲","-"))),ROUND(VALUE(SUBSTITUTE(実質収支比率等に係る経年分析!G$49,"▲","-")),2),NA())</f>
        <v>-1.79</v>
      </c>
      <c r="D21" s="171">
        <f>IF(ISNUMBER(VALUE(SUBSTITUTE(実質収支比率等に係る経年分析!H$49,"▲","-"))),ROUND(VALUE(SUBSTITUTE(実質収支比率等に係る経年分析!H$49,"▲","-")),2),NA())</f>
        <v>-1.29</v>
      </c>
      <c r="E21" s="171">
        <f>IF(ISNUMBER(VALUE(SUBSTITUTE(実質収支比率等に係る経年分析!I$49,"▲","-"))),ROUND(VALUE(SUBSTITUTE(実質収支比率等に係る経年分析!I$49,"▲","-")),2),NA())</f>
        <v>3.24</v>
      </c>
      <c r="F21" s="171">
        <f>IF(ISNUMBER(VALUE(SUBSTITUTE(実質収支比率等に係る経年分析!J$49,"▲","-"))),ROUND(VALUE(SUBSTITUTE(実質収支比率等に係る経年分析!J$49,"▲","-")),2),NA())</f>
        <v>9.92</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0.56999999999999995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0.35</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0.59</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0.25</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0.19</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介護老人保健施設在宅介護支援センター特別会計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0.25</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0.24</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0.22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0.22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0.19</v>
      </c>
    </row>
    <row r="30" spans="1:11" x14ac:dyDescent="0.2">
      <c r="A30" s="172" t="str">
        <f>IF(連結実質赤字比率に係る赤字・黒字の構成分析!C$40="",NA(),連結実質赤字比率に係る赤字・黒字の構成分析!C$40)</f>
        <v>介護老人福祉施設事業特別会計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1.49</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2.04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1.88</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1.73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1.31</v>
      </c>
    </row>
    <row r="31" spans="1:11" x14ac:dyDescent="0.2">
      <c r="A31" s="172" t="str">
        <f>IF(連結実質赤字比率に係る赤字・黒字の構成分析!C$39="",NA(),連結実質赤字比率に係る赤字・黒字の構成分析!C$39)</f>
        <v>介護老人保健施設事業特別会計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4.37</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3.84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2.77</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2.08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1.46</v>
      </c>
    </row>
    <row r="32" spans="1:11" x14ac:dyDescent="0.2">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3.01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1.52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1.81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3.11</v>
      </c>
    </row>
    <row r="33" spans="1:16" x14ac:dyDescent="0.2">
      <c r="A33" s="172" t="str">
        <f>IF(連結実質赤字比率に係る赤字・黒字の構成分析!C$37="",NA(),連結実質赤字比率に係る赤字・黒字の構成分析!C$37)</f>
        <v>介護保険特別会計（保険事業勘定）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2.2000000000000002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2.5299999999999998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2.82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2.77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3.27</v>
      </c>
    </row>
    <row r="34" spans="1:16" x14ac:dyDescent="0.2">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6.52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6.46</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7.38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6.55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7.43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8.07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8.68</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6.75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5.66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8.6300000000000008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9.11</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2049</v>
      </c>
      <c r="E42" s="173"/>
      <c r="F42" s="173"/>
      <c r="G42" s="173">
        <f>'実質公債費比率（分子）の構造'!L$52</f>
        <v>1964</v>
      </c>
      <c r="H42" s="173"/>
      <c r="I42" s="173"/>
      <c r="J42" s="173">
        <f>'実質公債費比率（分子）の構造'!M$52</f>
        <v>1934</v>
      </c>
      <c r="K42" s="173"/>
      <c r="L42" s="173"/>
      <c r="M42" s="173">
        <f>'実質公債費比率（分子）の構造'!N$52</f>
        <v>1885</v>
      </c>
      <c r="N42" s="173"/>
      <c r="O42" s="173"/>
      <c r="P42" s="173">
        <f>'実質公債費比率（分子）の構造'!O$52</f>
        <v>1933</v>
      </c>
    </row>
    <row r="43" spans="1:16" x14ac:dyDescent="0.2">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64</v>
      </c>
      <c r="B44" s="173">
        <f>'実質公債費比率（分子）の構造'!K$50</f>
        <v>1</v>
      </c>
      <c r="C44" s="173"/>
      <c r="D44" s="173"/>
      <c r="E44" s="173">
        <f>'実質公債費比率（分子）の構造'!L$50</f>
        <v>1</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2">
      <c r="A45" s="173" t="s">
        <v>65</v>
      </c>
      <c r="B45" s="173">
        <f>'実質公債費比率（分子）の構造'!K$49</f>
        <v>154</v>
      </c>
      <c r="C45" s="173"/>
      <c r="D45" s="173"/>
      <c r="E45" s="173">
        <f>'実質公債費比率（分子）の構造'!L$49</f>
        <v>157</v>
      </c>
      <c r="F45" s="173"/>
      <c r="G45" s="173"/>
      <c r="H45" s="173">
        <f>'実質公債費比率（分子）の構造'!M$49</f>
        <v>163</v>
      </c>
      <c r="I45" s="173"/>
      <c r="J45" s="173"/>
      <c r="K45" s="173">
        <f>'実質公債費比率（分子）の構造'!N$49</f>
        <v>160</v>
      </c>
      <c r="L45" s="173"/>
      <c r="M45" s="173"/>
      <c r="N45" s="173">
        <f>'実質公債費比率（分子）の構造'!O$49</f>
        <v>137</v>
      </c>
      <c r="O45" s="173"/>
      <c r="P45" s="173"/>
    </row>
    <row r="46" spans="1:16" x14ac:dyDescent="0.2">
      <c r="A46" s="173" t="s">
        <v>66</v>
      </c>
      <c r="B46" s="173">
        <f>'実質公債費比率（分子）の構造'!K$48</f>
        <v>1305</v>
      </c>
      <c r="C46" s="173"/>
      <c r="D46" s="173"/>
      <c r="E46" s="173">
        <f>'実質公債費比率（分子）の構造'!L$48</f>
        <v>1015</v>
      </c>
      <c r="F46" s="173"/>
      <c r="G46" s="173"/>
      <c r="H46" s="173">
        <f>'実質公債費比率（分子）の構造'!M$48</f>
        <v>923</v>
      </c>
      <c r="I46" s="173"/>
      <c r="J46" s="173"/>
      <c r="K46" s="173">
        <f>'実質公債費比率（分子）の構造'!N$48</f>
        <v>799</v>
      </c>
      <c r="L46" s="173"/>
      <c r="M46" s="173"/>
      <c r="N46" s="173">
        <f>'実質公債費比率（分子）の構造'!O$48</f>
        <v>791</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1494</v>
      </c>
      <c r="C49" s="173"/>
      <c r="D49" s="173"/>
      <c r="E49" s="173">
        <f>'実質公債費比率（分子）の構造'!L$45</f>
        <v>1589</v>
      </c>
      <c r="F49" s="173"/>
      <c r="G49" s="173"/>
      <c r="H49" s="173">
        <f>'実質公債費比率（分子）の構造'!M$45</f>
        <v>1621</v>
      </c>
      <c r="I49" s="173"/>
      <c r="J49" s="173"/>
      <c r="K49" s="173">
        <f>'実質公債費比率（分子）の構造'!N$45</f>
        <v>1652</v>
      </c>
      <c r="L49" s="173"/>
      <c r="M49" s="173"/>
      <c r="N49" s="173">
        <f>'実質公債費比率（分子）の構造'!O$45</f>
        <v>1738</v>
      </c>
      <c r="O49" s="173"/>
      <c r="P49" s="173"/>
    </row>
    <row r="50" spans="1:16" x14ac:dyDescent="0.2">
      <c r="A50" s="173" t="s">
        <v>70</v>
      </c>
      <c r="B50" s="173" t="e">
        <f>NA()</f>
        <v>#N/A</v>
      </c>
      <c r="C50" s="173">
        <f>IF(ISNUMBER('実質公債費比率（分子）の構造'!K$53),'実質公債費比率（分子）の構造'!K$53,NA())</f>
        <v>905</v>
      </c>
      <c r="D50" s="173" t="e">
        <f>NA()</f>
        <v>#N/A</v>
      </c>
      <c r="E50" s="173" t="e">
        <f>NA()</f>
        <v>#N/A</v>
      </c>
      <c r="F50" s="173">
        <f>IF(ISNUMBER('実質公債費比率（分子）の構造'!L$53),'実質公債費比率（分子）の構造'!L$53,NA())</f>
        <v>798</v>
      </c>
      <c r="G50" s="173" t="e">
        <f>NA()</f>
        <v>#N/A</v>
      </c>
      <c r="H50" s="173" t="e">
        <f>NA()</f>
        <v>#N/A</v>
      </c>
      <c r="I50" s="173">
        <f>IF(ISNUMBER('実質公債費比率（分子）の構造'!M$53),'実質公債費比率（分子）の構造'!M$53,NA())</f>
        <v>773</v>
      </c>
      <c r="J50" s="173" t="e">
        <f>NA()</f>
        <v>#N/A</v>
      </c>
      <c r="K50" s="173" t="e">
        <f>NA()</f>
        <v>#N/A</v>
      </c>
      <c r="L50" s="173">
        <f>IF(ISNUMBER('実質公債費比率（分子）の構造'!N$53),'実質公債費比率（分子）の構造'!N$53,NA())</f>
        <v>726</v>
      </c>
      <c r="M50" s="173" t="e">
        <f>NA()</f>
        <v>#N/A</v>
      </c>
      <c r="N50" s="173" t="e">
        <f>NA()</f>
        <v>#N/A</v>
      </c>
      <c r="O50" s="173">
        <f>IF(ISNUMBER('実質公債費比率（分子）の構造'!O$53),'実質公債費比率（分子）の構造'!O$53,NA())</f>
        <v>733</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22628</v>
      </c>
      <c r="E56" s="172"/>
      <c r="F56" s="172"/>
      <c r="G56" s="172">
        <f>'将来負担比率（分子）の構造'!J$52</f>
        <v>22095</v>
      </c>
      <c r="H56" s="172"/>
      <c r="I56" s="172"/>
      <c r="J56" s="172">
        <f>'将来負担比率（分子）の構造'!K$52</f>
        <v>21320</v>
      </c>
      <c r="K56" s="172"/>
      <c r="L56" s="172"/>
      <c r="M56" s="172">
        <f>'将来負担比率（分子）の構造'!L$52</f>
        <v>20979</v>
      </c>
      <c r="N56" s="172"/>
      <c r="O56" s="172"/>
      <c r="P56" s="172">
        <f>'将来負担比率（分子）の構造'!M$52</f>
        <v>20210</v>
      </c>
    </row>
    <row r="57" spans="1:16" x14ac:dyDescent="0.2">
      <c r="A57" s="172" t="s">
        <v>41</v>
      </c>
      <c r="B57" s="172"/>
      <c r="C57" s="172"/>
      <c r="D57" s="172">
        <f>'将来負担比率（分子）の構造'!I$51</f>
        <v>220</v>
      </c>
      <c r="E57" s="172"/>
      <c r="F57" s="172"/>
      <c r="G57" s="172">
        <f>'将来負担比率（分子）の構造'!J$51</f>
        <v>189</v>
      </c>
      <c r="H57" s="172"/>
      <c r="I57" s="172"/>
      <c r="J57" s="172">
        <f>'将来負担比率（分子）の構造'!K$51</f>
        <v>153</v>
      </c>
      <c r="K57" s="172"/>
      <c r="L57" s="172"/>
      <c r="M57" s="172">
        <f>'将来負担比率（分子）の構造'!L$51</f>
        <v>113</v>
      </c>
      <c r="N57" s="172"/>
      <c r="O57" s="172"/>
      <c r="P57" s="172">
        <f>'将来負担比率（分子）の構造'!M$51</f>
        <v>100</v>
      </c>
    </row>
    <row r="58" spans="1:16" x14ac:dyDescent="0.2">
      <c r="A58" s="172" t="s">
        <v>40</v>
      </c>
      <c r="B58" s="172"/>
      <c r="C58" s="172"/>
      <c r="D58" s="172">
        <f>'将来負担比率（分子）の構造'!I$50</f>
        <v>4343</v>
      </c>
      <c r="E58" s="172"/>
      <c r="F58" s="172"/>
      <c r="G58" s="172">
        <f>'将来負担比率（分子）の構造'!J$50</f>
        <v>4499</v>
      </c>
      <c r="H58" s="172"/>
      <c r="I58" s="172"/>
      <c r="J58" s="172">
        <f>'将来負担比率（分子）の構造'!K$50</f>
        <v>5347</v>
      </c>
      <c r="K58" s="172"/>
      <c r="L58" s="172"/>
      <c r="M58" s="172">
        <f>'将来負担比率（分子）の構造'!L$50</f>
        <v>4909</v>
      </c>
      <c r="N58" s="172"/>
      <c r="O58" s="172"/>
      <c r="P58" s="172">
        <f>'将来負担比率（分子）の構造'!M$50</f>
        <v>6117</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34</v>
      </c>
      <c r="B62" s="172" t="str">
        <f>'将来負担比率（分子）の構造'!I$45</f>
        <v>-</v>
      </c>
      <c r="C62" s="172"/>
      <c r="D62" s="172"/>
      <c r="E62" s="172" t="str">
        <f>'将来負担比率（分子）の構造'!J$45</f>
        <v>-</v>
      </c>
      <c r="F62" s="172"/>
      <c r="G62" s="172"/>
      <c r="H62" s="172" t="str">
        <f>'将来負担比率（分子）の構造'!K$45</f>
        <v>-</v>
      </c>
      <c r="I62" s="172"/>
      <c r="J62" s="172"/>
      <c r="K62" s="172" t="str">
        <f>'将来負担比率（分子）の構造'!L$45</f>
        <v>-</v>
      </c>
      <c r="L62" s="172"/>
      <c r="M62" s="172"/>
      <c r="N62" s="172" t="str">
        <f>'将来負担比率（分子）の構造'!M$45</f>
        <v>-</v>
      </c>
      <c r="O62" s="172"/>
      <c r="P62" s="172"/>
    </row>
    <row r="63" spans="1:16" x14ac:dyDescent="0.2">
      <c r="A63" s="172" t="s">
        <v>33</v>
      </c>
      <c r="B63" s="172">
        <f>'将来負担比率（分子）の構造'!I$44</f>
        <v>833</v>
      </c>
      <c r="C63" s="172"/>
      <c r="D63" s="172"/>
      <c r="E63" s="172">
        <f>'将来負担比率（分子）の構造'!J$44</f>
        <v>715</v>
      </c>
      <c r="F63" s="172"/>
      <c r="G63" s="172"/>
      <c r="H63" s="172">
        <f>'将来負担比率（分子）の構造'!K$44</f>
        <v>550</v>
      </c>
      <c r="I63" s="172"/>
      <c r="J63" s="172"/>
      <c r="K63" s="172">
        <f>'将来負担比率（分子）の構造'!L$44</f>
        <v>481</v>
      </c>
      <c r="L63" s="172"/>
      <c r="M63" s="172"/>
      <c r="N63" s="172">
        <f>'将来負担比率（分子）の構造'!M$44</f>
        <v>465</v>
      </c>
      <c r="O63" s="172"/>
      <c r="P63" s="172"/>
    </row>
    <row r="64" spans="1:16" x14ac:dyDescent="0.2">
      <c r="A64" s="172" t="s">
        <v>32</v>
      </c>
      <c r="B64" s="172">
        <f>'将来負担比率（分子）の構造'!I$43</f>
        <v>13317</v>
      </c>
      <c r="C64" s="172"/>
      <c r="D64" s="172"/>
      <c r="E64" s="172">
        <f>'将来負担比率（分子）の構造'!J$43</f>
        <v>12997</v>
      </c>
      <c r="F64" s="172"/>
      <c r="G64" s="172"/>
      <c r="H64" s="172">
        <f>'将来負担比率（分子）の構造'!K$43</f>
        <v>12641</v>
      </c>
      <c r="I64" s="172"/>
      <c r="J64" s="172"/>
      <c r="K64" s="172">
        <f>'将来負担比率（分子）の構造'!L$43</f>
        <v>12401</v>
      </c>
      <c r="L64" s="172"/>
      <c r="M64" s="172"/>
      <c r="N64" s="172">
        <f>'将来負担比率（分子）の構造'!M$43</f>
        <v>12335</v>
      </c>
      <c r="O64" s="172"/>
      <c r="P64" s="172"/>
    </row>
    <row r="65" spans="1:16" x14ac:dyDescent="0.2">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30</v>
      </c>
      <c r="B66" s="172">
        <f>'将来負担比率（分子）の構造'!I$41</f>
        <v>18630</v>
      </c>
      <c r="C66" s="172"/>
      <c r="D66" s="172"/>
      <c r="E66" s="172">
        <f>'将来負担比率（分子）の構造'!J$41</f>
        <v>18264</v>
      </c>
      <c r="F66" s="172"/>
      <c r="G66" s="172"/>
      <c r="H66" s="172">
        <f>'将来負担比率（分子）の構造'!K$41</f>
        <v>17644</v>
      </c>
      <c r="I66" s="172"/>
      <c r="J66" s="172"/>
      <c r="K66" s="172">
        <f>'将来負担比率（分子）の構造'!L$41</f>
        <v>17267</v>
      </c>
      <c r="L66" s="172"/>
      <c r="M66" s="172"/>
      <c r="N66" s="172">
        <f>'将来負担比率（分子）の構造'!M$41</f>
        <v>16504</v>
      </c>
      <c r="O66" s="172"/>
      <c r="P66" s="172"/>
    </row>
    <row r="67" spans="1:16" x14ac:dyDescent="0.2">
      <c r="A67" s="172" t="s">
        <v>74</v>
      </c>
      <c r="B67" s="172" t="e">
        <f>NA()</f>
        <v>#N/A</v>
      </c>
      <c r="C67" s="172">
        <f>IF(ISNUMBER('将来負担比率（分子）の構造'!I$53), IF('将来負担比率（分子）の構造'!I$53 &lt; 0, 0, '将来負担比率（分子）の構造'!I$53), NA())</f>
        <v>5589</v>
      </c>
      <c r="D67" s="172" t="e">
        <f>NA()</f>
        <v>#N/A</v>
      </c>
      <c r="E67" s="172" t="e">
        <f>NA()</f>
        <v>#N/A</v>
      </c>
      <c r="F67" s="172">
        <f>IF(ISNUMBER('将来負担比率（分子）の構造'!J$53), IF('将来負担比率（分子）の構造'!J$53 &lt; 0, 0, '将来負担比率（分子）の構造'!J$53), NA())</f>
        <v>5193</v>
      </c>
      <c r="G67" s="172" t="e">
        <f>NA()</f>
        <v>#N/A</v>
      </c>
      <c r="H67" s="172" t="e">
        <f>NA()</f>
        <v>#N/A</v>
      </c>
      <c r="I67" s="172">
        <f>IF(ISNUMBER('将来負担比率（分子）の構造'!K$53), IF('将来負担比率（分子）の構造'!K$53 &lt; 0, 0, '将来負担比率（分子）の構造'!K$53), NA())</f>
        <v>4015</v>
      </c>
      <c r="J67" s="172" t="e">
        <f>NA()</f>
        <v>#N/A</v>
      </c>
      <c r="K67" s="172" t="e">
        <f>NA()</f>
        <v>#N/A</v>
      </c>
      <c r="L67" s="172">
        <f>IF(ISNUMBER('将来負担比率（分子）の構造'!L$53), IF('将来負担比率（分子）の構造'!L$53 &lt; 0, 0, '将来負担比率（分子）の構造'!L$53), NA())</f>
        <v>4147</v>
      </c>
      <c r="M67" s="172" t="e">
        <f>NA()</f>
        <v>#N/A</v>
      </c>
      <c r="N67" s="172" t="e">
        <f>NA()</f>
        <v>#N/A</v>
      </c>
      <c r="O67" s="172">
        <f>IF(ISNUMBER('将来負担比率（分子）の構造'!M$53), IF('将来負担比率（分子）の構造'!M$53 &lt; 0, 0, '将来負担比率（分子）の構造'!M$53), NA())</f>
        <v>2877</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1166</v>
      </c>
      <c r="C72" s="176">
        <f>基金残高に係る経年分析!G55</f>
        <v>1167</v>
      </c>
      <c r="D72" s="176">
        <f>基金残高に係る経年分析!H55</f>
        <v>2149</v>
      </c>
    </row>
    <row r="73" spans="1:16" x14ac:dyDescent="0.2">
      <c r="A73" s="175" t="s">
        <v>77</v>
      </c>
      <c r="B73" s="176">
        <f>基金残高に係る経年分析!F56</f>
        <v>730</v>
      </c>
      <c r="C73" s="176">
        <f>基金残高に係る経年分析!G56</f>
        <v>731</v>
      </c>
      <c r="D73" s="176">
        <f>基金残高に係る経年分析!H56</f>
        <v>894</v>
      </c>
    </row>
    <row r="74" spans="1:16" x14ac:dyDescent="0.2">
      <c r="A74" s="175" t="s">
        <v>78</v>
      </c>
      <c r="B74" s="176">
        <f>基金残高に係る経年分析!F57</f>
        <v>2415</v>
      </c>
      <c r="C74" s="176">
        <f>基金残高に係る経年分析!G57</f>
        <v>1905</v>
      </c>
      <c r="D74" s="176">
        <f>基金残高に係る経年分析!H57</f>
        <v>1938</v>
      </c>
    </row>
  </sheetData>
  <sheetProtection algorithmName="SHA-512" hashValue="elM9VOZTZlZUkgSqp4BFfhgHuYGPBPAK2BI7+JWORgK4ZMqAZuWaDJftS2ixE8IGjlm8K/2hCj79/K3JQT/jSg==" saltValue="3Bes8rzk4noYJYq9ERTc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210</v>
      </c>
      <c r="DI1" s="747"/>
      <c r="DJ1" s="747"/>
      <c r="DK1" s="747"/>
      <c r="DL1" s="747"/>
      <c r="DM1" s="747"/>
      <c r="DN1" s="748"/>
      <c r="DO1" s="212"/>
      <c r="DP1" s="746" t="s">
        <v>211</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2">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8" t="s">
        <v>213</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214</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215</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2">
      <c r="B4" s="688" t="s">
        <v>1</v>
      </c>
      <c r="C4" s="689"/>
      <c r="D4" s="689"/>
      <c r="E4" s="689"/>
      <c r="F4" s="689"/>
      <c r="G4" s="689"/>
      <c r="H4" s="689"/>
      <c r="I4" s="689"/>
      <c r="J4" s="689"/>
      <c r="K4" s="689"/>
      <c r="L4" s="689"/>
      <c r="M4" s="689"/>
      <c r="N4" s="689"/>
      <c r="O4" s="689"/>
      <c r="P4" s="689"/>
      <c r="Q4" s="690"/>
      <c r="R4" s="688" t="s">
        <v>216</v>
      </c>
      <c r="S4" s="689"/>
      <c r="T4" s="689"/>
      <c r="U4" s="689"/>
      <c r="V4" s="689"/>
      <c r="W4" s="689"/>
      <c r="X4" s="689"/>
      <c r="Y4" s="690"/>
      <c r="Z4" s="688" t="s">
        <v>217</v>
      </c>
      <c r="AA4" s="689"/>
      <c r="AB4" s="689"/>
      <c r="AC4" s="690"/>
      <c r="AD4" s="688" t="s">
        <v>218</v>
      </c>
      <c r="AE4" s="689"/>
      <c r="AF4" s="689"/>
      <c r="AG4" s="689"/>
      <c r="AH4" s="689"/>
      <c r="AI4" s="689"/>
      <c r="AJ4" s="689"/>
      <c r="AK4" s="690"/>
      <c r="AL4" s="688" t="s">
        <v>217</v>
      </c>
      <c r="AM4" s="689"/>
      <c r="AN4" s="689"/>
      <c r="AO4" s="690"/>
      <c r="AP4" s="749" t="s">
        <v>219</v>
      </c>
      <c r="AQ4" s="749"/>
      <c r="AR4" s="749"/>
      <c r="AS4" s="749"/>
      <c r="AT4" s="749"/>
      <c r="AU4" s="749"/>
      <c r="AV4" s="749"/>
      <c r="AW4" s="749"/>
      <c r="AX4" s="749"/>
      <c r="AY4" s="749"/>
      <c r="AZ4" s="749"/>
      <c r="BA4" s="749"/>
      <c r="BB4" s="749"/>
      <c r="BC4" s="749"/>
      <c r="BD4" s="749"/>
      <c r="BE4" s="749"/>
      <c r="BF4" s="749"/>
      <c r="BG4" s="749" t="s">
        <v>220</v>
      </c>
      <c r="BH4" s="749"/>
      <c r="BI4" s="749"/>
      <c r="BJ4" s="749"/>
      <c r="BK4" s="749"/>
      <c r="BL4" s="749"/>
      <c r="BM4" s="749"/>
      <c r="BN4" s="749"/>
      <c r="BO4" s="749" t="s">
        <v>217</v>
      </c>
      <c r="BP4" s="749"/>
      <c r="BQ4" s="749"/>
      <c r="BR4" s="749"/>
      <c r="BS4" s="749" t="s">
        <v>221</v>
      </c>
      <c r="BT4" s="749"/>
      <c r="BU4" s="749"/>
      <c r="BV4" s="749"/>
      <c r="BW4" s="749"/>
      <c r="BX4" s="749"/>
      <c r="BY4" s="749"/>
      <c r="BZ4" s="749"/>
      <c r="CA4" s="749"/>
      <c r="CB4" s="749"/>
      <c r="CD4" s="731" t="s">
        <v>222</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216" customFormat="1" ht="11.25" customHeight="1" x14ac:dyDescent="0.2">
      <c r="B5" s="695" t="s">
        <v>223</v>
      </c>
      <c r="C5" s="696"/>
      <c r="D5" s="696"/>
      <c r="E5" s="696"/>
      <c r="F5" s="696"/>
      <c r="G5" s="696"/>
      <c r="H5" s="696"/>
      <c r="I5" s="696"/>
      <c r="J5" s="696"/>
      <c r="K5" s="696"/>
      <c r="L5" s="696"/>
      <c r="M5" s="696"/>
      <c r="N5" s="696"/>
      <c r="O5" s="696"/>
      <c r="P5" s="696"/>
      <c r="Q5" s="697"/>
      <c r="R5" s="682">
        <v>3994559</v>
      </c>
      <c r="S5" s="683"/>
      <c r="T5" s="683"/>
      <c r="U5" s="683"/>
      <c r="V5" s="683"/>
      <c r="W5" s="683"/>
      <c r="X5" s="683"/>
      <c r="Y5" s="726"/>
      <c r="Z5" s="744">
        <v>22.9</v>
      </c>
      <c r="AA5" s="744"/>
      <c r="AB5" s="744"/>
      <c r="AC5" s="744"/>
      <c r="AD5" s="745">
        <v>3994559</v>
      </c>
      <c r="AE5" s="745"/>
      <c r="AF5" s="745"/>
      <c r="AG5" s="745"/>
      <c r="AH5" s="745"/>
      <c r="AI5" s="745"/>
      <c r="AJ5" s="745"/>
      <c r="AK5" s="745"/>
      <c r="AL5" s="727">
        <v>38.1</v>
      </c>
      <c r="AM5" s="700"/>
      <c r="AN5" s="700"/>
      <c r="AO5" s="728"/>
      <c r="AP5" s="695" t="s">
        <v>224</v>
      </c>
      <c r="AQ5" s="696"/>
      <c r="AR5" s="696"/>
      <c r="AS5" s="696"/>
      <c r="AT5" s="696"/>
      <c r="AU5" s="696"/>
      <c r="AV5" s="696"/>
      <c r="AW5" s="696"/>
      <c r="AX5" s="696"/>
      <c r="AY5" s="696"/>
      <c r="AZ5" s="696"/>
      <c r="BA5" s="696"/>
      <c r="BB5" s="696"/>
      <c r="BC5" s="696"/>
      <c r="BD5" s="696"/>
      <c r="BE5" s="696"/>
      <c r="BF5" s="697"/>
      <c r="BG5" s="629">
        <v>3975636</v>
      </c>
      <c r="BH5" s="630"/>
      <c r="BI5" s="630"/>
      <c r="BJ5" s="630"/>
      <c r="BK5" s="630"/>
      <c r="BL5" s="630"/>
      <c r="BM5" s="630"/>
      <c r="BN5" s="631"/>
      <c r="BO5" s="656">
        <v>99.5</v>
      </c>
      <c r="BP5" s="656"/>
      <c r="BQ5" s="656"/>
      <c r="BR5" s="656"/>
      <c r="BS5" s="657" t="s">
        <v>225</v>
      </c>
      <c r="BT5" s="657"/>
      <c r="BU5" s="657"/>
      <c r="BV5" s="657"/>
      <c r="BW5" s="657"/>
      <c r="BX5" s="657"/>
      <c r="BY5" s="657"/>
      <c r="BZ5" s="657"/>
      <c r="CA5" s="657"/>
      <c r="CB5" s="715"/>
      <c r="CD5" s="731" t="s">
        <v>219</v>
      </c>
      <c r="CE5" s="732"/>
      <c r="CF5" s="732"/>
      <c r="CG5" s="732"/>
      <c r="CH5" s="732"/>
      <c r="CI5" s="732"/>
      <c r="CJ5" s="732"/>
      <c r="CK5" s="732"/>
      <c r="CL5" s="732"/>
      <c r="CM5" s="732"/>
      <c r="CN5" s="732"/>
      <c r="CO5" s="732"/>
      <c r="CP5" s="732"/>
      <c r="CQ5" s="733"/>
      <c r="CR5" s="731" t="s">
        <v>226</v>
      </c>
      <c r="CS5" s="732"/>
      <c r="CT5" s="732"/>
      <c r="CU5" s="732"/>
      <c r="CV5" s="732"/>
      <c r="CW5" s="732"/>
      <c r="CX5" s="732"/>
      <c r="CY5" s="733"/>
      <c r="CZ5" s="731" t="s">
        <v>217</v>
      </c>
      <c r="DA5" s="732"/>
      <c r="DB5" s="732"/>
      <c r="DC5" s="733"/>
      <c r="DD5" s="731" t="s">
        <v>227</v>
      </c>
      <c r="DE5" s="732"/>
      <c r="DF5" s="732"/>
      <c r="DG5" s="732"/>
      <c r="DH5" s="732"/>
      <c r="DI5" s="732"/>
      <c r="DJ5" s="732"/>
      <c r="DK5" s="732"/>
      <c r="DL5" s="732"/>
      <c r="DM5" s="732"/>
      <c r="DN5" s="732"/>
      <c r="DO5" s="732"/>
      <c r="DP5" s="733"/>
      <c r="DQ5" s="731" t="s">
        <v>228</v>
      </c>
      <c r="DR5" s="732"/>
      <c r="DS5" s="732"/>
      <c r="DT5" s="732"/>
      <c r="DU5" s="732"/>
      <c r="DV5" s="732"/>
      <c r="DW5" s="732"/>
      <c r="DX5" s="732"/>
      <c r="DY5" s="732"/>
      <c r="DZ5" s="732"/>
      <c r="EA5" s="732"/>
      <c r="EB5" s="732"/>
      <c r="EC5" s="733"/>
    </row>
    <row r="6" spans="2:143" ht="11.25" customHeight="1" x14ac:dyDescent="0.2">
      <c r="B6" s="626" t="s">
        <v>229</v>
      </c>
      <c r="C6" s="627"/>
      <c r="D6" s="627"/>
      <c r="E6" s="627"/>
      <c r="F6" s="627"/>
      <c r="G6" s="627"/>
      <c r="H6" s="627"/>
      <c r="I6" s="627"/>
      <c r="J6" s="627"/>
      <c r="K6" s="627"/>
      <c r="L6" s="627"/>
      <c r="M6" s="627"/>
      <c r="N6" s="627"/>
      <c r="O6" s="627"/>
      <c r="P6" s="627"/>
      <c r="Q6" s="628"/>
      <c r="R6" s="629">
        <v>274446</v>
      </c>
      <c r="S6" s="630"/>
      <c r="T6" s="630"/>
      <c r="U6" s="630"/>
      <c r="V6" s="630"/>
      <c r="W6" s="630"/>
      <c r="X6" s="630"/>
      <c r="Y6" s="631"/>
      <c r="Z6" s="656">
        <v>1.6</v>
      </c>
      <c r="AA6" s="656"/>
      <c r="AB6" s="656"/>
      <c r="AC6" s="656"/>
      <c r="AD6" s="657">
        <v>274446</v>
      </c>
      <c r="AE6" s="657"/>
      <c r="AF6" s="657"/>
      <c r="AG6" s="657"/>
      <c r="AH6" s="657"/>
      <c r="AI6" s="657"/>
      <c r="AJ6" s="657"/>
      <c r="AK6" s="657"/>
      <c r="AL6" s="632">
        <v>2.6</v>
      </c>
      <c r="AM6" s="633"/>
      <c r="AN6" s="633"/>
      <c r="AO6" s="658"/>
      <c r="AP6" s="626" t="s">
        <v>230</v>
      </c>
      <c r="AQ6" s="627"/>
      <c r="AR6" s="627"/>
      <c r="AS6" s="627"/>
      <c r="AT6" s="627"/>
      <c r="AU6" s="627"/>
      <c r="AV6" s="627"/>
      <c r="AW6" s="627"/>
      <c r="AX6" s="627"/>
      <c r="AY6" s="627"/>
      <c r="AZ6" s="627"/>
      <c r="BA6" s="627"/>
      <c r="BB6" s="627"/>
      <c r="BC6" s="627"/>
      <c r="BD6" s="627"/>
      <c r="BE6" s="627"/>
      <c r="BF6" s="628"/>
      <c r="BG6" s="629">
        <v>3975636</v>
      </c>
      <c r="BH6" s="630"/>
      <c r="BI6" s="630"/>
      <c r="BJ6" s="630"/>
      <c r="BK6" s="630"/>
      <c r="BL6" s="630"/>
      <c r="BM6" s="630"/>
      <c r="BN6" s="631"/>
      <c r="BO6" s="656">
        <v>99.5</v>
      </c>
      <c r="BP6" s="656"/>
      <c r="BQ6" s="656"/>
      <c r="BR6" s="656"/>
      <c r="BS6" s="657" t="s">
        <v>231</v>
      </c>
      <c r="BT6" s="657"/>
      <c r="BU6" s="657"/>
      <c r="BV6" s="657"/>
      <c r="BW6" s="657"/>
      <c r="BX6" s="657"/>
      <c r="BY6" s="657"/>
      <c r="BZ6" s="657"/>
      <c r="CA6" s="657"/>
      <c r="CB6" s="715"/>
      <c r="CD6" s="685" t="s">
        <v>232</v>
      </c>
      <c r="CE6" s="686"/>
      <c r="CF6" s="686"/>
      <c r="CG6" s="686"/>
      <c r="CH6" s="686"/>
      <c r="CI6" s="686"/>
      <c r="CJ6" s="686"/>
      <c r="CK6" s="686"/>
      <c r="CL6" s="686"/>
      <c r="CM6" s="686"/>
      <c r="CN6" s="686"/>
      <c r="CO6" s="686"/>
      <c r="CP6" s="686"/>
      <c r="CQ6" s="687"/>
      <c r="CR6" s="629">
        <v>110388</v>
      </c>
      <c r="CS6" s="630"/>
      <c r="CT6" s="630"/>
      <c r="CU6" s="630"/>
      <c r="CV6" s="630"/>
      <c r="CW6" s="630"/>
      <c r="CX6" s="630"/>
      <c r="CY6" s="631"/>
      <c r="CZ6" s="727">
        <v>0.7</v>
      </c>
      <c r="DA6" s="700"/>
      <c r="DB6" s="700"/>
      <c r="DC6" s="730"/>
      <c r="DD6" s="635" t="s">
        <v>231</v>
      </c>
      <c r="DE6" s="630"/>
      <c r="DF6" s="630"/>
      <c r="DG6" s="630"/>
      <c r="DH6" s="630"/>
      <c r="DI6" s="630"/>
      <c r="DJ6" s="630"/>
      <c r="DK6" s="630"/>
      <c r="DL6" s="630"/>
      <c r="DM6" s="630"/>
      <c r="DN6" s="630"/>
      <c r="DO6" s="630"/>
      <c r="DP6" s="631"/>
      <c r="DQ6" s="635">
        <v>110388</v>
      </c>
      <c r="DR6" s="630"/>
      <c r="DS6" s="630"/>
      <c r="DT6" s="630"/>
      <c r="DU6" s="630"/>
      <c r="DV6" s="630"/>
      <c r="DW6" s="630"/>
      <c r="DX6" s="630"/>
      <c r="DY6" s="630"/>
      <c r="DZ6" s="630"/>
      <c r="EA6" s="630"/>
      <c r="EB6" s="630"/>
      <c r="EC6" s="670"/>
    </row>
    <row r="7" spans="2:143" ht="11.25" customHeight="1" x14ac:dyDescent="0.2">
      <c r="B7" s="626" t="s">
        <v>233</v>
      </c>
      <c r="C7" s="627"/>
      <c r="D7" s="627"/>
      <c r="E7" s="627"/>
      <c r="F7" s="627"/>
      <c r="G7" s="627"/>
      <c r="H7" s="627"/>
      <c r="I7" s="627"/>
      <c r="J7" s="627"/>
      <c r="K7" s="627"/>
      <c r="L7" s="627"/>
      <c r="M7" s="627"/>
      <c r="N7" s="627"/>
      <c r="O7" s="627"/>
      <c r="P7" s="627"/>
      <c r="Q7" s="628"/>
      <c r="R7" s="629">
        <v>3082</v>
      </c>
      <c r="S7" s="630"/>
      <c r="T7" s="630"/>
      <c r="U7" s="630"/>
      <c r="V7" s="630"/>
      <c r="W7" s="630"/>
      <c r="X7" s="630"/>
      <c r="Y7" s="631"/>
      <c r="Z7" s="656">
        <v>0</v>
      </c>
      <c r="AA7" s="656"/>
      <c r="AB7" s="656"/>
      <c r="AC7" s="656"/>
      <c r="AD7" s="657">
        <v>3082</v>
      </c>
      <c r="AE7" s="657"/>
      <c r="AF7" s="657"/>
      <c r="AG7" s="657"/>
      <c r="AH7" s="657"/>
      <c r="AI7" s="657"/>
      <c r="AJ7" s="657"/>
      <c r="AK7" s="657"/>
      <c r="AL7" s="632">
        <v>0</v>
      </c>
      <c r="AM7" s="633"/>
      <c r="AN7" s="633"/>
      <c r="AO7" s="658"/>
      <c r="AP7" s="626" t="s">
        <v>234</v>
      </c>
      <c r="AQ7" s="627"/>
      <c r="AR7" s="627"/>
      <c r="AS7" s="627"/>
      <c r="AT7" s="627"/>
      <c r="AU7" s="627"/>
      <c r="AV7" s="627"/>
      <c r="AW7" s="627"/>
      <c r="AX7" s="627"/>
      <c r="AY7" s="627"/>
      <c r="AZ7" s="627"/>
      <c r="BA7" s="627"/>
      <c r="BB7" s="627"/>
      <c r="BC7" s="627"/>
      <c r="BD7" s="627"/>
      <c r="BE7" s="627"/>
      <c r="BF7" s="628"/>
      <c r="BG7" s="629">
        <v>1777279</v>
      </c>
      <c r="BH7" s="630"/>
      <c r="BI7" s="630"/>
      <c r="BJ7" s="630"/>
      <c r="BK7" s="630"/>
      <c r="BL7" s="630"/>
      <c r="BM7" s="630"/>
      <c r="BN7" s="631"/>
      <c r="BO7" s="656">
        <v>44.5</v>
      </c>
      <c r="BP7" s="656"/>
      <c r="BQ7" s="656"/>
      <c r="BR7" s="656"/>
      <c r="BS7" s="657" t="s">
        <v>225</v>
      </c>
      <c r="BT7" s="657"/>
      <c r="BU7" s="657"/>
      <c r="BV7" s="657"/>
      <c r="BW7" s="657"/>
      <c r="BX7" s="657"/>
      <c r="BY7" s="657"/>
      <c r="BZ7" s="657"/>
      <c r="CA7" s="657"/>
      <c r="CB7" s="715"/>
      <c r="CD7" s="671" t="s">
        <v>235</v>
      </c>
      <c r="CE7" s="668"/>
      <c r="CF7" s="668"/>
      <c r="CG7" s="668"/>
      <c r="CH7" s="668"/>
      <c r="CI7" s="668"/>
      <c r="CJ7" s="668"/>
      <c r="CK7" s="668"/>
      <c r="CL7" s="668"/>
      <c r="CM7" s="668"/>
      <c r="CN7" s="668"/>
      <c r="CO7" s="668"/>
      <c r="CP7" s="668"/>
      <c r="CQ7" s="669"/>
      <c r="CR7" s="629">
        <v>2822134</v>
      </c>
      <c r="CS7" s="630"/>
      <c r="CT7" s="630"/>
      <c r="CU7" s="630"/>
      <c r="CV7" s="630"/>
      <c r="CW7" s="630"/>
      <c r="CX7" s="630"/>
      <c r="CY7" s="631"/>
      <c r="CZ7" s="656">
        <v>17.399999999999999</v>
      </c>
      <c r="DA7" s="656"/>
      <c r="DB7" s="656"/>
      <c r="DC7" s="656"/>
      <c r="DD7" s="635">
        <v>55306</v>
      </c>
      <c r="DE7" s="630"/>
      <c r="DF7" s="630"/>
      <c r="DG7" s="630"/>
      <c r="DH7" s="630"/>
      <c r="DI7" s="630"/>
      <c r="DJ7" s="630"/>
      <c r="DK7" s="630"/>
      <c r="DL7" s="630"/>
      <c r="DM7" s="630"/>
      <c r="DN7" s="630"/>
      <c r="DO7" s="630"/>
      <c r="DP7" s="631"/>
      <c r="DQ7" s="635">
        <v>2541120</v>
      </c>
      <c r="DR7" s="630"/>
      <c r="DS7" s="630"/>
      <c r="DT7" s="630"/>
      <c r="DU7" s="630"/>
      <c r="DV7" s="630"/>
      <c r="DW7" s="630"/>
      <c r="DX7" s="630"/>
      <c r="DY7" s="630"/>
      <c r="DZ7" s="630"/>
      <c r="EA7" s="630"/>
      <c r="EB7" s="630"/>
      <c r="EC7" s="670"/>
    </row>
    <row r="8" spans="2:143" ht="11.25" customHeight="1" x14ac:dyDescent="0.2">
      <c r="B8" s="626" t="s">
        <v>236</v>
      </c>
      <c r="C8" s="627"/>
      <c r="D8" s="627"/>
      <c r="E8" s="627"/>
      <c r="F8" s="627"/>
      <c r="G8" s="627"/>
      <c r="H8" s="627"/>
      <c r="I8" s="627"/>
      <c r="J8" s="627"/>
      <c r="K8" s="627"/>
      <c r="L8" s="627"/>
      <c r="M8" s="627"/>
      <c r="N8" s="627"/>
      <c r="O8" s="627"/>
      <c r="P8" s="627"/>
      <c r="Q8" s="628"/>
      <c r="R8" s="629">
        <v>25792</v>
      </c>
      <c r="S8" s="630"/>
      <c r="T8" s="630"/>
      <c r="U8" s="630"/>
      <c r="V8" s="630"/>
      <c r="W8" s="630"/>
      <c r="X8" s="630"/>
      <c r="Y8" s="631"/>
      <c r="Z8" s="656">
        <v>0.1</v>
      </c>
      <c r="AA8" s="656"/>
      <c r="AB8" s="656"/>
      <c r="AC8" s="656"/>
      <c r="AD8" s="657">
        <v>25792</v>
      </c>
      <c r="AE8" s="657"/>
      <c r="AF8" s="657"/>
      <c r="AG8" s="657"/>
      <c r="AH8" s="657"/>
      <c r="AI8" s="657"/>
      <c r="AJ8" s="657"/>
      <c r="AK8" s="657"/>
      <c r="AL8" s="632">
        <v>0.2</v>
      </c>
      <c r="AM8" s="633"/>
      <c r="AN8" s="633"/>
      <c r="AO8" s="658"/>
      <c r="AP8" s="626" t="s">
        <v>237</v>
      </c>
      <c r="AQ8" s="627"/>
      <c r="AR8" s="627"/>
      <c r="AS8" s="627"/>
      <c r="AT8" s="627"/>
      <c r="AU8" s="627"/>
      <c r="AV8" s="627"/>
      <c r="AW8" s="627"/>
      <c r="AX8" s="627"/>
      <c r="AY8" s="627"/>
      <c r="AZ8" s="627"/>
      <c r="BA8" s="627"/>
      <c r="BB8" s="627"/>
      <c r="BC8" s="627"/>
      <c r="BD8" s="627"/>
      <c r="BE8" s="627"/>
      <c r="BF8" s="628"/>
      <c r="BG8" s="629">
        <v>62294</v>
      </c>
      <c r="BH8" s="630"/>
      <c r="BI8" s="630"/>
      <c r="BJ8" s="630"/>
      <c r="BK8" s="630"/>
      <c r="BL8" s="630"/>
      <c r="BM8" s="630"/>
      <c r="BN8" s="631"/>
      <c r="BO8" s="656">
        <v>1.6</v>
      </c>
      <c r="BP8" s="656"/>
      <c r="BQ8" s="656"/>
      <c r="BR8" s="656"/>
      <c r="BS8" s="657" t="s">
        <v>231</v>
      </c>
      <c r="BT8" s="657"/>
      <c r="BU8" s="657"/>
      <c r="BV8" s="657"/>
      <c r="BW8" s="657"/>
      <c r="BX8" s="657"/>
      <c r="BY8" s="657"/>
      <c r="BZ8" s="657"/>
      <c r="CA8" s="657"/>
      <c r="CB8" s="715"/>
      <c r="CD8" s="671" t="s">
        <v>238</v>
      </c>
      <c r="CE8" s="668"/>
      <c r="CF8" s="668"/>
      <c r="CG8" s="668"/>
      <c r="CH8" s="668"/>
      <c r="CI8" s="668"/>
      <c r="CJ8" s="668"/>
      <c r="CK8" s="668"/>
      <c r="CL8" s="668"/>
      <c r="CM8" s="668"/>
      <c r="CN8" s="668"/>
      <c r="CO8" s="668"/>
      <c r="CP8" s="668"/>
      <c r="CQ8" s="669"/>
      <c r="CR8" s="629">
        <v>5066819</v>
      </c>
      <c r="CS8" s="630"/>
      <c r="CT8" s="630"/>
      <c r="CU8" s="630"/>
      <c r="CV8" s="630"/>
      <c r="CW8" s="630"/>
      <c r="CX8" s="630"/>
      <c r="CY8" s="631"/>
      <c r="CZ8" s="656">
        <v>31.2</v>
      </c>
      <c r="DA8" s="656"/>
      <c r="DB8" s="656"/>
      <c r="DC8" s="656"/>
      <c r="DD8" s="635">
        <v>24616</v>
      </c>
      <c r="DE8" s="630"/>
      <c r="DF8" s="630"/>
      <c r="DG8" s="630"/>
      <c r="DH8" s="630"/>
      <c r="DI8" s="630"/>
      <c r="DJ8" s="630"/>
      <c r="DK8" s="630"/>
      <c r="DL8" s="630"/>
      <c r="DM8" s="630"/>
      <c r="DN8" s="630"/>
      <c r="DO8" s="630"/>
      <c r="DP8" s="631"/>
      <c r="DQ8" s="635">
        <v>2450367</v>
      </c>
      <c r="DR8" s="630"/>
      <c r="DS8" s="630"/>
      <c r="DT8" s="630"/>
      <c r="DU8" s="630"/>
      <c r="DV8" s="630"/>
      <c r="DW8" s="630"/>
      <c r="DX8" s="630"/>
      <c r="DY8" s="630"/>
      <c r="DZ8" s="630"/>
      <c r="EA8" s="630"/>
      <c r="EB8" s="630"/>
      <c r="EC8" s="670"/>
    </row>
    <row r="9" spans="2:143" ht="11.25" customHeight="1" x14ac:dyDescent="0.2">
      <c r="B9" s="626" t="s">
        <v>239</v>
      </c>
      <c r="C9" s="627"/>
      <c r="D9" s="627"/>
      <c r="E9" s="627"/>
      <c r="F9" s="627"/>
      <c r="G9" s="627"/>
      <c r="H9" s="627"/>
      <c r="I9" s="627"/>
      <c r="J9" s="627"/>
      <c r="K9" s="627"/>
      <c r="L9" s="627"/>
      <c r="M9" s="627"/>
      <c r="N9" s="627"/>
      <c r="O9" s="627"/>
      <c r="P9" s="627"/>
      <c r="Q9" s="628"/>
      <c r="R9" s="629">
        <v>29164</v>
      </c>
      <c r="S9" s="630"/>
      <c r="T9" s="630"/>
      <c r="U9" s="630"/>
      <c r="V9" s="630"/>
      <c r="W9" s="630"/>
      <c r="X9" s="630"/>
      <c r="Y9" s="631"/>
      <c r="Z9" s="656">
        <v>0.2</v>
      </c>
      <c r="AA9" s="656"/>
      <c r="AB9" s="656"/>
      <c r="AC9" s="656"/>
      <c r="AD9" s="657">
        <v>29164</v>
      </c>
      <c r="AE9" s="657"/>
      <c r="AF9" s="657"/>
      <c r="AG9" s="657"/>
      <c r="AH9" s="657"/>
      <c r="AI9" s="657"/>
      <c r="AJ9" s="657"/>
      <c r="AK9" s="657"/>
      <c r="AL9" s="632">
        <v>0.3</v>
      </c>
      <c r="AM9" s="633"/>
      <c r="AN9" s="633"/>
      <c r="AO9" s="658"/>
      <c r="AP9" s="626" t="s">
        <v>240</v>
      </c>
      <c r="AQ9" s="627"/>
      <c r="AR9" s="627"/>
      <c r="AS9" s="627"/>
      <c r="AT9" s="627"/>
      <c r="AU9" s="627"/>
      <c r="AV9" s="627"/>
      <c r="AW9" s="627"/>
      <c r="AX9" s="627"/>
      <c r="AY9" s="627"/>
      <c r="AZ9" s="627"/>
      <c r="BA9" s="627"/>
      <c r="BB9" s="627"/>
      <c r="BC9" s="627"/>
      <c r="BD9" s="627"/>
      <c r="BE9" s="627"/>
      <c r="BF9" s="628"/>
      <c r="BG9" s="629">
        <v>1512985</v>
      </c>
      <c r="BH9" s="630"/>
      <c r="BI9" s="630"/>
      <c r="BJ9" s="630"/>
      <c r="BK9" s="630"/>
      <c r="BL9" s="630"/>
      <c r="BM9" s="630"/>
      <c r="BN9" s="631"/>
      <c r="BO9" s="656">
        <v>37.9</v>
      </c>
      <c r="BP9" s="656"/>
      <c r="BQ9" s="656"/>
      <c r="BR9" s="656"/>
      <c r="BS9" s="657" t="s">
        <v>225</v>
      </c>
      <c r="BT9" s="657"/>
      <c r="BU9" s="657"/>
      <c r="BV9" s="657"/>
      <c r="BW9" s="657"/>
      <c r="BX9" s="657"/>
      <c r="BY9" s="657"/>
      <c r="BZ9" s="657"/>
      <c r="CA9" s="657"/>
      <c r="CB9" s="715"/>
      <c r="CD9" s="671" t="s">
        <v>241</v>
      </c>
      <c r="CE9" s="668"/>
      <c r="CF9" s="668"/>
      <c r="CG9" s="668"/>
      <c r="CH9" s="668"/>
      <c r="CI9" s="668"/>
      <c r="CJ9" s="668"/>
      <c r="CK9" s="668"/>
      <c r="CL9" s="668"/>
      <c r="CM9" s="668"/>
      <c r="CN9" s="668"/>
      <c r="CO9" s="668"/>
      <c r="CP9" s="668"/>
      <c r="CQ9" s="669"/>
      <c r="CR9" s="629">
        <v>1496462</v>
      </c>
      <c r="CS9" s="630"/>
      <c r="CT9" s="630"/>
      <c r="CU9" s="630"/>
      <c r="CV9" s="630"/>
      <c r="CW9" s="630"/>
      <c r="CX9" s="630"/>
      <c r="CY9" s="631"/>
      <c r="CZ9" s="656">
        <v>9.1999999999999993</v>
      </c>
      <c r="DA9" s="656"/>
      <c r="DB9" s="656"/>
      <c r="DC9" s="656"/>
      <c r="DD9" s="635">
        <v>91811</v>
      </c>
      <c r="DE9" s="630"/>
      <c r="DF9" s="630"/>
      <c r="DG9" s="630"/>
      <c r="DH9" s="630"/>
      <c r="DI9" s="630"/>
      <c r="DJ9" s="630"/>
      <c r="DK9" s="630"/>
      <c r="DL9" s="630"/>
      <c r="DM9" s="630"/>
      <c r="DN9" s="630"/>
      <c r="DO9" s="630"/>
      <c r="DP9" s="631"/>
      <c r="DQ9" s="635">
        <v>1109293</v>
      </c>
      <c r="DR9" s="630"/>
      <c r="DS9" s="630"/>
      <c r="DT9" s="630"/>
      <c r="DU9" s="630"/>
      <c r="DV9" s="630"/>
      <c r="DW9" s="630"/>
      <c r="DX9" s="630"/>
      <c r="DY9" s="630"/>
      <c r="DZ9" s="630"/>
      <c r="EA9" s="630"/>
      <c r="EB9" s="630"/>
      <c r="EC9" s="670"/>
    </row>
    <row r="10" spans="2:143" ht="11.25" customHeight="1" x14ac:dyDescent="0.2">
      <c r="B10" s="626" t="s">
        <v>242</v>
      </c>
      <c r="C10" s="627"/>
      <c r="D10" s="627"/>
      <c r="E10" s="627"/>
      <c r="F10" s="627"/>
      <c r="G10" s="627"/>
      <c r="H10" s="627"/>
      <c r="I10" s="627"/>
      <c r="J10" s="627"/>
      <c r="K10" s="627"/>
      <c r="L10" s="627"/>
      <c r="M10" s="627"/>
      <c r="N10" s="627"/>
      <c r="O10" s="627"/>
      <c r="P10" s="627"/>
      <c r="Q10" s="628"/>
      <c r="R10" s="629" t="s">
        <v>231</v>
      </c>
      <c r="S10" s="630"/>
      <c r="T10" s="630"/>
      <c r="U10" s="630"/>
      <c r="V10" s="630"/>
      <c r="W10" s="630"/>
      <c r="X10" s="630"/>
      <c r="Y10" s="631"/>
      <c r="Z10" s="656" t="s">
        <v>231</v>
      </c>
      <c r="AA10" s="656"/>
      <c r="AB10" s="656"/>
      <c r="AC10" s="656"/>
      <c r="AD10" s="657" t="s">
        <v>225</v>
      </c>
      <c r="AE10" s="657"/>
      <c r="AF10" s="657"/>
      <c r="AG10" s="657"/>
      <c r="AH10" s="657"/>
      <c r="AI10" s="657"/>
      <c r="AJ10" s="657"/>
      <c r="AK10" s="657"/>
      <c r="AL10" s="632" t="s">
        <v>225</v>
      </c>
      <c r="AM10" s="633"/>
      <c r="AN10" s="633"/>
      <c r="AO10" s="658"/>
      <c r="AP10" s="626" t="s">
        <v>243</v>
      </c>
      <c r="AQ10" s="627"/>
      <c r="AR10" s="627"/>
      <c r="AS10" s="627"/>
      <c r="AT10" s="627"/>
      <c r="AU10" s="627"/>
      <c r="AV10" s="627"/>
      <c r="AW10" s="627"/>
      <c r="AX10" s="627"/>
      <c r="AY10" s="627"/>
      <c r="AZ10" s="627"/>
      <c r="BA10" s="627"/>
      <c r="BB10" s="627"/>
      <c r="BC10" s="627"/>
      <c r="BD10" s="627"/>
      <c r="BE10" s="627"/>
      <c r="BF10" s="628"/>
      <c r="BG10" s="629">
        <v>71241</v>
      </c>
      <c r="BH10" s="630"/>
      <c r="BI10" s="630"/>
      <c r="BJ10" s="630"/>
      <c r="BK10" s="630"/>
      <c r="BL10" s="630"/>
      <c r="BM10" s="630"/>
      <c r="BN10" s="631"/>
      <c r="BO10" s="656">
        <v>1.8</v>
      </c>
      <c r="BP10" s="656"/>
      <c r="BQ10" s="656"/>
      <c r="BR10" s="656"/>
      <c r="BS10" s="657" t="s">
        <v>231</v>
      </c>
      <c r="BT10" s="657"/>
      <c r="BU10" s="657"/>
      <c r="BV10" s="657"/>
      <c r="BW10" s="657"/>
      <c r="BX10" s="657"/>
      <c r="BY10" s="657"/>
      <c r="BZ10" s="657"/>
      <c r="CA10" s="657"/>
      <c r="CB10" s="715"/>
      <c r="CD10" s="671" t="s">
        <v>244</v>
      </c>
      <c r="CE10" s="668"/>
      <c r="CF10" s="668"/>
      <c r="CG10" s="668"/>
      <c r="CH10" s="668"/>
      <c r="CI10" s="668"/>
      <c r="CJ10" s="668"/>
      <c r="CK10" s="668"/>
      <c r="CL10" s="668"/>
      <c r="CM10" s="668"/>
      <c r="CN10" s="668"/>
      <c r="CO10" s="668"/>
      <c r="CP10" s="668"/>
      <c r="CQ10" s="669"/>
      <c r="CR10" s="629">
        <v>19084</v>
      </c>
      <c r="CS10" s="630"/>
      <c r="CT10" s="630"/>
      <c r="CU10" s="630"/>
      <c r="CV10" s="630"/>
      <c r="CW10" s="630"/>
      <c r="CX10" s="630"/>
      <c r="CY10" s="631"/>
      <c r="CZ10" s="656">
        <v>0.1</v>
      </c>
      <c r="DA10" s="656"/>
      <c r="DB10" s="656"/>
      <c r="DC10" s="656"/>
      <c r="DD10" s="635">
        <v>397</v>
      </c>
      <c r="DE10" s="630"/>
      <c r="DF10" s="630"/>
      <c r="DG10" s="630"/>
      <c r="DH10" s="630"/>
      <c r="DI10" s="630"/>
      <c r="DJ10" s="630"/>
      <c r="DK10" s="630"/>
      <c r="DL10" s="630"/>
      <c r="DM10" s="630"/>
      <c r="DN10" s="630"/>
      <c r="DO10" s="630"/>
      <c r="DP10" s="631"/>
      <c r="DQ10" s="635">
        <v>18327</v>
      </c>
      <c r="DR10" s="630"/>
      <c r="DS10" s="630"/>
      <c r="DT10" s="630"/>
      <c r="DU10" s="630"/>
      <c r="DV10" s="630"/>
      <c r="DW10" s="630"/>
      <c r="DX10" s="630"/>
      <c r="DY10" s="630"/>
      <c r="DZ10" s="630"/>
      <c r="EA10" s="630"/>
      <c r="EB10" s="630"/>
      <c r="EC10" s="670"/>
    </row>
    <row r="11" spans="2:143" ht="11.25" customHeight="1" x14ac:dyDescent="0.2">
      <c r="B11" s="626" t="s">
        <v>245</v>
      </c>
      <c r="C11" s="627"/>
      <c r="D11" s="627"/>
      <c r="E11" s="627"/>
      <c r="F11" s="627"/>
      <c r="G11" s="627"/>
      <c r="H11" s="627"/>
      <c r="I11" s="627"/>
      <c r="J11" s="627"/>
      <c r="K11" s="627"/>
      <c r="L11" s="627"/>
      <c r="M11" s="627"/>
      <c r="N11" s="627"/>
      <c r="O11" s="627"/>
      <c r="P11" s="627"/>
      <c r="Q11" s="628"/>
      <c r="R11" s="629">
        <v>812379</v>
      </c>
      <c r="S11" s="630"/>
      <c r="T11" s="630"/>
      <c r="U11" s="630"/>
      <c r="V11" s="630"/>
      <c r="W11" s="630"/>
      <c r="X11" s="630"/>
      <c r="Y11" s="631"/>
      <c r="Z11" s="632">
        <v>4.7</v>
      </c>
      <c r="AA11" s="633"/>
      <c r="AB11" s="633"/>
      <c r="AC11" s="634"/>
      <c r="AD11" s="635">
        <v>812379</v>
      </c>
      <c r="AE11" s="630"/>
      <c r="AF11" s="630"/>
      <c r="AG11" s="630"/>
      <c r="AH11" s="630"/>
      <c r="AI11" s="630"/>
      <c r="AJ11" s="630"/>
      <c r="AK11" s="631"/>
      <c r="AL11" s="632">
        <v>7.8</v>
      </c>
      <c r="AM11" s="633"/>
      <c r="AN11" s="633"/>
      <c r="AO11" s="658"/>
      <c r="AP11" s="626" t="s">
        <v>246</v>
      </c>
      <c r="AQ11" s="627"/>
      <c r="AR11" s="627"/>
      <c r="AS11" s="627"/>
      <c r="AT11" s="627"/>
      <c r="AU11" s="627"/>
      <c r="AV11" s="627"/>
      <c r="AW11" s="627"/>
      <c r="AX11" s="627"/>
      <c r="AY11" s="627"/>
      <c r="AZ11" s="627"/>
      <c r="BA11" s="627"/>
      <c r="BB11" s="627"/>
      <c r="BC11" s="627"/>
      <c r="BD11" s="627"/>
      <c r="BE11" s="627"/>
      <c r="BF11" s="628"/>
      <c r="BG11" s="629">
        <v>130759</v>
      </c>
      <c r="BH11" s="630"/>
      <c r="BI11" s="630"/>
      <c r="BJ11" s="630"/>
      <c r="BK11" s="630"/>
      <c r="BL11" s="630"/>
      <c r="BM11" s="630"/>
      <c r="BN11" s="631"/>
      <c r="BO11" s="656">
        <v>3.3</v>
      </c>
      <c r="BP11" s="656"/>
      <c r="BQ11" s="656"/>
      <c r="BR11" s="656"/>
      <c r="BS11" s="657" t="s">
        <v>225</v>
      </c>
      <c r="BT11" s="657"/>
      <c r="BU11" s="657"/>
      <c r="BV11" s="657"/>
      <c r="BW11" s="657"/>
      <c r="BX11" s="657"/>
      <c r="BY11" s="657"/>
      <c r="BZ11" s="657"/>
      <c r="CA11" s="657"/>
      <c r="CB11" s="715"/>
      <c r="CD11" s="671" t="s">
        <v>247</v>
      </c>
      <c r="CE11" s="668"/>
      <c r="CF11" s="668"/>
      <c r="CG11" s="668"/>
      <c r="CH11" s="668"/>
      <c r="CI11" s="668"/>
      <c r="CJ11" s="668"/>
      <c r="CK11" s="668"/>
      <c r="CL11" s="668"/>
      <c r="CM11" s="668"/>
      <c r="CN11" s="668"/>
      <c r="CO11" s="668"/>
      <c r="CP11" s="668"/>
      <c r="CQ11" s="669"/>
      <c r="CR11" s="629">
        <v>706079</v>
      </c>
      <c r="CS11" s="630"/>
      <c r="CT11" s="630"/>
      <c r="CU11" s="630"/>
      <c r="CV11" s="630"/>
      <c r="CW11" s="630"/>
      <c r="CX11" s="630"/>
      <c r="CY11" s="631"/>
      <c r="CZ11" s="656">
        <v>4.3</v>
      </c>
      <c r="DA11" s="656"/>
      <c r="DB11" s="656"/>
      <c r="DC11" s="656"/>
      <c r="DD11" s="635">
        <v>81086</v>
      </c>
      <c r="DE11" s="630"/>
      <c r="DF11" s="630"/>
      <c r="DG11" s="630"/>
      <c r="DH11" s="630"/>
      <c r="DI11" s="630"/>
      <c r="DJ11" s="630"/>
      <c r="DK11" s="630"/>
      <c r="DL11" s="630"/>
      <c r="DM11" s="630"/>
      <c r="DN11" s="630"/>
      <c r="DO11" s="630"/>
      <c r="DP11" s="631"/>
      <c r="DQ11" s="635">
        <v>383213</v>
      </c>
      <c r="DR11" s="630"/>
      <c r="DS11" s="630"/>
      <c r="DT11" s="630"/>
      <c r="DU11" s="630"/>
      <c r="DV11" s="630"/>
      <c r="DW11" s="630"/>
      <c r="DX11" s="630"/>
      <c r="DY11" s="630"/>
      <c r="DZ11" s="630"/>
      <c r="EA11" s="630"/>
      <c r="EB11" s="630"/>
      <c r="EC11" s="670"/>
    </row>
    <row r="12" spans="2:143" ht="11.25" customHeight="1" x14ac:dyDescent="0.2">
      <c r="B12" s="626" t="s">
        <v>248</v>
      </c>
      <c r="C12" s="627"/>
      <c r="D12" s="627"/>
      <c r="E12" s="627"/>
      <c r="F12" s="627"/>
      <c r="G12" s="627"/>
      <c r="H12" s="627"/>
      <c r="I12" s="627"/>
      <c r="J12" s="627"/>
      <c r="K12" s="627"/>
      <c r="L12" s="627"/>
      <c r="M12" s="627"/>
      <c r="N12" s="627"/>
      <c r="O12" s="627"/>
      <c r="P12" s="627"/>
      <c r="Q12" s="628"/>
      <c r="R12" s="629" t="s">
        <v>225</v>
      </c>
      <c r="S12" s="630"/>
      <c r="T12" s="630"/>
      <c r="U12" s="630"/>
      <c r="V12" s="630"/>
      <c r="W12" s="630"/>
      <c r="X12" s="630"/>
      <c r="Y12" s="631"/>
      <c r="Z12" s="656" t="s">
        <v>225</v>
      </c>
      <c r="AA12" s="656"/>
      <c r="AB12" s="656"/>
      <c r="AC12" s="656"/>
      <c r="AD12" s="657" t="s">
        <v>231</v>
      </c>
      <c r="AE12" s="657"/>
      <c r="AF12" s="657"/>
      <c r="AG12" s="657"/>
      <c r="AH12" s="657"/>
      <c r="AI12" s="657"/>
      <c r="AJ12" s="657"/>
      <c r="AK12" s="657"/>
      <c r="AL12" s="632" t="s">
        <v>231</v>
      </c>
      <c r="AM12" s="633"/>
      <c r="AN12" s="633"/>
      <c r="AO12" s="658"/>
      <c r="AP12" s="626" t="s">
        <v>249</v>
      </c>
      <c r="AQ12" s="627"/>
      <c r="AR12" s="627"/>
      <c r="AS12" s="627"/>
      <c r="AT12" s="627"/>
      <c r="AU12" s="627"/>
      <c r="AV12" s="627"/>
      <c r="AW12" s="627"/>
      <c r="AX12" s="627"/>
      <c r="AY12" s="627"/>
      <c r="AZ12" s="627"/>
      <c r="BA12" s="627"/>
      <c r="BB12" s="627"/>
      <c r="BC12" s="627"/>
      <c r="BD12" s="627"/>
      <c r="BE12" s="627"/>
      <c r="BF12" s="628"/>
      <c r="BG12" s="629">
        <v>1895615</v>
      </c>
      <c r="BH12" s="630"/>
      <c r="BI12" s="630"/>
      <c r="BJ12" s="630"/>
      <c r="BK12" s="630"/>
      <c r="BL12" s="630"/>
      <c r="BM12" s="630"/>
      <c r="BN12" s="631"/>
      <c r="BO12" s="656">
        <v>47.5</v>
      </c>
      <c r="BP12" s="656"/>
      <c r="BQ12" s="656"/>
      <c r="BR12" s="656"/>
      <c r="BS12" s="657" t="s">
        <v>231</v>
      </c>
      <c r="BT12" s="657"/>
      <c r="BU12" s="657"/>
      <c r="BV12" s="657"/>
      <c r="BW12" s="657"/>
      <c r="BX12" s="657"/>
      <c r="BY12" s="657"/>
      <c r="BZ12" s="657"/>
      <c r="CA12" s="657"/>
      <c r="CB12" s="715"/>
      <c r="CD12" s="671" t="s">
        <v>250</v>
      </c>
      <c r="CE12" s="668"/>
      <c r="CF12" s="668"/>
      <c r="CG12" s="668"/>
      <c r="CH12" s="668"/>
      <c r="CI12" s="668"/>
      <c r="CJ12" s="668"/>
      <c r="CK12" s="668"/>
      <c r="CL12" s="668"/>
      <c r="CM12" s="668"/>
      <c r="CN12" s="668"/>
      <c r="CO12" s="668"/>
      <c r="CP12" s="668"/>
      <c r="CQ12" s="669"/>
      <c r="CR12" s="629">
        <v>270635</v>
      </c>
      <c r="CS12" s="630"/>
      <c r="CT12" s="630"/>
      <c r="CU12" s="630"/>
      <c r="CV12" s="630"/>
      <c r="CW12" s="630"/>
      <c r="CX12" s="630"/>
      <c r="CY12" s="631"/>
      <c r="CZ12" s="656">
        <v>1.7</v>
      </c>
      <c r="DA12" s="656"/>
      <c r="DB12" s="656"/>
      <c r="DC12" s="656"/>
      <c r="DD12" s="635">
        <v>982</v>
      </c>
      <c r="DE12" s="630"/>
      <c r="DF12" s="630"/>
      <c r="DG12" s="630"/>
      <c r="DH12" s="630"/>
      <c r="DI12" s="630"/>
      <c r="DJ12" s="630"/>
      <c r="DK12" s="630"/>
      <c r="DL12" s="630"/>
      <c r="DM12" s="630"/>
      <c r="DN12" s="630"/>
      <c r="DO12" s="630"/>
      <c r="DP12" s="631"/>
      <c r="DQ12" s="635">
        <v>204848</v>
      </c>
      <c r="DR12" s="630"/>
      <c r="DS12" s="630"/>
      <c r="DT12" s="630"/>
      <c r="DU12" s="630"/>
      <c r="DV12" s="630"/>
      <c r="DW12" s="630"/>
      <c r="DX12" s="630"/>
      <c r="DY12" s="630"/>
      <c r="DZ12" s="630"/>
      <c r="EA12" s="630"/>
      <c r="EB12" s="630"/>
      <c r="EC12" s="670"/>
    </row>
    <row r="13" spans="2:143" ht="11.25" customHeight="1" x14ac:dyDescent="0.2">
      <c r="B13" s="626" t="s">
        <v>251</v>
      </c>
      <c r="C13" s="627"/>
      <c r="D13" s="627"/>
      <c r="E13" s="627"/>
      <c r="F13" s="627"/>
      <c r="G13" s="627"/>
      <c r="H13" s="627"/>
      <c r="I13" s="627"/>
      <c r="J13" s="627"/>
      <c r="K13" s="627"/>
      <c r="L13" s="627"/>
      <c r="M13" s="627"/>
      <c r="N13" s="627"/>
      <c r="O13" s="627"/>
      <c r="P13" s="627"/>
      <c r="Q13" s="628"/>
      <c r="R13" s="629" t="s">
        <v>231</v>
      </c>
      <c r="S13" s="630"/>
      <c r="T13" s="630"/>
      <c r="U13" s="630"/>
      <c r="V13" s="630"/>
      <c r="W13" s="630"/>
      <c r="X13" s="630"/>
      <c r="Y13" s="631"/>
      <c r="Z13" s="656" t="s">
        <v>231</v>
      </c>
      <c r="AA13" s="656"/>
      <c r="AB13" s="656"/>
      <c r="AC13" s="656"/>
      <c r="AD13" s="657" t="s">
        <v>225</v>
      </c>
      <c r="AE13" s="657"/>
      <c r="AF13" s="657"/>
      <c r="AG13" s="657"/>
      <c r="AH13" s="657"/>
      <c r="AI13" s="657"/>
      <c r="AJ13" s="657"/>
      <c r="AK13" s="657"/>
      <c r="AL13" s="632" t="s">
        <v>225</v>
      </c>
      <c r="AM13" s="633"/>
      <c r="AN13" s="633"/>
      <c r="AO13" s="658"/>
      <c r="AP13" s="626" t="s">
        <v>252</v>
      </c>
      <c r="AQ13" s="627"/>
      <c r="AR13" s="627"/>
      <c r="AS13" s="627"/>
      <c r="AT13" s="627"/>
      <c r="AU13" s="627"/>
      <c r="AV13" s="627"/>
      <c r="AW13" s="627"/>
      <c r="AX13" s="627"/>
      <c r="AY13" s="627"/>
      <c r="AZ13" s="627"/>
      <c r="BA13" s="627"/>
      <c r="BB13" s="627"/>
      <c r="BC13" s="627"/>
      <c r="BD13" s="627"/>
      <c r="BE13" s="627"/>
      <c r="BF13" s="628"/>
      <c r="BG13" s="629">
        <v>1895497</v>
      </c>
      <c r="BH13" s="630"/>
      <c r="BI13" s="630"/>
      <c r="BJ13" s="630"/>
      <c r="BK13" s="630"/>
      <c r="BL13" s="630"/>
      <c r="BM13" s="630"/>
      <c r="BN13" s="631"/>
      <c r="BO13" s="656">
        <v>47.5</v>
      </c>
      <c r="BP13" s="656"/>
      <c r="BQ13" s="656"/>
      <c r="BR13" s="656"/>
      <c r="BS13" s="657" t="s">
        <v>231</v>
      </c>
      <c r="BT13" s="657"/>
      <c r="BU13" s="657"/>
      <c r="BV13" s="657"/>
      <c r="BW13" s="657"/>
      <c r="BX13" s="657"/>
      <c r="BY13" s="657"/>
      <c r="BZ13" s="657"/>
      <c r="CA13" s="657"/>
      <c r="CB13" s="715"/>
      <c r="CD13" s="671" t="s">
        <v>253</v>
      </c>
      <c r="CE13" s="668"/>
      <c r="CF13" s="668"/>
      <c r="CG13" s="668"/>
      <c r="CH13" s="668"/>
      <c r="CI13" s="668"/>
      <c r="CJ13" s="668"/>
      <c r="CK13" s="668"/>
      <c r="CL13" s="668"/>
      <c r="CM13" s="668"/>
      <c r="CN13" s="668"/>
      <c r="CO13" s="668"/>
      <c r="CP13" s="668"/>
      <c r="CQ13" s="669"/>
      <c r="CR13" s="629">
        <v>1545278</v>
      </c>
      <c r="CS13" s="630"/>
      <c r="CT13" s="630"/>
      <c r="CU13" s="630"/>
      <c r="CV13" s="630"/>
      <c r="CW13" s="630"/>
      <c r="CX13" s="630"/>
      <c r="CY13" s="631"/>
      <c r="CZ13" s="656">
        <v>9.5</v>
      </c>
      <c r="DA13" s="656"/>
      <c r="DB13" s="656"/>
      <c r="DC13" s="656"/>
      <c r="DD13" s="635">
        <v>311882</v>
      </c>
      <c r="DE13" s="630"/>
      <c r="DF13" s="630"/>
      <c r="DG13" s="630"/>
      <c r="DH13" s="630"/>
      <c r="DI13" s="630"/>
      <c r="DJ13" s="630"/>
      <c r="DK13" s="630"/>
      <c r="DL13" s="630"/>
      <c r="DM13" s="630"/>
      <c r="DN13" s="630"/>
      <c r="DO13" s="630"/>
      <c r="DP13" s="631"/>
      <c r="DQ13" s="635">
        <v>1250101</v>
      </c>
      <c r="DR13" s="630"/>
      <c r="DS13" s="630"/>
      <c r="DT13" s="630"/>
      <c r="DU13" s="630"/>
      <c r="DV13" s="630"/>
      <c r="DW13" s="630"/>
      <c r="DX13" s="630"/>
      <c r="DY13" s="630"/>
      <c r="DZ13" s="630"/>
      <c r="EA13" s="630"/>
      <c r="EB13" s="630"/>
      <c r="EC13" s="670"/>
    </row>
    <row r="14" spans="2:143" ht="11.25" customHeight="1" x14ac:dyDescent="0.2">
      <c r="B14" s="626" t="s">
        <v>254</v>
      </c>
      <c r="C14" s="627"/>
      <c r="D14" s="627"/>
      <c r="E14" s="627"/>
      <c r="F14" s="627"/>
      <c r="G14" s="627"/>
      <c r="H14" s="627"/>
      <c r="I14" s="627"/>
      <c r="J14" s="627"/>
      <c r="K14" s="627"/>
      <c r="L14" s="627"/>
      <c r="M14" s="627"/>
      <c r="N14" s="627"/>
      <c r="O14" s="627"/>
      <c r="P14" s="627"/>
      <c r="Q14" s="628"/>
      <c r="R14" s="629" t="s">
        <v>231</v>
      </c>
      <c r="S14" s="630"/>
      <c r="T14" s="630"/>
      <c r="U14" s="630"/>
      <c r="V14" s="630"/>
      <c r="W14" s="630"/>
      <c r="X14" s="630"/>
      <c r="Y14" s="631"/>
      <c r="Z14" s="656" t="s">
        <v>225</v>
      </c>
      <c r="AA14" s="656"/>
      <c r="AB14" s="656"/>
      <c r="AC14" s="656"/>
      <c r="AD14" s="657" t="s">
        <v>225</v>
      </c>
      <c r="AE14" s="657"/>
      <c r="AF14" s="657"/>
      <c r="AG14" s="657"/>
      <c r="AH14" s="657"/>
      <c r="AI14" s="657"/>
      <c r="AJ14" s="657"/>
      <c r="AK14" s="657"/>
      <c r="AL14" s="632" t="s">
        <v>225</v>
      </c>
      <c r="AM14" s="633"/>
      <c r="AN14" s="633"/>
      <c r="AO14" s="658"/>
      <c r="AP14" s="626" t="s">
        <v>255</v>
      </c>
      <c r="AQ14" s="627"/>
      <c r="AR14" s="627"/>
      <c r="AS14" s="627"/>
      <c r="AT14" s="627"/>
      <c r="AU14" s="627"/>
      <c r="AV14" s="627"/>
      <c r="AW14" s="627"/>
      <c r="AX14" s="627"/>
      <c r="AY14" s="627"/>
      <c r="AZ14" s="627"/>
      <c r="BA14" s="627"/>
      <c r="BB14" s="627"/>
      <c r="BC14" s="627"/>
      <c r="BD14" s="627"/>
      <c r="BE14" s="627"/>
      <c r="BF14" s="628"/>
      <c r="BG14" s="629">
        <v>117240</v>
      </c>
      <c r="BH14" s="630"/>
      <c r="BI14" s="630"/>
      <c r="BJ14" s="630"/>
      <c r="BK14" s="630"/>
      <c r="BL14" s="630"/>
      <c r="BM14" s="630"/>
      <c r="BN14" s="631"/>
      <c r="BO14" s="656">
        <v>2.9</v>
      </c>
      <c r="BP14" s="656"/>
      <c r="BQ14" s="656"/>
      <c r="BR14" s="656"/>
      <c r="BS14" s="657" t="s">
        <v>225</v>
      </c>
      <c r="BT14" s="657"/>
      <c r="BU14" s="657"/>
      <c r="BV14" s="657"/>
      <c r="BW14" s="657"/>
      <c r="BX14" s="657"/>
      <c r="BY14" s="657"/>
      <c r="BZ14" s="657"/>
      <c r="CA14" s="657"/>
      <c r="CB14" s="715"/>
      <c r="CD14" s="671" t="s">
        <v>256</v>
      </c>
      <c r="CE14" s="668"/>
      <c r="CF14" s="668"/>
      <c r="CG14" s="668"/>
      <c r="CH14" s="668"/>
      <c r="CI14" s="668"/>
      <c r="CJ14" s="668"/>
      <c r="CK14" s="668"/>
      <c r="CL14" s="668"/>
      <c r="CM14" s="668"/>
      <c r="CN14" s="668"/>
      <c r="CO14" s="668"/>
      <c r="CP14" s="668"/>
      <c r="CQ14" s="669"/>
      <c r="CR14" s="629">
        <v>712503</v>
      </c>
      <c r="CS14" s="630"/>
      <c r="CT14" s="630"/>
      <c r="CU14" s="630"/>
      <c r="CV14" s="630"/>
      <c r="CW14" s="630"/>
      <c r="CX14" s="630"/>
      <c r="CY14" s="631"/>
      <c r="CZ14" s="656">
        <v>4.4000000000000004</v>
      </c>
      <c r="DA14" s="656"/>
      <c r="DB14" s="656"/>
      <c r="DC14" s="656"/>
      <c r="DD14" s="635">
        <v>105769</v>
      </c>
      <c r="DE14" s="630"/>
      <c r="DF14" s="630"/>
      <c r="DG14" s="630"/>
      <c r="DH14" s="630"/>
      <c r="DI14" s="630"/>
      <c r="DJ14" s="630"/>
      <c r="DK14" s="630"/>
      <c r="DL14" s="630"/>
      <c r="DM14" s="630"/>
      <c r="DN14" s="630"/>
      <c r="DO14" s="630"/>
      <c r="DP14" s="631"/>
      <c r="DQ14" s="635">
        <v>624492</v>
      </c>
      <c r="DR14" s="630"/>
      <c r="DS14" s="630"/>
      <c r="DT14" s="630"/>
      <c r="DU14" s="630"/>
      <c r="DV14" s="630"/>
      <c r="DW14" s="630"/>
      <c r="DX14" s="630"/>
      <c r="DY14" s="630"/>
      <c r="DZ14" s="630"/>
      <c r="EA14" s="630"/>
      <c r="EB14" s="630"/>
      <c r="EC14" s="670"/>
    </row>
    <row r="15" spans="2:143" ht="11.25" customHeight="1" x14ac:dyDescent="0.2">
      <c r="B15" s="626" t="s">
        <v>257</v>
      </c>
      <c r="C15" s="627"/>
      <c r="D15" s="627"/>
      <c r="E15" s="627"/>
      <c r="F15" s="627"/>
      <c r="G15" s="627"/>
      <c r="H15" s="627"/>
      <c r="I15" s="627"/>
      <c r="J15" s="627"/>
      <c r="K15" s="627"/>
      <c r="L15" s="627"/>
      <c r="M15" s="627"/>
      <c r="N15" s="627"/>
      <c r="O15" s="627"/>
      <c r="P15" s="627"/>
      <c r="Q15" s="628"/>
      <c r="R15" s="629" t="s">
        <v>231</v>
      </c>
      <c r="S15" s="630"/>
      <c r="T15" s="630"/>
      <c r="U15" s="630"/>
      <c r="V15" s="630"/>
      <c r="W15" s="630"/>
      <c r="X15" s="630"/>
      <c r="Y15" s="631"/>
      <c r="Z15" s="656" t="s">
        <v>231</v>
      </c>
      <c r="AA15" s="656"/>
      <c r="AB15" s="656"/>
      <c r="AC15" s="656"/>
      <c r="AD15" s="657" t="s">
        <v>231</v>
      </c>
      <c r="AE15" s="657"/>
      <c r="AF15" s="657"/>
      <c r="AG15" s="657"/>
      <c r="AH15" s="657"/>
      <c r="AI15" s="657"/>
      <c r="AJ15" s="657"/>
      <c r="AK15" s="657"/>
      <c r="AL15" s="632" t="s">
        <v>225</v>
      </c>
      <c r="AM15" s="633"/>
      <c r="AN15" s="633"/>
      <c r="AO15" s="658"/>
      <c r="AP15" s="626" t="s">
        <v>258</v>
      </c>
      <c r="AQ15" s="627"/>
      <c r="AR15" s="627"/>
      <c r="AS15" s="627"/>
      <c r="AT15" s="627"/>
      <c r="AU15" s="627"/>
      <c r="AV15" s="627"/>
      <c r="AW15" s="627"/>
      <c r="AX15" s="627"/>
      <c r="AY15" s="627"/>
      <c r="AZ15" s="627"/>
      <c r="BA15" s="627"/>
      <c r="BB15" s="627"/>
      <c r="BC15" s="627"/>
      <c r="BD15" s="627"/>
      <c r="BE15" s="627"/>
      <c r="BF15" s="628"/>
      <c r="BG15" s="629">
        <v>185502</v>
      </c>
      <c r="BH15" s="630"/>
      <c r="BI15" s="630"/>
      <c r="BJ15" s="630"/>
      <c r="BK15" s="630"/>
      <c r="BL15" s="630"/>
      <c r="BM15" s="630"/>
      <c r="BN15" s="631"/>
      <c r="BO15" s="656">
        <v>4.5999999999999996</v>
      </c>
      <c r="BP15" s="656"/>
      <c r="BQ15" s="656"/>
      <c r="BR15" s="656"/>
      <c r="BS15" s="657" t="s">
        <v>231</v>
      </c>
      <c r="BT15" s="657"/>
      <c r="BU15" s="657"/>
      <c r="BV15" s="657"/>
      <c r="BW15" s="657"/>
      <c r="BX15" s="657"/>
      <c r="BY15" s="657"/>
      <c r="BZ15" s="657"/>
      <c r="CA15" s="657"/>
      <c r="CB15" s="715"/>
      <c r="CD15" s="671" t="s">
        <v>259</v>
      </c>
      <c r="CE15" s="668"/>
      <c r="CF15" s="668"/>
      <c r="CG15" s="668"/>
      <c r="CH15" s="668"/>
      <c r="CI15" s="668"/>
      <c r="CJ15" s="668"/>
      <c r="CK15" s="668"/>
      <c r="CL15" s="668"/>
      <c r="CM15" s="668"/>
      <c r="CN15" s="668"/>
      <c r="CO15" s="668"/>
      <c r="CP15" s="668"/>
      <c r="CQ15" s="669"/>
      <c r="CR15" s="629">
        <v>1775334</v>
      </c>
      <c r="CS15" s="630"/>
      <c r="CT15" s="630"/>
      <c r="CU15" s="630"/>
      <c r="CV15" s="630"/>
      <c r="CW15" s="630"/>
      <c r="CX15" s="630"/>
      <c r="CY15" s="631"/>
      <c r="CZ15" s="656">
        <v>10.9</v>
      </c>
      <c r="DA15" s="656"/>
      <c r="DB15" s="656"/>
      <c r="DC15" s="656"/>
      <c r="DD15" s="635">
        <v>113761</v>
      </c>
      <c r="DE15" s="630"/>
      <c r="DF15" s="630"/>
      <c r="DG15" s="630"/>
      <c r="DH15" s="630"/>
      <c r="DI15" s="630"/>
      <c r="DJ15" s="630"/>
      <c r="DK15" s="630"/>
      <c r="DL15" s="630"/>
      <c r="DM15" s="630"/>
      <c r="DN15" s="630"/>
      <c r="DO15" s="630"/>
      <c r="DP15" s="631"/>
      <c r="DQ15" s="635">
        <v>1290899</v>
      </c>
      <c r="DR15" s="630"/>
      <c r="DS15" s="630"/>
      <c r="DT15" s="630"/>
      <c r="DU15" s="630"/>
      <c r="DV15" s="630"/>
      <c r="DW15" s="630"/>
      <c r="DX15" s="630"/>
      <c r="DY15" s="630"/>
      <c r="DZ15" s="630"/>
      <c r="EA15" s="630"/>
      <c r="EB15" s="630"/>
      <c r="EC15" s="670"/>
    </row>
    <row r="16" spans="2:143" ht="11.25" customHeight="1" x14ac:dyDescent="0.2">
      <c r="B16" s="626" t="s">
        <v>260</v>
      </c>
      <c r="C16" s="627"/>
      <c r="D16" s="627"/>
      <c r="E16" s="627"/>
      <c r="F16" s="627"/>
      <c r="G16" s="627"/>
      <c r="H16" s="627"/>
      <c r="I16" s="627"/>
      <c r="J16" s="627"/>
      <c r="K16" s="627"/>
      <c r="L16" s="627"/>
      <c r="M16" s="627"/>
      <c r="N16" s="627"/>
      <c r="O16" s="627"/>
      <c r="P16" s="627"/>
      <c r="Q16" s="628"/>
      <c r="R16" s="629">
        <v>27966</v>
      </c>
      <c r="S16" s="630"/>
      <c r="T16" s="630"/>
      <c r="U16" s="630"/>
      <c r="V16" s="630"/>
      <c r="W16" s="630"/>
      <c r="X16" s="630"/>
      <c r="Y16" s="631"/>
      <c r="Z16" s="656">
        <v>0.2</v>
      </c>
      <c r="AA16" s="656"/>
      <c r="AB16" s="656"/>
      <c r="AC16" s="656"/>
      <c r="AD16" s="657">
        <v>27966</v>
      </c>
      <c r="AE16" s="657"/>
      <c r="AF16" s="657"/>
      <c r="AG16" s="657"/>
      <c r="AH16" s="657"/>
      <c r="AI16" s="657"/>
      <c r="AJ16" s="657"/>
      <c r="AK16" s="657"/>
      <c r="AL16" s="632">
        <v>0.3</v>
      </c>
      <c r="AM16" s="633"/>
      <c r="AN16" s="633"/>
      <c r="AO16" s="658"/>
      <c r="AP16" s="626" t="s">
        <v>261</v>
      </c>
      <c r="AQ16" s="627"/>
      <c r="AR16" s="627"/>
      <c r="AS16" s="627"/>
      <c r="AT16" s="627"/>
      <c r="AU16" s="627"/>
      <c r="AV16" s="627"/>
      <c r="AW16" s="627"/>
      <c r="AX16" s="627"/>
      <c r="AY16" s="627"/>
      <c r="AZ16" s="627"/>
      <c r="BA16" s="627"/>
      <c r="BB16" s="627"/>
      <c r="BC16" s="627"/>
      <c r="BD16" s="627"/>
      <c r="BE16" s="627"/>
      <c r="BF16" s="628"/>
      <c r="BG16" s="629" t="s">
        <v>225</v>
      </c>
      <c r="BH16" s="630"/>
      <c r="BI16" s="630"/>
      <c r="BJ16" s="630"/>
      <c r="BK16" s="630"/>
      <c r="BL16" s="630"/>
      <c r="BM16" s="630"/>
      <c r="BN16" s="631"/>
      <c r="BO16" s="656" t="s">
        <v>231</v>
      </c>
      <c r="BP16" s="656"/>
      <c r="BQ16" s="656"/>
      <c r="BR16" s="656"/>
      <c r="BS16" s="657" t="s">
        <v>231</v>
      </c>
      <c r="BT16" s="657"/>
      <c r="BU16" s="657"/>
      <c r="BV16" s="657"/>
      <c r="BW16" s="657"/>
      <c r="BX16" s="657"/>
      <c r="BY16" s="657"/>
      <c r="BZ16" s="657"/>
      <c r="CA16" s="657"/>
      <c r="CB16" s="715"/>
      <c r="CD16" s="671" t="s">
        <v>262</v>
      </c>
      <c r="CE16" s="668"/>
      <c r="CF16" s="668"/>
      <c r="CG16" s="668"/>
      <c r="CH16" s="668"/>
      <c r="CI16" s="668"/>
      <c r="CJ16" s="668"/>
      <c r="CK16" s="668"/>
      <c r="CL16" s="668"/>
      <c r="CM16" s="668"/>
      <c r="CN16" s="668"/>
      <c r="CO16" s="668"/>
      <c r="CP16" s="668"/>
      <c r="CQ16" s="669"/>
      <c r="CR16" s="629" t="s">
        <v>231</v>
      </c>
      <c r="CS16" s="630"/>
      <c r="CT16" s="630"/>
      <c r="CU16" s="630"/>
      <c r="CV16" s="630"/>
      <c r="CW16" s="630"/>
      <c r="CX16" s="630"/>
      <c r="CY16" s="631"/>
      <c r="CZ16" s="656" t="s">
        <v>231</v>
      </c>
      <c r="DA16" s="656"/>
      <c r="DB16" s="656"/>
      <c r="DC16" s="656"/>
      <c r="DD16" s="635" t="s">
        <v>231</v>
      </c>
      <c r="DE16" s="630"/>
      <c r="DF16" s="630"/>
      <c r="DG16" s="630"/>
      <c r="DH16" s="630"/>
      <c r="DI16" s="630"/>
      <c r="DJ16" s="630"/>
      <c r="DK16" s="630"/>
      <c r="DL16" s="630"/>
      <c r="DM16" s="630"/>
      <c r="DN16" s="630"/>
      <c r="DO16" s="630"/>
      <c r="DP16" s="631"/>
      <c r="DQ16" s="635" t="s">
        <v>225</v>
      </c>
      <c r="DR16" s="630"/>
      <c r="DS16" s="630"/>
      <c r="DT16" s="630"/>
      <c r="DU16" s="630"/>
      <c r="DV16" s="630"/>
      <c r="DW16" s="630"/>
      <c r="DX16" s="630"/>
      <c r="DY16" s="630"/>
      <c r="DZ16" s="630"/>
      <c r="EA16" s="630"/>
      <c r="EB16" s="630"/>
      <c r="EC16" s="670"/>
    </row>
    <row r="17" spans="2:133" ht="11.25" customHeight="1" x14ac:dyDescent="0.2">
      <c r="B17" s="626" t="s">
        <v>263</v>
      </c>
      <c r="C17" s="627"/>
      <c r="D17" s="627"/>
      <c r="E17" s="627"/>
      <c r="F17" s="627"/>
      <c r="G17" s="627"/>
      <c r="H17" s="627"/>
      <c r="I17" s="627"/>
      <c r="J17" s="627"/>
      <c r="K17" s="627"/>
      <c r="L17" s="627"/>
      <c r="M17" s="627"/>
      <c r="N17" s="627"/>
      <c r="O17" s="627"/>
      <c r="P17" s="627"/>
      <c r="Q17" s="628"/>
      <c r="R17" s="629">
        <v>46727</v>
      </c>
      <c r="S17" s="630"/>
      <c r="T17" s="630"/>
      <c r="U17" s="630"/>
      <c r="V17" s="630"/>
      <c r="W17" s="630"/>
      <c r="X17" s="630"/>
      <c r="Y17" s="631"/>
      <c r="Z17" s="656">
        <v>0.3</v>
      </c>
      <c r="AA17" s="656"/>
      <c r="AB17" s="656"/>
      <c r="AC17" s="656"/>
      <c r="AD17" s="657">
        <v>46727</v>
      </c>
      <c r="AE17" s="657"/>
      <c r="AF17" s="657"/>
      <c r="AG17" s="657"/>
      <c r="AH17" s="657"/>
      <c r="AI17" s="657"/>
      <c r="AJ17" s="657"/>
      <c r="AK17" s="657"/>
      <c r="AL17" s="632">
        <v>0.4</v>
      </c>
      <c r="AM17" s="633"/>
      <c r="AN17" s="633"/>
      <c r="AO17" s="658"/>
      <c r="AP17" s="626" t="s">
        <v>264</v>
      </c>
      <c r="AQ17" s="627"/>
      <c r="AR17" s="627"/>
      <c r="AS17" s="627"/>
      <c r="AT17" s="627"/>
      <c r="AU17" s="627"/>
      <c r="AV17" s="627"/>
      <c r="AW17" s="627"/>
      <c r="AX17" s="627"/>
      <c r="AY17" s="627"/>
      <c r="AZ17" s="627"/>
      <c r="BA17" s="627"/>
      <c r="BB17" s="627"/>
      <c r="BC17" s="627"/>
      <c r="BD17" s="627"/>
      <c r="BE17" s="627"/>
      <c r="BF17" s="628"/>
      <c r="BG17" s="629" t="s">
        <v>231</v>
      </c>
      <c r="BH17" s="630"/>
      <c r="BI17" s="630"/>
      <c r="BJ17" s="630"/>
      <c r="BK17" s="630"/>
      <c r="BL17" s="630"/>
      <c r="BM17" s="630"/>
      <c r="BN17" s="631"/>
      <c r="BO17" s="656" t="s">
        <v>231</v>
      </c>
      <c r="BP17" s="656"/>
      <c r="BQ17" s="656"/>
      <c r="BR17" s="656"/>
      <c r="BS17" s="657" t="s">
        <v>231</v>
      </c>
      <c r="BT17" s="657"/>
      <c r="BU17" s="657"/>
      <c r="BV17" s="657"/>
      <c r="BW17" s="657"/>
      <c r="BX17" s="657"/>
      <c r="BY17" s="657"/>
      <c r="BZ17" s="657"/>
      <c r="CA17" s="657"/>
      <c r="CB17" s="715"/>
      <c r="CD17" s="671" t="s">
        <v>265</v>
      </c>
      <c r="CE17" s="668"/>
      <c r="CF17" s="668"/>
      <c r="CG17" s="668"/>
      <c r="CH17" s="668"/>
      <c r="CI17" s="668"/>
      <c r="CJ17" s="668"/>
      <c r="CK17" s="668"/>
      <c r="CL17" s="668"/>
      <c r="CM17" s="668"/>
      <c r="CN17" s="668"/>
      <c r="CO17" s="668"/>
      <c r="CP17" s="668"/>
      <c r="CQ17" s="669"/>
      <c r="CR17" s="629">
        <v>1738252</v>
      </c>
      <c r="CS17" s="630"/>
      <c r="CT17" s="630"/>
      <c r="CU17" s="630"/>
      <c r="CV17" s="630"/>
      <c r="CW17" s="630"/>
      <c r="CX17" s="630"/>
      <c r="CY17" s="631"/>
      <c r="CZ17" s="656">
        <v>10.7</v>
      </c>
      <c r="DA17" s="656"/>
      <c r="DB17" s="656"/>
      <c r="DC17" s="656"/>
      <c r="DD17" s="635" t="s">
        <v>231</v>
      </c>
      <c r="DE17" s="630"/>
      <c r="DF17" s="630"/>
      <c r="DG17" s="630"/>
      <c r="DH17" s="630"/>
      <c r="DI17" s="630"/>
      <c r="DJ17" s="630"/>
      <c r="DK17" s="630"/>
      <c r="DL17" s="630"/>
      <c r="DM17" s="630"/>
      <c r="DN17" s="630"/>
      <c r="DO17" s="630"/>
      <c r="DP17" s="631"/>
      <c r="DQ17" s="635">
        <v>1711749</v>
      </c>
      <c r="DR17" s="630"/>
      <c r="DS17" s="630"/>
      <c r="DT17" s="630"/>
      <c r="DU17" s="630"/>
      <c r="DV17" s="630"/>
      <c r="DW17" s="630"/>
      <c r="DX17" s="630"/>
      <c r="DY17" s="630"/>
      <c r="DZ17" s="630"/>
      <c r="EA17" s="630"/>
      <c r="EB17" s="630"/>
      <c r="EC17" s="670"/>
    </row>
    <row r="18" spans="2:133" ht="11.25" customHeight="1" x14ac:dyDescent="0.2">
      <c r="B18" s="626" t="s">
        <v>266</v>
      </c>
      <c r="C18" s="627"/>
      <c r="D18" s="627"/>
      <c r="E18" s="627"/>
      <c r="F18" s="627"/>
      <c r="G18" s="627"/>
      <c r="H18" s="627"/>
      <c r="I18" s="627"/>
      <c r="J18" s="627"/>
      <c r="K18" s="627"/>
      <c r="L18" s="627"/>
      <c r="M18" s="627"/>
      <c r="N18" s="627"/>
      <c r="O18" s="627"/>
      <c r="P18" s="627"/>
      <c r="Q18" s="628"/>
      <c r="R18" s="629">
        <v>142523</v>
      </c>
      <c r="S18" s="630"/>
      <c r="T18" s="630"/>
      <c r="U18" s="630"/>
      <c r="V18" s="630"/>
      <c r="W18" s="630"/>
      <c r="X18" s="630"/>
      <c r="Y18" s="631"/>
      <c r="Z18" s="656">
        <v>0.8</v>
      </c>
      <c r="AA18" s="656"/>
      <c r="AB18" s="656"/>
      <c r="AC18" s="656"/>
      <c r="AD18" s="657">
        <v>142523</v>
      </c>
      <c r="AE18" s="657"/>
      <c r="AF18" s="657"/>
      <c r="AG18" s="657"/>
      <c r="AH18" s="657"/>
      <c r="AI18" s="657"/>
      <c r="AJ18" s="657"/>
      <c r="AK18" s="657"/>
      <c r="AL18" s="632">
        <v>1.4</v>
      </c>
      <c r="AM18" s="633"/>
      <c r="AN18" s="633"/>
      <c r="AO18" s="658"/>
      <c r="AP18" s="626" t="s">
        <v>267</v>
      </c>
      <c r="AQ18" s="627"/>
      <c r="AR18" s="627"/>
      <c r="AS18" s="627"/>
      <c r="AT18" s="627"/>
      <c r="AU18" s="627"/>
      <c r="AV18" s="627"/>
      <c r="AW18" s="627"/>
      <c r="AX18" s="627"/>
      <c r="AY18" s="627"/>
      <c r="AZ18" s="627"/>
      <c r="BA18" s="627"/>
      <c r="BB18" s="627"/>
      <c r="BC18" s="627"/>
      <c r="BD18" s="627"/>
      <c r="BE18" s="627"/>
      <c r="BF18" s="628"/>
      <c r="BG18" s="629" t="s">
        <v>225</v>
      </c>
      <c r="BH18" s="630"/>
      <c r="BI18" s="630"/>
      <c r="BJ18" s="630"/>
      <c r="BK18" s="630"/>
      <c r="BL18" s="630"/>
      <c r="BM18" s="630"/>
      <c r="BN18" s="631"/>
      <c r="BO18" s="656" t="s">
        <v>225</v>
      </c>
      <c r="BP18" s="656"/>
      <c r="BQ18" s="656"/>
      <c r="BR18" s="656"/>
      <c r="BS18" s="657" t="s">
        <v>231</v>
      </c>
      <c r="BT18" s="657"/>
      <c r="BU18" s="657"/>
      <c r="BV18" s="657"/>
      <c r="BW18" s="657"/>
      <c r="BX18" s="657"/>
      <c r="BY18" s="657"/>
      <c r="BZ18" s="657"/>
      <c r="CA18" s="657"/>
      <c r="CB18" s="715"/>
      <c r="CD18" s="671" t="s">
        <v>268</v>
      </c>
      <c r="CE18" s="668"/>
      <c r="CF18" s="668"/>
      <c r="CG18" s="668"/>
      <c r="CH18" s="668"/>
      <c r="CI18" s="668"/>
      <c r="CJ18" s="668"/>
      <c r="CK18" s="668"/>
      <c r="CL18" s="668"/>
      <c r="CM18" s="668"/>
      <c r="CN18" s="668"/>
      <c r="CO18" s="668"/>
      <c r="CP18" s="668"/>
      <c r="CQ18" s="669"/>
      <c r="CR18" s="629" t="s">
        <v>225</v>
      </c>
      <c r="CS18" s="630"/>
      <c r="CT18" s="630"/>
      <c r="CU18" s="630"/>
      <c r="CV18" s="630"/>
      <c r="CW18" s="630"/>
      <c r="CX18" s="630"/>
      <c r="CY18" s="631"/>
      <c r="CZ18" s="656" t="s">
        <v>225</v>
      </c>
      <c r="DA18" s="656"/>
      <c r="DB18" s="656"/>
      <c r="DC18" s="656"/>
      <c r="DD18" s="635" t="s">
        <v>231</v>
      </c>
      <c r="DE18" s="630"/>
      <c r="DF18" s="630"/>
      <c r="DG18" s="630"/>
      <c r="DH18" s="630"/>
      <c r="DI18" s="630"/>
      <c r="DJ18" s="630"/>
      <c r="DK18" s="630"/>
      <c r="DL18" s="630"/>
      <c r="DM18" s="630"/>
      <c r="DN18" s="630"/>
      <c r="DO18" s="630"/>
      <c r="DP18" s="631"/>
      <c r="DQ18" s="635" t="s">
        <v>231</v>
      </c>
      <c r="DR18" s="630"/>
      <c r="DS18" s="630"/>
      <c r="DT18" s="630"/>
      <c r="DU18" s="630"/>
      <c r="DV18" s="630"/>
      <c r="DW18" s="630"/>
      <c r="DX18" s="630"/>
      <c r="DY18" s="630"/>
      <c r="DZ18" s="630"/>
      <c r="EA18" s="630"/>
      <c r="EB18" s="630"/>
      <c r="EC18" s="670"/>
    </row>
    <row r="19" spans="2:133" ht="11.25" customHeight="1" x14ac:dyDescent="0.2">
      <c r="B19" s="626" t="s">
        <v>269</v>
      </c>
      <c r="C19" s="627"/>
      <c r="D19" s="627"/>
      <c r="E19" s="627"/>
      <c r="F19" s="627"/>
      <c r="G19" s="627"/>
      <c r="H19" s="627"/>
      <c r="I19" s="627"/>
      <c r="J19" s="627"/>
      <c r="K19" s="627"/>
      <c r="L19" s="627"/>
      <c r="M19" s="627"/>
      <c r="N19" s="627"/>
      <c r="O19" s="627"/>
      <c r="P19" s="627"/>
      <c r="Q19" s="628"/>
      <c r="R19" s="629">
        <v>17526</v>
      </c>
      <c r="S19" s="630"/>
      <c r="T19" s="630"/>
      <c r="U19" s="630"/>
      <c r="V19" s="630"/>
      <c r="W19" s="630"/>
      <c r="X19" s="630"/>
      <c r="Y19" s="631"/>
      <c r="Z19" s="656">
        <v>0.1</v>
      </c>
      <c r="AA19" s="656"/>
      <c r="AB19" s="656"/>
      <c r="AC19" s="656"/>
      <c r="AD19" s="657">
        <v>17526</v>
      </c>
      <c r="AE19" s="657"/>
      <c r="AF19" s="657"/>
      <c r="AG19" s="657"/>
      <c r="AH19" s="657"/>
      <c r="AI19" s="657"/>
      <c r="AJ19" s="657"/>
      <c r="AK19" s="657"/>
      <c r="AL19" s="632">
        <v>0.2</v>
      </c>
      <c r="AM19" s="633"/>
      <c r="AN19" s="633"/>
      <c r="AO19" s="658"/>
      <c r="AP19" s="626" t="s">
        <v>270</v>
      </c>
      <c r="AQ19" s="627"/>
      <c r="AR19" s="627"/>
      <c r="AS19" s="627"/>
      <c r="AT19" s="627"/>
      <c r="AU19" s="627"/>
      <c r="AV19" s="627"/>
      <c r="AW19" s="627"/>
      <c r="AX19" s="627"/>
      <c r="AY19" s="627"/>
      <c r="AZ19" s="627"/>
      <c r="BA19" s="627"/>
      <c r="BB19" s="627"/>
      <c r="BC19" s="627"/>
      <c r="BD19" s="627"/>
      <c r="BE19" s="627"/>
      <c r="BF19" s="628"/>
      <c r="BG19" s="629">
        <v>18923</v>
      </c>
      <c r="BH19" s="630"/>
      <c r="BI19" s="630"/>
      <c r="BJ19" s="630"/>
      <c r="BK19" s="630"/>
      <c r="BL19" s="630"/>
      <c r="BM19" s="630"/>
      <c r="BN19" s="631"/>
      <c r="BO19" s="656">
        <v>0.5</v>
      </c>
      <c r="BP19" s="656"/>
      <c r="BQ19" s="656"/>
      <c r="BR19" s="656"/>
      <c r="BS19" s="657" t="s">
        <v>231</v>
      </c>
      <c r="BT19" s="657"/>
      <c r="BU19" s="657"/>
      <c r="BV19" s="657"/>
      <c r="BW19" s="657"/>
      <c r="BX19" s="657"/>
      <c r="BY19" s="657"/>
      <c r="BZ19" s="657"/>
      <c r="CA19" s="657"/>
      <c r="CB19" s="715"/>
      <c r="CD19" s="671" t="s">
        <v>271</v>
      </c>
      <c r="CE19" s="668"/>
      <c r="CF19" s="668"/>
      <c r="CG19" s="668"/>
      <c r="CH19" s="668"/>
      <c r="CI19" s="668"/>
      <c r="CJ19" s="668"/>
      <c r="CK19" s="668"/>
      <c r="CL19" s="668"/>
      <c r="CM19" s="668"/>
      <c r="CN19" s="668"/>
      <c r="CO19" s="668"/>
      <c r="CP19" s="668"/>
      <c r="CQ19" s="669"/>
      <c r="CR19" s="629" t="s">
        <v>231</v>
      </c>
      <c r="CS19" s="630"/>
      <c r="CT19" s="630"/>
      <c r="CU19" s="630"/>
      <c r="CV19" s="630"/>
      <c r="CW19" s="630"/>
      <c r="CX19" s="630"/>
      <c r="CY19" s="631"/>
      <c r="CZ19" s="656" t="s">
        <v>231</v>
      </c>
      <c r="DA19" s="656"/>
      <c r="DB19" s="656"/>
      <c r="DC19" s="656"/>
      <c r="DD19" s="635" t="s">
        <v>231</v>
      </c>
      <c r="DE19" s="630"/>
      <c r="DF19" s="630"/>
      <c r="DG19" s="630"/>
      <c r="DH19" s="630"/>
      <c r="DI19" s="630"/>
      <c r="DJ19" s="630"/>
      <c r="DK19" s="630"/>
      <c r="DL19" s="630"/>
      <c r="DM19" s="630"/>
      <c r="DN19" s="630"/>
      <c r="DO19" s="630"/>
      <c r="DP19" s="631"/>
      <c r="DQ19" s="635" t="s">
        <v>225</v>
      </c>
      <c r="DR19" s="630"/>
      <c r="DS19" s="630"/>
      <c r="DT19" s="630"/>
      <c r="DU19" s="630"/>
      <c r="DV19" s="630"/>
      <c r="DW19" s="630"/>
      <c r="DX19" s="630"/>
      <c r="DY19" s="630"/>
      <c r="DZ19" s="630"/>
      <c r="EA19" s="630"/>
      <c r="EB19" s="630"/>
      <c r="EC19" s="670"/>
    </row>
    <row r="20" spans="2:133" ht="11.25" customHeight="1" x14ac:dyDescent="0.2">
      <c r="B20" s="626" t="s">
        <v>272</v>
      </c>
      <c r="C20" s="627"/>
      <c r="D20" s="627"/>
      <c r="E20" s="627"/>
      <c r="F20" s="627"/>
      <c r="G20" s="627"/>
      <c r="H20" s="627"/>
      <c r="I20" s="627"/>
      <c r="J20" s="627"/>
      <c r="K20" s="627"/>
      <c r="L20" s="627"/>
      <c r="M20" s="627"/>
      <c r="N20" s="627"/>
      <c r="O20" s="627"/>
      <c r="P20" s="627"/>
      <c r="Q20" s="628"/>
      <c r="R20" s="629">
        <v>8746</v>
      </c>
      <c r="S20" s="630"/>
      <c r="T20" s="630"/>
      <c r="U20" s="630"/>
      <c r="V20" s="630"/>
      <c r="W20" s="630"/>
      <c r="X20" s="630"/>
      <c r="Y20" s="631"/>
      <c r="Z20" s="656">
        <v>0.1</v>
      </c>
      <c r="AA20" s="656"/>
      <c r="AB20" s="656"/>
      <c r="AC20" s="656"/>
      <c r="AD20" s="657">
        <v>8746</v>
      </c>
      <c r="AE20" s="657"/>
      <c r="AF20" s="657"/>
      <c r="AG20" s="657"/>
      <c r="AH20" s="657"/>
      <c r="AI20" s="657"/>
      <c r="AJ20" s="657"/>
      <c r="AK20" s="657"/>
      <c r="AL20" s="632">
        <v>0.1</v>
      </c>
      <c r="AM20" s="633"/>
      <c r="AN20" s="633"/>
      <c r="AO20" s="658"/>
      <c r="AP20" s="626" t="s">
        <v>273</v>
      </c>
      <c r="AQ20" s="627"/>
      <c r="AR20" s="627"/>
      <c r="AS20" s="627"/>
      <c r="AT20" s="627"/>
      <c r="AU20" s="627"/>
      <c r="AV20" s="627"/>
      <c r="AW20" s="627"/>
      <c r="AX20" s="627"/>
      <c r="AY20" s="627"/>
      <c r="AZ20" s="627"/>
      <c r="BA20" s="627"/>
      <c r="BB20" s="627"/>
      <c r="BC20" s="627"/>
      <c r="BD20" s="627"/>
      <c r="BE20" s="627"/>
      <c r="BF20" s="628"/>
      <c r="BG20" s="629">
        <v>18923</v>
      </c>
      <c r="BH20" s="630"/>
      <c r="BI20" s="630"/>
      <c r="BJ20" s="630"/>
      <c r="BK20" s="630"/>
      <c r="BL20" s="630"/>
      <c r="BM20" s="630"/>
      <c r="BN20" s="631"/>
      <c r="BO20" s="656">
        <v>0.5</v>
      </c>
      <c r="BP20" s="656"/>
      <c r="BQ20" s="656"/>
      <c r="BR20" s="656"/>
      <c r="BS20" s="657" t="s">
        <v>225</v>
      </c>
      <c r="BT20" s="657"/>
      <c r="BU20" s="657"/>
      <c r="BV20" s="657"/>
      <c r="BW20" s="657"/>
      <c r="BX20" s="657"/>
      <c r="BY20" s="657"/>
      <c r="BZ20" s="657"/>
      <c r="CA20" s="657"/>
      <c r="CB20" s="715"/>
      <c r="CD20" s="671" t="s">
        <v>274</v>
      </c>
      <c r="CE20" s="668"/>
      <c r="CF20" s="668"/>
      <c r="CG20" s="668"/>
      <c r="CH20" s="668"/>
      <c r="CI20" s="668"/>
      <c r="CJ20" s="668"/>
      <c r="CK20" s="668"/>
      <c r="CL20" s="668"/>
      <c r="CM20" s="668"/>
      <c r="CN20" s="668"/>
      <c r="CO20" s="668"/>
      <c r="CP20" s="668"/>
      <c r="CQ20" s="669"/>
      <c r="CR20" s="629">
        <v>16262968</v>
      </c>
      <c r="CS20" s="630"/>
      <c r="CT20" s="630"/>
      <c r="CU20" s="630"/>
      <c r="CV20" s="630"/>
      <c r="CW20" s="630"/>
      <c r="CX20" s="630"/>
      <c r="CY20" s="631"/>
      <c r="CZ20" s="656">
        <v>100</v>
      </c>
      <c r="DA20" s="656"/>
      <c r="DB20" s="656"/>
      <c r="DC20" s="656"/>
      <c r="DD20" s="635">
        <v>785610</v>
      </c>
      <c r="DE20" s="630"/>
      <c r="DF20" s="630"/>
      <c r="DG20" s="630"/>
      <c r="DH20" s="630"/>
      <c r="DI20" s="630"/>
      <c r="DJ20" s="630"/>
      <c r="DK20" s="630"/>
      <c r="DL20" s="630"/>
      <c r="DM20" s="630"/>
      <c r="DN20" s="630"/>
      <c r="DO20" s="630"/>
      <c r="DP20" s="631"/>
      <c r="DQ20" s="635">
        <v>11694797</v>
      </c>
      <c r="DR20" s="630"/>
      <c r="DS20" s="630"/>
      <c r="DT20" s="630"/>
      <c r="DU20" s="630"/>
      <c r="DV20" s="630"/>
      <c r="DW20" s="630"/>
      <c r="DX20" s="630"/>
      <c r="DY20" s="630"/>
      <c r="DZ20" s="630"/>
      <c r="EA20" s="630"/>
      <c r="EB20" s="630"/>
      <c r="EC20" s="670"/>
    </row>
    <row r="21" spans="2:133" ht="11.25" customHeight="1" x14ac:dyDescent="0.2">
      <c r="B21" s="626" t="s">
        <v>275</v>
      </c>
      <c r="C21" s="627"/>
      <c r="D21" s="627"/>
      <c r="E21" s="627"/>
      <c r="F21" s="627"/>
      <c r="G21" s="627"/>
      <c r="H21" s="627"/>
      <c r="I21" s="627"/>
      <c r="J21" s="627"/>
      <c r="K21" s="627"/>
      <c r="L21" s="627"/>
      <c r="M21" s="627"/>
      <c r="N21" s="627"/>
      <c r="O21" s="627"/>
      <c r="P21" s="627"/>
      <c r="Q21" s="628"/>
      <c r="R21" s="629">
        <v>2476</v>
      </c>
      <c r="S21" s="630"/>
      <c r="T21" s="630"/>
      <c r="U21" s="630"/>
      <c r="V21" s="630"/>
      <c r="W21" s="630"/>
      <c r="X21" s="630"/>
      <c r="Y21" s="631"/>
      <c r="Z21" s="656">
        <v>0</v>
      </c>
      <c r="AA21" s="656"/>
      <c r="AB21" s="656"/>
      <c r="AC21" s="656"/>
      <c r="AD21" s="657">
        <v>2476</v>
      </c>
      <c r="AE21" s="657"/>
      <c r="AF21" s="657"/>
      <c r="AG21" s="657"/>
      <c r="AH21" s="657"/>
      <c r="AI21" s="657"/>
      <c r="AJ21" s="657"/>
      <c r="AK21" s="657"/>
      <c r="AL21" s="632">
        <v>0</v>
      </c>
      <c r="AM21" s="633"/>
      <c r="AN21" s="633"/>
      <c r="AO21" s="658"/>
      <c r="AP21" s="722" t="s">
        <v>276</v>
      </c>
      <c r="AQ21" s="729"/>
      <c r="AR21" s="729"/>
      <c r="AS21" s="729"/>
      <c r="AT21" s="729"/>
      <c r="AU21" s="729"/>
      <c r="AV21" s="729"/>
      <c r="AW21" s="729"/>
      <c r="AX21" s="729"/>
      <c r="AY21" s="729"/>
      <c r="AZ21" s="729"/>
      <c r="BA21" s="729"/>
      <c r="BB21" s="729"/>
      <c r="BC21" s="729"/>
      <c r="BD21" s="729"/>
      <c r="BE21" s="729"/>
      <c r="BF21" s="724"/>
      <c r="BG21" s="629">
        <v>18923</v>
      </c>
      <c r="BH21" s="630"/>
      <c r="BI21" s="630"/>
      <c r="BJ21" s="630"/>
      <c r="BK21" s="630"/>
      <c r="BL21" s="630"/>
      <c r="BM21" s="630"/>
      <c r="BN21" s="631"/>
      <c r="BO21" s="656">
        <v>0.5</v>
      </c>
      <c r="BP21" s="656"/>
      <c r="BQ21" s="656"/>
      <c r="BR21" s="656"/>
      <c r="BS21" s="657" t="s">
        <v>231</v>
      </c>
      <c r="BT21" s="657"/>
      <c r="BU21" s="657"/>
      <c r="BV21" s="657"/>
      <c r="BW21" s="657"/>
      <c r="BX21" s="657"/>
      <c r="BY21" s="657"/>
      <c r="BZ21" s="657"/>
      <c r="CA21" s="657"/>
      <c r="CB21" s="715"/>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2">
      <c r="B22" s="692" t="s">
        <v>277</v>
      </c>
      <c r="C22" s="693"/>
      <c r="D22" s="693"/>
      <c r="E22" s="693"/>
      <c r="F22" s="693"/>
      <c r="G22" s="693"/>
      <c r="H22" s="693"/>
      <c r="I22" s="693"/>
      <c r="J22" s="693"/>
      <c r="K22" s="693"/>
      <c r="L22" s="693"/>
      <c r="M22" s="693"/>
      <c r="N22" s="693"/>
      <c r="O22" s="693"/>
      <c r="P22" s="693"/>
      <c r="Q22" s="694"/>
      <c r="R22" s="629">
        <v>113775</v>
      </c>
      <c r="S22" s="630"/>
      <c r="T22" s="630"/>
      <c r="U22" s="630"/>
      <c r="V22" s="630"/>
      <c r="W22" s="630"/>
      <c r="X22" s="630"/>
      <c r="Y22" s="631"/>
      <c r="Z22" s="656">
        <v>0.7</v>
      </c>
      <c r="AA22" s="656"/>
      <c r="AB22" s="656"/>
      <c r="AC22" s="656"/>
      <c r="AD22" s="657">
        <v>113775</v>
      </c>
      <c r="AE22" s="657"/>
      <c r="AF22" s="657"/>
      <c r="AG22" s="657"/>
      <c r="AH22" s="657"/>
      <c r="AI22" s="657"/>
      <c r="AJ22" s="657"/>
      <c r="AK22" s="657"/>
      <c r="AL22" s="632">
        <v>1.1000000000000001</v>
      </c>
      <c r="AM22" s="633"/>
      <c r="AN22" s="633"/>
      <c r="AO22" s="658"/>
      <c r="AP22" s="722" t="s">
        <v>278</v>
      </c>
      <c r="AQ22" s="729"/>
      <c r="AR22" s="729"/>
      <c r="AS22" s="729"/>
      <c r="AT22" s="729"/>
      <c r="AU22" s="729"/>
      <c r="AV22" s="729"/>
      <c r="AW22" s="729"/>
      <c r="AX22" s="729"/>
      <c r="AY22" s="729"/>
      <c r="AZ22" s="729"/>
      <c r="BA22" s="729"/>
      <c r="BB22" s="729"/>
      <c r="BC22" s="729"/>
      <c r="BD22" s="729"/>
      <c r="BE22" s="729"/>
      <c r="BF22" s="724"/>
      <c r="BG22" s="629" t="s">
        <v>231</v>
      </c>
      <c r="BH22" s="630"/>
      <c r="BI22" s="630"/>
      <c r="BJ22" s="630"/>
      <c r="BK22" s="630"/>
      <c r="BL22" s="630"/>
      <c r="BM22" s="630"/>
      <c r="BN22" s="631"/>
      <c r="BO22" s="656" t="s">
        <v>231</v>
      </c>
      <c r="BP22" s="656"/>
      <c r="BQ22" s="656"/>
      <c r="BR22" s="656"/>
      <c r="BS22" s="657" t="s">
        <v>225</v>
      </c>
      <c r="BT22" s="657"/>
      <c r="BU22" s="657"/>
      <c r="BV22" s="657"/>
      <c r="BW22" s="657"/>
      <c r="BX22" s="657"/>
      <c r="BY22" s="657"/>
      <c r="BZ22" s="657"/>
      <c r="CA22" s="657"/>
      <c r="CB22" s="715"/>
      <c r="CD22" s="731" t="s">
        <v>279</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2">
      <c r="B23" s="626" t="s">
        <v>280</v>
      </c>
      <c r="C23" s="627"/>
      <c r="D23" s="627"/>
      <c r="E23" s="627"/>
      <c r="F23" s="627"/>
      <c r="G23" s="627"/>
      <c r="H23" s="627"/>
      <c r="I23" s="627"/>
      <c r="J23" s="627"/>
      <c r="K23" s="627"/>
      <c r="L23" s="627"/>
      <c r="M23" s="627"/>
      <c r="N23" s="627"/>
      <c r="O23" s="627"/>
      <c r="P23" s="627"/>
      <c r="Q23" s="628"/>
      <c r="R23" s="629">
        <v>5446046</v>
      </c>
      <c r="S23" s="630"/>
      <c r="T23" s="630"/>
      <c r="U23" s="630"/>
      <c r="V23" s="630"/>
      <c r="W23" s="630"/>
      <c r="X23" s="630"/>
      <c r="Y23" s="631"/>
      <c r="Z23" s="656">
        <v>31.2</v>
      </c>
      <c r="AA23" s="656"/>
      <c r="AB23" s="656"/>
      <c r="AC23" s="656"/>
      <c r="AD23" s="657">
        <v>5053283</v>
      </c>
      <c r="AE23" s="657"/>
      <c r="AF23" s="657"/>
      <c r="AG23" s="657"/>
      <c r="AH23" s="657"/>
      <c r="AI23" s="657"/>
      <c r="AJ23" s="657"/>
      <c r="AK23" s="657"/>
      <c r="AL23" s="632">
        <v>48.2</v>
      </c>
      <c r="AM23" s="633"/>
      <c r="AN23" s="633"/>
      <c r="AO23" s="658"/>
      <c r="AP23" s="722" t="s">
        <v>281</v>
      </c>
      <c r="AQ23" s="729"/>
      <c r="AR23" s="729"/>
      <c r="AS23" s="729"/>
      <c r="AT23" s="729"/>
      <c r="AU23" s="729"/>
      <c r="AV23" s="729"/>
      <c r="AW23" s="729"/>
      <c r="AX23" s="729"/>
      <c r="AY23" s="729"/>
      <c r="AZ23" s="729"/>
      <c r="BA23" s="729"/>
      <c r="BB23" s="729"/>
      <c r="BC23" s="729"/>
      <c r="BD23" s="729"/>
      <c r="BE23" s="729"/>
      <c r="BF23" s="724"/>
      <c r="BG23" s="629" t="s">
        <v>225</v>
      </c>
      <c r="BH23" s="630"/>
      <c r="BI23" s="630"/>
      <c r="BJ23" s="630"/>
      <c r="BK23" s="630"/>
      <c r="BL23" s="630"/>
      <c r="BM23" s="630"/>
      <c r="BN23" s="631"/>
      <c r="BO23" s="656" t="s">
        <v>231</v>
      </c>
      <c r="BP23" s="656"/>
      <c r="BQ23" s="656"/>
      <c r="BR23" s="656"/>
      <c r="BS23" s="657" t="s">
        <v>225</v>
      </c>
      <c r="BT23" s="657"/>
      <c r="BU23" s="657"/>
      <c r="BV23" s="657"/>
      <c r="BW23" s="657"/>
      <c r="BX23" s="657"/>
      <c r="BY23" s="657"/>
      <c r="BZ23" s="657"/>
      <c r="CA23" s="657"/>
      <c r="CB23" s="715"/>
      <c r="CD23" s="731" t="s">
        <v>219</v>
      </c>
      <c r="CE23" s="732"/>
      <c r="CF23" s="732"/>
      <c r="CG23" s="732"/>
      <c r="CH23" s="732"/>
      <c r="CI23" s="732"/>
      <c r="CJ23" s="732"/>
      <c r="CK23" s="732"/>
      <c r="CL23" s="732"/>
      <c r="CM23" s="732"/>
      <c r="CN23" s="732"/>
      <c r="CO23" s="732"/>
      <c r="CP23" s="732"/>
      <c r="CQ23" s="733"/>
      <c r="CR23" s="731" t="s">
        <v>282</v>
      </c>
      <c r="CS23" s="732"/>
      <c r="CT23" s="732"/>
      <c r="CU23" s="732"/>
      <c r="CV23" s="732"/>
      <c r="CW23" s="732"/>
      <c r="CX23" s="732"/>
      <c r="CY23" s="733"/>
      <c r="CZ23" s="731" t="s">
        <v>283</v>
      </c>
      <c r="DA23" s="732"/>
      <c r="DB23" s="732"/>
      <c r="DC23" s="733"/>
      <c r="DD23" s="731" t="s">
        <v>284</v>
      </c>
      <c r="DE23" s="732"/>
      <c r="DF23" s="732"/>
      <c r="DG23" s="732"/>
      <c r="DH23" s="732"/>
      <c r="DI23" s="732"/>
      <c r="DJ23" s="732"/>
      <c r="DK23" s="733"/>
      <c r="DL23" s="740" t="s">
        <v>285</v>
      </c>
      <c r="DM23" s="741"/>
      <c r="DN23" s="741"/>
      <c r="DO23" s="741"/>
      <c r="DP23" s="741"/>
      <c r="DQ23" s="741"/>
      <c r="DR23" s="741"/>
      <c r="DS23" s="741"/>
      <c r="DT23" s="741"/>
      <c r="DU23" s="741"/>
      <c r="DV23" s="742"/>
      <c r="DW23" s="731" t="s">
        <v>286</v>
      </c>
      <c r="DX23" s="732"/>
      <c r="DY23" s="732"/>
      <c r="DZ23" s="732"/>
      <c r="EA23" s="732"/>
      <c r="EB23" s="732"/>
      <c r="EC23" s="733"/>
    </row>
    <row r="24" spans="2:133" ht="11.25" customHeight="1" x14ac:dyDescent="0.2">
      <c r="B24" s="626" t="s">
        <v>287</v>
      </c>
      <c r="C24" s="627"/>
      <c r="D24" s="627"/>
      <c r="E24" s="627"/>
      <c r="F24" s="627"/>
      <c r="G24" s="627"/>
      <c r="H24" s="627"/>
      <c r="I24" s="627"/>
      <c r="J24" s="627"/>
      <c r="K24" s="627"/>
      <c r="L24" s="627"/>
      <c r="M24" s="627"/>
      <c r="N24" s="627"/>
      <c r="O24" s="627"/>
      <c r="P24" s="627"/>
      <c r="Q24" s="628"/>
      <c r="R24" s="629">
        <v>5053283</v>
      </c>
      <c r="S24" s="630"/>
      <c r="T24" s="630"/>
      <c r="U24" s="630"/>
      <c r="V24" s="630"/>
      <c r="W24" s="630"/>
      <c r="X24" s="630"/>
      <c r="Y24" s="631"/>
      <c r="Z24" s="656">
        <v>28.9</v>
      </c>
      <c r="AA24" s="656"/>
      <c r="AB24" s="656"/>
      <c r="AC24" s="656"/>
      <c r="AD24" s="657">
        <v>5053283</v>
      </c>
      <c r="AE24" s="657"/>
      <c r="AF24" s="657"/>
      <c r="AG24" s="657"/>
      <c r="AH24" s="657"/>
      <c r="AI24" s="657"/>
      <c r="AJ24" s="657"/>
      <c r="AK24" s="657"/>
      <c r="AL24" s="632">
        <v>48.2</v>
      </c>
      <c r="AM24" s="633"/>
      <c r="AN24" s="633"/>
      <c r="AO24" s="658"/>
      <c r="AP24" s="722" t="s">
        <v>288</v>
      </c>
      <c r="AQ24" s="729"/>
      <c r="AR24" s="729"/>
      <c r="AS24" s="729"/>
      <c r="AT24" s="729"/>
      <c r="AU24" s="729"/>
      <c r="AV24" s="729"/>
      <c r="AW24" s="729"/>
      <c r="AX24" s="729"/>
      <c r="AY24" s="729"/>
      <c r="AZ24" s="729"/>
      <c r="BA24" s="729"/>
      <c r="BB24" s="729"/>
      <c r="BC24" s="729"/>
      <c r="BD24" s="729"/>
      <c r="BE24" s="729"/>
      <c r="BF24" s="724"/>
      <c r="BG24" s="629" t="s">
        <v>231</v>
      </c>
      <c r="BH24" s="630"/>
      <c r="BI24" s="630"/>
      <c r="BJ24" s="630"/>
      <c r="BK24" s="630"/>
      <c r="BL24" s="630"/>
      <c r="BM24" s="630"/>
      <c r="BN24" s="631"/>
      <c r="BO24" s="656" t="s">
        <v>231</v>
      </c>
      <c r="BP24" s="656"/>
      <c r="BQ24" s="656"/>
      <c r="BR24" s="656"/>
      <c r="BS24" s="657" t="s">
        <v>231</v>
      </c>
      <c r="BT24" s="657"/>
      <c r="BU24" s="657"/>
      <c r="BV24" s="657"/>
      <c r="BW24" s="657"/>
      <c r="BX24" s="657"/>
      <c r="BY24" s="657"/>
      <c r="BZ24" s="657"/>
      <c r="CA24" s="657"/>
      <c r="CB24" s="715"/>
      <c r="CD24" s="685" t="s">
        <v>289</v>
      </c>
      <c r="CE24" s="686"/>
      <c r="CF24" s="686"/>
      <c r="CG24" s="686"/>
      <c r="CH24" s="686"/>
      <c r="CI24" s="686"/>
      <c r="CJ24" s="686"/>
      <c r="CK24" s="686"/>
      <c r="CL24" s="686"/>
      <c r="CM24" s="686"/>
      <c r="CN24" s="686"/>
      <c r="CO24" s="686"/>
      <c r="CP24" s="686"/>
      <c r="CQ24" s="687"/>
      <c r="CR24" s="682">
        <v>7745803</v>
      </c>
      <c r="CS24" s="683"/>
      <c r="CT24" s="683"/>
      <c r="CU24" s="683"/>
      <c r="CV24" s="683"/>
      <c r="CW24" s="683"/>
      <c r="CX24" s="683"/>
      <c r="CY24" s="726"/>
      <c r="CZ24" s="727">
        <v>47.6</v>
      </c>
      <c r="DA24" s="700"/>
      <c r="DB24" s="700"/>
      <c r="DC24" s="730"/>
      <c r="DD24" s="725">
        <v>5127520</v>
      </c>
      <c r="DE24" s="683"/>
      <c r="DF24" s="683"/>
      <c r="DG24" s="683"/>
      <c r="DH24" s="683"/>
      <c r="DI24" s="683"/>
      <c r="DJ24" s="683"/>
      <c r="DK24" s="726"/>
      <c r="DL24" s="725">
        <v>5116865</v>
      </c>
      <c r="DM24" s="683"/>
      <c r="DN24" s="683"/>
      <c r="DO24" s="683"/>
      <c r="DP24" s="683"/>
      <c r="DQ24" s="683"/>
      <c r="DR24" s="683"/>
      <c r="DS24" s="683"/>
      <c r="DT24" s="683"/>
      <c r="DU24" s="683"/>
      <c r="DV24" s="726"/>
      <c r="DW24" s="727">
        <v>46.2</v>
      </c>
      <c r="DX24" s="700"/>
      <c r="DY24" s="700"/>
      <c r="DZ24" s="700"/>
      <c r="EA24" s="700"/>
      <c r="EB24" s="700"/>
      <c r="EC24" s="728"/>
    </row>
    <row r="25" spans="2:133" ht="11.25" customHeight="1" x14ac:dyDescent="0.2">
      <c r="B25" s="626" t="s">
        <v>290</v>
      </c>
      <c r="C25" s="627"/>
      <c r="D25" s="627"/>
      <c r="E25" s="627"/>
      <c r="F25" s="627"/>
      <c r="G25" s="627"/>
      <c r="H25" s="627"/>
      <c r="I25" s="627"/>
      <c r="J25" s="627"/>
      <c r="K25" s="627"/>
      <c r="L25" s="627"/>
      <c r="M25" s="627"/>
      <c r="N25" s="627"/>
      <c r="O25" s="627"/>
      <c r="P25" s="627"/>
      <c r="Q25" s="628"/>
      <c r="R25" s="629">
        <v>392763</v>
      </c>
      <c r="S25" s="630"/>
      <c r="T25" s="630"/>
      <c r="U25" s="630"/>
      <c r="V25" s="630"/>
      <c r="W25" s="630"/>
      <c r="X25" s="630"/>
      <c r="Y25" s="631"/>
      <c r="Z25" s="656">
        <v>2.2000000000000002</v>
      </c>
      <c r="AA25" s="656"/>
      <c r="AB25" s="656"/>
      <c r="AC25" s="656"/>
      <c r="AD25" s="657" t="s">
        <v>225</v>
      </c>
      <c r="AE25" s="657"/>
      <c r="AF25" s="657"/>
      <c r="AG25" s="657"/>
      <c r="AH25" s="657"/>
      <c r="AI25" s="657"/>
      <c r="AJ25" s="657"/>
      <c r="AK25" s="657"/>
      <c r="AL25" s="632" t="s">
        <v>231</v>
      </c>
      <c r="AM25" s="633"/>
      <c r="AN25" s="633"/>
      <c r="AO25" s="658"/>
      <c r="AP25" s="722" t="s">
        <v>291</v>
      </c>
      <c r="AQ25" s="729"/>
      <c r="AR25" s="729"/>
      <c r="AS25" s="729"/>
      <c r="AT25" s="729"/>
      <c r="AU25" s="729"/>
      <c r="AV25" s="729"/>
      <c r="AW25" s="729"/>
      <c r="AX25" s="729"/>
      <c r="AY25" s="729"/>
      <c r="AZ25" s="729"/>
      <c r="BA25" s="729"/>
      <c r="BB25" s="729"/>
      <c r="BC25" s="729"/>
      <c r="BD25" s="729"/>
      <c r="BE25" s="729"/>
      <c r="BF25" s="724"/>
      <c r="BG25" s="629" t="s">
        <v>225</v>
      </c>
      <c r="BH25" s="630"/>
      <c r="BI25" s="630"/>
      <c r="BJ25" s="630"/>
      <c r="BK25" s="630"/>
      <c r="BL25" s="630"/>
      <c r="BM25" s="630"/>
      <c r="BN25" s="631"/>
      <c r="BO25" s="656" t="s">
        <v>231</v>
      </c>
      <c r="BP25" s="656"/>
      <c r="BQ25" s="656"/>
      <c r="BR25" s="656"/>
      <c r="BS25" s="657" t="s">
        <v>231</v>
      </c>
      <c r="BT25" s="657"/>
      <c r="BU25" s="657"/>
      <c r="BV25" s="657"/>
      <c r="BW25" s="657"/>
      <c r="BX25" s="657"/>
      <c r="BY25" s="657"/>
      <c r="BZ25" s="657"/>
      <c r="CA25" s="657"/>
      <c r="CB25" s="715"/>
      <c r="CD25" s="671" t="s">
        <v>292</v>
      </c>
      <c r="CE25" s="668"/>
      <c r="CF25" s="668"/>
      <c r="CG25" s="668"/>
      <c r="CH25" s="668"/>
      <c r="CI25" s="668"/>
      <c r="CJ25" s="668"/>
      <c r="CK25" s="668"/>
      <c r="CL25" s="668"/>
      <c r="CM25" s="668"/>
      <c r="CN25" s="668"/>
      <c r="CO25" s="668"/>
      <c r="CP25" s="668"/>
      <c r="CQ25" s="669"/>
      <c r="CR25" s="629">
        <v>2803355</v>
      </c>
      <c r="CS25" s="640"/>
      <c r="CT25" s="640"/>
      <c r="CU25" s="640"/>
      <c r="CV25" s="640"/>
      <c r="CW25" s="640"/>
      <c r="CX25" s="640"/>
      <c r="CY25" s="641"/>
      <c r="CZ25" s="632">
        <v>17.2</v>
      </c>
      <c r="DA25" s="642"/>
      <c r="DB25" s="642"/>
      <c r="DC25" s="643"/>
      <c r="DD25" s="635">
        <v>2633244</v>
      </c>
      <c r="DE25" s="640"/>
      <c r="DF25" s="640"/>
      <c r="DG25" s="640"/>
      <c r="DH25" s="640"/>
      <c r="DI25" s="640"/>
      <c r="DJ25" s="640"/>
      <c r="DK25" s="641"/>
      <c r="DL25" s="635">
        <v>2622619</v>
      </c>
      <c r="DM25" s="640"/>
      <c r="DN25" s="640"/>
      <c r="DO25" s="640"/>
      <c r="DP25" s="640"/>
      <c r="DQ25" s="640"/>
      <c r="DR25" s="640"/>
      <c r="DS25" s="640"/>
      <c r="DT25" s="640"/>
      <c r="DU25" s="640"/>
      <c r="DV25" s="641"/>
      <c r="DW25" s="632">
        <v>23.7</v>
      </c>
      <c r="DX25" s="642"/>
      <c r="DY25" s="642"/>
      <c r="DZ25" s="642"/>
      <c r="EA25" s="642"/>
      <c r="EB25" s="642"/>
      <c r="EC25" s="663"/>
    </row>
    <row r="26" spans="2:133" ht="11.25" customHeight="1" x14ac:dyDescent="0.2">
      <c r="B26" s="626" t="s">
        <v>293</v>
      </c>
      <c r="C26" s="627"/>
      <c r="D26" s="627"/>
      <c r="E26" s="627"/>
      <c r="F26" s="627"/>
      <c r="G26" s="627"/>
      <c r="H26" s="627"/>
      <c r="I26" s="627"/>
      <c r="J26" s="627"/>
      <c r="K26" s="627"/>
      <c r="L26" s="627"/>
      <c r="M26" s="627"/>
      <c r="N26" s="627"/>
      <c r="O26" s="627"/>
      <c r="P26" s="627"/>
      <c r="Q26" s="628"/>
      <c r="R26" s="629" t="s">
        <v>225</v>
      </c>
      <c r="S26" s="630"/>
      <c r="T26" s="630"/>
      <c r="U26" s="630"/>
      <c r="V26" s="630"/>
      <c r="W26" s="630"/>
      <c r="X26" s="630"/>
      <c r="Y26" s="631"/>
      <c r="Z26" s="656" t="s">
        <v>231</v>
      </c>
      <c r="AA26" s="656"/>
      <c r="AB26" s="656"/>
      <c r="AC26" s="656"/>
      <c r="AD26" s="657" t="s">
        <v>225</v>
      </c>
      <c r="AE26" s="657"/>
      <c r="AF26" s="657"/>
      <c r="AG26" s="657"/>
      <c r="AH26" s="657"/>
      <c r="AI26" s="657"/>
      <c r="AJ26" s="657"/>
      <c r="AK26" s="657"/>
      <c r="AL26" s="632" t="s">
        <v>225</v>
      </c>
      <c r="AM26" s="633"/>
      <c r="AN26" s="633"/>
      <c r="AO26" s="658"/>
      <c r="AP26" s="722" t="s">
        <v>294</v>
      </c>
      <c r="AQ26" s="723"/>
      <c r="AR26" s="723"/>
      <c r="AS26" s="723"/>
      <c r="AT26" s="723"/>
      <c r="AU26" s="723"/>
      <c r="AV26" s="723"/>
      <c r="AW26" s="723"/>
      <c r="AX26" s="723"/>
      <c r="AY26" s="723"/>
      <c r="AZ26" s="723"/>
      <c r="BA26" s="723"/>
      <c r="BB26" s="723"/>
      <c r="BC26" s="723"/>
      <c r="BD26" s="723"/>
      <c r="BE26" s="723"/>
      <c r="BF26" s="724"/>
      <c r="BG26" s="629" t="s">
        <v>225</v>
      </c>
      <c r="BH26" s="630"/>
      <c r="BI26" s="630"/>
      <c r="BJ26" s="630"/>
      <c r="BK26" s="630"/>
      <c r="BL26" s="630"/>
      <c r="BM26" s="630"/>
      <c r="BN26" s="631"/>
      <c r="BO26" s="656" t="s">
        <v>231</v>
      </c>
      <c r="BP26" s="656"/>
      <c r="BQ26" s="656"/>
      <c r="BR26" s="656"/>
      <c r="BS26" s="657" t="s">
        <v>231</v>
      </c>
      <c r="BT26" s="657"/>
      <c r="BU26" s="657"/>
      <c r="BV26" s="657"/>
      <c r="BW26" s="657"/>
      <c r="BX26" s="657"/>
      <c r="BY26" s="657"/>
      <c r="BZ26" s="657"/>
      <c r="CA26" s="657"/>
      <c r="CB26" s="715"/>
      <c r="CD26" s="671" t="s">
        <v>295</v>
      </c>
      <c r="CE26" s="668"/>
      <c r="CF26" s="668"/>
      <c r="CG26" s="668"/>
      <c r="CH26" s="668"/>
      <c r="CI26" s="668"/>
      <c r="CJ26" s="668"/>
      <c r="CK26" s="668"/>
      <c r="CL26" s="668"/>
      <c r="CM26" s="668"/>
      <c r="CN26" s="668"/>
      <c r="CO26" s="668"/>
      <c r="CP26" s="668"/>
      <c r="CQ26" s="669"/>
      <c r="CR26" s="629">
        <v>1718719</v>
      </c>
      <c r="CS26" s="630"/>
      <c r="CT26" s="630"/>
      <c r="CU26" s="630"/>
      <c r="CV26" s="630"/>
      <c r="CW26" s="630"/>
      <c r="CX26" s="630"/>
      <c r="CY26" s="631"/>
      <c r="CZ26" s="632">
        <v>10.6</v>
      </c>
      <c r="DA26" s="642"/>
      <c r="DB26" s="642"/>
      <c r="DC26" s="643"/>
      <c r="DD26" s="635">
        <v>1615147</v>
      </c>
      <c r="DE26" s="630"/>
      <c r="DF26" s="630"/>
      <c r="DG26" s="630"/>
      <c r="DH26" s="630"/>
      <c r="DI26" s="630"/>
      <c r="DJ26" s="630"/>
      <c r="DK26" s="631"/>
      <c r="DL26" s="635" t="s">
        <v>231</v>
      </c>
      <c r="DM26" s="630"/>
      <c r="DN26" s="630"/>
      <c r="DO26" s="630"/>
      <c r="DP26" s="630"/>
      <c r="DQ26" s="630"/>
      <c r="DR26" s="630"/>
      <c r="DS26" s="630"/>
      <c r="DT26" s="630"/>
      <c r="DU26" s="630"/>
      <c r="DV26" s="631"/>
      <c r="DW26" s="632" t="s">
        <v>225</v>
      </c>
      <c r="DX26" s="642"/>
      <c r="DY26" s="642"/>
      <c r="DZ26" s="642"/>
      <c r="EA26" s="642"/>
      <c r="EB26" s="642"/>
      <c r="EC26" s="663"/>
    </row>
    <row r="27" spans="2:133" ht="11.25" customHeight="1" x14ac:dyDescent="0.2">
      <c r="B27" s="626" t="s">
        <v>296</v>
      </c>
      <c r="C27" s="627"/>
      <c r="D27" s="627"/>
      <c r="E27" s="627"/>
      <c r="F27" s="627"/>
      <c r="G27" s="627"/>
      <c r="H27" s="627"/>
      <c r="I27" s="627"/>
      <c r="J27" s="627"/>
      <c r="K27" s="627"/>
      <c r="L27" s="627"/>
      <c r="M27" s="627"/>
      <c r="N27" s="627"/>
      <c r="O27" s="627"/>
      <c r="P27" s="627"/>
      <c r="Q27" s="628"/>
      <c r="R27" s="629">
        <v>10802684</v>
      </c>
      <c r="S27" s="630"/>
      <c r="T27" s="630"/>
      <c r="U27" s="630"/>
      <c r="V27" s="630"/>
      <c r="W27" s="630"/>
      <c r="X27" s="630"/>
      <c r="Y27" s="631"/>
      <c r="Z27" s="656">
        <v>61.9</v>
      </c>
      <c r="AA27" s="656"/>
      <c r="AB27" s="656"/>
      <c r="AC27" s="656"/>
      <c r="AD27" s="657">
        <v>10409921</v>
      </c>
      <c r="AE27" s="657"/>
      <c r="AF27" s="657"/>
      <c r="AG27" s="657"/>
      <c r="AH27" s="657"/>
      <c r="AI27" s="657"/>
      <c r="AJ27" s="657"/>
      <c r="AK27" s="657"/>
      <c r="AL27" s="632">
        <v>99.3</v>
      </c>
      <c r="AM27" s="633"/>
      <c r="AN27" s="633"/>
      <c r="AO27" s="658"/>
      <c r="AP27" s="626" t="s">
        <v>297</v>
      </c>
      <c r="AQ27" s="627"/>
      <c r="AR27" s="627"/>
      <c r="AS27" s="627"/>
      <c r="AT27" s="627"/>
      <c r="AU27" s="627"/>
      <c r="AV27" s="627"/>
      <c r="AW27" s="627"/>
      <c r="AX27" s="627"/>
      <c r="AY27" s="627"/>
      <c r="AZ27" s="627"/>
      <c r="BA27" s="627"/>
      <c r="BB27" s="627"/>
      <c r="BC27" s="627"/>
      <c r="BD27" s="627"/>
      <c r="BE27" s="627"/>
      <c r="BF27" s="628"/>
      <c r="BG27" s="629">
        <v>3994559</v>
      </c>
      <c r="BH27" s="630"/>
      <c r="BI27" s="630"/>
      <c r="BJ27" s="630"/>
      <c r="BK27" s="630"/>
      <c r="BL27" s="630"/>
      <c r="BM27" s="630"/>
      <c r="BN27" s="631"/>
      <c r="BO27" s="656">
        <v>100</v>
      </c>
      <c r="BP27" s="656"/>
      <c r="BQ27" s="656"/>
      <c r="BR27" s="656"/>
      <c r="BS27" s="657" t="s">
        <v>231</v>
      </c>
      <c r="BT27" s="657"/>
      <c r="BU27" s="657"/>
      <c r="BV27" s="657"/>
      <c r="BW27" s="657"/>
      <c r="BX27" s="657"/>
      <c r="BY27" s="657"/>
      <c r="BZ27" s="657"/>
      <c r="CA27" s="657"/>
      <c r="CB27" s="715"/>
      <c r="CD27" s="671" t="s">
        <v>298</v>
      </c>
      <c r="CE27" s="668"/>
      <c r="CF27" s="668"/>
      <c r="CG27" s="668"/>
      <c r="CH27" s="668"/>
      <c r="CI27" s="668"/>
      <c r="CJ27" s="668"/>
      <c r="CK27" s="668"/>
      <c r="CL27" s="668"/>
      <c r="CM27" s="668"/>
      <c r="CN27" s="668"/>
      <c r="CO27" s="668"/>
      <c r="CP27" s="668"/>
      <c r="CQ27" s="669"/>
      <c r="CR27" s="629">
        <v>3204196</v>
      </c>
      <c r="CS27" s="640"/>
      <c r="CT27" s="640"/>
      <c r="CU27" s="640"/>
      <c r="CV27" s="640"/>
      <c r="CW27" s="640"/>
      <c r="CX27" s="640"/>
      <c r="CY27" s="641"/>
      <c r="CZ27" s="632">
        <v>19.7</v>
      </c>
      <c r="DA27" s="642"/>
      <c r="DB27" s="642"/>
      <c r="DC27" s="643"/>
      <c r="DD27" s="635">
        <v>782527</v>
      </c>
      <c r="DE27" s="640"/>
      <c r="DF27" s="640"/>
      <c r="DG27" s="640"/>
      <c r="DH27" s="640"/>
      <c r="DI27" s="640"/>
      <c r="DJ27" s="640"/>
      <c r="DK27" s="641"/>
      <c r="DL27" s="635">
        <v>782497</v>
      </c>
      <c r="DM27" s="640"/>
      <c r="DN27" s="640"/>
      <c r="DO27" s="640"/>
      <c r="DP27" s="640"/>
      <c r="DQ27" s="640"/>
      <c r="DR27" s="640"/>
      <c r="DS27" s="640"/>
      <c r="DT27" s="640"/>
      <c r="DU27" s="640"/>
      <c r="DV27" s="641"/>
      <c r="DW27" s="632">
        <v>7.1</v>
      </c>
      <c r="DX27" s="642"/>
      <c r="DY27" s="642"/>
      <c r="DZ27" s="642"/>
      <c r="EA27" s="642"/>
      <c r="EB27" s="642"/>
      <c r="EC27" s="663"/>
    </row>
    <row r="28" spans="2:133" ht="11.25" customHeight="1" x14ac:dyDescent="0.2">
      <c r="B28" s="626" t="s">
        <v>299</v>
      </c>
      <c r="C28" s="627"/>
      <c r="D28" s="627"/>
      <c r="E28" s="627"/>
      <c r="F28" s="627"/>
      <c r="G28" s="627"/>
      <c r="H28" s="627"/>
      <c r="I28" s="627"/>
      <c r="J28" s="627"/>
      <c r="K28" s="627"/>
      <c r="L28" s="627"/>
      <c r="M28" s="627"/>
      <c r="N28" s="627"/>
      <c r="O28" s="627"/>
      <c r="P28" s="627"/>
      <c r="Q28" s="628"/>
      <c r="R28" s="629">
        <v>5911</v>
      </c>
      <c r="S28" s="630"/>
      <c r="T28" s="630"/>
      <c r="U28" s="630"/>
      <c r="V28" s="630"/>
      <c r="W28" s="630"/>
      <c r="X28" s="630"/>
      <c r="Y28" s="631"/>
      <c r="Z28" s="656">
        <v>0</v>
      </c>
      <c r="AA28" s="656"/>
      <c r="AB28" s="656"/>
      <c r="AC28" s="656"/>
      <c r="AD28" s="657">
        <v>5911</v>
      </c>
      <c r="AE28" s="657"/>
      <c r="AF28" s="657"/>
      <c r="AG28" s="657"/>
      <c r="AH28" s="657"/>
      <c r="AI28" s="657"/>
      <c r="AJ28" s="657"/>
      <c r="AK28" s="657"/>
      <c r="AL28" s="632">
        <v>0.1</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0"/>
      <c r="CD28" s="671" t="s">
        <v>300</v>
      </c>
      <c r="CE28" s="668"/>
      <c r="CF28" s="668"/>
      <c r="CG28" s="668"/>
      <c r="CH28" s="668"/>
      <c r="CI28" s="668"/>
      <c r="CJ28" s="668"/>
      <c r="CK28" s="668"/>
      <c r="CL28" s="668"/>
      <c r="CM28" s="668"/>
      <c r="CN28" s="668"/>
      <c r="CO28" s="668"/>
      <c r="CP28" s="668"/>
      <c r="CQ28" s="669"/>
      <c r="CR28" s="629">
        <v>1738252</v>
      </c>
      <c r="CS28" s="630"/>
      <c r="CT28" s="630"/>
      <c r="CU28" s="630"/>
      <c r="CV28" s="630"/>
      <c r="CW28" s="630"/>
      <c r="CX28" s="630"/>
      <c r="CY28" s="631"/>
      <c r="CZ28" s="632">
        <v>10.7</v>
      </c>
      <c r="DA28" s="642"/>
      <c r="DB28" s="642"/>
      <c r="DC28" s="643"/>
      <c r="DD28" s="635">
        <v>1711749</v>
      </c>
      <c r="DE28" s="630"/>
      <c r="DF28" s="630"/>
      <c r="DG28" s="630"/>
      <c r="DH28" s="630"/>
      <c r="DI28" s="630"/>
      <c r="DJ28" s="630"/>
      <c r="DK28" s="631"/>
      <c r="DL28" s="635">
        <v>1711749</v>
      </c>
      <c r="DM28" s="630"/>
      <c r="DN28" s="630"/>
      <c r="DO28" s="630"/>
      <c r="DP28" s="630"/>
      <c r="DQ28" s="630"/>
      <c r="DR28" s="630"/>
      <c r="DS28" s="630"/>
      <c r="DT28" s="630"/>
      <c r="DU28" s="630"/>
      <c r="DV28" s="631"/>
      <c r="DW28" s="632">
        <v>15.5</v>
      </c>
      <c r="DX28" s="642"/>
      <c r="DY28" s="642"/>
      <c r="DZ28" s="642"/>
      <c r="EA28" s="642"/>
      <c r="EB28" s="642"/>
      <c r="EC28" s="663"/>
    </row>
    <row r="29" spans="2:133" ht="11.25" customHeight="1" x14ac:dyDescent="0.2">
      <c r="B29" s="626" t="s">
        <v>301</v>
      </c>
      <c r="C29" s="627"/>
      <c r="D29" s="627"/>
      <c r="E29" s="627"/>
      <c r="F29" s="627"/>
      <c r="G29" s="627"/>
      <c r="H29" s="627"/>
      <c r="I29" s="627"/>
      <c r="J29" s="627"/>
      <c r="K29" s="627"/>
      <c r="L29" s="627"/>
      <c r="M29" s="627"/>
      <c r="N29" s="627"/>
      <c r="O29" s="627"/>
      <c r="P29" s="627"/>
      <c r="Q29" s="628"/>
      <c r="R29" s="629">
        <v>25829</v>
      </c>
      <c r="S29" s="630"/>
      <c r="T29" s="630"/>
      <c r="U29" s="630"/>
      <c r="V29" s="630"/>
      <c r="W29" s="630"/>
      <c r="X29" s="630"/>
      <c r="Y29" s="631"/>
      <c r="Z29" s="656">
        <v>0.1</v>
      </c>
      <c r="AA29" s="656"/>
      <c r="AB29" s="656"/>
      <c r="AC29" s="656"/>
      <c r="AD29" s="657" t="s">
        <v>231</v>
      </c>
      <c r="AE29" s="657"/>
      <c r="AF29" s="657"/>
      <c r="AG29" s="657"/>
      <c r="AH29" s="657"/>
      <c r="AI29" s="657"/>
      <c r="AJ29" s="657"/>
      <c r="AK29" s="657"/>
      <c r="AL29" s="632" t="s">
        <v>225</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302</v>
      </c>
      <c r="CE29" s="717"/>
      <c r="CF29" s="671" t="s">
        <v>303</v>
      </c>
      <c r="CG29" s="668"/>
      <c r="CH29" s="668"/>
      <c r="CI29" s="668"/>
      <c r="CJ29" s="668"/>
      <c r="CK29" s="668"/>
      <c r="CL29" s="668"/>
      <c r="CM29" s="668"/>
      <c r="CN29" s="668"/>
      <c r="CO29" s="668"/>
      <c r="CP29" s="668"/>
      <c r="CQ29" s="669"/>
      <c r="CR29" s="629">
        <v>1738252</v>
      </c>
      <c r="CS29" s="640"/>
      <c r="CT29" s="640"/>
      <c r="CU29" s="640"/>
      <c r="CV29" s="640"/>
      <c r="CW29" s="640"/>
      <c r="CX29" s="640"/>
      <c r="CY29" s="641"/>
      <c r="CZ29" s="632">
        <v>10.7</v>
      </c>
      <c r="DA29" s="642"/>
      <c r="DB29" s="642"/>
      <c r="DC29" s="643"/>
      <c r="DD29" s="635">
        <v>1711749</v>
      </c>
      <c r="DE29" s="640"/>
      <c r="DF29" s="640"/>
      <c r="DG29" s="640"/>
      <c r="DH29" s="640"/>
      <c r="DI29" s="640"/>
      <c r="DJ29" s="640"/>
      <c r="DK29" s="641"/>
      <c r="DL29" s="635">
        <v>1711749</v>
      </c>
      <c r="DM29" s="640"/>
      <c r="DN29" s="640"/>
      <c r="DO29" s="640"/>
      <c r="DP29" s="640"/>
      <c r="DQ29" s="640"/>
      <c r="DR29" s="640"/>
      <c r="DS29" s="640"/>
      <c r="DT29" s="640"/>
      <c r="DU29" s="640"/>
      <c r="DV29" s="641"/>
      <c r="DW29" s="632">
        <v>15.5</v>
      </c>
      <c r="DX29" s="642"/>
      <c r="DY29" s="642"/>
      <c r="DZ29" s="642"/>
      <c r="EA29" s="642"/>
      <c r="EB29" s="642"/>
      <c r="EC29" s="663"/>
    </row>
    <row r="30" spans="2:133" ht="11.25" customHeight="1" x14ac:dyDescent="0.2">
      <c r="B30" s="626" t="s">
        <v>304</v>
      </c>
      <c r="C30" s="627"/>
      <c r="D30" s="627"/>
      <c r="E30" s="627"/>
      <c r="F30" s="627"/>
      <c r="G30" s="627"/>
      <c r="H30" s="627"/>
      <c r="I30" s="627"/>
      <c r="J30" s="627"/>
      <c r="K30" s="627"/>
      <c r="L30" s="627"/>
      <c r="M30" s="627"/>
      <c r="N30" s="627"/>
      <c r="O30" s="627"/>
      <c r="P30" s="627"/>
      <c r="Q30" s="628"/>
      <c r="R30" s="629">
        <v>175632</v>
      </c>
      <c r="S30" s="630"/>
      <c r="T30" s="630"/>
      <c r="U30" s="630"/>
      <c r="V30" s="630"/>
      <c r="W30" s="630"/>
      <c r="X30" s="630"/>
      <c r="Y30" s="631"/>
      <c r="Z30" s="656">
        <v>1</v>
      </c>
      <c r="AA30" s="656"/>
      <c r="AB30" s="656"/>
      <c r="AC30" s="656"/>
      <c r="AD30" s="657">
        <v>41268</v>
      </c>
      <c r="AE30" s="657"/>
      <c r="AF30" s="657"/>
      <c r="AG30" s="657"/>
      <c r="AH30" s="657"/>
      <c r="AI30" s="657"/>
      <c r="AJ30" s="657"/>
      <c r="AK30" s="657"/>
      <c r="AL30" s="632">
        <v>0.4</v>
      </c>
      <c r="AM30" s="633"/>
      <c r="AN30" s="633"/>
      <c r="AO30" s="658"/>
      <c r="AP30" s="688" t="s">
        <v>219</v>
      </c>
      <c r="AQ30" s="689"/>
      <c r="AR30" s="689"/>
      <c r="AS30" s="689"/>
      <c r="AT30" s="689"/>
      <c r="AU30" s="689"/>
      <c r="AV30" s="689"/>
      <c r="AW30" s="689"/>
      <c r="AX30" s="689"/>
      <c r="AY30" s="689"/>
      <c r="AZ30" s="689"/>
      <c r="BA30" s="689"/>
      <c r="BB30" s="689"/>
      <c r="BC30" s="689"/>
      <c r="BD30" s="689"/>
      <c r="BE30" s="689"/>
      <c r="BF30" s="690"/>
      <c r="BG30" s="688" t="s">
        <v>305</v>
      </c>
      <c r="BH30" s="713"/>
      <c r="BI30" s="713"/>
      <c r="BJ30" s="713"/>
      <c r="BK30" s="713"/>
      <c r="BL30" s="713"/>
      <c r="BM30" s="713"/>
      <c r="BN30" s="713"/>
      <c r="BO30" s="713"/>
      <c r="BP30" s="713"/>
      <c r="BQ30" s="714"/>
      <c r="BR30" s="688" t="s">
        <v>306</v>
      </c>
      <c r="BS30" s="713"/>
      <c r="BT30" s="713"/>
      <c r="BU30" s="713"/>
      <c r="BV30" s="713"/>
      <c r="BW30" s="713"/>
      <c r="BX30" s="713"/>
      <c r="BY30" s="713"/>
      <c r="BZ30" s="713"/>
      <c r="CA30" s="713"/>
      <c r="CB30" s="714"/>
      <c r="CD30" s="718"/>
      <c r="CE30" s="719"/>
      <c r="CF30" s="671" t="s">
        <v>307</v>
      </c>
      <c r="CG30" s="668"/>
      <c r="CH30" s="668"/>
      <c r="CI30" s="668"/>
      <c r="CJ30" s="668"/>
      <c r="CK30" s="668"/>
      <c r="CL30" s="668"/>
      <c r="CM30" s="668"/>
      <c r="CN30" s="668"/>
      <c r="CO30" s="668"/>
      <c r="CP30" s="668"/>
      <c r="CQ30" s="669"/>
      <c r="CR30" s="629">
        <v>1681575</v>
      </c>
      <c r="CS30" s="630"/>
      <c r="CT30" s="630"/>
      <c r="CU30" s="630"/>
      <c r="CV30" s="630"/>
      <c r="CW30" s="630"/>
      <c r="CX30" s="630"/>
      <c r="CY30" s="631"/>
      <c r="CZ30" s="632">
        <v>10.3</v>
      </c>
      <c r="DA30" s="642"/>
      <c r="DB30" s="642"/>
      <c r="DC30" s="643"/>
      <c r="DD30" s="635">
        <v>1658325</v>
      </c>
      <c r="DE30" s="630"/>
      <c r="DF30" s="630"/>
      <c r="DG30" s="630"/>
      <c r="DH30" s="630"/>
      <c r="DI30" s="630"/>
      <c r="DJ30" s="630"/>
      <c r="DK30" s="631"/>
      <c r="DL30" s="635">
        <v>1658325</v>
      </c>
      <c r="DM30" s="630"/>
      <c r="DN30" s="630"/>
      <c r="DO30" s="630"/>
      <c r="DP30" s="630"/>
      <c r="DQ30" s="630"/>
      <c r="DR30" s="630"/>
      <c r="DS30" s="630"/>
      <c r="DT30" s="630"/>
      <c r="DU30" s="630"/>
      <c r="DV30" s="631"/>
      <c r="DW30" s="632">
        <v>15</v>
      </c>
      <c r="DX30" s="642"/>
      <c r="DY30" s="642"/>
      <c r="DZ30" s="642"/>
      <c r="EA30" s="642"/>
      <c r="EB30" s="642"/>
      <c r="EC30" s="663"/>
    </row>
    <row r="31" spans="2:133" ht="11.25" customHeight="1" x14ac:dyDescent="0.2">
      <c r="B31" s="626" t="s">
        <v>308</v>
      </c>
      <c r="C31" s="627"/>
      <c r="D31" s="627"/>
      <c r="E31" s="627"/>
      <c r="F31" s="627"/>
      <c r="G31" s="627"/>
      <c r="H31" s="627"/>
      <c r="I31" s="627"/>
      <c r="J31" s="627"/>
      <c r="K31" s="627"/>
      <c r="L31" s="627"/>
      <c r="M31" s="627"/>
      <c r="N31" s="627"/>
      <c r="O31" s="627"/>
      <c r="P31" s="627"/>
      <c r="Q31" s="628"/>
      <c r="R31" s="629">
        <v>59690</v>
      </c>
      <c r="S31" s="630"/>
      <c r="T31" s="630"/>
      <c r="U31" s="630"/>
      <c r="V31" s="630"/>
      <c r="W31" s="630"/>
      <c r="X31" s="630"/>
      <c r="Y31" s="631"/>
      <c r="Z31" s="656">
        <v>0.3</v>
      </c>
      <c r="AA31" s="656"/>
      <c r="AB31" s="656"/>
      <c r="AC31" s="656"/>
      <c r="AD31" s="657" t="s">
        <v>231</v>
      </c>
      <c r="AE31" s="657"/>
      <c r="AF31" s="657"/>
      <c r="AG31" s="657"/>
      <c r="AH31" s="657"/>
      <c r="AI31" s="657"/>
      <c r="AJ31" s="657"/>
      <c r="AK31" s="657"/>
      <c r="AL31" s="632" t="s">
        <v>231</v>
      </c>
      <c r="AM31" s="633"/>
      <c r="AN31" s="633"/>
      <c r="AO31" s="658"/>
      <c r="AP31" s="702" t="s">
        <v>309</v>
      </c>
      <c r="AQ31" s="703"/>
      <c r="AR31" s="703"/>
      <c r="AS31" s="703"/>
      <c r="AT31" s="708" t="s">
        <v>310</v>
      </c>
      <c r="AU31" s="217"/>
      <c r="AV31" s="217"/>
      <c r="AW31" s="217"/>
      <c r="AX31" s="695" t="s">
        <v>185</v>
      </c>
      <c r="AY31" s="696"/>
      <c r="AZ31" s="696"/>
      <c r="BA31" s="696"/>
      <c r="BB31" s="696"/>
      <c r="BC31" s="696"/>
      <c r="BD31" s="696"/>
      <c r="BE31" s="696"/>
      <c r="BF31" s="697"/>
      <c r="BG31" s="698">
        <v>98.8</v>
      </c>
      <c r="BH31" s="699"/>
      <c r="BI31" s="699"/>
      <c r="BJ31" s="699"/>
      <c r="BK31" s="699"/>
      <c r="BL31" s="699"/>
      <c r="BM31" s="700">
        <v>93.9</v>
      </c>
      <c r="BN31" s="699"/>
      <c r="BO31" s="699"/>
      <c r="BP31" s="699"/>
      <c r="BQ31" s="701"/>
      <c r="BR31" s="698">
        <v>98.5</v>
      </c>
      <c r="BS31" s="699"/>
      <c r="BT31" s="699"/>
      <c r="BU31" s="699"/>
      <c r="BV31" s="699"/>
      <c r="BW31" s="699"/>
      <c r="BX31" s="700">
        <v>94</v>
      </c>
      <c r="BY31" s="699"/>
      <c r="BZ31" s="699"/>
      <c r="CA31" s="699"/>
      <c r="CB31" s="701"/>
      <c r="CD31" s="718"/>
      <c r="CE31" s="719"/>
      <c r="CF31" s="671" t="s">
        <v>311</v>
      </c>
      <c r="CG31" s="668"/>
      <c r="CH31" s="668"/>
      <c r="CI31" s="668"/>
      <c r="CJ31" s="668"/>
      <c r="CK31" s="668"/>
      <c r="CL31" s="668"/>
      <c r="CM31" s="668"/>
      <c r="CN31" s="668"/>
      <c r="CO31" s="668"/>
      <c r="CP31" s="668"/>
      <c r="CQ31" s="669"/>
      <c r="CR31" s="629">
        <v>56677</v>
      </c>
      <c r="CS31" s="640"/>
      <c r="CT31" s="640"/>
      <c r="CU31" s="640"/>
      <c r="CV31" s="640"/>
      <c r="CW31" s="640"/>
      <c r="CX31" s="640"/>
      <c r="CY31" s="641"/>
      <c r="CZ31" s="632">
        <v>0.3</v>
      </c>
      <c r="DA31" s="642"/>
      <c r="DB31" s="642"/>
      <c r="DC31" s="643"/>
      <c r="DD31" s="635">
        <v>53424</v>
      </c>
      <c r="DE31" s="640"/>
      <c r="DF31" s="640"/>
      <c r="DG31" s="640"/>
      <c r="DH31" s="640"/>
      <c r="DI31" s="640"/>
      <c r="DJ31" s="640"/>
      <c r="DK31" s="641"/>
      <c r="DL31" s="635">
        <v>53424</v>
      </c>
      <c r="DM31" s="640"/>
      <c r="DN31" s="640"/>
      <c r="DO31" s="640"/>
      <c r="DP31" s="640"/>
      <c r="DQ31" s="640"/>
      <c r="DR31" s="640"/>
      <c r="DS31" s="640"/>
      <c r="DT31" s="640"/>
      <c r="DU31" s="640"/>
      <c r="DV31" s="641"/>
      <c r="DW31" s="632">
        <v>0.5</v>
      </c>
      <c r="DX31" s="642"/>
      <c r="DY31" s="642"/>
      <c r="DZ31" s="642"/>
      <c r="EA31" s="642"/>
      <c r="EB31" s="642"/>
      <c r="EC31" s="663"/>
    </row>
    <row r="32" spans="2:133" ht="11.25" customHeight="1" x14ac:dyDescent="0.2">
      <c r="B32" s="626" t="s">
        <v>312</v>
      </c>
      <c r="C32" s="627"/>
      <c r="D32" s="627"/>
      <c r="E32" s="627"/>
      <c r="F32" s="627"/>
      <c r="G32" s="627"/>
      <c r="H32" s="627"/>
      <c r="I32" s="627"/>
      <c r="J32" s="627"/>
      <c r="K32" s="627"/>
      <c r="L32" s="627"/>
      <c r="M32" s="627"/>
      <c r="N32" s="627"/>
      <c r="O32" s="627"/>
      <c r="P32" s="627"/>
      <c r="Q32" s="628"/>
      <c r="R32" s="629">
        <v>2699827</v>
      </c>
      <c r="S32" s="630"/>
      <c r="T32" s="630"/>
      <c r="U32" s="630"/>
      <c r="V32" s="630"/>
      <c r="W32" s="630"/>
      <c r="X32" s="630"/>
      <c r="Y32" s="631"/>
      <c r="Z32" s="656">
        <v>15.5</v>
      </c>
      <c r="AA32" s="656"/>
      <c r="AB32" s="656"/>
      <c r="AC32" s="656"/>
      <c r="AD32" s="657" t="s">
        <v>225</v>
      </c>
      <c r="AE32" s="657"/>
      <c r="AF32" s="657"/>
      <c r="AG32" s="657"/>
      <c r="AH32" s="657"/>
      <c r="AI32" s="657"/>
      <c r="AJ32" s="657"/>
      <c r="AK32" s="657"/>
      <c r="AL32" s="632" t="s">
        <v>231</v>
      </c>
      <c r="AM32" s="633"/>
      <c r="AN32" s="633"/>
      <c r="AO32" s="658"/>
      <c r="AP32" s="704"/>
      <c r="AQ32" s="705"/>
      <c r="AR32" s="705"/>
      <c r="AS32" s="705"/>
      <c r="AT32" s="709"/>
      <c r="AU32" s="216" t="s">
        <v>313</v>
      </c>
      <c r="AV32" s="216"/>
      <c r="AW32" s="216"/>
      <c r="AX32" s="626" t="s">
        <v>314</v>
      </c>
      <c r="AY32" s="627"/>
      <c r="AZ32" s="627"/>
      <c r="BA32" s="627"/>
      <c r="BB32" s="627"/>
      <c r="BC32" s="627"/>
      <c r="BD32" s="627"/>
      <c r="BE32" s="627"/>
      <c r="BF32" s="628"/>
      <c r="BG32" s="711">
        <v>98.8</v>
      </c>
      <c r="BH32" s="640"/>
      <c r="BI32" s="640"/>
      <c r="BJ32" s="640"/>
      <c r="BK32" s="640"/>
      <c r="BL32" s="640"/>
      <c r="BM32" s="633">
        <v>95.6</v>
      </c>
      <c r="BN32" s="712"/>
      <c r="BO32" s="712"/>
      <c r="BP32" s="712"/>
      <c r="BQ32" s="667"/>
      <c r="BR32" s="711">
        <v>98.2</v>
      </c>
      <c r="BS32" s="640"/>
      <c r="BT32" s="640"/>
      <c r="BU32" s="640"/>
      <c r="BV32" s="640"/>
      <c r="BW32" s="640"/>
      <c r="BX32" s="633">
        <v>95.2</v>
      </c>
      <c r="BY32" s="712"/>
      <c r="BZ32" s="712"/>
      <c r="CA32" s="712"/>
      <c r="CB32" s="667"/>
      <c r="CD32" s="720"/>
      <c r="CE32" s="721"/>
      <c r="CF32" s="671" t="s">
        <v>315</v>
      </c>
      <c r="CG32" s="668"/>
      <c r="CH32" s="668"/>
      <c r="CI32" s="668"/>
      <c r="CJ32" s="668"/>
      <c r="CK32" s="668"/>
      <c r="CL32" s="668"/>
      <c r="CM32" s="668"/>
      <c r="CN32" s="668"/>
      <c r="CO32" s="668"/>
      <c r="CP32" s="668"/>
      <c r="CQ32" s="669"/>
      <c r="CR32" s="629" t="s">
        <v>225</v>
      </c>
      <c r="CS32" s="630"/>
      <c r="CT32" s="630"/>
      <c r="CU32" s="630"/>
      <c r="CV32" s="630"/>
      <c r="CW32" s="630"/>
      <c r="CX32" s="630"/>
      <c r="CY32" s="631"/>
      <c r="CZ32" s="632" t="s">
        <v>225</v>
      </c>
      <c r="DA32" s="642"/>
      <c r="DB32" s="642"/>
      <c r="DC32" s="643"/>
      <c r="DD32" s="635" t="s">
        <v>231</v>
      </c>
      <c r="DE32" s="630"/>
      <c r="DF32" s="630"/>
      <c r="DG32" s="630"/>
      <c r="DH32" s="630"/>
      <c r="DI32" s="630"/>
      <c r="DJ32" s="630"/>
      <c r="DK32" s="631"/>
      <c r="DL32" s="635" t="s">
        <v>231</v>
      </c>
      <c r="DM32" s="630"/>
      <c r="DN32" s="630"/>
      <c r="DO32" s="630"/>
      <c r="DP32" s="630"/>
      <c r="DQ32" s="630"/>
      <c r="DR32" s="630"/>
      <c r="DS32" s="630"/>
      <c r="DT32" s="630"/>
      <c r="DU32" s="630"/>
      <c r="DV32" s="631"/>
      <c r="DW32" s="632" t="s">
        <v>231</v>
      </c>
      <c r="DX32" s="642"/>
      <c r="DY32" s="642"/>
      <c r="DZ32" s="642"/>
      <c r="EA32" s="642"/>
      <c r="EB32" s="642"/>
      <c r="EC32" s="663"/>
    </row>
    <row r="33" spans="2:133" ht="11.25" customHeight="1" x14ac:dyDescent="0.2">
      <c r="B33" s="692" t="s">
        <v>316</v>
      </c>
      <c r="C33" s="693"/>
      <c r="D33" s="693"/>
      <c r="E33" s="693"/>
      <c r="F33" s="693"/>
      <c r="G33" s="693"/>
      <c r="H33" s="693"/>
      <c r="I33" s="693"/>
      <c r="J33" s="693"/>
      <c r="K33" s="693"/>
      <c r="L33" s="693"/>
      <c r="M33" s="693"/>
      <c r="N33" s="693"/>
      <c r="O33" s="693"/>
      <c r="P33" s="693"/>
      <c r="Q33" s="694"/>
      <c r="R33" s="629" t="s">
        <v>231</v>
      </c>
      <c r="S33" s="630"/>
      <c r="T33" s="630"/>
      <c r="U33" s="630"/>
      <c r="V33" s="630"/>
      <c r="W33" s="630"/>
      <c r="X33" s="630"/>
      <c r="Y33" s="631"/>
      <c r="Z33" s="656" t="s">
        <v>225</v>
      </c>
      <c r="AA33" s="656"/>
      <c r="AB33" s="656"/>
      <c r="AC33" s="656"/>
      <c r="AD33" s="657" t="s">
        <v>231</v>
      </c>
      <c r="AE33" s="657"/>
      <c r="AF33" s="657"/>
      <c r="AG33" s="657"/>
      <c r="AH33" s="657"/>
      <c r="AI33" s="657"/>
      <c r="AJ33" s="657"/>
      <c r="AK33" s="657"/>
      <c r="AL33" s="632" t="s">
        <v>231</v>
      </c>
      <c r="AM33" s="633"/>
      <c r="AN33" s="633"/>
      <c r="AO33" s="658"/>
      <c r="AP33" s="706"/>
      <c r="AQ33" s="707"/>
      <c r="AR33" s="707"/>
      <c r="AS33" s="707"/>
      <c r="AT33" s="710"/>
      <c r="AU33" s="218"/>
      <c r="AV33" s="218"/>
      <c r="AW33" s="218"/>
      <c r="AX33" s="606" t="s">
        <v>317</v>
      </c>
      <c r="AY33" s="607"/>
      <c r="AZ33" s="607"/>
      <c r="BA33" s="607"/>
      <c r="BB33" s="607"/>
      <c r="BC33" s="607"/>
      <c r="BD33" s="607"/>
      <c r="BE33" s="607"/>
      <c r="BF33" s="608"/>
      <c r="BG33" s="691">
        <v>98.6</v>
      </c>
      <c r="BH33" s="610"/>
      <c r="BI33" s="610"/>
      <c r="BJ33" s="610"/>
      <c r="BK33" s="610"/>
      <c r="BL33" s="610"/>
      <c r="BM33" s="648">
        <v>91.7</v>
      </c>
      <c r="BN33" s="610"/>
      <c r="BO33" s="610"/>
      <c r="BP33" s="610"/>
      <c r="BQ33" s="659"/>
      <c r="BR33" s="691">
        <v>98.7</v>
      </c>
      <c r="BS33" s="610"/>
      <c r="BT33" s="610"/>
      <c r="BU33" s="610"/>
      <c r="BV33" s="610"/>
      <c r="BW33" s="610"/>
      <c r="BX33" s="648">
        <v>92.4</v>
      </c>
      <c r="BY33" s="610"/>
      <c r="BZ33" s="610"/>
      <c r="CA33" s="610"/>
      <c r="CB33" s="659"/>
      <c r="CD33" s="671" t="s">
        <v>318</v>
      </c>
      <c r="CE33" s="668"/>
      <c r="CF33" s="668"/>
      <c r="CG33" s="668"/>
      <c r="CH33" s="668"/>
      <c r="CI33" s="668"/>
      <c r="CJ33" s="668"/>
      <c r="CK33" s="668"/>
      <c r="CL33" s="668"/>
      <c r="CM33" s="668"/>
      <c r="CN33" s="668"/>
      <c r="CO33" s="668"/>
      <c r="CP33" s="668"/>
      <c r="CQ33" s="669"/>
      <c r="CR33" s="629">
        <v>7731555</v>
      </c>
      <c r="CS33" s="640"/>
      <c r="CT33" s="640"/>
      <c r="CU33" s="640"/>
      <c r="CV33" s="640"/>
      <c r="CW33" s="640"/>
      <c r="CX33" s="640"/>
      <c r="CY33" s="641"/>
      <c r="CZ33" s="632">
        <v>47.5</v>
      </c>
      <c r="DA33" s="642"/>
      <c r="DB33" s="642"/>
      <c r="DC33" s="643"/>
      <c r="DD33" s="635">
        <v>6196611</v>
      </c>
      <c r="DE33" s="640"/>
      <c r="DF33" s="640"/>
      <c r="DG33" s="640"/>
      <c r="DH33" s="640"/>
      <c r="DI33" s="640"/>
      <c r="DJ33" s="640"/>
      <c r="DK33" s="641"/>
      <c r="DL33" s="635">
        <v>4134825</v>
      </c>
      <c r="DM33" s="640"/>
      <c r="DN33" s="640"/>
      <c r="DO33" s="640"/>
      <c r="DP33" s="640"/>
      <c r="DQ33" s="640"/>
      <c r="DR33" s="640"/>
      <c r="DS33" s="640"/>
      <c r="DT33" s="640"/>
      <c r="DU33" s="640"/>
      <c r="DV33" s="641"/>
      <c r="DW33" s="632">
        <v>37.299999999999997</v>
      </c>
      <c r="DX33" s="642"/>
      <c r="DY33" s="642"/>
      <c r="DZ33" s="642"/>
      <c r="EA33" s="642"/>
      <c r="EB33" s="642"/>
      <c r="EC33" s="663"/>
    </row>
    <row r="34" spans="2:133" ht="11.25" customHeight="1" x14ac:dyDescent="0.2">
      <c r="B34" s="626" t="s">
        <v>319</v>
      </c>
      <c r="C34" s="627"/>
      <c r="D34" s="627"/>
      <c r="E34" s="627"/>
      <c r="F34" s="627"/>
      <c r="G34" s="627"/>
      <c r="H34" s="627"/>
      <c r="I34" s="627"/>
      <c r="J34" s="627"/>
      <c r="K34" s="627"/>
      <c r="L34" s="627"/>
      <c r="M34" s="627"/>
      <c r="N34" s="627"/>
      <c r="O34" s="627"/>
      <c r="P34" s="627"/>
      <c r="Q34" s="628"/>
      <c r="R34" s="629">
        <v>1178562</v>
      </c>
      <c r="S34" s="630"/>
      <c r="T34" s="630"/>
      <c r="U34" s="630"/>
      <c r="V34" s="630"/>
      <c r="W34" s="630"/>
      <c r="X34" s="630"/>
      <c r="Y34" s="631"/>
      <c r="Z34" s="656">
        <v>6.8</v>
      </c>
      <c r="AA34" s="656"/>
      <c r="AB34" s="656"/>
      <c r="AC34" s="656"/>
      <c r="AD34" s="657" t="s">
        <v>231</v>
      </c>
      <c r="AE34" s="657"/>
      <c r="AF34" s="657"/>
      <c r="AG34" s="657"/>
      <c r="AH34" s="657"/>
      <c r="AI34" s="657"/>
      <c r="AJ34" s="657"/>
      <c r="AK34" s="657"/>
      <c r="AL34" s="632" t="s">
        <v>231</v>
      </c>
      <c r="AM34" s="633"/>
      <c r="AN34" s="633"/>
      <c r="AO34" s="658"/>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1" t="s">
        <v>320</v>
      </c>
      <c r="CE34" s="668"/>
      <c r="CF34" s="668"/>
      <c r="CG34" s="668"/>
      <c r="CH34" s="668"/>
      <c r="CI34" s="668"/>
      <c r="CJ34" s="668"/>
      <c r="CK34" s="668"/>
      <c r="CL34" s="668"/>
      <c r="CM34" s="668"/>
      <c r="CN34" s="668"/>
      <c r="CO34" s="668"/>
      <c r="CP34" s="668"/>
      <c r="CQ34" s="669"/>
      <c r="CR34" s="629">
        <v>2490104</v>
      </c>
      <c r="CS34" s="630"/>
      <c r="CT34" s="630"/>
      <c r="CU34" s="630"/>
      <c r="CV34" s="630"/>
      <c r="CW34" s="630"/>
      <c r="CX34" s="630"/>
      <c r="CY34" s="631"/>
      <c r="CZ34" s="632">
        <v>15.3</v>
      </c>
      <c r="DA34" s="642"/>
      <c r="DB34" s="642"/>
      <c r="DC34" s="643"/>
      <c r="DD34" s="635">
        <v>1668249</v>
      </c>
      <c r="DE34" s="630"/>
      <c r="DF34" s="630"/>
      <c r="DG34" s="630"/>
      <c r="DH34" s="630"/>
      <c r="DI34" s="630"/>
      <c r="DJ34" s="630"/>
      <c r="DK34" s="631"/>
      <c r="DL34" s="635">
        <v>1427747</v>
      </c>
      <c r="DM34" s="630"/>
      <c r="DN34" s="630"/>
      <c r="DO34" s="630"/>
      <c r="DP34" s="630"/>
      <c r="DQ34" s="630"/>
      <c r="DR34" s="630"/>
      <c r="DS34" s="630"/>
      <c r="DT34" s="630"/>
      <c r="DU34" s="630"/>
      <c r="DV34" s="631"/>
      <c r="DW34" s="632">
        <v>12.9</v>
      </c>
      <c r="DX34" s="642"/>
      <c r="DY34" s="642"/>
      <c r="DZ34" s="642"/>
      <c r="EA34" s="642"/>
      <c r="EB34" s="642"/>
      <c r="EC34" s="663"/>
    </row>
    <row r="35" spans="2:133" ht="11.25" customHeight="1" x14ac:dyDescent="0.2">
      <c r="B35" s="626" t="s">
        <v>321</v>
      </c>
      <c r="C35" s="627"/>
      <c r="D35" s="627"/>
      <c r="E35" s="627"/>
      <c r="F35" s="627"/>
      <c r="G35" s="627"/>
      <c r="H35" s="627"/>
      <c r="I35" s="627"/>
      <c r="J35" s="627"/>
      <c r="K35" s="627"/>
      <c r="L35" s="627"/>
      <c r="M35" s="627"/>
      <c r="N35" s="627"/>
      <c r="O35" s="627"/>
      <c r="P35" s="627"/>
      <c r="Q35" s="628"/>
      <c r="R35" s="629">
        <v>49241</v>
      </c>
      <c r="S35" s="630"/>
      <c r="T35" s="630"/>
      <c r="U35" s="630"/>
      <c r="V35" s="630"/>
      <c r="W35" s="630"/>
      <c r="X35" s="630"/>
      <c r="Y35" s="631"/>
      <c r="Z35" s="656">
        <v>0.3</v>
      </c>
      <c r="AA35" s="656"/>
      <c r="AB35" s="656"/>
      <c r="AC35" s="656"/>
      <c r="AD35" s="657" t="s">
        <v>231</v>
      </c>
      <c r="AE35" s="657"/>
      <c r="AF35" s="657"/>
      <c r="AG35" s="657"/>
      <c r="AH35" s="657"/>
      <c r="AI35" s="657"/>
      <c r="AJ35" s="657"/>
      <c r="AK35" s="657"/>
      <c r="AL35" s="632" t="s">
        <v>225</v>
      </c>
      <c r="AM35" s="633"/>
      <c r="AN35" s="633"/>
      <c r="AO35" s="658"/>
      <c r="AP35" s="221"/>
      <c r="AQ35" s="688" t="s">
        <v>322</v>
      </c>
      <c r="AR35" s="689"/>
      <c r="AS35" s="689"/>
      <c r="AT35" s="689"/>
      <c r="AU35" s="689"/>
      <c r="AV35" s="689"/>
      <c r="AW35" s="689"/>
      <c r="AX35" s="689"/>
      <c r="AY35" s="689"/>
      <c r="AZ35" s="689"/>
      <c r="BA35" s="689"/>
      <c r="BB35" s="689"/>
      <c r="BC35" s="689"/>
      <c r="BD35" s="689"/>
      <c r="BE35" s="689"/>
      <c r="BF35" s="690"/>
      <c r="BG35" s="688" t="s">
        <v>323</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71" t="s">
        <v>324</v>
      </c>
      <c r="CE35" s="668"/>
      <c r="CF35" s="668"/>
      <c r="CG35" s="668"/>
      <c r="CH35" s="668"/>
      <c r="CI35" s="668"/>
      <c r="CJ35" s="668"/>
      <c r="CK35" s="668"/>
      <c r="CL35" s="668"/>
      <c r="CM35" s="668"/>
      <c r="CN35" s="668"/>
      <c r="CO35" s="668"/>
      <c r="CP35" s="668"/>
      <c r="CQ35" s="669"/>
      <c r="CR35" s="629">
        <v>49819</v>
      </c>
      <c r="CS35" s="640"/>
      <c r="CT35" s="640"/>
      <c r="CU35" s="640"/>
      <c r="CV35" s="640"/>
      <c r="CW35" s="640"/>
      <c r="CX35" s="640"/>
      <c r="CY35" s="641"/>
      <c r="CZ35" s="632">
        <v>0.3</v>
      </c>
      <c r="DA35" s="642"/>
      <c r="DB35" s="642"/>
      <c r="DC35" s="643"/>
      <c r="DD35" s="635">
        <v>45516</v>
      </c>
      <c r="DE35" s="640"/>
      <c r="DF35" s="640"/>
      <c r="DG35" s="640"/>
      <c r="DH35" s="640"/>
      <c r="DI35" s="640"/>
      <c r="DJ35" s="640"/>
      <c r="DK35" s="641"/>
      <c r="DL35" s="635">
        <v>45516</v>
      </c>
      <c r="DM35" s="640"/>
      <c r="DN35" s="640"/>
      <c r="DO35" s="640"/>
      <c r="DP35" s="640"/>
      <c r="DQ35" s="640"/>
      <c r="DR35" s="640"/>
      <c r="DS35" s="640"/>
      <c r="DT35" s="640"/>
      <c r="DU35" s="640"/>
      <c r="DV35" s="641"/>
      <c r="DW35" s="632">
        <v>0.4</v>
      </c>
      <c r="DX35" s="642"/>
      <c r="DY35" s="642"/>
      <c r="DZ35" s="642"/>
      <c r="EA35" s="642"/>
      <c r="EB35" s="642"/>
      <c r="EC35" s="663"/>
    </row>
    <row r="36" spans="2:133" ht="11.25" customHeight="1" x14ac:dyDescent="0.2">
      <c r="B36" s="626" t="s">
        <v>325</v>
      </c>
      <c r="C36" s="627"/>
      <c r="D36" s="627"/>
      <c r="E36" s="627"/>
      <c r="F36" s="627"/>
      <c r="G36" s="627"/>
      <c r="H36" s="627"/>
      <c r="I36" s="627"/>
      <c r="J36" s="627"/>
      <c r="K36" s="627"/>
      <c r="L36" s="627"/>
      <c r="M36" s="627"/>
      <c r="N36" s="627"/>
      <c r="O36" s="627"/>
      <c r="P36" s="627"/>
      <c r="Q36" s="628"/>
      <c r="R36" s="629">
        <v>144045</v>
      </c>
      <c r="S36" s="630"/>
      <c r="T36" s="630"/>
      <c r="U36" s="630"/>
      <c r="V36" s="630"/>
      <c r="W36" s="630"/>
      <c r="X36" s="630"/>
      <c r="Y36" s="631"/>
      <c r="Z36" s="656">
        <v>0.8</v>
      </c>
      <c r="AA36" s="656"/>
      <c r="AB36" s="656"/>
      <c r="AC36" s="656"/>
      <c r="AD36" s="657" t="s">
        <v>225</v>
      </c>
      <c r="AE36" s="657"/>
      <c r="AF36" s="657"/>
      <c r="AG36" s="657"/>
      <c r="AH36" s="657"/>
      <c r="AI36" s="657"/>
      <c r="AJ36" s="657"/>
      <c r="AK36" s="657"/>
      <c r="AL36" s="632" t="s">
        <v>231</v>
      </c>
      <c r="AM36" s="633"/>
      <c r="AN36" s="633"/>
      <c r="AO36" s="658"/>
      <c r="AP36" s="221"/>
      <c r="AQ36" s="679" t="s">
        <v>326</v>
      </c>
      <c r="AR36" s="680"/>
      <c r="AS36" s="680"/>
      <c r="AT36" s="680"/>
      <c r="AU36" s="680"/>
      <c r="AV36" s="680"/>
      <c r="AW36" s="680"/>
      <c r="AX36" s="680"/>
      <c r="AY36" s="681"/>
      <c r="AZ36" s="682">
        <v>2227031</v>
      </c>
      <c r="BA36" s="683"/>
      <c r="BB36" s="683"/>
      <c r="BC36" s="683"/>
      <c r="BD36" s="683"/>
      <c r="BE36" s="683"/>
      <c r="BF36" s="684"/>
      <c r="BG36" s="685" t="s">
        <v>327</v>
      </c>
      <c r="BH36" s="686"/>
      <c r="BI36" s="686"/>
      <c r="BJ36" s="686"/>
      <c r="BK36" s="686"/>
      <c r="BL36" s="686"/>
      <c r="BM36" s="686"/>
      <c r="BN36" s="686"/>
      <c r="BO36" s="686"/>
      <c r="BP36" s="686"/>
      <c r="BQ36" s="686"/>
      <c r="BR36" s="686"/>
      <c r="BS36" s="686"/>
      <c r="BT36" s="686"/>
      <c r="BU36" s="687"/>
      <c r="BV36" s="682">
        <v>334911</v>
      </c>
      <c r="BW36" s="683"/>
      <c r="BX36" s="683"/>
      <c r="BY36" s="683"/>
      <c r="BZ36" s="683"/>
      <c r="CA36" s="683"/>
      <c r="CB36" s="684"/>
      <c r="CD36" s="671" t="s">
        <v>328</v>
      </c>
      <c r="CE36" s="668"/>
      <c r="CF36" s="668"/>
      <c r="CG36" s="668"/>
      <c r="CH36" s="668"/>
      <c r="CI36" s="668"/>
      <c r="CJ36" s="668"/>
      <c r="CK36" s="668"/>
      <c r="CL36" s="668"/>
      <c r="CM36" s="668"/>
      <c r="CN36" s="668"/>
      <c r="CO36" s="668"/>
      <c r="CP36" s="668"/>
      <c r="CQ36" s="669"/>
      <c r="CR36" s="629">
        <v>2670602</v>
      </c>
      <c r="CS36" s="630"/>
      <c r="CT36" s="630"/>
      <c r="CU36" s="630"/>
      <c r="CV36" s="630"/>
      <c r="CW36" s="630"/>
      <c r="CX36" s="630"/>
      <c r="CY36" s="631"/>
      <c r="CZ36" s="632">
        <v>16.399999999999999</v>
      </c>
      <c r="DA36" s="642"/>
      <c r="DB36" s="642"/>
      <c r="DC36" s="643"/>
      <c r="DD36" s="635">
        <v>2235492</v>
      </c>
      <c r="DE36" s="630"/>
      <c r="DF36" s="630"/>
      <c r="DG36" s="630"/>
      <c r="DH36" s="630"/>
      <c r="DI36" s="630"/>
      <c r="DJ36" s="630"/>
      <c r="DK36" s="631"/>
      <c r="DL36" s="635">
        <v>1606070</v>
      </c>
      <c r="DM36" s="630"/>
      <c r="DN36" s="630"/>
      <c r="DO36" s="630"/>
      <c r="DP36" s="630"/>
      <c r="DQ36" s="630"/>
      <c r="DR36" s="630"/>
      <c r="DS36" s="630"/>
      <c r="DT36" s="630"/>
      <c r="DU36" s="630"/>
      <c r="DV36" s="631"/>
      <c r="DW36" s="632">
        <v>14.5</v>
      </c>
      <c r="DX36" s="642"/>
      <c r="DY36" s="642"/>
      <c r="DZ36" s="642"/>
      <c r="EA36" s="642"/>
      <c r="EB36" s="642"/>
      <c r="EC36" s="663"/>
    </row>
    <row r="37" spans="2:133" ht="11.25" customHeight="1" x14ac:dyDescent="0.2">
      <c r="B37" s="626" t="s">
        <v>329</v>
      </c>
      <c r="C37" s="627"/>
      <c r="D37" s="627"/>
      <c r="E37" s="627"/>
      <c r="F37" s="627"/>
      <c r="G37" s="627"/>
      <c r="H37" s="627"/>
      <c r="I37" s="627"/>
      <c r="J37" s="627"/>
      <c r="K37" s="627"/>
      <c r="L37" s="627"/>
      <c r="M37" s="627"/>
      <c r="N37" s="627"/>
      <c r="O37" s="627"/>
      <c r="P37" s="627"/>
      <c r="Q37" s="628"/>
      <c r="R37" s="629">
        <v>58235</v>
      </c>
      <c r="S37" s="630"/>
      <c r="T37" s="630"/>
      <c r="U37" s="630"/>
      <c r="V37" s="630"/>
      <c r="W37" s="630"/>
      <c r="X37" s="630"/>
      <c r="Y37" s="631"/>
      <c r="Z37" s="656">
        <v>0.3</v>
      </c>
      <c r="AA37" s="656"/>
      <c r="AB37" s="656"/>
      <c r="AC37" s="656"/>
      <c r="AD37" s="657">
        <v>23235</v>
      </c>
      <c r="AE37" s="657"/>
      <c r="AF37" s="657"/>
      <c r="AG37" s="657"/>
      <c r="AH37" s="657"/>
      <c r="AI37" s="657"/>
      <c r="AJ37" s="657"/>
      <c r="AK37" s="657"/>
      <c r="AL37" s="632">
        <v>0.2</v>
      </c>
      <c r="AM37" s="633"/>
      <c r="AN37" s="633"/>
      <c r="AO37" s="658"/>
      <c r="AQ37" s="664" t="s">
        <v>330</v>
      </c>
      <c r="AR37" s="665"/>
      <c r="AS37" s="665"/>
      <c r="AT37" s="665"/>
      <c r="AU37" s="665"/>
      <c r="AV37" s="665"/>
      <c r="AW37" s="665"/>
      <c r="AX37" s="665"/>
      <c r="AY37" s="666"/>
      <c r="AZ37" s="629">
        <v>919181</v>
      </c>
      <c r="BA37" s="630"/>
      <c r="BB37" s="630"/>
      <c r="BC37" s="630"/>
      <c r="BD37" s="640"/>
      <c r="BE37" s="640"/>
      <c r="BF37" s="667"/>
      <c r="BG37" s="671" t="s">
        <v>331</v>
      </c>
      <c r="BH37" s="668"/>
      <c r="BI37" s="668"/>
      <c r="BJ37" s="668"/>
      <c r="BK37" s="668"/>
      <c r="BL37" s="668"/>
      <c r="BM37" s="668"/>
      <c r="BN37" s="668"/>
      <c r="BO37" s="668"/>
      <c r="BP37" s="668"/>
      <c r="BQ37" s="668"/>
      <c r="BR37" s="668"/>
      <c r="BS37" s="668"/>
      <c r="BT37" s="668"/>
      <c r="BU37" s="669"/>
      <c r="BV37" s="629">
        <v>298007</v>
      </c>
      <c r="BW37" s="630"/>
      <c r="BX37" s="630"/>
      <c r="BY37" s="630"/>
      <c r="BZ37" s="630"/>
      <c r="CA37" s="630"/>
      <c r="CB37" s="670"/>
      <c r="CD37" s="671" t="s">
        <v>332</v>
      </c>
      <c r="CE37" s="668"/>
      <c r="CF37" s="668"/>
      <c r="CG37" s="668"/>
      <c r="CH37" s="668"/>
      <c r="CI37" s="668"/>
      <c r="CJ37" s="668"/>
      <c r="CK37" s="668"/>
      <c r="CL37" s="668"/>
      <c r="CM37" s="668"/>
      <c r="CN37" s="668"/>
      <c r="CO37" s="668"/>
      <c r="CP37" s="668"/>
      <c r="CQ37" s="669"/>
      <c r="CR37" s="629">
        <v>554254</v>
      </c>
      <c r="CS37" s="640"/>
      <c r="CT37" s="640"/>
      <c r="CU37" s="640"/>
      <c r="CV37" s="640"/>
      <c r="CW37" s="640"/>
      <c r="CX37" s="640"/>
      <c r="CY37" s="641"/>
      <c r="CZ37" s="632">
        <v>3.4</v>
      </c>
      <c r="DA37" s="642"/>
      <c r="DB37" s="642"/>
      <c r="DC37" s="643"/>
      <c r="DD37" s="635">
        <v>554254</v>
      </c>
      <c r="DE37" s="640"/>
      <c r="DF37" s="640"/>
      <c r="DG37" s="640"/>
      <c r="DH37" s="640"/>
      <c r="DI37" s="640"/>
      <c r="DJ37" s="640"/>
      <c r="DK37" s="641"/>
      <c r="DL37" s="635">
        <v>554254</v>
      </c>
      <c r="DM37" s="640"/>
      <c r="DN37" s="640"/>
      <c r="DO37" s="640"/>
      <c r="DP37" s="640"/>
      <c r="DQ37" s="640"/>
      <c r="DR37" s="640"/>
      <c r="DS37" s="640"/>
      <c r="DT37" s="640"/>
      <c r="DU37" s="640"/>
      <c r="DV37" s="641"/>
      <c r="DW37" s="632">
        <v>5</v>
      </c>
      <c r="DX37" s="642"/>
      <c r="DY37" s="642"/>
      <c r="DZ37" s="642"/>
      <c r="EA37" s="642"/>
      <c r="EB37" s="642"/>
      <c r="EC37" s="663"/>
    </row>
    <row r="38" spans="2:133" ht="11.25" customHeight="1" x14ac:dyDescent="0.2">
      <c r="B38" s="626" t="s">
        <v>333</v>
      </c>
      <c r="C38" s="627"/>
      <c r="D38" s="627"/>
      <c r="E38" s="627"/>
      <c r="F38" s="627"/>
      <c r="G38" s="627"/>
      <c r="H38" s="627"/>
      <c r="I38" s="627"/>
      <c r="J38" s="627"/>
      <c r="K38" s="627"/>
      <c r="L38" s="627"/>
      <c r="M38" s="627"/>
      <c r="N38" s="627"/>
      <c r="O38" s="627"/>
      <c r="P38" s="627"/>
      <c r="Q38" s="628"/>
      <c r="R38" s="629">
        <v>993897</v>
      </c>
      <c r="S38" s="630"/>
      <c r="T38" s="630"/>
      <c r="U38" s="630"/>
      <c r="V38" s="630"/>
      <c r="W38" s="630"/>
      <c r="X38" s="630"/>
      <c r="Y38" s="631"/>
      <c r="Z38" s="656">
        <v>5.7</v>
      </c>
      <c r="AA38" s="656"/>
      <c r="AB38" s="656"/>
      <c r="AC38" s="656"/>
      <c r="AD38" s="657" t="s">
        <v>225</v>
      </c>
      <c r="AE38" s="657"/>
      <c r="AF38" s="657"/>
      <c r="AG38" s="657"/>
      <c r="AH38" s="657"/>
      <c r="AI38" s="657"/>
      <c r="AJ38" s="657"/>
      <c r="AK38" s="657"/>
      <c r="AL38" s="632" t="s">
        <v>231</v>
      </c>
      <c r="AM38" s="633"/>
      <c r="AN38" s="633"/>
      <c r="AO38" s="658"/>
      <c r="AQ38" s="664" t="s">
        <v>334</v>
      </c>
      <c r="AR38" s="665"/>
      <c r="AS38" s="665"/>
      <c r="AT38" s="665"/>
      <c r="AU38" s="665"/>
      <c r="AV38" s="665"/>
      <c r="AW38" s="665"/>
      <c r="AX38" s="665"/>
      <c r="AY38" s="666"/>
      <c r="AZ38" s="629">
        <v>26000</v>
      </c>
      <c r="BA38" s="630"/>
      <c r="BB38" s="630"/>
      <c r="BC38" s="630"/>
      <c r="BD38" s="640"/>
      <c r="BE38" s="640"/>
      <c r="BF38" s="667"/>
      <c r="BG38" s="671" t="s">
        <v>335</v>
      </c>
      <c r="BH38" s="668"/>
      <c r="BI38" s="668"/>
      <c r="BJ38" s="668"/>
      <c r="BK38" s="668"/>
      <c r="BL38" s="668"/>
      <c r="BM38" s="668"/>
      <c r="BN38" s="668"/>
      <c r="BO38" s="668"/>
      <c r="BP38" s="668"/>
      <c r="BQ38" s="668"/>
      <c r="BR38" s="668"/>
      <c r="BS38" s="668"/>
      <c r="BT38" s="668"/>
      <c r="BU38" s="669"/>
      <c r="BV38" s="629">
        <v>4813</v>
      </c>
      <c r="BW38" s="630"/>
      <c r="BX38" s="630"/>
      <c r="BY38" s="630"/>
      <c r="BZ38" s="630"/>
      <c r="CA38" s="630"/>
      <c r="CB38" s="670"/>
      <c r="CD38" s="671" t="s">
        <v>336</v>
      </c>
      <c r="CE38" s="668"/>
      <c r="CF38" s="668"/>
      <c r="CG38" s="668"/>
      <c r="CH38" s="668"/>
      <c r="CI38" s="668"/>
      <c r="CJ38" s="668"/>
      <c r="CK38" s="668"/>
      <c r="CL38" s="668"/>
      <c r="CM38" s="668"/>
      <c r="CN38" s="668"/>
      <c r="CO38" s="668"/>
      <c r="CP38" s="668"/>
      <c r="CQ38" s="669"/>
      <c r="CR38" s="629">
        <v>1259592</v>
      </c>
      <c r="CS38" s="630"/>
      <c r="CT38" s="630"/>
      <c r="CU38" s="630"/>
      <c r="CV38" s="630"/>
      <c r="CW38" s="630"/>
      <c r="CX38" s="630"/>
      <c r="CY38" s="631"/>
      <c r="CZ38" s="632">
        <v>7.7</v>
      </c>
      <c r="DA38" s="642"/>
      <c r="DB38" s="642"/>
      <c r="DC38" s="643"/>
      <c r="DD38" s="635">
        <v>1036856</v>
      </c>
      <c r="DE38" s="630"/>
      <c r="DF38" s="630"/>
      <c r="DG38" s="630"/>
      <c r="DH38" s="630"/>
      <c r="DI38" s="630"/>
      <c r="DJ38" s="630"/>
      <c r="DK38" s="631"/>
      <c r="DL38" s="635">
        <v>1008042</v>
      </c>
      <c r="DM38" s="630"/>
      <c r="DN38" s="630"/>
      <c r="DO38" s="630"/>
      <c r="DP38" s="630"/>
      <c r="DQ38" s="630"/>
      <c r="DR38" s="630"/>
      <c r="DS38" s="630"/>
      <c r="DT38" s="630"/>
      <c r="DU38" s="630"/>
      <c r="DV38" s="631"/>
      <c r="DW38" s="632">
        <v>9.1</v>
      </c>
      <c r="DX38" s="642"/>
      <c r="DY38" s="642"/>
      <c r="DZ38" s="642"/>
      <c r="EA38" s="642"/>
      <c r="EB38" s="642"/>
      <c r="EC38" s="663"/>
    </row>
    <row r="39" spans="2:133" ht="11.25" customHeight="1" x14ac:dyDescent="0.2">
      <c r="B39" s="626" t="s">
        <v>337</v>
      </c>
      <c r="C39" s="627"/>
      <c r="D39" s="627"/>
      <c r="E39" s="627"/>
      <c r="F39" s="627"/>
      <c r="G39" s="627"/>
      <c r="H39" s="627"/>
      <c r="I39" s="627"/>
      <c r="J39" s="627"/>
      <c r="K39" s="627"/>
      <c r="L39" s="627"/>
      <c r="M39" s="627"/>
      <c r="N39" s="627"/>
      <c r="O39" s="627"/>
      <c r="P39" s="627"/>
      <c r="Q39" s="628"/>
      <c r="R39" s="629">
        <v>346683</v>
      </c>
      <c r="S39" s="630"/>
      <c r="T39" s="630"/>
      <c r="U39" s="630"/>
      <c r="V39" s="630"/>
      <c r="W39" s="630"/>
      <c r="X39" s="630"/>
      <c r="Y39" s="631"/>
      <c r="Z39" s="656">
        <v>2</v>
      </c>
      <c r="AA39" s="656"/>
      <c r="AB39" s="656"/>
      <c r="AC39" s="656"/>
      <c r="AD39" s="657">
        <v>599</v>
      </c>
      <c r="AE39" s="657"/>
      <c r="AF39" s="657"/>
      <c r="AG39" s="657"/>
      <c r="AH39" s="657"/>
      <c r="AI39" s="657"/>
      <c r="AJ39" s="657"/>
      <c r="AK39" s="657"/>
      <c r="AL39" s="632">
        <v>0</v>
      </c>
      <c r="AM39" s="633"/>
      <c r="AN39" s="633"/>
      <c r="AO39" s="658"/>
      <c r="AQ39" s="664" t="s">
        <v>338</v>
      </c>
      <c r="AR39" s="665"/>
      <c r="AS39" s="665"/>
      <c r="AT39" s="665"/>
      <c r="AU39" s="665"/>
      <c r="AV39" s="665"/>
      <c r="AW39" s="665"/>
      <c r="AX39" s="665"/>
      <c r="AY39" s="666"/>
      <c r="AZ39" s="629">
        <v>22258</v>
      </c>
      <c r="BA39" s="630"/>
      <c r="BB39" s="630"/>
      <c r="BC39" s="630"/>
      <c r="BD39" s="640"/>
      <c r="BE39" s="640"/>
      <c r="BF39" s="667"/>
      <c r="BG39" s="671" t="s">
        <v>339</v>
      </c>
      <c r="BH39" s="668"/>
      <c r="BI39" s="668"/>
      <c r="BJ39" s="668"/>
      <c r="BK39" s="668"/>
      <c r="BL39" s="668"/>
      <c r="BM39" s="668"/>
      <c r="BN39" s="668"/>
      <c r="BO39" s="668"/>
      <c r="BP39" s="668"/>
      <c r="BQ39" s="668"/>
      <c r="BR39" s="668"/>
      <c r="BS39" s="668"/>
      <c r="BT39" s="668"/>
      <c r="BU39" s="669"/>
      <c r="BV39" s="629">
        <v>8038</v>
      </c>
      <c r="BW39" s="630"/>
      <c r="BX39" s="630"/>
      <c r="BY39" s="630"/>
      <c r="BZ39" s="630"/>
      <c r="CA39" s="630"/>
      <c r="CB39" s="670"/>
      <c r="CD39" s="671" t="s">
        <v>340</v>
      </c>
      <c r="CE39" s="668"/>
      <c r="CF39" s="668"/>
      <c r="CG39" s="668"/>
      <c r="CH39" s="668"/>
      <c r="CI39" s="668"/>
      <c r="CJ39" s="668"/>
      <c r="CK39" s="668"/>
      <c r="CL39" s="668"/>
      <c r="CM39" s="668"/>
      <c r="CN39" s="668"/>
      <c r="CO39" s="668"/>
      <c r="CP39" s="668"/>
      <c r="CQ39" s="669"/>
      <c r="CR39" s="629">
        <v>1213988</v>
      </c>
      <c r="CS39" s="640"/>
      <c r="CT39" s="640"/>
      <c r="CU39" s="640"/>
      <c r="CV39" s="640"/>
      <c r="CW39" s="640"/>
      <c r="CX39" s="640"/>
      <c r="CY39" s="641"/>
      <c r="CZ39" s="632">
        <v>7.5</v>
      </c>
      <c r="DA39" s="642"/>
      <c r="DB39" s="642"/>
      <c r="DC39" s="643"/>
      <c r="DD39" s="635">
        <v>1163048</v>
      </c>
      <c r="DE39" s="640"/>
      <c r="DF39" s="640"/>
      <c r="DG39" s="640"/>
      <c r="DH39" s="640"/>
      <c r="DI39" s="640"/>
      <c r="DJ39" s="640"/>
      <c r="DK39" s="641"/>
      <c r="DL39" s="635" t="s">
        <v>225</v>
      </c>
      <c r="DM39" s="640"/>
      <c r="DN39" s="640"/>
      <c r="DO39" s="640"/>
      <c r="DP39" s="640"/>
      <c r="DQ39" s="640"/>
      <c r="DR39" s="640"/>
      <c r="DS39" s="640"/>
      <c r="DT39" s="640"/>
      <c r="DU39" s="640"/>
      <c r="DV39" s="641"/>
      <c r="DW39" s="632" t="s">
        <v>225</v>
      </c>
      <c r="DX39" s="642"/>
      <c r="DY39" s="642"/>
      <c r="DZ39" s="642"/>
      <c r="EA39" s="642"/>
      <c r="EB39" s="642"/>
      <c r="EC39" s="663"/>
    </row>
    <row r="40" spans="2:133" ht="11.25" customHeight="1" x14ac:dyDescent="0.2">
      <c r="B40" s="626" t="s">
        <v>341</v>
      </c>
      <c r="C40" s="627"/>
      <c r="D40" s="627"/>
      <c r="E40" s="627"/>
      <c r="F40" s="627"/>
      <c r="G40" s="627"/>
      <c r="H40" s="627"/>
      <c r="I40" s="627"/>
      <c r="J40" s="627"/>
      <c r="K40" s="627"/>
      <c r="L40" s="627"/>
      <c r="M40" s="627"/>
      <c r="N40" s="627"/>
      <c r="O40" s="627"/>
      <c r="P40" s="627"/>
      <c r="Q40" s="628"/>
      <c r="R40" s="629">
        <v>918400</v>
      </c>
      <c r="S40" s="630"/>
      <c r="T40" s="630"/>
      <c r="U40" s="630"/>
      <c r="V40" s="630"/>
      <c r="W40" s="630"/>
      <c r="X40" s="630"/>
      <c r="Y40" s="631"/>
      <c r="Z40" s="656">
        <v>5.3</v>
      </c>
      <c r="AA40" s="656"/>
      <c r="AB40" s="656"/>
      <c r="AC40" s="656"/>
      <c r="AD40" s="657" t="s">
        <v>231</v>
      </c>
      <c r="AE40" s="657"/>
      <c r="AF40" s="657"/>
      <c r="AG40" s="657"/>
      <c r="AH40" s="657"/>
      <c r="AI40" s="657"/>
      <c r="AJ40" s="657"/>
      <c r="AK40" s="657"/>
      <c r="AL40" s="632" t="s">
        <v>231</v>
      </c>
      <c r="AM40" s="633"/>
      <c r="AN40" s="633"/>
      <c r="AO40" s="658"/>
      <c r="AQ40" s="664" t="s">
        <v>342</v>
      </c>
      <c r="AR40" s="665"/>
      <c r="AS40" s="665"/>
      <c r="AT40" s="665"/>
      <c r="AU40" s="665"/>
      <c r="AV40" s="665"/>
      <c r="AW40" s="665"/>
      <c r="AX40" s="665"/>
      <c r="AY40" s="666"/>
      <c r="AZ40" s="629" t="s">
        <v>225</v>
      </c>
      <c r="BA40" s="630"/>
      <c r="BB40" s="630"/>
      <c r="BC40" s="630"/>
      <c r="BD40" s="640"/>
      <c r="BE40" s="640"/>
      <c r="BF40" s="667"/>
      <c r="BG40" s="672" t="s">
        <v>343</v>
      </c>
      <c r="BH40" s="673"/>
      <c r="BI40" s="673"/>
      <c r="BJ40" s="673"/>
      <c r="BK40" s="673"/>
      <c r="BL40" s="222"/>
      <c r="BM40" s="668" t="s">
        <v>344</v>
      </c>
      <c r="BN40" s="668"/>
      <c r="BO40" s="668"/>
      <c r="BP40" s="668"/>
      <c r="BQ40" s="668"/>
      <c r="BR40" s="668"/>
      <c r="BS40" s="668"/>
      <c r="BT40" s="668"/>
      <c r="BU40" s="669"/>
      <c r="BV40" s="629">
        <v>118</v>
      </c>
      <c r="BW40" s="630"/>
      <c r="BX40" s="630"/>
      <c r="BY40" s="630"/>
      <c r="BZ40" s="630"/>
      <c r="CA40" s="630"/>
      <c r="CB40" s="670"/>
      <c r="CD40" s="671" t="s">
        <v>345</v>
      </c>
      <c r="CE40" s="668"/>
      <c r="CF40" s="668"/>
      <c r="CG40" s="668"/>
      <c r="CH40" s="668"/>
      <c r="CI40" s="668"/>
      <c r="CJ40" s="668"/>
      <c r="CK40" s="668"/>
      <c r="CL40" s="668"/>
      <c r="CM40" s="668"/>
      <c r="CN40" s="668"/>
      <c r="CO40" s="668"/>
      <c r="CP40" s="668"/>
      <c r="CQ40" s="669"/>
      <c r="CR40" s="629">
        <v>47450</v>
      </c>
      <c r="CS40" s="630"/>
      <c r="CT40" s="630"/>
      <c r="CU40" s="630"/>
      <c r="CV40" s="630"/>
      <c r="CW40" s="630"/>
      <c r="CX40" s="630"/>
      <c r="CY40" s="631"/>
      <c r="CZ40" s="632">
        <v>0.3</v>
      </c>
      <c r="DA40" s="642"/>
      <c r="DB40" s="642"/>
      <c r="DC40" s="643"/>
      <c r="DD40" s="635">
        <v>47450</v>
      </c>
      <c r="DE40" s="630"/>
      <c r="DF40" s="630"/>
      <c r="DG40" s="630"/>
      <c r="DH40" s="630"/>
      <c r="DI40" s="630"/>
      <c r="DJ40" s="630"/>
      <c r="DK40" s="631"/>
      <c r="DL40" s="635">
        <v>47450</v>
      </c>
      <c r="DM40" s="630"/>
      <c r="DN40" s="630"/>
      <c r="DO40" s="630"/>
      <c r="DP40" s="630"/>
      <c r="DQ40" s="630"/>
      <c r="DR40" s="630"/>
      <c r="DS40" s="630"/>
      <c r="DT40" s="630"/>
      <c r="DU40" s="630"/>
      <c r="DV40" s="631"/>
      <c r="DW40" s="632">
        <v>0.4</v>
      </c>
      <c r="DX40" s="642"/>
      <c r="DY40" s="642"/>
      <c r="DZ40" s="642"/>
      <c r="EA40" s="642"/>
      <c r="EB40" s="642"/>
      <c r="EC40" s="663"/>
    </row>
    <row r="41" spans="2:133" ht="11.25" customHeight="1" x14ac:dyDescent="0.2">
      <c r="B41" s="626" t="s">
        <v>346</v>
      </c>
      <c r="C41" s="627"/>
      <c r="D41" s="627"/>
      <c r="E41" s="627"/>
      <c r="F41" s="627"/>
      <c r="G41" s="627"/>
      <c r="H41" s="627"/>
      <c r="I41" s="627"/>
      <c r="J41" s="627"/>
      <c r="K41" s="627"/>
      <c r="L41" s="627"/>
      <c r="M41" s="627"/>
      <c r="N41" s="627"/>
      <c r="O41" s="627"/>
      <c r="P41" s="627"/>
      <c r="Q41" s="628"/>
      <c r="R41" s="629" t="s">
        <v>231</v>
      </c>
      <c r="S41" s="630"/>
      <c r="T41" s="630"/>
      <c r="U41" s="630"/>
      <c r="V41" s="630"/>
      <c r="W41" s="630"/>
      <c r="X41" s="630"/>
      <c r="Y41" s="631"/>
      <c r="Z41" s="656" t="s">
        <v>231</v>
      </c>
      <c r="AA41" s="656"/>
      <c r="AB41" s="656"/>
      <c r="AC41" s="656"/>
      <c r="AD41" s="657" t="s">
        <v>231</v>
      </c>
      <c r="AE41" s="657"/>
      <c r="AF41" s="657"/>
      <c r="AG41" s="657"/>
      <c r="AH41" s="657"/>
      <c r="AI41" s="657"/>
      <c r="AJ41" s="657"/>
      <c r="AK41" s="657"/>
      <c r="AL41" s="632" t="s">
        <v>231</v>
      </c>
      <c r="AM41" s="633"/>
      <c r="AN41" s="633"/>
      <c r="AO41" s="658"/>
      <c r="AQ41" s="664" t="s">
        <v>347</v>
      </c>
      <c r="AR41" s="665"/>
      <c r="AS41" s="665"/>
      <c r="AT41" s="665"/>
      <c r="AU41" s="665"/>
      <c r="AV41" s="665"/>
      <c r="AW41" s="665"/>
      <c r="AX41" s="665"/>
      <c r="AY41" s="666"/>
      <c r="AZ41" s="629">
        <v>283056</v>
      </c>
      <c r="BA41" s="630"/>
      <c r="BB41" s="630"/>
      <c r="BC41" s="630"/>
      <c r="BD41" s="640"/>
      <c r="BE41" s="640"/>
      <c r="BF41" s="667"/>
      <c r="BG41" s="672"/>
      <c r="BH41" s="673"/>
      <c r="BI41" s="673"/>
      <c r="BJ41" s="673"/>
      <c r="BK41" s="673"/>
      <c r="BL41" s="222"/>
      <c r="BM41" s="668" t="s">
        <v>348</v>
      </c>
      <c r="BN41" s="668"/>
      <c r="BO41" s="668"/>
      <c r="BP41" s="668"/>
      <c r="BQ41" s="668"/>
      <c r="BR41" s="668"/>
      <c r="BS41" s="668"/>
      <c r="BT41" s="668"/>
      <c r="BU41" s="669"/>
      <c r="BV41" s="629" t="s">
        <v>231</v>
      </c>
      <c r="BW41" s="630"/>
      <c r="BX41" s="630"/>
      <c r="BY41" s="630"/>
      <c r="BZ41" s="630"/>
      <c r="CA41" s="630"/>
      <c r="CB41" s="670"/>
      <c r="CD41" s="671" t="s">
        <v>349</v>
      </c>
      <c r="CE41" s="668"/>
      <c r="CF41" s="668"/>
      <c r="CG41" s="668"/>
      <c r="CH41" s="668"/>
      <c r="CI41" s="668"/>
      <c r="CJ41" s="668"/>
      <c r="CK41" s="668"/>
      <c r="CL41" s="668"/>
      <c r="CM41" s="668"/>
      <c r="CN41" s="668"/>
      <c r="CO41" s="668"/>
      <c r="CP41" s="668"/>
      <c r="CQ41" s="669"/>
      <c r="CR41" s="629" t="s">
        <v>225</v>
      </c>
      <c r="CS41" s="640"/>
      <c r="CT41" s="640"/>
      <c r="CU41" s="640"/>
      <c r="CV41" s="640"/>
      <c r="CW41" s="640"/>
      <c r="CX41" s="640"/>
      <c r="CY41" s="641"/>
      <c r="CZ41" s="632" t="s">
        <v>225</v>
      </c>
      <c r="DA41" s="642"/>
      <c r="DB41" s="642"/>
      <c r="DC41" s="643"/>
      <c r="DD41" s="635" t="s">
        <v>231</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2">
      <c r="B42" s="626" t="s">
        <v>350</v>
      </c>
      <c r="C42" s="627"/>
      <c r="D42" s="627"/>
      <c r="E42" s="627"/>
      <c r="F42" s="627"/>
      <c r="G42" s="627"/>
      <c r="H42" s="627"/>
      <c r="I42" s="627"/>
      <c r="J42" s="627"/>
      <c r="K42" s="627"/>
      <c r="L42" s="627"/>
      <c r="M42" s="627"/>
      <c r="N42" s="627"/>
      <c r="O42" s="627"/>
      <c r="P42" s="627"/>
      <c r="Q42" s="628"/>
      <c r="R42" s="629" t="s">
        <v>231</v>
      </c>
      <c r="S42" s="630"/>
      <c r="T42" s="630"/>
      <c r="U42" s="630"/>
      <c r="V42" s="630"/>
      <c r="W42" s="630"/>
      <c r="X42" s="630"/>
      <c r="Y42" s="631"/>
      <c r="Z42" s="656" t="s">
        <v>231</v>
      </c>
      <c r="AA42" s="656"/>
      <c r="AB42" s="656"/>
      <c r="AC42" s="656"/>
      <c r="AD42" s="657" t="s">
        <v>225</v>
      </c>
      <c r="AE42" s="657"/>
      <c r="AF42" s="657"/>
      <c r="AG42" s="657"/>
      <c r="AH42" s="657"/>
      <c r="AI42" s="657"/>
      <c r="AJ42" s="657"/>
      <c r="AK42" s="657"/>
      <c r="AL42" s="632" t="s">
        <v>231</v>
      </c>
      <c r="AM42" s="633"/>
      <c r="AN42" s="633"/>
      <c r="AO42" s="658"/>
      <c r="AQ42" s="676" t="s">
        <v>351</v>
      </c>
      <c r="AR42" s="677"/>
      <c r="AS42" s="677"/>
      <c r="AT42" s="677"/>
      <c r="AU42" s="677"/>
      <c r="AV42" s="677"/>
      <c r="AW42" s="677"/>
      <c r="AX42" s="677"/>
      <c r="AY42" s="678"/>
      <c r="AZ42" s="609">
        <v>976536</v>
      </c>
      <c r="BA42" s="644"/>
      <c r="BB42" s="644"/>
      <c r="BC42" s="644"/>
      <c r="BD42" s="610"/>
      <c r="BE42" s="610"/>
      <c r="BF42" s="659"/>
      <c r="BG42" s="674"/>
      <c r="BH42" s="675"/>
      <c r="BI42" s="675"/>
      <c r="BJ42" s="675"/>
      <c r="BK42" s="675"/>
      <c r="BL42" s="223"/>
      <c r="BM42" s="660" t="s">
        <v>352</v>
      </c>
      <c r="BN42" s="660"/>
      <c r="BO42" s="660"/>
      <c r="BP42" s="660"/>
      <c r="BQ42" s="660"/>
      <c r="BR42" s="660"/>
      <c r="BS42" s="660"/>
      <c r="BT42" s="660"/>
      <c r="BU42" s="661"/>
      <c r="BV42" s="609">
        <v>366</v>
      </c>
      <c r="BW42" s="644"/>
      <c r="BX42" s="644"/>
      <c r="BY42" s="644"/>
      <c r="BZ42" s="644"/>
      <c r="CA42" s="644"/>
      <c r="CB42" s="662"/>
      <c r="CD42" s="626" t="s">
        <v>353</v>
      </c>
      <c r="CE42" s="627"/>
      <c r="CF42" s="627"/>
      <c r="CG42" s="627"/>
      <c r="CH42" s="627"/>
      <c r="CI42" s="627"/>
      <c r="CJ42" s="627"/>
      <c r="CK42" s="627"/>
      <c r="CL42" s="627"/>
      <c r="CM42" s="627"/>
      <c r="CN42" s="627"/>
      <c r="CO42" s="627"/>
      <c r="CP42" s="627"/>
      <c r="CQ42" s="628"/>
      <c r="CR42" s="629">
        <v>785610</v>
      </c>
      <c r="CS42" s="640"/>
      <c r="CT42" s="640"/>
      <c r="CU42" s="640"/>
      <c r="CV42" s="640"/>
      <c r="CW42" s="640"/>
      <c r="CX42" s="640"/>
      <c r="CY42" s="641"/>
      <c r="CZ42" s="632">
        <v>4.8</v>
      </c>
      <c r="DA42" s="642"/>
      <c r="DB42" s="642"/>
      <c r="DC42" s="643"/>
      <c r="DD42" s="635">
        <v>370666</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2">
      <c r="B43" s="626" t="s">
        <v>354</v>
      </c>
      <c r="C43" s="627"/>
      <c r="D43" s="627"/>
      <c r="E43" s="627"/>
      <c r="F43" s="627"/>
      <c r="G43" s="627"/>
      <c r="H43" s="627"/>
      <c r="I43" s="627"/>
      <c r="J43" s="627"/>
      <c r="K43" s="627"/>
      <c r="L43" s="627"/>
      <c r="M43" s="627"/>
      <c r="N43" s="627"/>
      <c r="O43" s="627"/>
      <c r="P43" s="627"/>
      <c r="Q43" s="628"/>
      <c r="R43" s="629">
        <v>590600</v>
      </c>
      <c r="S43" s="630"/>
      <c r="T43" s="630"/>
      <c r="U43" s="630"/>
      <c r="V43" s="630"/>
      <c r="W43" s="630"/>
      <c r="X43" s="630"/>
      <c r="Y43" s="631"/>
      <c r="Z43" s="656">
        <v>3.4</v>
      </c>
      <c r="AA43" s="656"/>
      <c r="AB43" s="656"/>
      <c r="AC43" s="656"/>
      <c r="AD43" s="657" t="s">
        <v>231</v>
      </c>
      <c r="AE43" s="657"/>
      <c r="AF43" s="657"/>
      <c r="AG43" s="657"/>
      <c r="AH43" s="657"/>
      <c r="AI43" s="657"/>
      <c r="AJ43" s="657"/>
      <c r="AK43" s="657"/>
      <c r="AL43" s="632" t="s">
        <v>231</v>
      </c>
      <c r="AM43" s="633"/>
      <c r="AN43" s="633"/>
      <c r="AO43" s="658"/>
      <c r="BV43" s="224"/>
      <c r="BW43" s="224"/>
      <c r="BX43" s="224"/>
      <c r="BY43" s="224"/>
      <c r="BZ43" s="224"/>
      <c r="CA43" s="224"/>
      <c r="CB43" s="224"/>
      <c r="CD43" s="626" t="s">
        <v>355</v>
      </c>
      <c r="CE43" s="627"/>
      <c r="CF43" s="627"/>
      <c r="CG43" s="627"/>
      <c r="CH43" s="627"/>
      <c r="CI43" s="627"/>
      <c r="CJ43" s="627"/>
      <c r="CK43" s="627"/>
      <c r="CL43" s="627"/>
      <c r="CM43" s="627"/>
      <c r="CN43" s="627"/>
      <c r="CO43" s="627"/>
      <c r="CP43" s="627"/>
      <c r="CQ43" s="628"/>
      <c r="CR43" s="629">
        <v>11158</v>
      </c>
      <c r="CS43" s="640"/>
      <c r="CT43" s="640"/>
      <c r="CU43" s="640"/>
      <c r="CV43" s="640"/>
      <c r="CW43" s="640"/>
      <c r="CX43" s="640"/>
      <c r="CY43" s="641"/>
      <c r="CZ43" s="632">
        <v>0.1</v>
      </c>
      <c r="DA43" s="642"/>
      <c r="DB43" s="642"/>
      <c r="DC43" s="643"/>
      <c r="DD43" s="635">
        <v>11158</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2">
      <c r="B44" s="606" t="s">
        <v>356</v>
      </c>
      <c r="C44" s="607"/>
      <c r="D44" s="607"/>
      <c r="E44" s="607"/>
      <c r="F44" s="607"/>
      <c r="G44" s="607"/>
      <c r="H44" s="607"/>
      <c r="I44" s="607"/>
      <c r="J44" s="607"/>
      <c r="K44" s="607"/>
      <c r="L44" s="607"/>
      <c r="M44" s="607"/>
      <c r="N44" s="607"/>
      <c r="O44" s="607"/>
      <c r="P44" s="607"/>
      <c r="Q44" s="608"/>
      <c r="R44" s="609">
        <v>17458636</v>
      </c>
      <c r="S44" s="644"/>
      <c r="T44" s="644"/>
      <c r="U44" s="644"/>
      <c r="V44" s="644"/>
      <c r="W44" s="644"/>
      <c r="X44" s="644"/>
      <c r="Y44" s="645"/>
      <c r="Z44" s="646">
        <v>100</v>
      </c>
      <c r="AA44" s="646"/>
      <c r="AB44" s="646"/>
      <c r="AC44" s="646"/>
      <c r="AD44" s="647">
        <v>10480934</v>
      </c>
      <c r="AE44" s="647"/>
      <c r="AF44" s="647"/>
      <c r="AG44" s="647"/>
      <c r="AH44" s="647"/>
      <c r="AI44" s="647"/>
      <c r="AJ44" s="647"/>
      <c r="AK44" s="647"/>
      <c r="AL44" s="612">
        <v>100</v>
      </c>
      <c r="AM44" s="648"/>
      <c r="AN44" s="648"/>
      <c r="AO44" s="649"/>
      <c r="CD44" s="650" t="s">
        <v>302</v>
      </c>
      <c r="CE44" s="651"/>
      <c r="CF44" s="626" t="s">
        <v>357</v>
      </c>
      <c r="CG44" s="627"/>
      <c r="CH44" s="627"/>
      <c r="CI44" s="627"/>
      <c r="CJ44" s="627"/>
      <c r="CK44" s="627"/>
      <c r="CL44" s="627"/>
      <c r="CM44" s="627"/>
      <c r="CN44" s="627"/>
      <c r="CO44" s="627"/>
      <c r="CP44" s="627"/>
      <c r="CQ44" s="628"/>
      <c r="CR44" s="629">
        <v>785610</v>
      </c>
      <c r="CS44" s="630"/>
      <c r="CT44" s="630"/>
      <c r="CU44" s="630"/>
      <c r="CV44" s="630"/>
      <c r="CW44" s="630"/>
      <c r="CX44" s="630"/>
      <c r="CY44" s="631"/>
      <c r="CZ44" s="632">
        <v>4.8</v>
      </c>
      <c r="DA44" s="633"/>
      <c r="DB44" s="633"/>
      <c r="DC44" s="634"/>
      <c r="DD44" s="635">
        <v>370666</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2"/>
      <c r="CE45" s="653"/>
      <c r="CF45" s="626" t="s">
        <v>358</v>
      </c>
      <c r="CG45" s="627"/>
      <c r="CH45" s="627"/>
      <c r="CI45" s="627"/>
      <c r="CJ45" s="627"/>
      <c r="CK45" s="627"/>
      <c r="CL45" s="627"/>
      <c r="CM45" s="627"/>
      <c r="CN45" s="627"/>
      <c r="CO45" s="627"/>
      <c r="CP45" s="627"/>
      <c r="CQ45" s="628"/>
      <c r="CR45" s="629">
        <v>176429</v>
      </c>
      <c r="CS45" s="640"/>
      <c r="CT45" s="640"/>
      <c r="CU45" s="640"/>
      <c r="CV45" s="640"/>
      <c r="CW45" s="640"/>
      <c r="CX45" s="640"/>
      <c r="CY45" s="641"/>
      <c r="CZ45" s="632">
        <v>1.1000000000000001</v>
      </c>
      <c r="DA45" s="642"/>
      <c r="DB45" s="642"/>
      <c r="DC45" s="643"/>
      <c r="DD45" s="635">
        <v>22786</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2">
      <c r="B46" s="226" t="s">
        <v>359</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2"/>
      <c r="CE46" s="653"/>
      <c r="CF46" s="626" t="s">
        <v>360</v>
      </c>
      <c r="CG46" s="627"/>
      <c r="CH46" s="627"/>
      <c r="CI46" s="627"/>
      <c r="CJ46" s="627"/>
      <c r="CK46" s="627"/>
      <c r="CL46" s="627"/>
      <c r="CM46" s="627"/>
      <c r="CN46" s="627"/>
      <c r="CO46" s="627"/>
      <c r="CP46" s="627"/>
      <c r="CQ46" s="628"/>
      <c r="CR46" s="629">
        <v>593295</v>
      </c>
      <c r="CS46" s="630"/>
      <c r="CT46" s="630"/>
      <c r="CU46" s="630"/>
      <c r="CV46" s="630"/>
      <c r="CW46" s="630"/>
      <c r="CX46" s="630"/>
      <c r="CY46" s="631"/>
      <c r="CZ46" s="632">
        <v>3.6</v>
      </c>
      <c r="DA46" s="633"/>
      <c r="DB46" s="633"/>
      <c r="DC46" s="634"/>
      <c r="DD46" s="635">
        <v>338894</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2">
      <c r="B47" s="639" t="s">
        <v>361</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362</v>
      </c>
      <c r="CG47" s="627"/>
      <c r="CH47" s="627"/>
      <c r="CI47" s="627"/>
      <c r="CJ47" s="627"/>
      <c r="CK47" s="627"/>
      <c r="CL47" s="627"/>
      <c r="CM47" s="627"/>
      <c r="CN47" s="627"/>
      <c r="CO47" s="627"/>
      <c r="CP47" s="627"/>
      <c r="CQ47" s="628"/>
      <c r="CR47" s="629" t="s">
        <v>231</v>
      </c>
      <c r="CS47" s="640"/>
      <c r="CT47" s="640"/>
      <c r="CU47" s="640"/>
      <c r="CV47" s="640"/>
      <c r="CW47" s="640"/>
      <c r="CX47" s="640"/>
      <c r="CY47" s="641"/>
      <c r="CZ47" s="632" t="s">
        <v>225</v>
      </c>
      <c r="DA47" s="642"/>
      <c r="DB47" s="642"/>
      <c r="DC47" s="643"/>
      <c r="DD47" s="635" t="s">
        <v>225</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ht="10.8" x14ac:dyDescent="0.2">
      <c r="B48" s="625" t="s">
        <v>363</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364</v>
      </c>
      <c r="CG48" s="627"/>
      <c r="CH48" s="627"/>
      <c r="CI48" s="627"/>
      <c r="CJ48" s="627"/>
      <c r="CK48" s="627"/>
      <c r="CL48" s="627"/>
      <c r="CM48" s="627"/>
      <c r="CN48" s="627"/>
      <c r="CO48" s="627"/>
      <c r="CP48" s="627"/>
      <c r="CQ48" s="628"/>
      <c r="CR48" s="629" t="s">
        <v>225</v>
      </c>
      <c r="CS48" s="630"/>
      <c r="CT48" s="630"/>
      <c r="CU48" s="630"/>
      <c r="CV48" s="630"/>
      <c r="CW48" s="630"/>
      <c r="CX48" s="630"/>
      <c r="CY48" s="631"/>
      <c r="CZ48" s="632" t="s">
        <v>231</v>
      </c>
      <c r="DA48" s="633"/>
      <c r="DB48" s="633"/>
      <c r="DC48" s="634"/>
      <c r="DD48" s="635" t="s">
        <v>231</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6" t="s">
        <v>365</v>
      </c>
      <c r="CE49" s="607"/>
      <c r="CF49" s="607"/>
      <c r="CG49" s="607"/>
      <c r="CH49" s="607"/>
      <c r="CI49" s="607"/>
      <c r="CJ49" s="607"/>
      <c r="CK49" s="607"/>
      <c r="CL49" s="607"/>
      <c r="CM49" s="607"/>
      <c r="CN49" s="607"/>
      <c r="CO49" s="607"/>
      <c r="CP49" s="607"/>
      <c r="CQ49" s="608"/>
      <c r="CR49" s="609">
        <v>16262968</v>
      </c>
      <c r="CS49" s="610"/>
      <c r="CT49" s="610"/>
      <c r="CU49" s="610"/>
      <c r="CV49" s="610"/>
      <c r="CW49" s="610"/>
      <c r="CX49" s="610"/>
      <c r="CY49" s="611"/>
      <c r="CZ49" s="612">
        <v>100</v>
      </c>
      <c r="DA49" s="613"/>
      <c r="DB49" s="613"/>
      <c r="DC49" s="614"/>
      <c r="DD49" s="615">
        <v>11694797</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28" zoomScale="55" zoomScaleNormal="55" zoomScaleSheetLayoutView="70" workbookViewId="0">
      <selection activeCell="Q33" sqref="Q33:U33"/>
    </sheetView>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19" t="s">
        <v>366</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20" t="s">
        <v>367</v>
      </c>
      <c r="DK2" s="1121"/>
      <c r="DL2" s="1121"/>
      <c r="DM2" s="1121"/>
      <c r="DN2" s="1121"/>
      <c r="DO2" s="1122"/>
      <c r="DP2" s="231"/>
      <c r="DQ2" s="1120" t="s">
        <v>368</v>
      </c>
      <c r="DR2" s="1121"/>
      <c r="DS2" s="1121"/>
      <c r="DT2" s="1121"/>
      <c r="DU2" s="1121"/>
      <c r="DV2" s="1121"/>
      <c r="DW2" s="1121"/>
      <c r="DX2" s="1121"/>
      <c r="DY2" s="1121"/>
      <c r="DZ2" s="1122"/>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088" t="s">
        <v>369</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35"/>
      <c r="BA4" s="235"/>
      <c r="BB4" s="235"/>
      <c r="BC4" s="235"/>
      <c r="BD4" s="235"/>
      <c r="BE4" s="236"/>
      <c r="BF4" s="236"/>
      <c r="BG4" s="236"/>
      <c r="BH4" s="236"/>
      <c r="BI4" s="236"/>
      <c r="BJ4" s="236"/>
      <c r="BK4" s="236"/>
      <c r="BL4" s="236"/>
      <c r="BM4" s="236"/>
      <c r="BN4" s="236"/>
      <c r="BO4" s="236"/>
      <c r="BP4" s="236"/>
      <c r="BQ4" s="759" t="s">
        <v>370</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7"/>
    </row>
    <row r="5" spans="1:131" s="238" customFormat="1" ht="26.25" customHeight="1" x14ac:dyDescent="0.2">
      <c r="A5" s="1024" t="s">
        <v>371</v>
      </c>
      <c r="B5" s="1025"/>
      <c r="C5" s="1025"/>
      <c r="D5" s="1025"/>
      <c r="E5" s="1025"/>
      <c r="F5" s="1025"/>
      <c r="G5" s="1025"/>
      <c r="H5" s="1025"/>
      <c r="I5" s="1025"/>
      <c r="J5" s="1025"/>
      <c r="K5" s="1025"/>
      <c r="L5" s="1025"/>
      <c r="M5" s="1025"/>
      <c r="N5" s="1025"/>
      <c r="O5" s="1025"/>
      <c r="P5" s="1026"/>
      <c r="Q5" s="1030" t="s">
        <v>372</v>
      </c>
      <c r="R5" s="1031"/>
      <c r="S5" s="1031"/>
      <c r="T5" s="1031"/>
      <c r="U5" s="1032"/>
      <c r="V5" s="1030" t="s">
        <v>373</v>
      </c>
      <c r="W5" s="1031"/>
      <c r="X5" s="1031"/>
      <c r="Y5" s="1031"/>
      <c r="Z5" s="1032"/>
      <c r="AA5" s="1030" t="s">
        <v>374</v>
      </c>
      <c r="AB5" s="1031"/>
      <c r="AC5" s="1031"/>
      <c r="AD5" s="1031"/>
      <c r="AE5" s="1031"/>
      <c r="AF5" s="1123" t="s">
        <v>375</v>
      </c>
      <c r="AG5" s="1031"/>
      <c r="AH5" s="1031"/>
      <c r="AI5" s="1031"/>
      <c r="AJ5" s="1044"/>
      <c r="AK5" s="1031" t="s">
        <v>376</v>
      </c>
      <c r="AL5" s="1031"/>
      <c r="AM5" s="1031"/>
      <c r="AN5" s="1031"/>
      <c r="AO5" s="1032"/>
      <c r="AP5" s="1030" t="s">
        <v>377</v>
      </c>
      <c r="AQ5" s="1031"/>
      <c r="AR5" s="1031"/>
      <c r="AS5" s="1031"/>
      <c r="AT5" s="1032"/>
      <c r="AU5" s="1030" t="s">
        <v>378</v>
      </c>
      <c r="AV5" s="1031"/>
      <c r="AW5" s="1031"/>
      <c r="AX5" s="1031"/>
      <c r="AY5" s="1044"/>
      <c r="AZ5" s="235"/>
      <c r="BA5" s="235"/>
      <c r="BB5" s="235"/>
      <c r="BC5" s="235"/>
      <c r="BD5" s="235"/>
      <c r="BE5" s="236"/>
      <c r="BF5" s="236"/>
      <c r="BG5" s="236"/>
      <c r="BH5" s="236"/>
      <c r="BI5" s="236"/>
      <c r="BJ5" s="236"/>
      <c r="BK5" s="236"/>
      <c r="BL5" s="236"/>
      <c r="BM5" s="236"/>
      <c r="BN5" s="236"/>
      <c r="BO5" s="236"/>
      <c r="BP5" s="236"/>
      <c r="BQ5" s="1024" t="s">
        <v>379</v>
      </c>
      <c r="BR5" s="1025"/>
      <c r="BS5" s="1025"/>
      <c r="BT5" s="1025"/>
      <c r="BU5" s="1025"/>
      <c r="BV5" s="1025"/>
      <c r="BW5" s="1025"/>
      <c r="BX5" s="1025"/>
      <c r="BY5" s="1025"/>
      <c r="BZ5" s="1025"/>
      <c r="CA5" s="1025"/>
      <c r="CB5" s="1025"/>
      <c r="CC5" s="1025"/>
      <c r="CD5" s="1025"/>
      <c r="CE5" s="1025"/>
      <c r="CF5" s="1025"/>
      <c r="CG5" s="1026"/>
      <c r="CH5" s="1030" t="s">
        <v>380</v>
      </c>
      <c r="CI5" s="1031"/>
      <c r="CJ5" s="1031"/>
      <c r="CK5" s="1031"/>
      <c r="CL5" s="1032"/>
      <c r="CM5" s="1030" t="s">
        <v>381</v>
      </c>
      <c r="CN5" s="1031"/>
      <c r="CO5" s="1031"/>
      <c r="CP5" s="1031"/>
      <c r="CQ5" s="1032"/>
      <c r="CR5" s="1030" t="s">
        <v>382</v>
      </c>
      <c r="CS5" s="1031"/>
      <c r="CT5" s="1031"/>
      <c r="CU5" s="1031"/>
      <c r="CV5" s="1032"/>
      <c r="CW5" s="1030" t="s">
        <v>383</v>
      </c>
      <c r="CX5" s="1031"/>
      <c r="CY5" s="1031"/>
      <c r="CZ5" s="1031"/>
      <c r="DA5" s="1032"/>
      <c r="DB5" s="1030" t="s">
        <v>384</v>
      </c>
      <c r="DC5" s="1031"/>
      <c r="DD5" s="1031"/>
      <c r="DE5" s="1031"/>
      <c r="DF5" s="1032"/>
      <c r="DG5" s="1113" t="s">
        <v>385</v>
      </c>
      <c r="DH5" s="1114"/>
      <c r="DI5" s="1114"/>
      <c r="DJ5" s="1114"/>
      <c r="DK5" s="1115"/>
      <c r="DL5" s="1113" t="s">
        <v>386</v>
      </c>
      <c r="DM5" s="1114"/>
      <c r="DN5" s="1114"/>
      <c r="DO5" s="1114"/>
      <c r="DP5" s="1115"/>
      <c r="DQ5" s="1030" t="s">
        <v>387</v>
      </c>
      <c r="DR5" s="1031"/>
      <c r="DS5" s="1031"/>
      <c r="DT5" s="1031"/>
      <c r="DU5" s="1032"/>
      <c r="DV5" s="1030" t="s">
        <v>378</v>
      </c>
      <c r="DW5" s="1031"/>
      <c r="DX5" s="1031"/>
      <c r="DY5" s="1031"/>
      <c r="DZ5" s="1044"/>
      <c r="EA5" s="237"/>
    </row>
    <row r="6" spans="1:131" s="238" customFormat="1" ht="26.25" customHeight="1" thickBot="1" x14ac:dyDescent="0.25">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35"/>
      <c r="BA6" s="235"/>
      <c r="BB6" s="235"/>
      <c r="BC6" s="235"/>
      <c r="BD6" s="235"/>
      <c r="BE6" s="236"/>
      <c r="BF6" s="236"/>
      <c r="BG6" s="236"/>
      <c r="BH6" s="236"/>
      <c r="BI6" s="236"/>
      <c r="BJ6" s="236"/>
      <c r="BK6" s="236"/>
      <c r="BL6" s="236"/>
      <c r="BM6" s="236"/>
      <c r="BN6" s="236"/>
      <c r="BO6" s="236"/>
      <c r="BP6" s="23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7"/>
    </row>
    <row r="7" spans="1:131" s="238" customFormat="1" ht="26.25" customHeight="1" thickTop="1" x14ac:dyDescent="0.2">
      <c r="A7" s="239">
        <v>1</v>
      </c>
      <c r="B7" s="1076" t="s">
        <v>388</v>
      </c>
      <c r="C7" s="1077"/>
      <c r="D7" s="1077"/>
      <c r="E7" s="1077"/>
      <c r="F7" s="1077"/>
      <c r="G7" s="1077"/>
      <c r="H7" s="1077"/>
      <c r="I7" s="1077"/>
      <c r="J7" s="1077"/>
      <c r="K7" s="1077"/>
      <c r="L7" s="1077"/>
      <c r="M7" s="1077"/>
      <c r="N7" s="1077"/>
      <c r="O7" s="1077"/>
      <c r="P7" s="1078"/>
      <c r="Q7" s="1131">
        <v>17267</v>
      </c>
      <c r="R7" s="1132"/>
      <c r="S7" s="1132"/>
      <c r="T7" s="1132"/>
      <c r="U7" s="1132"/>
      <c r="V7" s="1132">
        <v>16100</v>
      </c>
      <c r="W7" s="1132"/>
      <c r="X7" s="1132"/>
      <c r="Y7" s="1132"/>
      <c r="Z7" s="1132"/>
      <c r="AA7" s="1132">
        <v>1167</v>
      </c>
      <c r="AB7" s="1132"/>
      <c r="AC7" s="1132"/>
      <c r="AD7" s="1132"/>
      <c r="AE7" s="1133"/>
      <c r="AF7" s="1134">
        <v>979</v>
      </c>
      <c r="AG7" s="1135"/>
      <c r="AH7" s="1135"/>
      <c r="AI7" s="1135"/>
      <c r="AJ7" s="1136"/>
      <c r="AK7" s="1137">
        <v>58</v>
      </c>
      <c r="AL7" s="1138"/>
      <c r="AM7" s="1138"/>
      <c r="AN7" s="1138"/>
      <c r="AO7" s="1138"/>
      <c r="AP7" s="1138">
        <v>16340</v>
      </c>
      <c r="AQ7" s="1138"/>
      <c r="AR7" s="1138"/>
      <c r="AS7" s="1138"/>
      <c r="AT7" s="1138"/>
      <c r="AU7" s="1139" t="s">
        <v>586</v>
      </c>
      <c r="AV7" s="1139"/>
      <c r="AW7" s="1139"/>
      <c r="AX7" s="1139"/>
      <c r="AY7" s="1140"/>
      <c r="AZ7" s="235"/>
      <c r="BA7" s="235"/>
      <c r="BB7" s="235"/>
      <c r="BC7" s="235"/>
      <c r="BD7" s="235"/>
      <c r="BE7" s="236"/>
      <c r="BF7" s="236"/>
      <c r="BG7" s="236"/>
      <c r="BH7" s="236"/>
      <c r="BI7" s="236"/>
      <c r="BJ7" s="236"/>
      <c r="BK7" s="236"/>
      <c r="BL7" s="236"/>
      <c r="BM7" s="236"/>
      <c r="BN7" s="236"/>
      <c r="BO7" s="236"/>
      <c r="BP7" s="236"/>
      <c r="BQ7" s="239">
        <v>1</v>
      </c>
      <c r="BR7" s="240"/>
      <c r="BS7" s="1128" t="s">
        <v>595</v>
      </c>
      <c r="BT7" s="1129"/>
      <c r="BU7" s="1129"/>
      <c r="BV7" s="1129"/>
      <c r="BW7" s="1129"/>
      <c r="BX7" s="1129"/>
      <c r="BY7" s="1129"/>
      <c r="BZ7" s="1129"/>
      <c r="CA7" s="1129"/>
      <c r="CB7" s="1129"/>
      <c r="CC7" s="1129"/>
      <c r="CD7" s="1129"/>
      <c r="CE7" s="1129"/>
      <c r="CF7" s="1129"/>
      <c r="CG7" s="1141"/>
      <c r="CH7" s="1125">
        <v>1</v>
      </c>
      <c r="CI7" s="1126"/>
      <c r="CJ7" s="1126"/>
      <c r="CK7" s="1126"/>
      <c r="CL7" s="1127"/>
      <c r="CM7" s="1125">
        <v>33</v>
      </c>
      <c r="CN7" s="1126"/>
      <c r="CO7" s="1126"/>
      <c r="CP7" s="1126"/>
      <c r="CQ7" s="1127"/>
      <c r="CR7" s="1125">
        <v>5</v>
      </c>
      <c r="CS7" s="1126"/>
      <c r="CT7" s="1126"/>
      <c r="CU7" s="1126"/>
      <c r="CV7" s="1127"/>
      <c r="CW7" s="1125">
        <v>0</v>
      </c>
      <c r="CX7" s="1126"/>
      <c r="CY7" s="1126"/>
      <c r="CZ7" s="1126"/>
      <c r="DA7" s="1127"/>
      <c r="DB7" s="1125" t="s">
        <v>587</v>
      </c>
      <c r="DC7" s="1126"/>
      <c r="DD7" s="1126"/>
      <c r="DE7" s="1126"/>
      <c r="DF7" s="1127"/>
      <c r="DG7" s="1125" t="s">
        <v>587</v>
      </c>
      <c r="DH7" s="1126"/>
      <c r="DI7" s="1126"/>
      <c r="DJ7" s="1126"/>
      <c r="DK7" s="1127"/>
      <c r="DL7" s="1125" t="s">
        <v>587</v>
      </c>
      <c r="DM7" s="1126"/>
      <c r="DN7" s="1126"/>
      <c r="DO7" s="1126"/>
      <c r="DP7" s="1127"/>
      <c r="DQ7" s="1125" t="s">
        <v>587</v>
      </c>
      <c r="DR7" s="1126"/>
      <c r="DS7" s="1126"/>
      <c r="DT7" s="1126"/>
      <c r="DU7" s="1127"/>
      <c r="DV7" s="1128" t="s">
        <v>597</v>
      </c>
      <c r="DW7" s="1129"/>
      <c r="DX7" s="1129"/>
      <c r="DY7" s="1129"/>
      <c r="DZ7" s="1130"/>
      <c r="EA7" s="237"/>
    </row>
    <row r="8" spans="1:131" s="238" customFormat="1" ht="26.25" customHeight="1" x14ac:dyDescent="0.2">
      <c r="A8" s="241">
        <v>2</v>
      </c>
      <c r="B8" s="1059" t="s">
        <v>389</v>
      </c>
      <c r="C8" s="1060"/>
      <c r="D8" s="1060"/>
      <c r="E8" s="1060"/>
      <c r="F8" s="1060"/>
      <c r="G8" s="1060"/>
      <c r="H8" s="1060"/>
      <c r="I8" s="1060"/>
      <c r="J8" s="1060"/>
      <c r="K8" s="1060"/>
      <c r="L8" s="1060"/>
      <c r="M8" s="1060"/>
      <c r="N8" s="1060"/>
      <c r="O8" s="1060"/>
      <c r="P8" s="1061"/>
      <c r="Q8" s="1067">
        <v>98</v>
      </c>
      <c r="R8" s="1068"/>
      <c r="S8" s="1068"/>
      <c r="T8" s="1068"/>
      <c r="U8" s="1068"/>
      <c r="V8" s="1068">
        <v>95</v>
      </c>
      <c r="W8" s="1068"/>
      <c r="X8" s="1068"/>
      <c r="Y8" s="1068"/>
      <c r="Z8" s="1068"/>
      <c r="AA8" s="1068">
        <v>3</v>
      </c>
      <c r="AB8" s="1068"/>
      <c r="AC8" s="1068"/>
      <c r="AD8" s="1068"/>
      <c r="AE8" s="1069"/>
      <c r="AF8" s="1064">
        <v>3</v>
      </c>
      <c r="AG8" s="1065"/>
      <c r="AH8" s="1065"/>
      <c r="AI8" s="1065"/>
      <c r="AJ8" s="1066"/>
      <c r="AK8" s="1109">
        <v>22</v>
      </c>
      <c r="AL8" s="1110"/>
      <c r="AM8" s="1110"/>
      <c r="AN8" s="1110"/>
      <c r="AO8" s="1110"/>
      <c r="AP8" s="1110">
        <v>60</v>
      </c>
      <c r="AQ8" s="1110"/>
      <c r="AR8" s="1110"/>
      <c r="AS8" s="1110"/>
      <c r="AT8" s="1110"/>
      <c r="AU8" s="1111"/>
      <c r="AV8" s="1111"/>
      <c r="AW8" s="1111"/>
      <c r="AX8" s="1111"/>
      <c r="AY8" s="1112"/>
      <c r="AZ8" s="235"/>
      <c r="BA8" s="235"/>
      <c r="BB8" s="235"/>
      <c r="BC8" s="235"/>
      <c r="BD8" s="235"/>
      <c r="BE8" s="236"/>
      <c r="BF8" s="236"/>
      <c r="BG8" s="236"/>
      <c r="BH8" s="236"/>
      <c r="BI8" s="236"/>
      <c r="BJ8" s="236"/>
      <c r="BK8" s="236"/>
      <c r="BL8" s="236"/>
      <c r="BM8" s="236"/>
      <c r="BN8" s="236"/>
      <c r="BO8" s="236"/>
      <c r="BP8" s="236"/>
      <c r="BQ8" s="241">
        <v>2</v>
      </c>
      <c r="BR8" s="242"/>
      <c r="BS8" s="1021" t="s">
        <v>596</v>
      </c>
      <c r="BT8" s="1022"/>
      <c r="BU8" s="1022"/>
      <c r="BV8" s="1022"/>
      <c r="BW8" s="1022"/>
      <c r="BX8" s="1022"/>
      <c r="BY8" s="1022"/>
      <c r="BZ8" s="1022"/>
      <c r="CA8" s="1022"/>
      <c r="CB8" s="1022"/>
      <c r="CC8" s="1022"/>
      <c r="CD8" s="1022"/>
      <c r="CE8" s="1022"/>
      <c r="CF8" s="1022"/>
      <c r="CG8" s="1043"/>
      <c r="CH8" s="1018">
        <v>67</v>
      </c>
      <c r="CI8" s="1019"/>
      <c r="CJ8" s="1019"/>
      <c r="CK8" s="1019"/>
      <c r="CL8" s="1020"/>
      <c r="CM8" s="1018">
        <v>8965</v>
      </c>
      <c r="CN8" s="1019"/>
      <c r="CO8" s="1019"/>
      <c r="CP8" s="1019"/>
      <c r="CQ8" s="1020"/>
      <c r="CR8" s="1018" t="s">
        <v>587</v>
      </c>
      <c r="CS8" s="1019"/>
      <c r="CT8" s="1019"/>
      <c r="CU8" s="1019"/>
      <c r="CV8" s="1020"/>
      <c r="CW8" s="1018" t="s">
        <v>587</v>
      </c>
      <c r="CX8" s="1019"/>
      <c r="CY8" s="1019"/>
      <c r="CZ8" s="1019"/>
      <c r="DA8" s="1020"/>
      <c r="DB8" s="1018">
        <v>400</v>
      </c>
      <c r="DC8" s="1019"/>
      <c r="DD8" s="1019"/>
      <c r="DE8" s="1019"/>
      <c r="DF8" s="1020"/>
      <c r="DG8" s="1018">
        <v>834</v>
      </c>
      <c r="DH8" s="1019"/>
      <c r="DI8" s="1019"/>
      <c r="DJ8" s="1019"/>
      <c r="DK8" s="1020"/>
      <c r="DL8" s="1018" t="s">
        <v>587</v>
      </c>
      <c r="DM8" s="1019"/>
      <c r="DN8" s="1019"/>
      <c r="DO8" s="1019"/>
      <c r="DP8" s="1020"/>
      <c r="DQ8" s="1018" t="s">
        <v>587</v>
      </c>
      <c r="DR8" s="1019"/>
      <c r="DS8" s="1019"/>
      <c r="DT8" s="1019"/>
      <c r="DU8" s="1020"/>
      <c r="DV8" s="1021"/>
      <c r="DW8" s="1022"/>
      <c r="DX8" s="1022"/>
      <c r="DY8" s="1022"/>
      <c r="DZ8" s="1023"/>
      <c r="EA8" s="237"/>
    </row>
    <row r="9" spans="1:131" s="238" customFormat="1" ht="26.25" customHeight="1" x14ac:dyDescent="0.2">
      <c r="A9" s="241">
        <v>3</v>
      </c>
      <c r="B9" s="1059" t="s">
        <v>390</v>
      </c>
      <c r="C9" s="1060"/>
      <c r="D9" s="1060"/>
      <c r="E9" s="1060"/>
      <c r="F9" s="1060"/>
      <c r="G9" s="1060"/>
      <c r="H9" s="1060"/>
      <c r="I9" s="1060"/>
      <c r="J9" s="1060"/>
      <c r="K9" s="1060"/>
      <c r="L9" s="1060"/>
      <c r="M9" s="1060"/>
      <c r="N9" s="1060"/>
      <c r="O9" s="1060"/>
      <c r="P9" s="1061"/>
      <c r="Q9" s="1067">
        <v>115</v>
      </c>
      <c r="R9" s="1068"/>
      <c r="S9" s="1068"/>
      <c r="T9" s="1068"/>
      <c r="U9" s="1068"/>
      <c r="V9" s="1068">
        <v>109</v>
      </c>
      <c r="W9" s="1068"/>
      <c r="X9" s="1068"/>
      <c r="Y9" s="1068"/>
      <c r="Z9" s="1068"/>
      <c r="AA9" s="1068">
        <v>6</v>
      </c>
      <c r="AB9" s="1068"/>
      <c r="AC9" s="1068"/>
      <c r="AD9" s="1068"/>
      <c r="AE9" s="1069"/>
      <c r="AF9" s="1064">
        <v>6</v>
      </c>
      <c r="AG9" s="1065"/>
      <c r="AH9" s="1065"/>
      <c r="AI9" s="1065"/>
      <c r="AJ9" s="1066"/>
      <c r="AK9" s="1109">
        <v>57</v>
      </c>
      <c r="AL9" s="1110"/>
      <c r="AM9" s="1110"/>
      <c r="AN9" s="1110"/>
      <c r="AO9" s="1110"/>
      <c r="AP9" s="1110">
        <v>104</v>
      </c>
      <c r="AQ9" s="1110"/>
      <c r="AR9" s="1110"/>
      <c r="AS9" s="1110"/>
      <c r="AT9" s="1110"/>
      <c r="AU9" s="1111"/>
      <c r="AV9" s="1111"/>
      <c r="AW9" s="1111"/>
      <c r="AX9" s="1111"/>
      <c r="AY9" s="1112"/>
      <c r="AZ9" s="235"/>
      <c r="BA9" s="235"/>
      <c r="BB9" s="235"/>
      <c r="BC9" s="235"/>
      <c r="BD9" s="235"/>
      <c r="BE9" s="236"/>
      <c r="BF9" s="236"/>
      <c r="BG9" s="236"/>
      <c r="BH9" s="236"/>
      <c r="BI9" s="236"/>
      <c r="BJ9" s="236"/>
      <c r="BK9" s="236"/>
      <c r="BL9" s="236"/>
      <c r="BM9" s="236"/>
      <c r="BN9" s="236"/>
      <c r="BO9" s="236"/>
      <c r="BP9" s="236"/>
      <c r="BQ9" s="241">
        <v>3</v>
      </c>
      <c r="BR9" s="242"/>
      <c r="BS9" s="1021"/>
      <c r="BT9" s="1022"/>
      <c r="BU9" s="1022"/>
      <c r="BV9" s="1022"/>
      <c r="BW9" s="1022"/>
      <c r="BX9" s="1022"/>
      <c r="BY9" s="1022"/>
      <c r="BZ9" s="1022"/>
      <c r="CA9" s="1022"/>
      <c r="CB9" s="1022"/>
      <c r="CC9" s="1022"/>
      <c r="CD9" s="1022"/>
      <c r="CE9" s="1022"/>
      <c r="CF9" s="1022"/>
      <c r="CG9" s="1043"/>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37"/>
    </row>
    <row r="10" spans="1:131" s="238" customFormat="1" ht="26.25" customHeight="1" x14ac:dyDescent="0.2">
      <c r="A10" s="241">
        <v>4</v>
      </c>
      <c r="B10" s="1059" t="s">
        <v>391</v>
      </c>
      <c r="C10" s="1060"/>
      <c r="D10" s="1060"/>
      <c r="E10" s="1060"/>
      <c r="F10" s="1060"/>
      <c r="G10" s="1060"/>
      <c r="H10" s="1060"/>
      <c r="I10" s="1060"/>
      <c r="J10" s="1060"/>
      <c r="K10" s="1060"/>
      <c r="L10" s="1060"/>
      <c r="M10" s="1060"/>
      <c r="N10" s="1060"/>
      <c r="O10" s="1060"/>
      <c r="P10" s="1061"/>
      <c r="Q10" s="1067">
        <v>63</v>
      </c>
      <c r="R10" s="1068"/>
      <c r="S10" s="1068"/>
      <c r="T10" s="1068"/>
      <c r="U10" s="1068"/>
      <c r="V10" s="1068">
        <v>42</v>
      </c>
      <c r="W10" s="1068"/>
      <c r="X10" s="1068"/>
      <c r="Y10" s="1068"/>
      <c r="Z10" s="1068"/>
      <c r="AA10" s="1068">
        <v>21</v>
      </c>
      <c r="AB10" s="1068"/>
      <c r="AC10" s="1068"/>
      <c r="AD10" s="1068"/>
      <c r="AE10" s="1069"/>
      <c r="AF10" s="1064">
        <v>21</v>
      </c>
      <c r="AG10" s="1065"/>
      <c r="AH10" s="1065"/>
      <c r="AI10" s="1065"/>
      <c r="AJ10" s="1066"/>
      <c r="AK10" s="1109" t="s">
        <v>587</v>
      </c>
      <c r="AL10" s="1110"/>
      <c r="AM10" s="1110"/>
      <c r="AN10" s="1110"/>
      <c r="AO10" s="1110"/>
      <c r="AP10" s="1110" t="s">
        <v>587</v>
      </c>
      <c r="AQ10" s="1110"/>
      <c r="AR10" s="1110"/>
      <c r="AS10" s="1110"/>
      <c r="AT10" s="1110"/>
      <c r="AU10" s="1111"/>
      <c r="AV10" s="1111"/>
      <c r="AW10" s="1111"/>
      <c r="AX10" s="1111"/>
      <c r="AY10" s="1112"/>
      <c r="AZ10" s="235"/>
      <c r="BA10" s="235"/>
      <c r="BB10" s="235"/>
      <c r="BC10" s="235"/>
      <c r="BD10" s="235"/>
      <c r="BE10" s="236"/>
      <c r="BF10" s="236"/>
      <c r="BG10" s="236"/>
      <c r="BH10" s="236"/>
      <c r="BI10" s="236"/>
      <c r="BJ10" s="236"/>
      <c r="BK10" s="236"/>
      <c r="BL10" s="236"/>
      <c r="BM10" s="236"/>
      <c r="BN10" s="236"/>
      <c r="BO10" s="236"/>
      <c r="BP10" s="236"/>
      <c r="BQ10" s="241">
        <v>4</v>
      </c>
      <c r="BR10" s="242"/>
      <c r="BS10" s="1021"/>
      <c r="BT10" s="1022"/>
      <c r="BU10" s="1022"/>
      <c r="BV10" s="1022"/>
      <c r="BW10" s="1022"/>
      <c r="BX10" s="1022"/>
      <c r="BY10" s="1022"/>
      <c r="BZ10" s="1022"/>
      <c r="CA10" s="1022"/>
      <c r="CB10" s="1022"/>
      <c r="CC10" s="1022"/>
      <c r="CD10" s="1022"/>
      <c r="CE10" s="1022"/>
      <c r="CF10" s="1022"/>
      <c r="CG10" s="1043"/>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37"/>
    </row>
    <row r="11" spans="1:131" s="238" customFormat="1" ht="26.25" customHeight="1" x14ac:dyDescent="0.2">
      <c r="A11" s="241">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35"/>
      <c r="BA11" s="235"/>
      <c r="BB11" s="235"/>
      <c r="BC11" s="235"/>
      <c r="BD11" s="235"/>
      <c r="BE11" s="236"/>
      <c r="BF11" s="236"/>
      <c r="BG11" s="236"/>
      <c r="BH11" s="236"/>
      <c r="BI11" s="236"/>
      <c r="BJ11" s="236"/>
      <c r="BK11" s="236"/>
      <c r="BL11" s="236"/>
      <c r="BM11" s="236"/>
      <c r="BN11" s="236"/>
      <c r="BO11" s="236"/>
      <c r="BP11" s="236"/>
      <c r="BQ11" s="241">
        <v>5</v>
      </c>
      <c r="BR11" s="242"/>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7"/>
    </row>
    <row r="12" spans="1:131" s="238" customFormat="1" ht="26.25" customHeight="1" x14ac:dyDescent="0.2">
      <c r="A12" s="241">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35"/>
      <c r="BA12" s="235"/>
      <c r="BB12" s="235"/>
      <c r="BC12" s="235"/>
      <c r="BD12" s="235"/>
      <c r="BE12" s="236"/>
      <c r="BF12" s="236"/>
      <c r="BG12" s="236"/>
      <c r="BH12" s="236"/>
      <c r="BI12" s="236"/>
      <c r="BJ12" s="236"/>
      <c r="BK12" s="236"/>
      <c r="BL12" s="236"/>
      <c r="BM12" s="236"/>
      <c r="BN12" s="236"/>
      <c r="BO12" s="236"/>
      <c r="BP12" s="236"/>
      <c r="BQ12" s="241">
        <v>6</v>
      </c>
      <c r="BR12" s="242"/>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7"/>
    </row>
    <row r="13" spans="1:131" s="238" customFormat="1" ht="26.25" customHeight="1" x14ac:dyDescent="0.2">
      <c r="A13" s="241">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35"/>
      <c r="BA13" s="235"/>
      <c r="BB13" s="235"/>
      <c r="BC13" s="235"/>
      <c r="BD13" s="235"/>
      <c r="BE13" s="236"/>
      <c r="BF13" s="236"/>
      <c r="BG13" s="236"/>
      <c r="BH13" s="236"/>
      <c r="BI13" s="236"/>
      <c r="BJ13" s="236"/>
      <c r="BK13" s="236"/>
      <c r="BL13" s="236"/>
      <c r="BM13" s="236"/>
      <c r="BN13" s="236"/>
      <c r="BO13" s="236"/>
      <c r="BP13" s="236"/>
      <c r="BQ13" s="241">
        <v>7</v>
      </c>
      <c r="BR13" s="242"/>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7"/>
    </row>
    <row r="14" spans="1:131" s="238" customFormat="1" ht="26.25" customHeight="1" x14ac:dyDescent="0.2">
      <c r="A14" s="241">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35"/>
      <c r="BA14" s="235"/>
      <c r="BB14" s="235"/>
      <c r="BC14" s="235"/>
      <c r="BD14" s="235"/>
      <c r="BE14" s="236"/>
      <c r="BF14" s="236"/>
      <c r="BG14" s="236"/>
      <c r="BH14" s="236"/>
      <c r="BI14" s="236"/>
      <c r="BJ14" s="236"/>
      <c r="BK14" s="236"/>
      <c r="BL14" s="236"/>
      <c r="BM14" s="236"/>
      <c r="BN14" s="236"/>
      <c r="BO14" s="236"/>
      <c r="BP14" s="236"/>
      <c r="BQ14" s="241">
        <v>8</v>
      </c>
      <c r="BR14" s="242"/>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7"/>
    </row>
    <row r="15" spans="1:131" s="238" customFormat="1" ht="26.25" customHeight="1" x14ac:dyDescent="0.2">
      <c r="A15" s="241">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35"/>
      <c r="BA15" s="235"/>
      <c r="BB15" s="235"/>
      <c r="BC15" s="235"/>
      <c r="BD15" s="235"/>
      <c r="BE15" s="236"/>
      <c r="BF15" s="236"/>
      <c r="BG15" s="236"/>
      <c r="BH15" s="236"/>
      <c r="BI15" s="236"/>
      <c r="BJ15" s="236"/>
      <c r="BK15" s="236"/>
      <c r="BL15" s="236"/>
      <c r="BM15" s="236"/>
      <c r="BN15" s="236"/>
      <c r="BO15" s="236"/>
      <c r="BP15" s="236"/>
      <c r="BQ15" s="241">
        <v>9</v>
      </c>
      <c r="BR15" s="242"/>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7"/>
    </row>
    <row r="16" spans="1:131" s="238" customFormat="1" ht="26.25" customHeight="1" x14ac:dyDescent="0.2">
      <c r="A16" s="241">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35"/>
      <c r="BA16" s="235"/>
      <c r="BB16" s="235"/>
      <c r="BC16" s="235"/>
      <c r="BD16" s="235"/>
      <c r="BE16" s="236"/>
      <c r="BF16" s="236"/>
      <c r="BG16" s="236"/>
      <c r="BH16" s="236"/>
      <c r="BI16" s="236"/>
      <c r="BJ16" s="236"/>
      <c r="BK16" s="236"/>
      <c r="BL16" s="236"/>
      <c r="BM16" s="236"/>
      <c r="BN16" s="236"/>
      <c r="BO16" s="236"/>
      <c r="BP16" s="236"/>
      <c r="BQ16" s="241">
        <v>10</v>
      </c>
      <c r="BR16" s="242"/>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7"/>
    </row>
    <row r="17" spans="1:131" s="238" customFormat="1" ht="26.25" customHeight="1" x14ac:dyDescent="0.2">
      <c r="A17" s="241">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35"/>
      <c r="BA17" s="235"/>
      <c r="BB17" s="235"/>
      <c r="BC17" s="235"/>
      <c r="BD17" s="235"/>
      <c r="BE17" s="236"/>
      <c r="BF17" s="236"/>
      <c r="BG17" s="236"/>
      <c r="BH17" s="236"/>
      <c r="BI17" s="236"/>
      <c r="BJ17" s="236"/>
      <c r="BK17" s="236"/>
      <c r="BL17" s="236"/>
      <c r="BM17" s="236"/>
      <c r="BN17" s="236"/>
      <c r="BO17" s="236"/>
      <c r="BP17" s="236"/>
      <c r="BQ17" s="241">
        <v>11</v>
      </c>
      <c r="BR17" s="242"/>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7"/>
    </row>
    <row r="18" spans="1:131" s="238" customFormat="1" ht="26.25" customHeight="1" x14ac:dyDescent="0.2">
      <c r="A18" s="241">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35"/>
      <c r="BA18" s="235"/>
      <c r="BB18" s="235"/>
      <c r="BC18" s="235"/>
      <c r="BD18" s="235"/>
      <c r="BE18" s="236"/>
      <c r="BF18" s="236"/>
      <c r="BG18" s="236"/>
      <c r="BH18" s="236"/>
      <c r="BI18" s="236"/>
      <c r="BJ18" s="236"/>
      <c r="BK18" s="236"/>
      <c r="BL18" s="236"/>
      <c r="BM18" s="236"/>
      <c r="BN18" s="236"/>
      <c r="BO18" s="236"/>
      <c r="BP18" s="236"/>
      <c r="BQ18" s="241">
        <v>12</v>
      </c>
      <c r="BR18" s="242"/>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7"/>
    </row>
    <row r="19" spans="1:131" s="238" customFormat="1" ht="26.25" customHeight="1" x14ac:dyDescent="0.2">
      <c r="A19" s="241">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35"/>
      <c r="BA19" s="235"/>
      <c r="BB19" s="235"/>
      <c r="BC19" s="235"/>
      <c r="BD19" s="235"/>
      <c r="BE19" s="236"/>
      <c r="BF19" s="236"/>
      <c r="BG19" s="236"/>
      <c r="BH19" s="236"/>
      <c r="BI19" s="236"/>
      <c r="BJ19" s="236"/>
      <c r="BK19" s="236"/>
      <c r="BL19" s="236"/>
      <c r="BM19" s="236"/>
      <c r="BN19" s="236"/>
      <c r="BO19" s="236"/>
      <c r="BP19" s="236"/>
      <c r="BQ19" s="241">
        <v>13</v>
      </c>
      <c r="BR19" s="242"/>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7"/>
    </row>
    <row r="20" spans="1:131" s="238" customFormat="1" ht="26.25" customHeight="1" x14ac:dyDescent="0.2">
      <c r="A20" s="241">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35"/>
      <c r="BA20" s="235"/>
      <c r="BB20" s="235"/>
      <c r="BC20" s="235"/>
      <c r="BD20" s="235"/>
      <c r="BE20" s="236"/>
      <c r="BF20" s="236"/>
      <c r="BG20" s="236"/>
      <c r="BH20" s="236"/>
      <c r="BI20" s="236"/>
      <c r="BJ20" s="236"/>
      <c r="BK20" s="236"/>
      <c r="BL20" s="236"/>
      <c r="BM20" s="236"/>
      <c r="BN20" s="236"/>
      <c r="BO20" s="236"/>
      <c r="BP20" s="236"/>
      <c r="BQ20" s="241">
        <v>14</v>
      </c>
      <c r="BR20" s="242"/>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7"/>
    </row>
    <row r="21" spans="1:131" s="238" customFormat="1" ht="26.25" customHeight="1" thickBot="1" x14ac:dyDescent="0.25">
      <c r="A21" s="241">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35"/>
      <c r="BA21" s="235"/>
      <c r="BB21" s="235"/>
      <c r="BC21" s="235"/>
      <c r="BD21" s="235"/>
      <c r="BE21" s="236"/>
      <c r="BF21" s="236"/>
      <c r="BG21" s="236"/>
      <c r="BH21" s="236"/>
      <c r="BI21" s="236"/>
      <c r="BJ21" s="236"/>
      <c r="BK21" s="236"/>
      <c r="BL21" s="236"/>
      <c r="BM21" s="236"/>
      <c r="BN21" s="236"/>
      <c r="BO21" s="236"/>
      <c r="BP21" s="236"/>
      <c r="BQ21" s="241">
        <v>15</v>
      </c>
      <c r="BR21" s="242"/>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7"/>
    </row>
    <row r="22" spans="1:131" s="238" customFormat="1" ht="26.25" customHeight="1" x14ac:dyDescent="0.2">
      <c r="A22" s="241">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392</v>
      </c>
      <c r="BA22" s="1057"/>
      <c r="BB22" s="1057"/>
      <c r="BC22" s="1057"/>
      <c r="BD22" s="1058"/>
      <c r="BE22" s="236"/>
      <c r="BF22" s="236"/>
      <c r="BG22" s="236"/>
      <c r="BH22" s="236"/>
      <c r="BI22" s="236"/>
      <c r="BJ22" s="236"/>
      <c r="BK22" s="236"/>
      <c r="BL22" s="236"/>
      <c r="BM22" s="236"/>
      <c r="BN22" s="236"/>
      <c r="BO22" s="236"/>
      <c r="BP22" s="236"/>
      <c r="BQ22" s="241">
        <v>16</v>
      </c>
      <c r="BR22" s="242"/>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7"/>
    </row>
    <row r="23" spans="1:131" s="238" customFormat="1" ht="26.25" customHeight="1" thickBot="1" x14ac:dyDescent="0.25">
      <c r="A23" s="243" t="s">
        <v>393</v>
      </c>
      <c r="B23" s="966" t="s">
        <v>394</v>
      </c>
      <c r="C23" s="967"/>
      <c r="D23" s="967"/>
      <c r="E23" s="967"/>
      <c r="F23" s="967"/>
      <c r="G23" s="967"/>
      <c r="H23" s="967"/>
      <c r="I23" s="967"/>
      <c r="J23" s="967"/>
      <c r="K23" s="967"/>
      <c r="L23" s="967"/>
      <c r="M23" s="967"/>
      <c r="N23" s="967"/>
      <c r="O23" s="967"/>
      <c r="P23" s="977"/>
      <c r="Q23" s="1096">
        <v>17543</v>
      </c>
      <c r="R23" s="1090"/>
      <c r="S23" s="1090"/>
      <c r="T23" s="1090"/>
      <c r="U23" s="1090"/>
      <c r="V23" s="1090">
        <v>16346</v>
      </c>
      <c r="W23" s="1090"/>
      <c r="X23" s="1090"/>
      <c r="Y23" s="1090"/>
      <c r="Z23" s="1090"/>
      <c r="AA23" s="1090">
        <v>1197</v>
      </c>
      <c r="AB23" s="1090"/>
      <c r="AC23" s="1090"/>
      <c r="AD23" s="1090"/>
      <c r="AE23" s="1097"/>
      <c r="AF23" s="1098">
        <v>1009</v>
      </c>
      <c r="AG23" s="1090"/>
      <c r="AH23" s="1090"/>
      <c r="AI23" s="1090"/>
      <c r="AJ23" s="1099"/>
      <c r="AK23" s="1100"/>
      <c r="AL23" s="1101"/>
      <c r="AM23" s="1101"/>
      <c r="AN23" s="1101"/>
      <c r="AO23" s="1101"/>
      <c r="AP23" s="1090">
        <v>16504</v>
      </c>
      <c r="AQ23" s="1090"/>
      <c r="AR23" s="1090"/>
      <c r="AS23" s="1090"/>
      <c r="AT23" s="1090"/>
      <c r="AU23" s="1091"/>
      <c r="AV23" s="1091"/>
      <c r="AW23" s="1091"/>
      <c r="AX23" s="1091"/>
      <c r="AY23" s="1092"/>
      <c r="AZ23" s="1093" t="s">
        <v>395</v>
      </c>
      <c r="BA23" s="1094"/>
      <c r="BB23" s="1094"/>
      <c r="BC23" s="1094"/>
      <c r="BD23" s="1095"/>
      <c r="BE23" s="236"/>
      <c r="BF23" s="236"/>
      <c r="BG23" s="236"/>
      <c r="BH23" s="236"/>
      <c r="BI23" s="236"/>
      <c r="BJ23" s="236"/>
      <c r="BK23" s="236"/>
      <c r="BL23" s="236"/>
      <c r="BM23" s="236"/>
      <c r="BN23" s="236"/>
      <c r="BO23" s="236"/>
      <c r="BP23" s="236"/>
      <c r="BQ23" s="241">
        <v>17</v>
      </c>
      <c r="BR23" s="242"/>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7"/>
    </row>
    <row r="24" spans="1:131" s="238" customFormat="1" ht="26.25" customHeight="1" x14ac:dyDescent="0.2">
      <c r="A24" s="1089" t="s">
        <v>396</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35"/>
      <c r="BA24" s="235"/>
      <c r="BB24" s="235"/>
      <c r="BC24" s="235"/>
      <c r="BD24" s="235"/>
      <c r="BE24" s="236"/>
      <c r="BF24" s="236"/>
      <c r="BG24" s="236"/>
      <c r="BH24" s="236"/>
      <c r="BI24" s="236"/>
      <c r="BJ24" s="236"/>
      <c r="BK24" s="236"/>
      <c r="BL24" s="236"/>
      <c r="BM24" s="236"/>
      <c r="BN24" s="236"/>
      <c r="BO24" s="236"/>
      <c r="BP24" s="236"/>
      <c r="BQ24" s="241">
        <v>18</v>
      </c>
      <c r="BR24" s="242"/>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7"/>
    </row>
    <row r="25" spans="1:131" ht="26.25" customHeight="1" thickBot="1" x14ac:dyDescent="0.25">
      <c r="A25" s="1088" t="s">
        <v>397</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35"/>
      <c r="BK25" s="235"/>
      <c r="BL25" s="235"/>
      <c r="BM25" s="235"/>
      <c r="BN25" s="235"/>
      <c r="BO25" s="244"/>
      <c r="BP25" s="244"/>
      <c r="BQ25" s="241">
        <v>19</v>
      </c>
      <c r="BR25" s="242"/>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33"/>
    </row>
    <row r="26" spans="1:131" ht="26.25" customHeight="1" x14ac:dyDescent="0.2">
      <c r="A26" s="1024" t="s">
        <v>371</v>
      </c>
      <c r="B26" s="1025"/>
      <c r="C26" s="1025"/>
      <c r="D26" s="1025"/>
      <c r="E26" s="1025"/>
      <c r="F26" s="1025"/>
      <c r="G26" s="1025"/>
      <c r="H26" s="1025"/>
      <c r="I26" s="1025"/>
      <c r="J26" s="1025"/>
      <c r="K26" s="1025"/>
      <c r="L26" s="1025"/>
      <c r="M26" s="1025"/>
      <c r="N26" s="1025"/>
      <c r="O26" s="1025"/>
      <c r="P26" s="1026"/>
      <c r="Q26" s="1030" t="s">
        <v>398</v>
      </c>
      <c r="R26" s="1031"/>
      <c r="S26" s="1031"/>
      <c r="T26" s="1031"/>
      <c r="U26" s="1032"/>
      <c r="V26" s="1030" t="s">
        <v>399</v>
      </c>
      <c r="W26" s="1031"/>
      <c r="X26" s="1031"/>
      <c r="Y26" s="1031"/>
      <c r="Z26" s="1032"/>
      <c r="AA26" s="1030" t="s">
        <v>400</v>
      </c>
      <c r="AB26" s="1031"/>
      <c r="AC26" s="1031"/>
      <c r="AD26" s="1031"/>
      <c r="AE26" s="1031"/>
      <c r="AF26" s="1084" t="s">
        <v>401</v>
      </c>
      <c r="AG26" s="1037"/>
      <c r="AH26" s="1037"/>
      <c r="AI26" s="1037"/>
      <c r="AJ26" s="1085"/>
      <c r="AK26" s="1031" t="s">
        <v>402</v>
      </c>
      <c r="AL26" s="1031"/>
      <c r="AM26" s="1031"/>
      <c r="AN26" s="1031"/>
      <c r="AO26" s="1032"/>
      <c r="AP26" s="1030" t="s">
        <v>403</v>
      </c>
      <c r="AQ26" s="1031"/>
      <c r="AR26" s="1031"/>
      <c r="AS26" s="1031"/>
      <c r="AT26" s="1032"/>
      <c r="AU26" s="1030" t="s">
        <v>404</v>
      </c>
      <c r="AV26" s="1031"/>
      <c r="AW26" s="1031"/>
      <c r="AX26" s="1031"/>
      <c r="AY26" s="1032"/>
      <c r="AZ26" s="1030" t="s">
        <v>405</v>
      </c>
      <c r="BA26" s="1031"/>
      <c r="BB26" s="1031"/>
      <c r="BC26" s="1031"/>
      <c r="BD26" s="1032"/>
      <c r="BE26" s="1030" t="s">
        <v>378</v>
      </c>
      <c r="BF26" s="1031"/>
      <c r="BG26" s="1031"/>
      <c r="BH26" s="1031"/>
      <c r="BI26" s="1044"/>
      <c r="BJ26" s="235"/>
      <c r="BK26" s="235"/>
      <c r="BL26" s="235"/>
      <c r="BM26" s="235"/>
      <c r="BN26" s="235"/>
      <c r="BO26" s="244"/>
      <c r="BP26" s="244"/>
      <c r="BQ26" s="241">
        <v>20</v>
      </c>
      <c r="BR26" s="242"/>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33"/>
    </row>
    <row r="27" spans="1:131" ht="26.25" customHeight="1" thickBot="1" x14ac:dyDescent="0.25">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35"/>
      <c r="BK27" s="235"/>
      <c r="BL27" s="235"/>
      <c r="BM27" s="235"/>
      <c r="BN27" s="235"/>
      <c r="BO27" s="244"/>
      <c r="BP27" s="244"/>
      <c r="BQ27" s="241">
        <v>21</v>
      </c>
      <c r="BR27" s="242"/>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33"/>
    </row>
    <row r="28" spans="1:131" ht="26.25" customHeight="1" thickTop="1" x14ac:dyDescent="0.2">
      <c r="A28" s="245">
        <v>1</v>
      </c>
      <c r="B28" s="1076" t="s">
        <v>406</v>
      </c>
      <c r="C28" s="1077"/>
      <c r="D28" s="1077"/>
      <c r="E28" s="1077"/>
      <c r="F28" s="1077"/>
      <c r="G28" s="1077"/>
      <c r="H28" s="1077"/>
      <c r="I28" s="1077"/>
      <c r="J28" s="1077"/>
      <c r="K28" s="1077"/>
      <c r="L28" s="1077"/>
      <c r="M28" s="1077"/>
      <c r="N28" s="1077"/>
      <c r="O28" s="1077"/>
      <c r="P28" s="1078"/>
      <c r="Q28" s="1079">
        <v>4421</v>
      </c>
      <c r="R28" s="1080"/>
      <c r="S28" s="1080"/>
      <c r="T28" s="1080"/>
      <c r="U28" s="1080"/>
      <c r="V28" s="1080">
        <v>4086</v>
      </c>
      <c r="W28" s="1080"/>
      <c r="X28" s="1080"/>
      <c r="Y28" s="1080"/>
      <c r="Z28" s="1080"/>
      <c r="AA28" s="1080">
        <v>335</v>
      </c>
      <c r="AB28" s="1080"/>
      <c r="AC28" s="1080"/>
      <c r="AD28" s="1080"/>
      <c r="AE28" s="1081"/>
      <c r="AF28" s="1082">
        <v>335</v>
      </c>
      <c r="AG28" s="1080"/>
      <c r="AH28" s="1080"/>
      <c r="AI28" s="1080"/>
      <c r="AJ28" s="1083"/>
      <c r="AK28" s="1071">
        <v>264</v>
      </c>
      <c r="AL28" s="1072"/>
      <c r="AM28" s="1072"/>
      <c r="AN28" s="1072"/>
      <c r="AO28" s="1072"/>
      <c r="AP28" s="1072" t="s">
        <v>587</v>
      </c>
      <c r="AQ28" s="1072"/>
      <c r="AR28" s="1072"/>
      <c r="AS28" s="1072"/>
      <c r="AT28" s="1072"/>
      <c r="AU28" s="1072" t="s">
        <v>587</v>
      </c>
      <c r="AV28" s="1072"/>
      <c r="AW28" s="1072"/>
      <c r="AX28" s="1072"/>
      <c r="AY28" s="1072"/>
      <c r="AZ28" s="1073" t="s">
        <v>587</v>
      </c>
      <c r="BA28" s="1073"/>
      <c r="BB28" s="1073"/>
      <c r="BC28" s="1073"/>
      <c r="BD28" s="1073"/>
      <c r="BE28" s="1074"/>
      <c r="BF28" s="1074"/>
      <c r="BG28" s="1074"/>
      <c r="BH28" s="1074"/>
      <c r="BI28" s="1075"/>
      <c r="BJ28" s="235"/>
      <c r="BK28" s="235"/>
      <c r="BL28" s="235"/>
      <c r="BM28" s="235"/>
      <c r="BN28" s="235"/>
      <c r="BO28" s="244"/>
      <c r="BP28" s="244"/>
      <c r="BQ28" s="241">
        <v>22</v>
      </c>
      <c r="BR28" s="242"/>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33"/>
    </row>
    <row r="29" spans="1:131" ht="26.25" customHeight="1" x14ac:dyDescent="0.2">
      <c r="A29" s="245">
        <v>2</v>
      </c>
      <c r="B29" s="1059" t="s">
        <v>407</v>
      </c>
      <c r="C29" s="1060"/>
      <c r="D29" s="1060"/>
      <c r="E29" s="1060"/>
      <c r="F29" s="1060"/>
      <c r="G29" s="1060"/>
      <c r="H29" s="1060"/>
      <c r="I29" s="1060"/>
      <c r="J29" s="1060"/>
      <c r="K29" s="1060"/>
      <c r="L29" s="1060"/>
      <c r="M29" s="1060"/>
      <c r="N29" s="1060"/>
      <c r="O29" s="1060"/>
      <c r="P29" s="1061"/>
      <c r="Q29" s="1067">
        <v>3715</v>
      </c>
      <c r="R29" s="1068"/>
      <c r="S29" s="1068"/>
      <c r="T29" s="1068"/>
      <c r="U29" s="1068"/>
      <c r="V29" s="1068">
        <v>3363</v>
      </c>
      <c r="W29" s="1068"/>
      <c r="X29" s="1068"/>
      <c r="Y29" s="1068"/>
      <c r="Z29" s="1068"/>
      <c r="AA29" s="1068">
        <v>352</v>
      </c>
      <c r="AB29" s="1068"/>
      <c r="AC29" s="1068"/>
      <c r="AD29" s="1068"/>
      <c r="AE29" s="1069"/>
      <c r="AF29" s="1064">
        <v>352</v>
      </c>
      <c r="AG29" s="1065"/>
      <c r="AH29" s="1065"/>
      <c r="AI29" s="1065"/>
      <c r="AJ29" s="1066"/>
      <c r="AK29" s="1009">
        <v>485</v>
      </c>
      <c r="AL29" s="1000"/>
      <c r="AM29" s="1000"/>
      <c r="AN29" s="1000"/>
      <c r="AO29" s="1000"/>
      <c r="AP29" s="1000" t="s">
        <v>587</v>
      </c>
      <c r="AQ29" s="1000"/>
      <c r="AR29" s="1000"/>
      <c r="AS29" s="1000"/>
      <c r="AT29" s="1000"/>
      <c r="AU29" s="1000" t="s">
        <v>587</v>
      </c>
      <c r="AV29" s="1000"/>
      <c r="AW29" s="1000"/>
      <c r="AX29" s="1000"/>
      <c r="AY29" s="1000"/>
      <c r="AZ29" s="1070" t="s">
        <v>587</v>
      </c>
      <c r="BA29" s="1070"/>
      <c r="BB29" s="1070"/>
      <c r="BC29" s="1070"/>
      <c r="BD29" s="1070"/>
      <c r="BE29" s="1001"/>
      <c r="BF29" s="1001"/>
      <c r="BG29" s="1001"/>
      <c r="BH29" s="1001"/>
      <c r="BI29" s="1002"/>
      <c r="BJ29" s="235"/>
      <c r="BK29" s="235"/>
      <c r="BL29" s="235"/>
      <c r="BM29" s="235"/>
      <c r="BN29" s="235"/>
      <c r="BO29" s="244"/>
      <c r="BP29" s="244"/>
      <c r="BQ29" s="241">
        <v>23</v>
      </c>
      <c r="BR29" s="242"/>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33"/>
    </row>
    <row r="30" spans="1:131" ht="26.25" customHeight="1" x14ac:dyDescent="0.2">
      <c r="A30" s="245">
        <v>3</v>
      </c>
      <c r="B30" s="1059" t="s">
        <v>408</v>
      </c>
      <c r="C30" s="1060"/>
      <c r="D30" s="1060"/>
      <c r="E30" s="1060"/>
      <c r="F30" s="1060"/>
      <c r="G30" s="1060"/>
      <c r="H30" s="1060"/>
      <c r="I30" s="1060"/>
      <c r="J30" s="1060"/>
      <c r="K30" s="1060"/>
      <c r="L30" s="1060"/>
      <c r="M30" s="1060"/>
      <c r="N30" s="1060"/>
      <c r="O30" s="1060"/>
      <c r="P30" s="1061"/>
      <c r="Q30" s="1067">
        <v>8</v>
      </c>
      <c r="R30" s="1068"/>
      <c r="S30" s="1068"/>
      <c r="T30" s="1068"/>
      <c r="U30" s="1068"/>
      <c r="V30" s="1068">
        <v>8</v>
      </c>
      <c r="W30" s="1068"/>
      <c r="X30" s="1068"/>
      <c r="Y30" s="1068"/>
      <c r="Z30" s="1068"/>
      <c r="AA30" s="1068" t="s">
        <v>587</v>
      </c>
      <c r="AB30" s="1068"/>
      <c r="AC30" s="1068"/>
      <c r="AD30" s="1068"/>
      <c r="AE30" s="1069"/>
      <c r="AF30" s="1064" t="s">
        <v>225</v>
      </c>
      <c r="AG30" s="1065"/>
      <c r="AH30" s="1065"/>
      <c r="AI30" s="1065"/>
      <c r="AJ30" s="1066"/>
      <c r="AK30" s="1009" t="s">
        <v>587</v>
      </c>
      <c r="AL30" s="1000"/>
      <c r="AM30" s="1000"/>
      <c r="AN30" s="1000"/>
      <c r="AO30" s="1000"/>
      <c r="AP30" s="1000" t="s">
        <v>587</v>
      </c>
      <c r="AQ30" s="1000"/>
      <c r="AR30" s="1000"/>
      <c r="AS30" s="1000"/>
      <c r="AT30" s="1000"/>
      <c r="AU30" s="1000" t="s">
        <v>587</v>
      </c>
      <c r="AV30" s="1000"/>
      <c r="AW30" s="1000"/>
      <c r="AX30" s="1000"/>
      <c r="AY30" s="1000"/>
      <c r="AZ30" s="1070" t="s">
        <v>587</v>
      </c>
      <c r="BA30" s="1070"/>
      <c r="BB30" s="1070"/>
      <c r="BC30" s="1070"/>
      <c r="BD30" s="1070"/>
      <c r="BE30" s="1001"/>
      <c r="BF30" s="1001"/>
      <c r="BG30" s="1001"/>
      <c r="BH30" s="1001"/>
      <c r="BI30" s="1002"/>
      <c r="BJ30" s="235"/>
      <c r="BK30" s="235"/>
      <c r="BL30" s="235"/>
      <c r="BM30" s="235"/>
      <c r="BN30" s="235"/>
      <c r="BO30" s="244"/>
      <c r="BP30" s="244"/>
      <c r="BQ30" s="241">
        <v>24</v>
      </c>
      <c r="BR30" s="242"/>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33"/>
    </row>
    <row r="31" spans="1:131" ht="26.25" customHeight="1" x14ac:dyDescent="0.2">
      <c r="A31" s="245">
        <v>4</v>
      </c>
      <c r="B31" s="1059" t="s">
        <v>409</v>
      </c>
      <c r="C31" s="1060"/>
      <c r="D31" s="1060"/>
      <c r="E31" s="1060"/>
      <c r="F31" s="1060"/>
      <c r="G31" s="1060"/>
      <c r="H31" s="1060"/>
      <c r="I31" s="1060"/>
      <c r="J31" s="1060"/>
      <c r="K31" s="1060"/>
      <c r="L31" s="1060"/>
      <c r="M31" s="1060"/>
      <c r="N31" s="1060"/>
      <c r="O31" s="1060"/>
      <c r="P31" s="1061"/>
      <c r="Q31" s="1067">
        <v>852</v>
      </c>
      <c r="R31" s="1068"/>
      <c r="S31" s="1068"/>
      <c r="T31" s="1068"/>
      <c r="U31" s="1068"/>
      <c r="V31" s="1068">
        <v>839</v>
      </c>
      <c r="W31" s="1068"/>
      <c r="X31" s="1068"/>
      <c r="Y31" s="1068"/>
      <c r="Z31" s="1068"/>
      <c r="AA31" s="1068">
        <v>13</v>
      </c>
      <c r="AB31" s="1068"/>
      <c r="AC31" s="1068"/>
      <c r="AD31" s="1068"/>
      <c r="AE31" s="1069"/>
      <c r="AF31" s="1064">
        <v>13</v>
      </c>
      <c r="AG31" s="1065"/>
      <c r="AH31" s="1065"/>
      <c r="AI31" s="1065"/>
      <c r="AJ31" s="1066"/>
      <c r="AK31" s="1009">
        <v>454</v>
      </c>
      <c r="AL31" s="1000"/>
      <c r="AM31" s="1000"/>
      <c r="AN31" s="1000"/>
      <c r="AO31" s="1000"/>
      <c r="AP31" s="1000" t="s">
        <v>587</v>
      </c>
      <c r="AQ31" s="1000"/>
      <c r="AR31" s="1000"/>
      <c r="AS31" s="1000"/>
      <c r="AT31" s="1000"/>
      <c r="AU31" s="1000" t="s">
        <v>587</v>
      </c>
      <c r="AV31" s="1000"/>
      <c r="AW31" s="1000"/>
      <c r="AX31" s="1000"/>
      <c r="AY31" s="1000"/>
      <c r="AZ31" s="1070" t="s">
        <v>587</v>
      </c>
      <c r="BA31" s="1070"/>
      <c r="BB31" s="1070"/>
      <c r="BC31" s="1070"/>
      <c r="BD31" s="1070"/>
      <c r="BE31" s="1001"/>
      <c r="BF31" s="1001"/>
      <c r="BG31" s="1001"/>
      <c r="BH31" s="1001"/>
      <c r="BI31" s="1002"/>
      <c r="BJ31" s="235"/>
      <c r="BK31" s="235"/>
      <c r="BL31" s="235"/>
      <c r="BM31" s="235"/>
      <c r="BN31" s="235"/>
      <c r="BO31" s="244"/>
      <c r="BP31" s="244"/>
      <c r="BQ31" s="241">
        <v>25</v>
      </c>
      <c r="BR31" s="242"/>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33"/>
    </row>
    <row r="32" spans="1:131" ht="26.25" customHeight="1" x14ac:dyDescent="0.2">
      <c r="A32" s="245">
        <v>5</v>
      </c>
      <c r="B32" s="1059" t="s">
        <v>410</v>
      </c>
      <c r="C32" s="1060"/>
      <c r="D32" s="1060"/>
      <c r="E32" s="1060"/>
      <c r="F32" s="1060"/>
      <c r="G32" s="1060"/>
      <c r="H32" s="1060"/>
      <c r="I32" s="1060"/>
      <c r="J32" s="1060"/>
      <c r="K32" s="1060"/>
      <c r="L32" s="1060"/>
      <c r="M32" s="1060"/>
      <c r="N32" s="1060"/>
      <c r="O32" s="1060"/>
      <c r="P32" s="1061"/>
      <c r="Q32" s="1067">
        <v>751</v>
      </c>
      <c r="R32" s="1068"/>
      <c r="S32" s="1068"/>
      <c r="T32" s="1068"/>
      <c r="U32" s="1068"/>
      <c r="V32" s="1068">
        <v>631</v>
      </c>
      <c r="W32" s="1068"/>
      <c r="X32" s="1068"/>
      <c r="Y32" s="1068"/>
      <c r="Z32" s="1068"/>
      <c r="AA32" s="1068">
        <v>119</v>
      </c>
      <c r="AB32" s="1068"/>
      <c r="AC32" s="1068"/>
      <c r="AD32" s="1068"/>
      <c r="AE32" s="1069"/>
      <c r="AF32" s="1064">
        <v>933</v>
      </c>
      <c r="AG32" s="1065"/>
      <c r="AH32" s="1065"/>
      <c r="AI32" s="1065"/>
      <c r="AJ32" s="1066"/>
      <c r="AK32" s="1009">
        <v>22</v>
      </c>
      <c r="AL32" s="1000"/>
      <c r="AM32" s="1000"/>
      <c r="AN32" s="1000"/>
      <c r="AO32" s="1000"/>
      <c r="AP32" s="1000">
        <v>2464</v>
      </c>
      <c r="AQ32" s="1000"/>
      <c r="AR32" s="1000"/>
      <c r="AS32" s="1000"/>
      <c r="AT32" s="1000"/>
      <c r="AU32" s="1000">
        <v>182</v>
      </c>
      <c r="AV32" s="1000"/>
      <c r="AW32" s="1000"/>
      <c r="AX32" s="1000"/>
      <c r="AY32" s="1000"/>
      <c r="AZ32" s="1070" t="s">
        <v>587</v>
      </c>
      <c r="BA32" s="1070"/>
      <c r="BB32" s="1070"/>
      <c r="BC32" s="1070"/>
      <c r="BD32" s="1070"/>
      <c r="BE32" s="1001" t="s">
        <v>411</v>
      </c>
      <c r="BF32" s="1001"/>
      <c r="BG32" s="1001"/>
      <c r="BH32" s="1001"/>
      <c r="BI32" s="1002"/>
      <c r="BJ32" s="235"/>
      <c r="BK32" s="235"/>
      <c r="BL32" s="235"/>
      <c r="BM32" s="235"/>
      <c r="BN32" s="235"/>
      <c r="BO32" s="244"/>
      <c r="BP32" s="244"/>
      <c r="BQ32" s="241">
        <v>26</v>
      </c>
      <c r="BR32" s="242"/>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33"/>
    </row>
    <row r="33" spans="1:131" ht="26.25" customHeight="1" x14ac:dyDescent="0.2">
      <c r="A33" s="245">
        <v>6</v>
      </c>
      <c r="B33" s="1059" t="s">
        <v>412</v>
      </c>
      <c r="C33" s="1060"/>
      <c r="D33" s="1060"/>
      <c r="E33" s="1060"/>
      <c r="F33" s="1060"/>
      <c r="G33" s="1060"/>
      <c r="H33" s="1060"/>
      <c r="I33" s="1060"/>
      <c r="J33" s="1060"/>
      <c r="K33" s="1060"/>
      <c r="L33" s="1060"/>
      <c r="M33" s="1060"/>
      <c r="N33" s="1060"/>
      <c r="O33" s="1060"/>
      <c r="P33" s="1061"/>
      <c r="Q33" s="1067">
        <v>161</v>
      </c>
      <c r="R33" s="1068"/>
      <c r="S33" s="1068"/>
      <c r="T33" s="1068"/>
      <c r="U33" s="1068"/>
      <c r="V33" s="1068">
        <v>206</v>
      </c>
      <c r="W33" s="1068"/>
      <c r="X33" s="1068"/>
      <c r="Y33" s="1068"/>
      <c r="Z33" s="1068"/>
      <c r="AA33" s="1068">
        <v>-45</v>
      </c>
      <c r="AB33" s="1068"/>
      <c r="AC33" s="1068"/>
      <c r="AD33" s="1068"/>
      <c r="AE33" s="1069"/>
      <c r="AF33" s="1064">
        <v>141</v>
      </c>
      <c r="AG33" s="1065"/>
      <c r="AH33" s="1065"/>
      <c r="AI33" s="1065"/>
      <c r="AJ33" s="1066"/>
      <c r="AK33" s="1009">
        <v>26</v>
      </c>
      <c r="AL33" s="1000"/>
      <c r="AM33" s="1000"/>
      <c r="AN33" s="1000"/>
      <c r="AO33" s="1000"/>
      <c r="AP33" s="1000">
        <v>113</v>
      </c>
      <c r="AQ33" s="1000"/>
      <c r="AR33" s="1000"/>
      <c r="AS33" s="1000"/>
      <c r="AT33" s="1000"/>
      <c r="AU33" s="1000">
        <v>16</v>
      </c>
      <c r="AV33" s="1000"/>
      <c r="AW33" s="1000"/>
      <c r="AX33" s="1000"/>
      <c r="AY33" s="1000"/>
      <c r="AZ33" s="1070" t="s">
        <v>587</v>
      </c>
      <c r="BA33" s="1070"/>
      <c r="BB33" s="1070"/>
      <c r="BC33" s="1070"/>
      <c r="BD33" s="1070"/>
      <c r="BE33" s="1001" t="s">
        <v>413</v>
      </c>
      <c r="BF33" s="1001"/>
      <c r="BG33" s="1001"/>
      <c r="BH33" s="1001"/>
      <c r="BI33" s="1002"/>
      <c r="BJ33" s="235"/>
      <c r="BK33" s="235"/>
      <c r="BL33" s="235"/>
      <c r="BM33" s="235"/>
      <c r="BN33" s="235"/>
      <c r="BO33" s="244"/>
      <c r="BP33" s="244"/>
      <c r="BQ33" s="241">
        <v>27</v>
      </c>
      <c r="BR33" s="242"/>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33"/>
    </row>
    <row r="34" spans="1:131" ht="26.25" customHeight="1" x14ac:dyDescent="0.2">
      <c r="A34" s="245">
        <v>7</v>
      </c>
      <c r="B34" s="1059" t="s">
        <v>414</v>
      </c>
      <c r="C34" s="1060"/>
      <c r="D34" s="1060"/>
      <c r="E34" s="1060"/>
      <c r="F34" s="1060"/>
      <c r="G34" s="1060"/>
      <c r="H34" s="1060"/>
      <c r="I34" s="1060"/>
      <c r="J34" s="1060"/>
      <c r="K34" s="1060"/>
      <c r="L34" s="1060"/>
      <c r="M34" s="1060"/>
      <c r="N34" s="1060"/>
      <c r="O34" s="1060"/>
      <c r="P34" s="1061"/>
      <c r="Q34" s="1067">
        <v>505</v>
      </c>
      <c r="R34" s="1068"/>
      <c r="S34" s="1068"/>
      <c r="T34" s="1068"/>
      <c r="U34" s="1068"/>
      <c r="V34" s="1068">
        <v>531</v>
      </c>
      <c r="W34" s="1068"/>
      <c r="X34" s="1068"/>
      <c r="Y34" s="1068"/>
      <c r="Z34" s="1068"/>
      <c r="AA34" s="1068">
        <v>-26</v>
      </c>
      <c r="AB34" s="1068"/>
      <c r="AC34" s="1068"/>
      <c r="AD34" s="1068"/>
      <c r="AE34" s="1069"/>
      <c r="AF34" s="1064">
        <v>158</v>
      </c>
      <c r="AG34" s="1065"/>
      <c r="AH34" s="1065"/>
      <c r="AI34" s="1065"/>
      <c r="AJ34" s="1066"/>
      <c r="AK34" s="1009" t="s">
        <v>587</v>
      </c>
      <c r="AL34" s="1000"/>
      <c r="AM34" s="1000"/>
      <c r="AN34" s="1000"/>
      <c r="AO34" s="1000"/>
      <c r="AP34" s="1000">
        <v>291</v>
      </c>
      <c r="AQ34" s="1000"/>
      <c r="AR34" s="1000"/>
      <c r="AS34" s="1000"/>
      <c r="AT34" s="1000"/>
      <c r="AU34" s="1000" t="s">
        <v>587</v>
      </c>
      <c r="AV34" s="1000"/>
      <c r="AW34" s="1000"/>
      <c r="AX34" s="1000"/>
      <c r="AY34" s="1000"/>
      <c r="AZ34" s="1070" t="s">
        <v>587</v>
      </c>
      <c r="BA34" s="1070"/>
      <c r="BB34" s="1070"/>
      <c r="BC34" s="1070"/>
      <c r="BD34" s="1070"/>
      <c r="BE34" s="1001" t="s">
        <v>413</v>
      </c>
      <c r="BF34" s="1001"/>
      <c r="BG34" s="1001"/>
      <c r="BH34" s="1001"/>
      <c r="BI34" s="1002"/>
      <c r="BJ34" s="235"/>
      <c r="BK34" s="235"/>
      <c r="BL34" s="235"/>
      <c r="BM34" s="235"/>
      <c r="BN34" s="235"/>
      <c r="BO34" s="244"/>
      <c r="BP34" s="244"/>
      <c r="BQ34" s="241">
        <v>28</v>
      </c>
      <c r="BR34" s="242"/>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33"/>
    </row>
    <row r="35" spans="1:131" ht="26.25" customHeight="1" x14ac:dyDescent="0.2">
      <c r="A35" s="245">
        <v>8</v>
      </c>
      <c r="B35" s="1059" t="s">
        <v>415</v>
      </c>
      <c r="C35" s="1060"/>
      <c r="D35" s="1060"/>
      <c r="E35" s="1060"/>
      <c r="F35" s="1060"/>
      <c r="G35" s="1060"/>
      <c r="H35" s="1060"/>
      <c r="I35" s="1060"/>
      <c r="J35" s="1060"/>
      <c r="K35" s="1060"/>
      <c r="L35" s="1060"/>
      <c r="M35" s="1060"/>
      <c r="N35" s="1060"/>
      <c r="O35" s="1060"/>
      <c r="P35" s="1061"/>
      <c r="Q35" s="1067">
        <v>1707</v>
      </c>
      <c r="R35" s="1068"/>
      <c r="S35" s="1068"/>
      <c r="T35" s="1068"/>
      <c r="U35" s="1068"/>
      <c r="V35" s="1068">
        <v>1690</v>
      </c>
      <c r="W35" s="1068"/>
      <c r="X35" s="1068"/>
      <c r="Y35" s="1068"/>
      <c r="Z35" s="1068"/>
      <c r="AA35" s="1068">
        <v>17</v>
      </c>
      <c r="AB35" s="1068"/>
      <c r="AC35" s="1068"/>
      <c r="AD35" s="1068"/>
      <c r="AE35" s="1069"/>
      <c r="AF35" s="1064">
        <v>694</v>
      </c>
      <c r="AG35" s="1065"/>
      <c r="AH35" s="1065"/>
      <c r="AI35" s="1065"/>
      <c r="AJ35" s="1066"/>
      <c r="AK35" s="1009">
        <v>928</v>
      </c>
      <c r="AL35" s="1000"/>
      <c r="AM35" s="1000"/>
      <c r="AN35" s="1000"/>
      <c r="AO35" s="1000"/>
      <c r="AP35" s="1000">
        <v>12222</v>
      </c>
      <c r="AQ35" s="1000"/>
      <c r="AR35" s="1000"/>
      <c r="AS35" s="1000"/>
      <c r="AT35" s="1000"/>
      <c r="AU35" s="1000">
        <v>12137</v>
      </c>
      <c r="AV35" s="1000"/>
      <c r="AW35" s="1000"/>
      <c r="AX35" s="1000"/>
      <c r="AY35" s="1000"/>
      <c r="AZ35" s="1070" t="s">
        <v>587</v>
      </c>
      <c r="BA35" s="1070"/>
      <c r="BB35" s="1070"/>
      <c r="BC35" s="1070"/>
      <c r="BD35" s="1070"/>
      <c r="BE35" s="1001" t="s">
        <v>411</v>
      </c>
      <c r="BF35" s="1001"/>
      <c r="BG35" s="1001"/>
      <c r="BH35" s="1001"/>
      <c r="BI35" s="1002"/>
      <c r="BJ35" s="235"/>
      <c r="BK35" s="235"/>
      <c r="BL35" s="235"/>
      <c r="BM35" s="235"/>
      <c r="BN35" s="235"/>
      <c r="BO35" s="244"/>
      <c r="BP35" s="244"/>
      <c r="BQ35" s="241">
        <v>29</v>
      </c>
      <c r="BR35" s="242"/>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33"/>
    </row>
    <row r="36" spans="1:131" ht="26.25" customHeight="1" x14ac:dyDescent="0.2">
      <c r="A36" s="245">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35"/>
      <c r="BK36" s="235"/>
      <c r="BL36" s="235"/>
      <c r="BM36" s="235"/>
      <c r="BN36" s="235"/>
      <c r="BO36" s="244"/>
      <c r="BP36" s="244"/>
      <c r="BQ36" s="241">
        <v>30</v>
      </c>
      <c r="BR36" s="242"/>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33"/>
    </row>
    <row r="37" spans="1:131" ht="26.25" customHeight="1" x14ac:dyDescent="0.2">
      <c r="A37" s="245">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35"/>
      <c r="BK37" s="235"/>
      <c r="BL37" s="235"/>
      <c r="BM37" s="235"/>
      <c r="BN37" s="235"/>
      <c r="BO37" s="244"/>
      <c r="BP37" s="244"/>
      <c r="BQ37" s="241">
        <v>31</v>
      </c>
      <c r="BR37" s="242"/>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33"/>
    </row>
    <row r="38" spans="1:131" ht="26.25" customHeight="1" x14ac:dyDescent="0.2">
      <c r="A38" s="245">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35"/>
      <c r="BK38" s="235"/>
      <c r="BL38" s="235"/>
      <c r="BM38" s="235"/>
      <c r="BN38" s="235"/>
      <c r="BO38" s="244"/>
      <c r="BP38" s="244"/>
      <c r="BQ38" s="241">
        <v>32</v>
      </c>
      <c r="BR38" s="242"/>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33"/>
    </row>
    <row r="39" spans="1:131" ht="26.25" customHeight="1" x14ac:dyDescent="0.2">
      <c r="A39" s="245">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35"/>
      <c r="BK39" s="235"/>
      <c r="BL39" s="235"/>
      <c r="BM39" s="235"/>
      <c r="BN39" s="235"/>
      <c r="BO39" s="244"/>
      <c r="BP39" s="244"/>
      <c r="BQ39" s="241">
        <v>33</v>
      </c>
      <c r="BR39" s="242"/>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33"/>
    </row>
    <row r="40" spans="1:131" ht="26.25" customHeight="1" x14ac:dyDescent="0.2">
      <c r="A40" s="241">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35"/>
      <c r="BK40" s="235"/>
      <c r="BL40" s="235"/>
      <c r="BM40" s="235"/>
      <c r="BN40" s="235"/>
      <c r="BO40" s="244"/>
      <c r="BP40" s="244"/>
      <c r="BQ40" s="241">
        <v>34</v>
      </c>
      <c r="BR40" s="242"/>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33"/>
    </row>
    <row r="41" spans="1:131" ht="26.25" customHeight="1" x14ac:dyDescent="0.2">
      <c r="A41" s="241">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35"/>
      <c r="BK41" s="235"/>
      <c r="BL41" s="235"/>
      <c r="BM41" s="235"/>
      <c r="BN41" s="235"/>
      <c r="BO41" s="244"/>
      <c r="BP41" s="244"/>
      <c r="BQ41" s="241">
        <v>35</v>
      </c>
      <c r="BR41" s="242"/>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33"/>
    </row>
    <row r="42" spans="1:131" ht="26.25" customHeight="1" x14ac:dyDescent="0.2">
      <c r="A42" s="241">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35"/>
      <c r="BK42" s="235"/>
      <c r="BL42" s="235"/>
      <c r="BM42" s="235"/>
      <c r="BN42" s="235"/>
      <c r="BO42" s="244"/>
      <c r="BP42" s="244"/>
      <c r="BQ42" s="241">
        <v>36</v>
      </c>
      <c r="BR42" s="242"/>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33"/>
    </row>
    <row r="43" spans="1:131" ht="26.25" customHeight="1" x14ac:dyDescent="0.2">
      <c r="A43" s="241">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35"/>
      <c r="BK43" s="235"/>
      <c r="BL43" s="235"/>
      <c r="BM43" s="235"/>
      <c r="BN43" s="235"/>
      <c r="BO43" s="244"/>
      <c r="BP43" s="244"/>
      <c r="BQ43" s="241">
        <v>37</v>
      </c>
      <c r="BR43" s="242"/>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33"/>
    </row>
    <row r="44" spans="1:131" ht="26.25" customHeight="1" x14ac:dyDescent="0.2">
      <c r="A44" s="241">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35"/>
      <c r="BK44" s="235"/>
      <c r="BL44" s="235"/>
      <c r="BM44" s="235"/>
      <c r="BN44" s="235"/>
      <c r="BO44" s="244"/>
      <c r="BP44" s="244"/>
      <c r="BQ44" s="241">
        <v>38</v>
      </c>
      <c r="BR44" s="242"/>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33"/>
    </row>
    <row r="45" spans="1:131" ht="26.25" customHeight="1" x14ac:dyDescent="0.2">
      <c r="A45" s="241">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35"/>
      <c r="BK45" s="235"/>
      <c r="BL45" s="235"/>
      <c r="BM45" s="235"/>
      <c r="BN45" s="235"/>
      <c r="BO45" s="244"/>
      <c r="BP45" s="244"/>
      <c r="BQ45" s="241">
        <v>39</v>
      </c>
      <c r="BR45" s="242"/>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33"/>
    </row>
    <row r="46" spans="1:131" ht="26.25" customHeight="1" x14ac:dyDescent="0.2">
      <c r="A46" s="241">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35"/>
      <c r="BK46" s="235"/>
      <c r="BL46" s="235"/>
      <c r="BM46" s="235"/>
      <c r="BN46" s="235"/>
      <c r="BO46" s="244"/>
      <c r="BP46" s="244"/>
      <c r="BQ46" s="241">
        <v>40</v>
      </c>
      <c r="BR46" s="242"/>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33"/>
    </row>
    <row r="47" spans="1:131" ht="26.25" customHeight="1" x14ac:dyDescent="0.2">
      <c r="A47" s="241">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35"/>
      <c r="BK47" s="235"/>
      <c r="BL47" s="235"/>
      <c r="BM47" s="235"/>
      <c r="BN47" s="235"/>
      <c r="BO47" s="244"/>
      <c r="BP47" s="244"/>
      <c r="BQ47" s="241">
        <v>41</v>
      </c>
      <c r="BR47" s="242"/>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33"/>
    </row>
    <row r="48" spans="1:131" ht="26.25" customHeight="1" x14ac:dyDescent="0.2">
      <c r="A48" s="241">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35"/>
      <c r="BK48" s="235"/>
      <c r="BL48" s="235"/>
      <c r="BM48" s="235"/>
      <c r="BN48" s="235"/>
      <c r="BO48" s="244"/>
      <c r="BP48" s="244"/>
      <c r="BQ48" s="241">
        <v>42</v>
      </c>
      <c r="BR48" s="242"/>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33"/>
    </row>
    <row r="49" spans="1:131" ht="26.25" customHeight="1" x14ac:dyDescent="0.2">
      <c r="A49" s="241">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35"/>
      <c r="BK49" s="235"/>
      <c r="BL49" s="235"/>
      <c r="BM49" s="235"/>
      <c r="BN49" s="235"/>
      <c r="BO49" s="244"/>
      <c r="BP49" s="244"/>
      <c r="BQ49" s="241">
        <v>43</v>
      </c>
      <c r="BR49" s="242"/>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33"/>
    </row>
    <row r="50" spans="1:131" ht="26.25" customHeight="1" x14ac:dyDescent="0.2">
      <c r="A50" s="241">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35"/>
      <c r="BK50" s="235"/>
      <c r="BL50" s="235"/>
      <c r="BM50" s="235"/>
      <c r="BN50" s="235"/>
      <c r="BO50" s="244"/>
      <c r="BP50" s="244"/>
      <c r="BQ50" s="241">
        <v>44</v>
      </c>
      <c r="BR50" s="242"/>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33"/>
    </row>
    <row r="51" spans="1:131" ht="26.25" customHeight="1" x14ac:dyDescent="0.2">
      <c r="A51" s="241">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35"/>
      <c r="BK51" s="235"/>
      <c r="BL51" s="235"/>
      <c r="BM51" s="235"/>
      <c r="BN51" s="235"/>
      <c r="BO51" s="244"/>
      <c r="BP51" s="244"/>
      <c r="BQ51" s="241">
        <v>45</v>
      </c>
      <c r="BR51" s="242"/>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33"/>
    </row>
    <row r="52" spans="1:131" ht="26.25" customHeight="1" x14ac:dyDescent="0.2">
      <c r="A52" s="241">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35"/>
      <c r="BK52" s="235"/>
      <c r="BL52" s="235"/>
      <c r="BM52" s="235"/>
      <c r="BN52" s="235"/>
      <c r="BO52" s="244"/>
      <c r="BP52" s="244"/>
      <c r="BQ52" s="241">
        <v>46</v>
      </c>
      <c r="BR52" s="242"/>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33"/>
    </row>
    <row r="53" spans="1:131" ht="26.25" customHeight="1" x14ac:dyDescent="0.2">
      <c r="A53" s="241">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35"/>
      <c r="BK53" s="235"/>
      <c r="BL53" s="235"/>
      <c r="BM53" s="235"/>
      <c r="BN53" s="235"/>
      <c r="BO53" s="244"/>
      <c r="BP53" s="244"/>
      <c r="BQ53" s="241">
        <v>47</v>
      </c>
      <c r="BR53" s="242"/>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33"/>
    </row>
    <row r="54" spans="1:131" ht="26.25" customHeight="1" x14ac:dyDescent="0.2">
      <c r="A54" s="241">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35"/>
      <c r="BK54" s="235"/>
      <c r="BL54" s="235"/>
      <c r="BM54" s="235"/>
      <c r="BN54" s="235"/>
      <c r="BO54" s="244"/>
      <c r="BP54" s="244"/>
      <c r="BQ54" s="241">
        <v>48</v>
      </c>
      <c r="BR54" s="242"/>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33"/>
    </row>
    <row r="55" spans="1:131" ht="26.25" customHeight="1" x14ac:dyDescent="0.2">
      <c r="A55" s="241">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35"/>
      <c r="BK55" s="235"/>
      <c r="BL55" s="235"/>
      <c r="BM55" s="235"/>
      <c r="BN55" s="235"/>
      <c r="BO55" s="244"/>
      <c r="BP55" s="244"/>
      <c r="BQ55" s="241">
        <v>49</v>
      </c>
      <c r="BR55" s="242"/>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33"/>
    </row>
    <row r="56" spans="1:131" ht="26.25" customHeight="1" x14ac:dyDescent="0.2">
      <c r="A56" s="241">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35"/>
      <c r="BK56" s="235"/>
      <c r="BL56" s="235"/>
      <c r="BM56" s="235"/>
      <c r="BN56" s="235"/>
      <c r="BO56" s="244"/>
      <c r="BP56" s="244"/>
      <c r="BQ56" s="241">
        <v>50</v>
      </c>
      <c r="BR56" s="242"/>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33"/>
    </row>
    <row r="57" spans="1:131" ht="26.25" customHeight="1" x14ac:dyDescent="0.2">
      <c r="A57" s="241">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35"/>
      <c r="BK57" s="235"/>
      <c r="BL57" s="235"/>
      <c r="BM57" s="235"/>
      <c r="BN57" s="235"/>
      <c r="BO57" s="244"/>
      <c r="BP57" s="244"/>
      <c r="BQ57" s="241">
        <v>51</v>
      </c>
      <c r="BR57" s="242"/>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33"/>
    </row>
    <row r="58" spans="1:131" ht="26.25" customHeight="1" x14ac:dyDescent="0.2">
      <c r="A58" s="241">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35"/>
      <c r="BK58" s="235"/>
      <c r="BL58" s="235"/>
      <c r="BM58" s="235"/>
      <c r="BN58" s="235"/>
      <c r="BO58" s="244"/>
      <c r="BP58" s="244"/>
      <c r="BQ58" s="241">
        <v>52</v>
      </c>
      <c r="BR58" s="242"/>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33"/>
    </row>
    <row r="59" spans="1:131" ht="26.25" customHeight="1" x14ac:dyDescent="0.2">
      <c r="A59" s="241">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35"/>
      <c r="BK59" s="235"/>
      <c r="BL59" s="235"/>
      <c r="BM59" s="235"/>
      <c r="BN59" s="235"/>
      <c r="BO59" s="244"/>
      <c r="BP59" s="244"/>
      <c r="BQ59" s="241">
        <v>53</v>
      </c>
      <c r="BR59" s="242"/>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33"/>
    </row>
    <row r="60" spans="1:131" ht="26.25" customHeight="1" x14ac:dyDescent="0.2">
      <c r="A60" s="241">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35"/>
      <c r="BK60" s="235"/>
      <c r="BL60" s="235"/>
      <c r="BM60" s="235"/>
      <c r="BN60" s="235"/>
      <c r="BO60" s="244"/>
      <c r="BP60" s="244"/>
      <c r="BQ60" s="241">
        <v>54</v>
      </c>
      <c r="BR60" s="242"/>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33"/>
    </row>
    <row r="61" spans="1:131" ht="26.25" customHeight="1" thickBot="1" x14ac:dyDescent="0.25">
      <c r="A61" s="241">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35"/>
      <c r="BK61" s="235"/>
      <c r="BL61" s="235"/>
      <c r="BM61" s="235"/>
      <c r="BN61" s="235"/>
      <c r="BO61" s="244"/>
      <c r="BP61" s="244"/>
      <c r="BQ61" s="241">
        <v>55</v>
      </c>
      <c r="BR61" s="242"/>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33"/>
    </row>
    <row r="62" spans="1:131" ht="26.25" customHeight="1" x14ac:dyDescent="0.2">
      <c r="A62" s="241">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416</v>
      </c>
      <c r="BK62" s="1057"/>
      <c r="BL62" s="1057"/>
      <c r="BM62" s="1057"/>
      <c r="BN62" s="1058"/>
      <c r="BO62" s="244"/>
      <c r="BP62" s="244"/>
      <c r="BQ62" s="241">
        <v>56</v>
      </c>
      <c r="BR62" s="242"/>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33"/>
    </row>
    <row r="63" spans="1:131" ht="26.25" customHeight="1" thickBot="1" x14ac:dyDescent="0.25">
      <c r="A63" s="243" t="s">
        <v>393</v>
      </c>
      <c r="B63" s="966" t="s">
        <v>417</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2625</v>
      </c>
      <c r="AG63" s="988"/>
      <c r="AH63" s="988"/>
      <c r="AI63" s="988"/>
      <c r="AJ63" s="1051"/>
      <c r="AK63" s="1052"/>
      <c r="AL63" s="992"/>
      <c r="AM63" s="992"/>
      <c r="AN63" s="992"/>
      <c r="AO63" s="992"/>
      <c r="AP63" s="988">
        <v>15090</v>
      </c>
      <c r="AQ63" s="988"/>
      <c r="AR63" s="988"/>
      <c r="AS63" s="988"/>
      <c r="AT63" s="988"/>
      <c r="AU63" s="988">
        <v>12335</v>
      </c>
      <c r="AV63" s="988"/>
      <c r="AW63" s="988"/>
      <c r="AX63" s="988"/>
      <c r="AY63" s="988"/>
      <c r="AZ63" s="1046"/>
      <c r="BA63" s="1046"/>
      <c r="BB63" s="1046"/>
      <c r="BC63" s="1046"/>
      <c r="BD63" s="1046"/>
      <c r="BE63" s="989"/>
      <c r="BF63" s="989"/>
      <c r="BG63" s="989"/>
      <c r="BH63" s="989"/>
      <c r="BI63" s="990"/>
      <c r="BJ63" s="1047" t="s">
        <v>395</v>
      </c>
      <c r="BK63" s="982"/>
      <c r="BL63" s="982"/>
      <c r="BM63" s="982"/>
      <c r="BN63" s="1048"/>
      <c r="BO63" s="244"/>
      <c r="BP63" s="244"/>
      <c r="BQ63" s="241">
        <v>57</v>
      </c>
      <c r="BR63" s="242"/>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33"/>
    </row>
    <row r="65" spans="1:131" ht="26.25" customHeight="1" thickBot="1" x14ac:dyDescent="0.25">
      <c r="A65" s="235" t="s">
        <v>418</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33"/>
    </row>
    <row r="66" spans="1:131" ht="26.25" customHeight="1" x14ac:dyDescent="0.2">
      <c r="A66" s="1024" t="s">
        <v>419</v>
      </c>
      <c r="B66" s="1025"/>
      <c r="C66" s="1025"/>
      <c r="D66" s="1025"/>
      <c r="E66" s="1025"/>
      <c r="F66" s="1025"/>
      <c r="G66" s="1025"/>
      <c r="H66" s="1025"/>
      <c r="I66" s="1025"/>
      <c r="J66" s="1025"/>
      <c r="K66" s="1025"/>
      <c r="L66" s="1025"/>
      <c r="M66" s="1025"/>
      <c r="N66" s="1025"/>
      <c r="O66" s="1025"/>
      <c r="P66" s="1026"/>
      <c r="Q66" s="1030" t="s">
        <v>420</v>
      </c>
      <c r="R66" s="1031"/>
      <c r="S66" s="1031"/>
      <c r="T66" s="1031"/>
      <c r="U66" s="1032"/>
      <c r="V66" s="1030" t="s">
        <v>421</v>
      </c>
      <c r="W66" s="1031"/>
      <c r="X66" s="1031"/>
      <c r="Y66" s="1031"/>
      <c r="Z66" s="1032"/>
      <c r="AA66" s="1030" t="s">
        <v>422</v>
      </c>
      <c r="AB66" s="1031"/>
      <c r="AC66" s="1031"/>
      <c r="AD66" s="1031"/>
      <c r="AE66" s="1032"/>
      <c r="AF66" s="1036" t="s">
        <v>423</v>
      </c>
      <c r="AG66" s="1037"/>
      <c r="AH66" s="1037"/>
      <c r="AI66" s="1037"/>
      <c r="AJ66" s="1038"/>
      <c r="AK66" s="1030" t="s">
        <v>424</v>
      </c>
      <c r="AL66" s="1025"/>
      <c r="AM66" s="1025"/>
      <c r="AN66" s="1025"/>
      <c r="AO66" s="1026"/>
      <c r="AP66" s="1030" t="s">
        <v>425</v>
      </c>
      <c r="AQ66" s="1031"/>
      <c r="AR66" s="1031"/>
      <c r="AS66" s="1031"/>
      <c r="AT66" s="1032"/>
      <c r="AU66" s="1030" t="s">
        <v>426</v>
      </c>
      <c r="AV66" s="1031"/>
      <c r="AW66" s="1031"/>
      <c r="AX66" s="1031"/>
      <c r="AY66" s="1032"/>
      <c r="AZ66" s="1030" t="s">
        <v>378</v>
      </c>
      <c r="BA66" s="1031"/>
      <c r="BB66" s="1031"/>
      <c r="BC66" s="1031"/>
      <c r="BD66" s="1044"/>
      <c r="BE66" s="244"/>
      <c r="BF66" s="244"/>
      <c r="BG66" s="244"/>
      <c r="BH66" s="244"/>
      <c r="BI66" s="244"/>
      <c r="BJ66" s="244"/>
      <c r="BK66" s="244"/>
      <c r="BL66" s="244"/>
      <c r="BM66" s="244"/>
      <c r="BN66" s="244"/>
      <c r="BO66" s="244"/>
      <c r="BP66" s="244"/>
      <c r="BQ66" s="241">
        <v>60</v>
      </c>
      <c r="BR66" s="246"/>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33"/>
    </row>
    <row r="67" spans="1:131" ht="26.25" customHeight="1" thickBot="1" x14ac:dyDescent="0.25">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44"/>
      <c r="BF67" s="244"/>
      <c r="BG67" s="244"/>
      <c r="BH67" s="244"/>
      <c r="BI67" s="244"/>
      <c r="BJ67" s="244"/>
      <c r="BK67" s="244"/>
      <c r="BL67" s="244"/>
      <c r="BM67" s="244"/>
      <c r="BN67" s="244"/>
      <c r="BO67" s="244"/>
      <c r="BP67" s="244"/>
      <c r="BQ67" s="241">
        <v>61</v>
      </c>
      <c r="BR67" s="246"/>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33"/>
    </row>
    <row r="68" spans="1:131" ht="26.25" customHeight="1" thickTop="1" x14ac:dyDescent="0.2">
      <c r="A68" s="239">
        <v>1</v>
      </c>
      <c r="B68" s="1014" t="s">
        <v>588</v>
      </c>
      <c r="C68" s="1015"/>
      <c r="D68" s="1015"/>
      <c r="E68" s="1015"/>
      <c r="F68" s="1015"/>
      <c r="G68" s="1015"/>
      <c r="H68" s="1015"/>
      <c r="I68" s="1015"/>
      <c r="J68" s="1015"/>
      <c r="K68" s="1015"/>
      <c r="L68" s="1015"/>
      <c r="M68" s="1015"/>
      <c r="N68" s="1015"/>
      <c r="O68" s="1015"/>
      <c r="P68" s="1016"/>
      <c r="Q68" s="1017">
        <v>2375</v>
      </c>
      <c r="R68" s="1011"/>
      <c r="S68" s="1011"/>
      <c r="T68" s="1011"/>
      <c r="U68" s="1011"/>
      <c r="V68" s="1011">
        <v>2291</v>
      </c>
      <c r="W68" s="1011"/>
      <c r="X68" s="1011"/>
      <c r="Y68" s="1011"/>
      <c r="Z68" s="1011"/>
      <c r="AA68" s="1011">
        <v>84</v>
      </c>
      <c r="AB68" s="1011"/>
      <c r="AC68" s="1011"/>
      <c r="AD68" s="1011"/>
      <c r="AE68" s="1011"/>
      <c r="AF68" s="1011">
        <v>84</v>
      </c>
      <c r="AG68" s="1011"/>
      <c r="AH68" s="1011"/>
      <c r="AI68" s="1011"/>
      <c r="AJ68" s="1011"/>
      <c r="AK68" s="1011">
        <v>80</v>
      </c>
      <c r="AL68" s="1011"/>
      <c r="AM68" s="1011"/>
      <c r="AN68" s="1011"/>
      <c r="AO68" s="1011"/>
      <c r="AP68" s="1011">
        <v>1233</v>
      </c>
      <c r="AQ68" s="1011"/>
      <c r="AR68" s="1011"/>
      <c r="AS68" s="1011"/>
      <c r="AT68" s="1011"/>
      <c r="AU68" s="1011">
        <v>464</v>
      </c>
      <c r="AV68" s="1011"/>
      <c r="AW68" s="1011"/>
      <c r="AX68" s="1011"/>
      <c r="AY68" s="1011"/>
      <c r="AZ68" s="1012" t="s">
        <v>589</v>
      </c>
      <c r="BA68" s="1012"/>
      <c r="BB68" s="1012"/>
      <c r="BC68" s="1012"/>
      <c r="BD68" s="1013"/>
      <c r="BE68" s="244"/>
      <c r="BF68" s="244"/>
      <c r="BG68" s="244"/>
      <c r="BH68" s="244"/>
      <c r="BI68" s="244"/>
      <c r="BJ68" s="244"/>
      <c r="BK68" s="244"/>
      <c r="BL68" s="244"/>
      <c r="BM68" s="244"/>
      <c r="BN68" s="244"/>
      <c r="BO68" s="244"/>
      <c r="BP68" s="244"/>
      <c r="BQ68" s="241">
        <v>62</v>
      </c>
      <c r="BR68" s="246"/>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33"/>
    </row>
    <row r="69" spans="1:131" ht="26.25" customHeight="1" x14ac:dyDescent="0.2">
      <c r="A69" s="241">
        <v>2</v>
      </c>
      <c r="B69" s="1003" t="s">
        <v>590</v>
      </c>
      <c r="C69" s="1004"/>
      <c r="D69" s="1004"/>
      <c r="E69" s="1004"/>
      <c r="F69" s="1004"/>
      <c r="G69" s="1004"/>
      <c r="H69" s="1004"/>
      <c r="I69" s="1004"/>
      <c r="J69" s="1004"/>
      <c r="K69" s="1004"/>
      <c r="L69" s="1004"/>
      <c r="M69" s="1004"/>
      <c r="N69" s="1004"/>
      <c r="O69" s="1004"/>
      <c r="P69" s="1005"/>
      <c r="Q69" s="1006">
        <v>71</v>
      </c>
      <c r="R69" s="1000"/>
      <c r="S69" s="1000"/>
      <c r="T69" s="1000"/>
      <c r="U69" s="1000"/>
      <c r="V69" s="1000">
        <v>67</v>
      </c>
      <c r="W69" s="1000"/>
      <c r="X69" s="1000"/>
      <c r="Y69" s="1000"/>
      <c r="Z69" s="1000"/>
      <c r="AA69" s="1000">
        <v>4</v>
      </c>
      <c r="AB69" s="1000"/>
      <c r="AC69" s="1000"/>
      <c r="AD69" s="1000"/>
      <c r="AE69" s="1000"/>
      <c r="AF69" s="1000">
        <v>4</v>
      </c>
      <c r="AG69" s="1000"/>
      <c r="AH69" s="1000"/>
      <c r="AI69" s="1000"/>
      <c r="AJ69" s="1000"/>
      <c r="AK69" s="1000" t="s">
        <v>587</v>
      </c>
      <c r="AL69" s="1000"/>
      <c r="AM69" s="1000"/>
      <c r="AN69" s="1000"/>
      <c r="AO69" s="1000"/>
      <c r="AP69" s="1000" t="s">
        <v>587</v>
      </c>
      <c r="AQ69" s="1000"/>
      <c r="AR69" s="1000"/>
      <c r="AS69" s="1000"/>
      <c r="AT69" s="1000"/>
      <c r="AU69" s="1000" t="s">
        <v>587</v>
      </c>
      <c r="AV69" s="1000"/>
      <c r="AW69" s="1000"/>
      <c r="AX69" s="1000"/>
      <c r="AY69" s="1000"/>
      <c r="AZ69" s="1001"/>
      <c r="BA69" s="1001"/>
      <c r="BB69" s="1001"/>
      <c r="BC69" s="1001"/>
      <c r="BD69" s="1002"/>
      <c r="BE69" s="244"/>
      <c r="BF69" s="244"/>
      <c r="BG69" s="244"/>
      <c r="BH69" s="244"/>
      <c r="BI69" s="244"/>
      <c r="BJ69" s="244"/>
      <c r="BK69" s="244"/>
      <c r="BL69" s="244"/>
      <c r="BM69" s="244"/>
      <c r="BN69" s="244"/>
      <c r="BO69" s="244"/>
      <c r="BP69" s="244"/>
      <c r="BQ69" s="241">
        <v>63</v>
      </c>
      <c r="BR69" s="246"/>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33"/>
    </row>
    <row r="70" spans="1:131" ht="26.25" customHeight="1" x14ac:dyDescent="0.2">
      <c r="A70" s="241">
        <v>3</v>
      </c>
      <c r="B70" s="1003" t="s">
        <v>591</v>
      </c>
      <c r="C70" s="1004"/>
      <c r="D70" s="1004"/>
      <c r="E70" s="1004"/>
      <c r="F70" s="1004"/>
      <c r="G70" s="1004"/>
      <c r="H70" s="1004"/>
      <c r="I70" s="1004"/>
      <c r="J70" s="1004"/>
      <c r="K70" s="1004"/>
      <c r="L70" s="1004"/>
      <c r="M70" s="1004"/>
      <c r="N70" s="1004"/>
      <c r="O70" s="1004"/>
      <c r="P70" s="1005"/>
      <c r="Q70" s="1006">
        <v>6748</v>
      </c>
      <c r="R70" s="1000"/>
      <c r="S70" s="1000"/>
      <c r="T70" s="1000"/>
      <c r="U70" s="1000"/>
      <c r="V70" s="1000">
        <v>6364</v>
      </c>
      <c r="W70" s="1000"/>
      <c r="X70" s="1000"/>
      <c r="Y70" s="1000"/>
      <c r="Z70" s="1000"/>
      <c r="AA70" s="1000">
        <v>384</v>
      </c>
      <c r="AB70" s="1000"/>
      <c r="AC70" s="1000"/>
      <c r="AD70" s="1000"/>
      <c r="AE70" s="1000"/>
      <c r="AF70" s="1000">
        <v>384</v>
      </c>
      <c r="AG70" s="1000"/>
      <c r="AH70" s="1000"/>
      <c r="AI70" s="1000"/>
      <c r="AJ70" s="1000"/>
      <c r="AK70" s="1000" t="s">
        <v>587</v>
      </c>
      <c r="AL70" s="1000"/>
      <c r="AM70" s="1000"/>
      <c r="AN70" s="1000"/>
      <c r="AO70" s="1000"/>
      <c r="AP70" s="1000" t="s">
        <v>587</v>
      </c>
      <c r="AQ70" s="1000"/>
      <c r="AR70" s="1000"/>
      <c r="AS70" s="1000"/>
      <c r="AT70" s="1000"/>
      <c r="AU70" s="1000" t="s">
        <v>587</v>
      </c>
      <c r="AV70" s="1000"/>
      <c r="AW70" s="1000"/>
      <c r="AX70" s="1000"/>
      <c r="AY70" s="1000"/>
      <c r="AZ70" s="1001"/>
      <c r="BA70" s="1001"/>
      <c r="BB70" s="1001"/>
      <c r="BC70" s="1001"/>
      <c r="BD70" s="1002"/>
      <c r="BE70" s="244"/>
      <c r="BF70" s="244"/>
      <c r="BG70" s="244"/>
      <c r="BH70" s="244"/>
      <c r="BI70" s="244"/>
      <c r="BJ70" s="244"/>
      <c r="BK70" s="244"/>
      <c r="BL70" s="244"/>
      <c r="BM70" s="244"/>
      <c r="BN70" s="244"/>
      <c r="BO70" s="244"/>
      <c r="BP70" s="244"/>
      <c r="BQ70" s="241">
        <v>64</v>
      </c>
      <c r="BR70" s="246"/>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33"/>
    </row>
    <row r="71" spans="1:131" ht="26.25" customHeight="1" x14ac:dyDescent="0.2">
      <c r="A71" s="241">
        <v>4</v>
      </c>
      <c r="B71" s="1003" t="s">
        <v>592</v>
      </c>
      <c r="C71" s="1004"/>
      <c r="D71" s="1004"/>
      <c r="E71" s="1004"/>
      <c r="F71" s="1004"/>
      <c r="G71" s="1004"/>
      <c r="H71" s="1004"/>
      <c r="I71" s="1004"/>
      <c r="J71" s="1004"/>
      <c r="K71" s="1004"/>
      <c r="L71" s="1004"/>
      <c r="M71" s="1004"/>
      <c r="N71" s="1004"/>
      <c r="O71" s="1004"/>
      <c r="P71" s="1005"/>
      <c r="Q71" s="1006">
        <v>521</v>
      </c>
      <c r="R71" s="1000"/>
      <c r="S71" s="1000"/>
      <c r="T71" s="1000"/>
      <c r="U71" s="1000"/>
      <c r="V71" s="1000">
        <v>456</v>
      </c>
      <c r="W71" s="1000"/>
      <c r="X71" s="1000"/>
      <c r="Y71" s="1000"/>
      <c r="Z71" s="1000"/>
      <c r="AA71" s="1000">
        <v>65</v>
      </c>
      <c r="AB71" s="1000"/>
      <c r="AC71" s="1000"/>
      <c r="AD71" s="1000"/>
      <c r="AE71" s="1000"/>
      <c r="AF71" s="1000">
        <v>65</v>
      </c>
      <c r="AG71" s="1000"/>
      <c r="AH71" s="1000"/>
      <c r="AI71" s="1000"/>
      <c r="AJ71" s="1000"/>
      <c r="AK71" s="1000" t="s">
        <v>587</v>
      </c>
      <c r="AL71" s="1000"/>
      <c r="AM71" s="1000"/>
      <c r="AN71" s="1000"/>
      <c r="AO71" s="1000"/>
      <c r="AP71" s="1000">
        <v>6</v>
      </c>
      <c r="AQ71" s="1000"/>
      <c r="AR71" s="1000"/>
      <c r="AS71" s="1000"/>
      <c r="AT71" s="1000"/>
      <c r="AU71" s="1000">
        <v>1</v>
      </c>
      <c r="AV71" s="1000"/>
      <c r="AW71" s="1000"/>
      <c r="AX71" s="1000"/>
      <c r="AY71" s="1000"/>
      <c r="AZ71" s="1001"/>
      <c r="BA71" s="1001"/>
      <c r="BB71" s="1001"/>
      <c r="BC71" s="1001"/>
      <c r="BD71" s="1002"/>
      <c r="BE71" s="244"/>
      <c r="BF71" s="244"/>
      <c r="BG71" s="244"/>
      <c r="BH71" s="244"/>
      <c r="BI71" s="244"/>
      <c r="BJ71" s="244"/>
      <c r="BK71" s="244"/>
      <c r="BL71" s="244"/>
      <c r="BM71" s="244"/>
      <c r="BN71" s="244"/>
      <c r="BO71" s="244"/>
      <c r="BP71" s="244"/>
      <c r="BQ71" s="241">
        <v>65</v>
      </c>
      <c r="BR71" s="246"/>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33"/>
    </row>
    <row r="72" spans="1:131" ht="26.25" customHeight="1" x14ac:dyDescent="0.2">
      <c r="A72" s="241">
        <v>5</v>
      </c>
      <c r="B72" s="1003" t="s">
        <v>593</v>
      </c>
      <c r="C72" s="1004"/>
      <c r="D72" s="1004"/>
      <c r="E72" s="1004"/>
      <c r="F72" s="1004"/>
      <c r="G72" s="1004"/>
      <c r="H72" s="1004"/>
      <c r="I72" s="1004"/>
      <c r="J72" s="1004"/>
      <c r="K72" s="1004"/>
      <c r="L72" s="1004"/>
      <c r="M72" s="1004"/>
      <c r="N72" s="1004"/>
      <c r="O72" s="1004"/>
      <c r="P72" s="1005"/>
      <c r="Q72" s="1006">
        <v>258</v>
      </c>
      <c r="R72" s="1000"/>
      <c r="S72" s="1000"/>
      <c r="T72" s="1000"/>
      <c r="U72" s="1000"/>
      <c r="V72" s="1000">
        <v>239</v>
      </c>
      <c r="W72" s="1000"/>
      <c r="X72" s="1000"/>
      <c r="Y72" s="1000"/>
      <c r="Z72" s="1000"/>
      <c r="AA72" s="1000">
        <v>19</v>
      </c>
      <c r="AB72" s="1000"/>
      <c r="AC72" s="1000"/>
      <c r="AD72" s="1000"/>
      <c r="AE72" s="1000"/>
      <c r="AF72" s="1000">
        <v>19</v>
      </c>
      <c r="AG72" s="1000"/>
      <c r="AH72" s="1000"/>
      <c r="AI72" s="1000"/>
      <c r="AJ72" s="1000"/>
      <c r="AK72" s="1000" t="s">
        <v>587</v>
      </c>
      <c r="AL72" s="1000"/>
      <c r="AM72" s="1000"/>
      <c r="AN72" s="1000"/>
      <c r="AO72" s="1000"/>
      <c r="AP72" s="1000" t="s">
        <v>587</v>
      </c>
      <c r="AQ72" s="1000"/>
      <c r="AR72" s="1000"/>
      <c r="AS72" s="1000"/>
      <c r="AT72" s="1000"/>
      <c r="AU72" s="1000" t="s">
        <v>587</v>
      </c>
      <c r="AV72" s="1000"/>
      <c r="AW72" s="1000"/>
      <c r="AX72" s="1000"/>
      <c r="AY72" s="1000"/>
      <c r="AZ72" s="1001"/>
      <c r="BA72" s="1001"/>
      <c r="BB72" s="1001"/>
      <c r="BC72" s="1001"/>
      <c r="BD72" s="1002"/>
      <c r="BE72" s="244"/>
      <c r="BF72" s="244"/>
      <c r="BG72" s="244"/>
      <c r="BH72" s="244"/>
      <c r="BI72" s="244"/>
      <c r="BJ72" s="244"/>
      <c r="BK72" s="244"/>
      <c r="BL72" s="244"/>
      <c r="BM72" s="244"/>
      <c r="BN72" s="244"/>
      <c r="BO72" s="244"/>
      <c r="BP72" s="244"/>
      <c r="BQ72" s="241">
        <v>66</v>
      </c>
      <c r="BR72" s="246"/>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33"/>
    </row>
    <row r="73" spans="1:131" ht="26.25" customHeight="1" x14ac:dyDescent="0.2">
      <c r="A73" s="241">
        <v>6</v>
      </c>
      <c r="B73" s="1003" t="s">
        <v>594</v>
      </c>
      <c r="C73" s="1004"/>
      <c r="D73" s="1004"/>
      <c r="E73" s="1004"/>
      <c r="F73" s="1004"/>
      <c r="G73" s="1004"/>
      <c r="H73" s="1004"/>
      <c r="I73" s="1004"/>
      <c r="J73" s="1004"/>
      <c r="K73" s="1004"/>
      <c r="L73" s="1004"/>
      <c r="M73" s="1004"/>
      <c r="N73" s="1004"/>
      <c r="O73" s="1004"/>
      <c r="P73" s="1005"/>
      <c r="Q73" s="1006">
        <v>272654</v>
      </c>
      <c r="R73" s="1000"/>
      <c r="S73" s="1000"/>
      <c r="T73" s="1000"/>
      <c r="U73" s="1000"/>
      <c r="V73" s="1000">
        <v>260337</v>
      </c>
      <c r="W73" s="1000"/>
      <c r="X73" s="1000"/>
      <c r="Y73" s="1000"/>
      <c r="Z73" s="1000"/>
      <c r="AA73" s="1000">
        <v>12317</v>
      </c>
      <c r="AB73" s="1000"/>
      <c r="AC73" s="1000"/>
      <c r="AD73" s="1000"/>
      <c r="AE73" s="1000"/>
      <c r="AF73" s="1000">
        <v>12317</v>
      </c>
      <c r="AG73" s="1000"/>
      <c r="AH73" s="1000"/>
      <c r="AI73" s="1000"/>
      <c r="AJ73" s="1000"/>
      <c r="AK73" s="1000" t="s">
        <v>587</v>
      </c>
      <c r="AL73" s="1000"/>
      <c r="AM73" s="1000"/>
      <c r="AN73" s="1000"/>
      <c r="AO73" s="1000"/>
      <c r="AP73" s="1000" t="s">
        <v>587</v>
      </c>
      <c r="AQ73" s="1000"/>
      <c r="AR73" s="1000"/>
      <c r="AS73" s="1000"/>
      <c r="AT73" s="1000"/>
      <c r="AU73" s="1000" t="s">
        <v>587</v>
      </c>
      <c r="AV73" s="1000"/>
      <c r="AW73" s="1000"/>
      <c r="AX73" s="1000"/>
      <c r="AY73" s="1000"/>
      <c r="AZ73" s="1001"/>
      <c r="BA73" s="1001"/>
      <c r="BB73" s="1001"/>
      <c r="BC73" s="1001"/>
      <c r="BD73" s="1002"/>
      <c r="BE73" s="244"/>
      <c r="BF73" s="244"/>
      <c r="BG73" s="244"/>
      <c r="BH73" s="244"/>
      <c r="BI73" s="244"/>
      <c r="BJ73" s="244"/>
      <c r="BK73" s="244"/>
      <c r="BL73" s="244"/>
      <c r="BM73" s="244"/>
      <c r="BN73" s="244"/>
      <c r="BO73" s="244"/>
      <c r="BP73" s="244"/>
      <c r="BQ73" s="241">
        <v>67</v>
      </c>
      <c r="BR73" s="246"/>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33"/>
    </row>
    <row r="74" spans="1:131" ht="26.25" customHeight="1" x14ac:dyDescent="0.2">
      <c r="A74" s="241">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44"/>
      <c r="BF74" s="244"/>
      <c r="BG74" s="244"/>
      <c r="BH74" s="244"/>
      <c r="BI74" s="244"/>
      <c r="BJ74" s="244"/>
      <c r="BK74" s="244"/>
      <c r="BL74" s="244"/>
      <c r="BM74" s="244"/>
      <c r="BN74" s="244"/>
      <c r="BO74" s="244"/>
      <c r="BP74" s="244"/>
      <c r="BQ74" s="241">
        <v>68</v>
      </c>
      <c r="BR74" s="246"/>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33"/>
    </row>
    <row r="75" spans="1:131" ht="26.25" customHeight="1" x14ac:dyDescent="0.2">
      <c r="A75" s="241">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44"/>
      <c r="BF75" s="244"/>
      <c r="BG75" s="244"/>
      <c r="BH75" s="244"/>
      <c r="BI75" s="244"/>
      <c r="BJ75" s="244"/>
      <c r="BK75" s="244"/>
      <c r="BL75" s="244"/>
      <c r="BM75" s="244"/>
      <c r="BN75" s="244"/>
      <c r="BO75" s="244"/>
      <c r="BP75" s="244"/>
      <c r="BQ75" s="241">
        <v>69</v>
      </c>
      <c r="BR75" s="246"/>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33"/>
    </row>
    <row r="76" spans="1:131" ht="26.25" customHeight="1" x14ac:dyDescent="0.2">
      <c r="A76" s="241">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44"/>
      <c r="BF76" s="244"/>
      <c r="BG76" s="244"/>
      <c r="BH76" s="244"/>
      <c r="BI76" s="244"/>
      <c r="BJ76" s="244"/>
      <c r="BK76" s="244"/>
      <c r="BL76" s="244"/>
      <c r="BM76" s="244"/>
      <c r="BN76" s="244"/>
      <c r="BO76" s="244"/>
      <c r="BP76" s="244"/>
      <c r="BQ76" s="241">
        <v>70</v>
      </c>
      <c r="BR76" s="246"/>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33"/>
    </row>
    <row r="77" spans="1:131" ht="26.25" customHeight="1" x14ac:dyDescent="0.2">
      <c r="A77" s="241">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44"/>
      <c r="BF77" s="244"/>
      <c r="BG77" s="244"/>
      <c r="BH77" s="244"/>
      <c r="BI77" s="244"/>
      <c r="BJ77" s="244"/>
      <c r="BK77" s="244"/>
      <c r="BL77" s="244"/>
      <c r="BM77" s="244"/>
      <c r="BN77" s="244"/>
      <c r="BO77" s="244"/>
      <c r="BP77" s="244"/>
      <c r="BQ77" s="241">
        <v>71</v>
      </c>
      <c r="BR77" s="246"/>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33"/>
    </row>
    <row r="78" spans="1:131" ht="26.25" customHeight="1" x14ac:dyDescent="0.2">
      <c r="A78" s="241">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44"/>
      <c r="BF78" s="244"/>
      <c r="BG78" s="244"/>
      <c r="BH78" s="244"/>
      <c r="BI78" s="244"/>
      <c r="BJ78" s="233"/>
      <c r="BK78" s="233"/>
      <c r="BL78" s="233"/>
      <c r="BM78" s="233"/>
      <c r="BN78" s="233"/>
      <c r="BO78" s="244"/>
      <c r="BP78" s="244"/>
      <c r="BQ78" s="241">
        <v>72</v>
      </c>
      <c r="BR78" s="246"/>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33"/>
    </row>
    <row r="79" spans="1:131" ht="26.25" customHeight="1" x14ac:dyDescent="0.2">
      <c r="A79" s="241">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44"/>
      <c r="BF79" s="244"/>
      <c r="BG79" s="244"/>
      <c r="BH79" s="244"/>
      <c r="BI79" s="244"/>
      <c r="BJ79" s="233"/>
      <c r="BK79" s="233"/>
      <c r="BL79" s="233"/>
      <c r="BM79" s="233"/>
      <c r="BN79" s="233"/>
      <c r="BO79" s="244"/>
      <c r="BP79" s="244"/>
      <c r="BQ79" s="241">
        <v>73</v>
      </c>
      <c r="BR79" s="246"/>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33"/>
    </row>
    <row r="80" spans="1:131" ht="26.25" customHeight="1" x14ac:dyDescent="0.2">
      <c r="A80" s="241">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44"/>
      <c r="BF80" s="244"/>
      <c r="BG80" s="244"/>
      <c r="BH80" s="244"/>
      <c r="BI80" s="244"/>
      <c r="BJ80" s="244"/>
      <c r="BK80" s="244"/>
      <c r="BL80" s="244"/>
      <c r="BM80" s="244"/>
      <c r="BN80" s="244"/>
      <c r="BO80" s="244"/>
      <c r="BP80" s="244"/>
      <c r="BQ80" s="241">
        <v>74</v>
      </c>
      <c r="BR80" s="246"/>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33"/>
    </row>
    <row r="81" spans="1:131" ht="26.25" customHeight="1" x14ac:dyDescent="0.2">
      <c r="A81" s="241">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44"/>
      <c r="BF81" s="244"/>
      <c r="BG81" s="244"/>
      <c r="BH81" s="244"/>
      <c r="BI81" s="244"/>
      <c r="BJ81" s="244"/>
      <c r="BK81" s="244"/>
      <c r="BL81" s="244"/>
      <c r="BM81" s="244"/>
      <c r="BN81" s="244"/>
      <c r="BO81" s="244"/>
      <c r="BP81" s="244"/>
      <c r="BQ81" s="241">
        <v>75</v>
      </c>
      <c r="BR81" s="246"/>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33"/>
    </row>
    <row r="82" spans="1:131" ht="26.25" customHeight="1" x14ac:dyDescent="0.2">
      <c r="A82" s="241">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44"/>
      <c r="BF82" s="244"/>
      <c r="BG82" s="244"/>
      <c r="BH82" s="244"/>
      <c r="BI82" s="244"/>
      <c r="BJ82" s="244"/>
      <c r="BK82" s="244"/>
      <c r="BL82" s="244"/>
      <c r="BM82" s="244"/>
      <c r="BN82" s="244"/>
      <c r="BO82" s="244"/>
      <c r="BP82" s="244"/>
      <c r="BQ82" s="241">
        <v>76</v>
      </c>
      <c r="BR82" s="246"/>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33"/>
    </row>
    <row r="83" spans="1:131" ht="26.25" customHeight="1" x14ac:dyDescent="0.2">
      <c r="A83" s="241">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44"/>
      <c r="BF83" s="244"/>
      <c r="BG83" s="244"/>
      <c r="BH83" s="244"/>
      <c r="BI83" s="244"/>
      <c r="BJ83" s="244"/>
      <c r="BK83" s="244"/>
      <c r="BL83" s="244"/>
      <c r="BM83" s="244"/>
      <c r="BN83" s="244"/>
      <c r="BO83" s="244"/>
      <c r="BP83" s="244"/>
      <c r="BQ83" s="241">
        <v>77</v>
      </c>
      <c r="BR83" s="246"/>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33"/>
    </row>
    <row r="84" spans="1:131" ht="26.25" customHeight="1" x14ac:dyDescent="0.2">
      <c r="A84" s="241">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44"/>
      <c r="BF84" s="244"/>
      <c r="BG84" s="244"/>
      <c r="BH84" s="244"/>
      <c r="BI84" s="244"/>
      <c r="BJ84" s="244"/>
      <c r="BK84" s="244"/>
      <c r="BL84" s="244"/>
      <c r="BM84" s="244"/>
      <c r="BN84" s="244"/>
      <c r="BO84" s="244"/>
      <c r="BP84" s="244"/>
      <c r="BQ84" s="241">
        <v>78</v>
      </c>
      <c r="BR84" s="246"/>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33"/>
    </row>
    <row r="85" spans="1:131" ht="26.25" customHeight="1" x14ac:dyDescent="0.2">
      <c r="A85" s="241">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44"/>
      <c r="BF85" s="244"/>
      <c r="BG85" s="244"/>
      <c r="BH85" s="244"/>
      <c r="BI85" s="244"/>
      <c r="BJ85" s="244"/>
      <c r="BK85" s="244"/>
      <c r="BL85" s="244"/>
      <c r="BM85" s="244"/>
      <c r="BN85" s="244"/>
      <c r="BO85" s="244"/>
      <c r="BP85" s="244"/>
      <c r="BQ85" s="241">
        <v>79</v>
      </c>
      <c r="BR85" s="246"/>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33"/>
    </row>
    <row r="86" spans="1:131" ht="26.25" customHeight="1" x14ac:dyDescent="0.2">
      <c r="A86" s="241">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44"/>
      <c r="BF86" s="244"/>
      <c r="BG86" s="244"/>
      <c r="BH86" s="244"/>
      <c r="BI86" s="244"/>
      <c r="BJ86" s="244"/>
      <c r="BK86" s="244"/>
      <c r="BL86" s="244"/>
      <c r="BM86" s="244"/>
      <c r="BN86" s="244"/>
      <c r="BO86" s="244"/>
      <c r="BP86" s="244"/>
      <c r="BQ86" s="241">
        <v>80</v>
      </c>
      <c r="BR86" s="246"/>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33"/>
    </row>
    <row r="87" spans="1:131" ht="26.25" customHeight="1" x14ac:dyDescent="0.2">
      <c r="A87" s="247">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44"/>
      <c r="BF87" s="244"/>
      <c r="BG87" s="244"/>
      <c r="BH87" s="244"/>
      <c r="BI87" s="244"/>
      <c r="BJ87" s="244"/>
      <c r="BK87" s="244"/>
      <c r="BL87" s="244"/>
      <c r="BM87" s="244"/>
      <c r="BN87" s="244"/>
      <c r="BO87" s="244"/>
      <c r="BP87" s="244"/>
      <c r="BQ87" s="241">
        <v>81</v>
      </c>
      <c r="BR87" s="246"/>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33"/>
    </row>
    <row r="88" spans="1:131" ht="26.25" customHeight="1" thickBot="1" x14ac:dyDescent="0.25">
      <c r="A88" s="243" t="s">
        <v>393</v>
      </c>
      <c r="B88" s="966" t="s">
        <v>427</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12873</v>
      </c>
      <c r="AG88" s="988"/>
      <c r="AH88" s="988"/>
      <c r="AI88" s="988"/>
      <c r="AJ88" s="988"/>
      <c r="AK88" s="992"/>
      <c r="AL88" s="992"/>
      <c r="AM88" s="992"/>
      <c r="AN88" s="992"/>
      <c r="AO88" s="992"/>
      <c r="AP88" s="988">
        <v>1239</v>
      </c>
      <c r="AQ88" s="988"/>
      <c r="AR88" s="988"/>
      <c r="AS88" s="988"/>
      <c r="AT88" s="988"/>
      <c r="AU88" s="988">
        <v>465</v>
      </c>
      <c r="AV88" s="988"/>
      <c r="AW88" s="988"/>
      <c r="AX88" s="988"/>
      <c r="AY88" s="988"/>
      <c r="AZ88" s="989"/>
      <c r="BA88" s="989"/>
      <c r="BB88" s="989"/>
      <c r="BC88" s="989"/>
      <c r="BD88" s="990"/>
      <c r="BE88" s="244"/>
      <c r="BF88" s="244"/>
      <c r="BG88" s="244"/>
      <c r="BH88" s="244"/>
      <c r="BI88" s="244"/>
      <c r="BJ88" s="244"/>
      <c r="BK88" s="244"/>
      <c r="BL88" s="244"/>
      <c r="BM88" s="244"/>
      <c r="BN88" s="244"/>
      <c r="BO88" s="244"/>
      <c r="BP88" s="244"/>
      <c r="BQ88" s="241">
        <v>82</v>
      </c>
      <c r="BR88" s="246"/>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393</v>
      </c>
      <c r="BR102" s="966" t="s">
        <v>428</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5</v>
      </c>
      <c r="CS102" s="982"/>
      <c r="CT102" s="982"/>
      <c r="CU102" s="982"/>
      <c r="CV102" s="983"/>
      <c r="CW102" s="981">
        <v>0</v>
      </c>
      <c r="CX102" s="982"/>
      <c r="CY102" s="982"/>
      <c r="CZ102" s="982"/>
      <c r="DA102" s="983"/>
      <c r="DB102" s="981">
        <v>400</v>
      </c>
      <c r="DC102" s="982"/>
      <c r="DD102" s="982"/>
      <c r="DE102" s="982"/>
      <c r="DF102" s="983"/>
      <c r="DG102" s="981">
        <v>834</v>
      </c>
      <c r="DH102" s="982"/>
      <c r="DI102" s="982"/>
      <c r="DJ102" s="982"/>
      <c r="DK102" s="983"/>
      <c r="DL102" s="981" t="s">
        <v>587</v>
      </c>
      <c r="DM102" s="982"/>
      <c r="DN102" s="982"/>
      <c r="DO102" s="982"/>
      <c r="DP102" s="983"/>
      <c r="DQ102" s="981" t="s">
        <v>587</v>
      </c>
      <c r="DR102" s="982"/>
      <c r="DS102" s="982"/>
      <c r="DT102" s="982"/>
      <c r="DU102" s="983"/>
      <c r="DV102" s="966"/>
      <c r="DW102" s="967"/>
      <c r="DX102" s="967"/>
      <c r="DY102" s="967"/>
      <c r="DZ102" s="968"/>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9" t="s">
        <v>429</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70" t="s">
        <v>430</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431</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432</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71" t="s">
        <v>433</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434</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33" customFormat="1" ht="26.25" customHeight="1" x14ac:dyDescent="0.2">
      <c r="A109" s="924" t="s">
        <v>435</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436</v>
      </c>
      <c r="AB109" s="925"/>
      <c r="AC109" s="925"/>
      <c r="AD109" s="925"/>
      <c r="AE109" s="926"/>
      <c r="AF109" s="927" t="s">
        <v>437</v>
      </c>
      <c r="AG109" s="925"/>
      <c r="AH109" s="925"/>
      <c r="AI109" s="925"/>
      <c r="AJ109" s="926"/>
      <c r="AK109" s="927" t="s">
        <v>305</v>
      </c>
      <c r="AL109" s="925"/>
      <c r="AM109" s="925"/>
      <c r="AN109" s="925"/>
      <c r="AO109" s="926"/>
      <c r="AP109" s="927" t="s">
        <v>438</v>
      </c>
      <c r="AQ109" s="925"/>
      <c r="AR109" s="925"/>
      <c r="AS109" s="925"/>
      <c r="AT109" s="958"/>
      <c r="AU109" s="924" t="s">
        <v>435</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436</v>
      </c>
      <c r="BR109" s="925"/>
      <c r="BS109" s="925"/>
      <c r="BT109" s="925"/>
      <c r="BU109" s="926"/>
      <c r="BV109" s="927" t="s">
        <v>437</v>
      </c>
      <c r="BW109" s="925"/>
      <c r="BX109" s="925"/>
      <c r="BY109" s="925"/>
      <c r="BZ109" s="926"/>
      <c r="CA109" s="927" t="s">
        <v>305</v>
      </c>
      <c r="CB109" s="925"/>
      <c r="CC109" s="925"/>
      <c r="CD109" s="925"/>
      <c r="CE109" s="926"/>
      <c r="CF109" s="965" t="s">
        <v>438</v>
      </c>
      <c r="CG109" s="965"/>
      <c r="CH109" s="965"/>
      <c r="CI109" s="965"/>
      <c r="CJ109" s="965"/>
      <c r="CK109" s="927" t="s">
        <v>439</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436</v>
      </c>
      <c r="DH109" s="925"/>
      <c r="DI109" s="925"/>
      <c r="DJ109" s="925"/>
      <c r="DK109" s="926"/>
      <c r="DL109" s="927" t="s">
        <v>437</v>
      </c>
      <c r="DM109" s="925"/>
      <c r="DN109" s="925"/>
      <c r="DO109" s="925"/>
      <c r="DP109" s="926"/>
      <c r="DQ109" s="927" t="s">
        <v>305</v>
      </c>
      <c r="DR109" s="925"/>
      <c r="DS109" s="925"/>
      <c r="DT109" s="925"/>
      <c r="DU109" s="926"/>
      <c r="DV109" s="927" t="s">
        <v>438</v>
      </c>
      <c r="DW109" s="925"/>
      <c r="DX109" s="925"/>
      <c r="DY109" s="925"/>
      <c r="DZ109" s="958"/>
    </row>
    <row r="110" spans="1:131" s="233" customFormat="1" ht="26.25" customHeight="1" x14ac:dyDescent="0.2">
      <c r="A110" s="836" t="s">
        <v>440</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1620524</v>
      </c>
      <c r="AB110" s="918"/>
      <c r="AC110" s="918"/>
      <c r="AD110" s="918"/>
      <c r="AE110" s="919"/>
      <c r="AF110" s="920">
        <v>1652195</v>
      </c>
      <c r="AG110" s="918"/>
      <c r="AH110" s="918"/>
      <c r="AI110" s="918"/>
      <c r="AJ110" s="919"/>
      <c r="AK110" s="920">
        <v>1738252</v>
      </c>
      <c r="AL110" s="918"/>
      <c r="AM110" s="918"/>
      <c r="AN110" s="918"/>
      <c r="AO110" s="919"/>
      <c r="AP110" s="921">
        <v>19.7</v>
      </c>
      <c r="AQ110" s="922"/>
      <c r="AR110" s="922"/>
      <c r="AS110" s="922"/>
      <c r="AT110" s="923"/>
      <c r="AU110" s="959" t="s">
        <v>72</v>
      </c>
      <c r="AV110" s="960"/>
      <c r="AW110" s="960"/>
      <c r="AX110" s="960"/>
      <c r="AY110" s="960"/>
      <c r="AZ110" s="889" t="s">
        <v>441</v>
      </c>
      <c r="BA110" s="837"/>
      <c r="BB110" s="837"/>
      <c r="BC110" s="837"/>
      <c r="BD110" s="837"/>
      <c r="BE110" s="837"/>
      <c r="BF110" s="837"/>
      <c r="BG110" s="837"/>
      <c r="BH110" s="837"/>
      <c r="BI110" s="837"/>
      <c r="BJ110" s="837"/>
      <c r="BK110" s="837"/>
      <c r="BL110" s="837"/>
      <c r="BM110" s="837"/>
      <c r="BN110" s="837"/>
      <c r="BO110" s="837"/>
      <c r="BP110" s="838"/>
      <c r="BQ110" s="890">
        <v>17644039</v>
      </c>
      <c r="BR110" s="871"/>
      <c r="BS110" s="871"/>
      <c r="BT110" s="871"/>
      <c r="BU110" s="871"/>
      <c r="BV110" s="871">
        <v>17267429</v>
      </c>
      <c r="BW110" s="871"/>
      <c r="BX110" s="871"/>
      <c r="BY110" s="871"/>
      <c r="BZ110" s="871"/>
      <c r="CA110" s="871">
        <v>16504254</v>
      </c>
      <c r="CB110" s="871"/>
      <c r="CC110" s="871"/>
      <c r="CD110" s="871"/>
      <c r="CE110" s="871"/>
      <c r="CF110" s="895">
        <v>186.8</v>
      </c>
      <c r="CG110" s="896"/>
      <c r="CH110" s="896"/>
      <c r="CI110" s="896"/>
      <c r="CJ110" s="896"/>
      <c r="CK110" s="955" t="s">
        <v>442</v>
      </c>
      <c r="CL110" s="848"/>
      <c r="CM110" s="889" t="s">
        <v>443</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395</v>
      </c>
      <c r="DH110" s="871"/>
      <c r="DI110" s="871"/>
      <c r="DJ110" s="871"/>
      <c r="DK110" s="871"/>
      <c r="DL110" s="871" t="s">
        <v>444</v>
      </c>
      <c r="DM110" s="871"/>
      <c r="DN110" s="871"/>
      <c r="DO110" s="871"/>
      <c r="DP110" s="871"/>
      <c r="DQ110" s="871" t="s">
        <v>395</v>
      </c>
      <c r="DR110" s="871"/>
      <c r="DS110" s="871"/>
      <c r="DT110" s="871"/>
      <c r="DU110" s="871"/>
      <c r="DV110" s="872" t="s">
        <v>444</v>
      </c>
      <c r="DW110" s="872"/>
      <c r="DX110" s="872"/>
      <c r="DY110" s="872"/>
      <c r="DZ110" s="873"/>
    </row>
    <row r="111" spans="1:131" s="233" customFormat="1" ht="26.25" customHeight="1" x14ac:dyDescent="0.2">
      <c r="A111" s="803" t="s">
        <v>445</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225</v>
      </c>
      <c r="AB111" s="948"/>
      <c r="AC111" s="948"/>
      <c r="AD111" s="948"/>
      <c r="AE111" s="949"/>
      <c r="AF111" s="950" t="s">
        <v>446</v>
      </c>
      <c r="AG111" s="948"/>
      <c r="AH111" s="948"/>
      <c r="AI111" s="948"/>
      <c r="AJ111" s="949"/>
      <c r="AK111" s="950" t="s">
        <v>225</v>
      </c>
      <c r="AL111" s="948"/>
      <c r="AM111" s="948"/>
      <c r="AN111" s="948"/>
      <c r="AO111" s="949"/>
      <c r="AP111" s="951" t="s">
        <v>447</v>
      </c>
      <c r="AQ111" s="952"/>
      <c r="AR111" s="952"/>
      <c r="AS111" s="952"/>
      <c r="AT111" s="953"/>
      <c r="AU111" s="961"/>
      <c r="AV111" s="962"/>
      <c r="AW111" s="962"/>
      <c r="AX111" s="962"/>
      <c r="AY111" s="962"/>
      <c r="AZ111" s="844" t="s">
        <v>448</v>
      </c>
      <c r="BA111" s="781"/>
      <c r="BB111" s="781"/>
      <c r="BC111" s="781"/>
      <c r="BD111" s="781"/>
      <c r="BE111" s="781"/>
      <c r="BF111" s="781"/>
      <c r="BG111" s="781"/>
      <c r="BH111" s="781"/>
      <c r="BI111" s="781"/>
      <c r="BJ111" s="781"/>
      <c r="BK111" s="781"/>
      <c r="BL111" s="781"/>
      <c r="BM111" s="781"/>
      <c r="BN111" s="781"/>
      <c r="BO111" s="781"/>
      <c r="BP111" s="782"/>
      <c r="BQ111" s="845" t="s">
        <v>446</v>
      </c>
      <c r="BR111" s="846"/>
      <c r="BS111" s="846"/>
      <c r="BT111" s="846"/>
      <c r="BU111" s="846"/>
      <c r="BV111" s="846" t="s">
        <v>446</v>
      </c>
      <c r="BW111" s="846"/>
      <c r="BX111" s="846"/>
      <c r="BY111" s="846"/>
      <c r="BZ111" s="846"/>
      <c r="CA111" s="846" t="s">
        <v>446</v>
      </c>
      <c r="CB111" s="846"/>
      <c r="CC111" s="846"/>
      <c r="CD111" s="846"/>
      <c r="CE111" s="846"/>
      <c r="CF111" s="904" t="s">
        <v>447</v>
      </c>
      <c r="CG111" s="905"/>
      <c r="CH111" s="905"/>
      <c r="CI111" s="905"/>
      <c r="CJ111" s="905"/>
      <c r="CK111" s="956"/>
      <c r="CL111" s="850"/>
      <c r="CM111" s="844" t="s">
        <v>449</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225</v>
      </c>
      <c r="DH111" s="846"/>
      <c r="DI111" s="846"/>
      <c r="DJ111" s="846"/>
      <c r="DK111" s="846"/>
      <c r="DL111" s="846" t="s">
        <v>395</v>
      </c>
      <c r="DM111" s="846"/>
      <c r="DN111" s="846"/>
      <c r="DO111" s="846"/>
      <c r="DP111" s="846"/>
      <c r="DQ111" s="846" t="s">
        <v>395</v>
      </c>
      <c r="DR111" s="846"/>
      <c r="DS111" s="846"/>
      <c r="DT111" s="846"/>
      <c r="DU111" s="846"/>
      <c r="DV111" s="823" t="s">
        <v>444</v>
      </c>
      <c r="DW111" s="823"/>
      <c r="DX111" s="823"/>
      <c r="DY111" s="823"/>
      <c r="DZ111" s="824"/>
    </row>
    <row r="112" spans="1:131" s="233" customFormat="1" ht="26.25" customHeight="1" x14ac:dyDescent="0.2">
      <c r="A112" s="941" t="s">
        <v>450</v>
      </c>
      <c r="B112" s="942"/>
      <c r="C112" s="781" t="s">
        <v>451</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446</v>
      </c>
      <c r="AB112" s="809"/>
      <c r="AC112" s="809"/>
      <c r="AD112" s="809"/>
      <c r="AE112" s="810"/>
      <c r="AF112" s="811" t="s">
        <v>447</v>
      </c>
      <c r="AG112" s="809"/>
      <c r="AH112" s="809"/>
      <c r="AI112" s="809"/>
      <c r="AJ112" s="810"/>
      <c r="AK112" s="811" t="s">
        <v>395</v>
      </c>
      <c r="AL112" s="809"/>
      <c r="AM112" s="809"/>
      <c r="AN112" s="809"/>
      <c r="AO112" s="810"/>
      <c r="AP112" s="853" t="s">
        <v>447</v>
      </c>
      <c r="AQ112" s="854"/>
      <c r="AR112" s="854"/>
      <c r="AS112" s="854"/>
      <c r="AT112" s="855"/>
      <c r="AU112" s="961"/>
      <c r="AV112" s="962"/>
      <c r="AW112" s="962"/>
      <c r="AX112" s="962"/>
      <c r="AY112" s="962"/>
      <c r="AZ112" s="844" t="s">
        <v>452</v>
      </c>
      <c r="BA112" s="781"/>
      <c r="BB112" s="781"/>
      <c r="BC112" s="781"/>
      <c r="BD112" s="781"/>
      <c r="BE112" s="781"/>
      <c r="BF112" s="781"/>
      <c r="BG112" s="781"/>
      <c r="BH112" s="781"/>
      <c r="BI112" s="781"/>
      <c r="BJ112" s="781"/>
      <c r="BK112" s="781"/>
      <c r="BL112" s="781"/>
      <c r="BM112" s="781"/>
      <c r="BN112" s="781"/>
      <c r="BO112" s="781"/>
      <c r="BP112" s="782"/>
      <c r="BQ112" s="845">
        <v>12641104</v>
      </c>
      <c r="BR112" s="846"/>
      <c r="BS112" s="846"/>
      <c r="BT112" s="846"/>
      <c r="BU112" s="846"/>
      <c r="BV112" s="846">
        <v>12401173</v>
      </c>
      <c r="BW112" s="846"/>
      <c r="BX112" s="846"/>
      <c r="BY112" s="846"/>
      <c r="BZ112" s="846"/>
      <c r="CA112" s="846">
        <v>12334633</v>
      </c>
      <c r="CB112" s="846"/>
      <c r="CC112" s="846"/>
      <c r="CD112" s="846"/>
      <c r="CE112" s="846"/>
      <c r="CF112" s="904">
        <v>139.6</v>
      </c>
      <c r="CG112" s="905"/>
      <c r="CH112" s="905"/>
      <c r="CI112" s="905"/>
      <c r="CJ112" s="905"/>
      <c r="CK112" s="956"/>
      <c r="CL112" s="850"/>
      <c r="CM112" s="844" t="s">
        <v>453</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447</v>
      </c>
      <c r="DH112" s="846"/>
      <c r="DI112" s="846"/>
      <c r="DJ112" s="846"/>
      <c r="DK112" s="846"/>
      <c r="DL112" s="846" t="s">
        <v>395</v>
      </c>
      <c r="DM112" s="846"/>
      <c r="DN112" s="846"/>
      <c r="DO112" s="846"/>
      <c r="DP112" s="846"/>
      <c r="DQ112" s="846" t="s">
        <v>395</v>
      </c>
      <c r="DR112" s="846"/>
      <c r="DS112" s="846"/>
      <c r="DT112" s="846"/>
      <c r="DU112" s="846"/>
      <c r="DV112" s="823" t="s">
        <v>395</v>
      </c>
      <c r="DW112" s="823"/>
      <c r="DX112" s="823"/>
      <c r="DY112" s="823"/>
      <c r="DZ112" s="824"/>
    </row>
    <row r="113" spans="1:130" s="233" customFormat="1" ht="26.25" customHeight="1" x14ac:dyDescent="0.2">
      <c r="A113" s="943"/>
      <c r="B113" s="944"/>
      <c r="C113" s="781" t="s">
        <v>454</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923057</v>
      </c>
      <c r="AB113" s="948"/>
      <c r="AC113" s="948"/>
      <c r="AD113" s="948"/>
      <c r="AE113" s="949"/>
      <c r="AF113" s="950">
        <v>799074</v>
      </c>
      <c r="AG113" s="948"/>
      <c r="AH113" s="948"/>
      <c r="AI113" s="948"/>
      <c r="AJ113" s="949"/>
      <c r="AK113" s="950">
        <v>790696</v>
      </c>
      <c r="AL113" s="948"/>
      <c r="AM113" s="948"/>
      <c r="AN113" s="948"/>
      <c r="AO113" s="949"/>
      <c r="AP113" s="951">
        <v>8.9</v>
      </c>
      <c r="AQ113" s="952"/>
      <c r="AR113" s="952"/>
      <c r="AS113" s="952"/>
      <c r="AT113" s="953"/>
      <c r="AU113" s="961"/>
      <c r="AV113" s="962"/>
      <c r="AW113" s="962"/>
      <c r="AX113" s="962"/>
      <c r="AY113" s="962"/>
      <c r="AZ113" s="844" t="s">
        <v>455</v>
      </c>
      <c r="BA113" s="781"/>
      <c r="BB113" s="781"/>
      <c r="BC113" s="781"/>
      <c r="BD113" s="781"/>
      <c r="BE113" s="781"/>
      <c r="BF113" s="781"/>
      <c r="BG113" s="781"/>
      <c r="BH113" s="781"/>
      <c r="BI113" s="781"/>
      <c r="BJ113" s="781"/>
      <c r="BK113" s="781"/>
      <c r="BL113" s="781"/>
      <c r="BM113" s="781"/>
      <c r="BN113" s="781"/>
      <c r="BO113" s="781"/>
      <c r="BP113" s="782"/>
      <c r="BQ113" s="845">
        <v>549782</v>
      </c>
      <c r="BR113" s="846"/>
      <c r="BS113" s="846"/>
      <c r="BT113" s="846"/>
      <c r="BU113" s="846"/>
      <c r="BV113" s="846">
        <v>480721</v>
      </c>
      <c r="BW113" s="846"/>
      <c r="BX113" s="846"/>
      <c r="BY113" s="846"/>
      <c r="BZ113" s="846"/>
      <c r="CA113" s="846">
        <v>464957</v>
      </c>
      <c r="CB113" s="846"/>
      <c r="CC113" s="846"/>
      <c r="CD113" s="846"/>
      <c r="CE113" s="846"/>
      <c r="CF113" s="904">
        <v>5.3</v>
      </c>
      <c r="CG113" s="905"/>
      <c r="CH113" s="905"/>
      <c r="CI113" s="905"/>
      <c r="CJ113" s="905"/>
      <c r="CK113" s="956"/>
      <c r="CL113" s="850"/>
      <c r="CM113" s="844" t="s">
        <v>456</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395</v>
      </c>
      <c r="DH113" s="809"/>
      <c r="DI113" s="809"/>
      <c r="DJ113" s="809"/>
      <c r="DK113" s="810"/>
      <c r="DL113" s="811" t="s">
        <v>395</v>
      </c>
      <c r="DM113" s="809"/>
      <c r="DN113" s="809"/>
      <c r="DO113" s="809"/>
      <c r="DP113" s="810"/>
      <c r="DQ113" s="811" t="s">
        <v>395</v>
      </c>
      <c r="DR113" s="809"/>
      <c r="DS113" s="809"/>
      <c r="DT113" s="809"/>
      <c r="DU113" s="810"/>
      <c r="DV113" s="853" t="s">
        <v>395</v>
      </c>
      <c r="DW113" s="854"/>
      <c r="DX113" s="854"/>
      <c r="DY113" s="854"/>
      <c r="DZ113" s="855"/>
    </row>
    <row r="114" spans="1:130" s="233" customFormat="1" ht="26.25" customHeight="1" x14ac:dyDescent="0.2">
      <c r="A114" s="943"/>
      <c r="B114" s="944"/>
      <c r="C114" s="781" t="s">
        <v>457</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162619</v>
      </c>
      <c r="AB114" s="809"/>
      <c r="AC114" s="809"/>
      <c r="AD114" s="809"/>
      <c r="AE114" s="810"/>
      <c r="AF114" s="811">
        <v>159810</v>
      </c>
      <c r="AG114" s="809"/>
      <c r="AH114" s="809"/>
      <c r="AI114" s="809"/>
      <c r="AJ114" s="810"/>
      <c r="AK114" s="811">
        <v>137429</v>
      </c>
      <c r="AL114" s="809"/>
      <c r="AM114" s="809"/>
      <c r="AN114" s="809"/>
      <c r="AO114" s="810"/>
      <c r="AP114" s="853">
        <v>1.6</v>
      </c>
      <c r="AQ114" s="854"/>
      <c r="AR114" s="854"/>
      <c r="AS114" s="854"/>
      <c r="AT114" s="855"/>
      <c r="AU114" s="961"/>
      <c r="AV114" s="962"/>
      <c r="AW114" s="962"/>
      <c r="AX114" s="962"/>
      <c r="AY114" s="962"/>
      <c r="AZ114" s="844" t="s">
        <v>458</v>
      </c>
      <c r="BA114" s="781"/>
      <c r="BB114" s="781"/>
      <c r="BC114" s="781"/>
      <c r="BD114" s="781"/>
      <c r="BE114" s="781"/>
      <c r="BF114" s="781"/>
      <c r="BG114" s="781"/>
      <c r="BH114" s="781"/>
      <c r="BI114" s="781"/>
      <c r="BJ114" s="781"/>
      <c r="BK114" s="781"/>
      <c r="BL114" s="781"/>
      <c r="BM114" s="781"/>
      <c r="BN114" s="781"/>
      <c r="BO114" s="781"/>
      <c r="BP114" s="782"/>
      <c r="BQ114" s="845" t="s">
        <v>395</v>
      </c>
      <c r="BR114" s="846"/>
      <c r="BS114" s="846"/>
      <c r="BT114" s="846"/>
      <c r="BU114" s="846"/>
      <c r="BV114" s="846" t="s">
        <v>446</v>
      </c>
      <c r="BW114" s="846"/>
      <c r="BX114" s="846"/>
      <c r="BY114" s="846"/>
      <c r="BZ114" s="846"/>
      <c r="CA114" s="846" t="s">
        <v>446</v>
      </c>
      <c r="CB114" s="846"/>
      <c r="CC114" s="846"/>
      <c r="CD114" s="846"/>
      <c r="CE114" s="846"/>
      <c r="CF114" s="904" t="s">
        <v>446</v>
      </c>
      <c r="CG114" s="905"/>
      <c r="CH114" s="905"/>
      <c r="CI114" s="905"/>
      <c r="CJ114" s="905"/>
      <c r="CK114" s="956"/>
      <c r="CL114" s="850"/>
      <c r="CM114" s="844" t="s">
        <v>459</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446</v>
      </c>
      <c r="DH114" s="809"/>
      <c r="DI114" s="809"/>
      <c r="DJ114" s="809"/>
      <c r="DK114" s="810"/>
      <c r="DL114" s="811" t="s">
        <v>444</v>
      </c>
      <c r="DM114" s="809"/>
      <c r="DN114" s="809"/>
      <c r="DO114" s="809"/>
      <c r="DP114" s="810"/>
      <c r="DQ114" s="811" t="s">
        <v>446</v>
      </c>
      <c r="DR114" s="809"/>
      <c r="DS114" s="809"/>
      <c r="DT114" s="809"/>
      <c r="DU114" s="810"/>
      <c r="DV114" s="853" t="s">
        <v>395</v>
      </c>
      <c r="DW114" s="854"/>
      <c r="DX114" s="854"/>
      <c r="DY114" s="854"/>
      <c r="DZ114" s="855"/>
    </row>
    <row r="115" spans="1:130" s="233" customFormat="1" ht="26.25" customHeight="1" x14ac:dyDescent="0.2">
      <c r="A115" s="943"/>
      <c r="B115" s="944"/>
      <c r="C115" s="781" t="s">
        <v>460</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286</v>
      </c>
      <c r="AB115" s="948"/>
      <c r="AC115" s="948"/>
      <c r="AD115" s="948"/>
      <c r="AE115" s="949"/>
      <c r="AF115" s="950">
        <v>114</v>
      </c>
      <c r="AG115" s="948"/>
      <c r="AH115" s="948"/>
      <c r="AI115" s="948"/>
      <c r="AJ115" s="949"/>
      <c r="AK115" s="950">
        <v>16</v>
      </c>
      <c r="AL115" s="948"/>
      <c r="AM115" s="948"/>
      <c r="AN115" s="948"/>
      <c r="AO115" s="949"/>
      <c r="AP115" s="951">
        <v>0</v>
      </c>
      <c r="AQ115" s="952"/>
      <c r="AR115" s="952"/>
      <c r="AS115" s="952"/>
      <c r="AT115" s="953"/>
      <c r="AU115" s="961"/>
      <c r="AV115" s="962"/>
      <c r="AW115" s="962"/>
      <c r="AX115" s="962"/>
      <c r="AY115" s="962"/>
      <c r="AZ115" s="844" t="s">
        <v>461</v>
      </c>
      <c r="BA115" s="781"/>
      <c r="BB115" s="781"/>
      <c r="BC115" s="781"/>
      <c r="BD115" s="781"/>
      <c r="BE115" s="781"/>
      <c r="BF115" s="781"/>
      <c r="BG115" s="781"/>
      <c r="BH115" s="781"/>
      <c r="BI115" s="781"/>
      <c r="BJ115" s="781"/>
      <c r="BK115" s="781"/>
      <c r="BL115" s="781"/>
      <c r="BM115" s="781"/>
      <c r="BN115" s="781"/>
      <c r="BO115" s="781"/>
      <c r="BP115" s="782"/>
      <c r="BQ115" s="845" t="s">
        <v>447</v>
      </c>
      <c r="BR115" s="846"/>
      <c r="BS115" s="846"/>
      <c r="BT115" s="846"/>
      <c r="BU115" s="846"/>
      <c r="BV115" s="846" t="s">
        <v>447</v>
      </c>
      <c r="BW115" s="846"/>
      <c r="BX115" s="846"/>
      <c r="BY115" s="846"/>
      <c r="BZ115" s="846"/>
      <c r="CA115" s="846" t="s">
        <v>447</v>
      </c>
      <c r="CB115" s="846"/>
      <c r="CC115" s="846"/>
      <c r="CD115" s="846"/>
      <c r="CE115" s="846"/>
      <c r="CF115" s="904" t="s">
        <v>444</v>
      </c>
      <c r="CG115" s="905"/>
      <c r="CH115" s="905"/>
      <c r="CI115" s="905"/>
      <c r="CJ115" s="905"/>
      <c r="CK115" s="956"/>
      <c r="CL115" s="850"/>
      <c r="CM115" s="844" t="s">
        <v>462</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447</v>
      </c>
      <c r="DH115" s="809"/>
      <c r="DI115" s="809"/>
      <c r="DJ115" s="809"/>
      <c r="DK115" s="810"/>
      <c r="DL115" s="811" t="s">
        <v>447</v>
      </c>
      <c r="DM115" s="809"/>
      <c r="DN115" s="809"/>
      <c r="DO115" s="809"/>
      <c r="DP115" s="810"/>
      <c r="DQ115" s="811" t="s">
        <v>447</v>
      </c>
      <c r="DR115" s="809"/>
      <c r="DS115" s="809"/>
      <c r="DT115" s="809"/>
      <c r="DU115" s="810"/>
      <c r="DV115" s="853" t="s">
        <v>444</v>
      </c>
      <c r="DW115" s="854"/>
      <c r="DX115" s="854"/>
      <c r="DY115" s="854"/>
      <c r="DZ115" s="855"/>
    </row>
    <row r="116" spans="1:130" s="233" customFormat="1" ht="26.25" customHeight="1" x14ac:dyDescent="0.2">
      <c r="A116" s="945"/>
      <c r="B116" s="946"/>
      <c r="C116" s="868" t="s">
        <v>463</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395</v>
      </c>
      <c r="AB116" s="809"/>
      <c r="AC116" s="809"/>
      <c r="AD116" s="809"/>
      <c r="AE116" s="810"/>
      <c r="AF116" s="811" t="s">
        <v>395</v>
      </c>
      <c r="AG116" s="809"/>
      <c r="AH116" s="809"/>
      <c r="AI116" s="809"/>
      <c r="AJ116" s="810"/>
      <c r="AK116" s="811" t="s">
        <v>446</v>
      </c>
      <c r="AL116" s="809"/>
      <c r="AM116" s="809"/>
      <c r="AN116" s="809"/>
      <c r="AO116" s="810"/>
      <c r="AP116" s="853" t="s">
        <v>446</v>
      </c>
      <c r="AQ116" s="854"/>
      <c r="AR116" s="854"/>
      <c r="AS116" s="854"/>
      <c r="AT116" s="855"/>
      <c r="AU116" s="961"/>
      <c r="AV116" s="962"/>
      <c r="AW116" s="962"/>
      <c r="AX116" s="962"/>
      <c r="AY116" s="962"/>
      <c r="AZ116" s="938" t="s">
        <v>464</v>
      </c>
      <c r="BA116" s="939"/>
      <c r="BB116" s="939"/>
      <c r="BC116" s="939"/>
      <c r="BD116" s="939"/>
      <c r="BE116" s="939"/>
      <c r="BF116" s="939"/>
      <c r="BG116" s="939"/>
      <c r="BH116" s="939"/>
      <c r="BI116" s="939"/>
      <c r="BJ116" s="939"/>
      <c r="BK116" s="939"/>
      <c r="BL116" s="939"/>
      <c r="BM116" s="939"/>
      <c r="BN116" s="939"/>
      <c r="BO116" s="939"/>
      <c r="BP116" s="940"/>
      <c r="BQ116" s="845" t="s">
        <v>395</v>
      </c>
      <c r="BR116" s="846"/>
      <c r="BS116" s="846"/>
      <c r="BT116" s="846"/>
      <c r="BU116" s="846"/>
      <c r="BV116" s="846" t="s">
        <v>395</v>
      </c>
      <c r="BW116" s="846"/>
      <c r="BX116" s="846"/>
      <c r="BY116" s="846"/>
      <c r="BZ116" s="846"/>
      <c r="CA116" s="846" t="s">
        <v>447</v>
      </c>
      <c r="CB116" s="846"/>
      <c r="CC116" s="846"/>
      <c r="CD116" s="846"/>
      <c r="CE116" s="846"/>
      <c r="CF116" s="904" t="s">
        <v>446</v>
      </c>
      <c r="CG116" s="905"/>
      <c r="CH116" s="905"/>
      <c r="CI116" s="905"/>
      <c r="CJ116" s="905"/>
      <c r="CK116" s="956"/>
      <c r="CL116" s="850"/>
      <c r="CM116" s="844" t="s">
        <v>465</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395</v>
      </c>
      <c r="DH116" s="809"/>
      <c r="DI116" s="809"/>
      <c r="DJ116" s="809"/>
      <c r="DK116" s="810"/>
      <c r="DL116" s="811" t="s">
        <v>447</v>
      </c>
      <c r="DM116" s="809"/>
      <c r="DN116" s="809"/>
      <c r="DO116" s="809"/>
      <c r="DP116" s="810"/>
      <c r="DQ116" s="811" t="s">
        <v>395</v>
      </c>
      <c r="DR116" s="809"/>
      <c r="DS116" s="809"/>
      <c r="DT116" s="809"/>
      <c r="DU116" s="810"/>
      <c r="DV116" s="853" t="s">
        <v>395</v>
      </c>
      <c r="DW116" s="854"/>
      <c r="DX116" s="854"/>
      <c r="DY116" s="854"/>
      <c r="DZ116" s="855"/>
    </row>
    <row r="117" spans="1:130" s="233" customFormat="1" ht="26.25" customHeight="1" x14ac:dyDescent="0.2">
      <c r="A117" s="924" t="s">
        <v>185</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466</v>
      </c>
      <c r="Z117" s="926"/>
      <c r="AA117" s="931">
        <v>2706486</v>
      </c>
      <c r="AB117" s="932"/>
      <c r="AC117" s="932"/>
      <c r="AD117" s="932"/>
      <c r="AE117" s="933"/>
      <c r="AF117" s="934">
        <v>2611193</v>
      </c>
      <c r="AG117" s="932"/>
      <c r="AH117" s="932"/>
      <c r="AI117" s="932"/>
      <c r="AJ117" s="933"/>
      <c r="AK117" s="934">
        <v>2666393</v>
      </c>
      <c r="AL117" s="932"/>
      <c r="AM117" s="932"/>
      <c r="AN117" s="932"/>
      <c r="AO117" s="933"/>
      <c r="AP117" s="935"/>
      <c r="AQ117" s="936"/>
      <c r="AR117" s="936"/>
      <c r="AS117" s="936"/>
      <c r="AT117" s="937"/>
      <c r="AU117" s="961"/>
      <c r="AV117" s="962"/>
      <c r="AW117" s="962"/>
      <c r="AX117" s="962"/>
      <c r="AY117" s="962"/>
      <c r="AZ117" s="892" t="s">
        <v>467</v>
      </c>
      <c r="BA117" s="893"/>
      <c r="BB117" s="893"/>
      <c r="BC117" s="893"/>
      <c r="BD117" s="893"/>
      <c r="BE117" s="893"/>
      <c r="BF117" s="893"/>
      <c r="BG117" s="893"/>
      <c r="BH117" s="893"/>
      <c r="BI117" s="893"/>
      <c r="BJ117" s="893"/>
      <c r="BK117" s="893"/>
      <c r="BL117" s="893"/>
      <c r="BM117" s="893"/>
      <c r="BN117" s="893"/>
      <c r="BO117" s="893"/>
      <c r="BP117" s="894"/>
      <c r="BQ117" s="845" t="s">
        <v>225</v>
      </c>
      <c r="BR117" s="846"/>
      <c r="BS117" s="846"/>
      <c r="BT117" s="846"/>
      <c r="BU117" s="846"/>
      <c r="BV117" s="846" t="s">
        <v>225</v>
      </c>
      <c r="BW117" s="846"/>
      <c r="BX117" s="846"/>
      <c r="BY117" s="846"/>
      <c r="BZ117" s="846"/>
      <c r="CA117" s="846" t="s">
        <v>446</v>
      </c>
      <c r="CB117" s="846"/>
      <c r="CC117" s="846"/>
      <c r="CD117" s="846"/>
      <c r="CE117" s="846"/>
      <c r="CF117" s="904" t="s">
        <v>225</v>
      </c>
      <c r="CG117" s="905"/>
      <c r="CH117" s="905"/>
      <c r="CI117" s="905"/>
      <c r="CJ117" s="905"/>
      <c r="CK117" s="956"/>
      <c r="CL117" s="850"/>
      <c r="CM117" s="844" t="s">
        <v>468</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446</v>
      </c>
      <c r="DH117" s="809"/>
      <c r="DI117" s="809"/>
      <c r="DJ117" s="809"/>
      <c r="DK117" s="810"/>
      <c r="DL117" s="811" t="s">
        <v>225</v>
      </c>
      <c r="DM117" s="809"/>
      <c r="DN117" s="809"/>
      <c r="DO117" s="809"/>
      <c r="DP117" s="810"/>
      <c r="DQ117" s="811" t="s">
        <v>469</v>
      </c>
      <c r="DR117" s="809"/>
      <c r="DS117" s="809"/>
      <c r="DT117" s="809"/>
      <c r="DU117" s="810"/>
      <c r="DV117" s="853" t="s">
        <v>446</v>
      </c>
      <c r="DW117" s="854"/>
      <c r="DX117" s="854"/>
      <c r="DY117" s="854"/>
      <c r="DZ117" s="855"/>
    </row>
    <row r="118" spans="1:130" s="233" customFormat="1" ht="26.25" customHeight="1" x14ac:dyDescent="0.2">
      <c r="A118" s="924" t="s">
        <v>439</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436</v>
      </c>
      <c r="AB118" s="925"/>
      <c r="AC118" s="925"/>
      <c r="AD118" s="925"/>
      <c r="AE118" s="926"/>
      <c r="AF118" s="927" t="s">
        <v>437</v>
      </c>
      <c r="AG118" s="925"/>
      <c r="AH118" s="925"/>
      <c r="AI118" s="925"/>
      <c r="AJ118" s="926"/>
      <c r="AK118" s="927" t="s">
        <v>305</v>
      </c>
      <c r="AL118" s="925"/>
      <c r="AM118" s="925"/>
      <c r="AN118" s="925"/>
      <c r="AO118" s="926"/>
      <c r="AP118" s="928" t="s">
        <v>438</v>
      </c>
      <c r="AQ118" s="929"/>
      <c r="AR118" s="929"/>
      <c r="AS118" s="929"/>
      <c r="AT118" s="930"/>
      <c r="AU118" s="961"/>
      <c r="AV118" s="962"/>
      <c r="AW118" s="962"/>
      <c r="AX118" s="962"/>
      <c r="AY118" s="962"/>
      <c r="AZ118" s="867" t="s">
        <v>470</v>
      </c>
      <c r="BA118" s="868"/>
      <c r="BB118" s="868"/>
      <c r="BC118" s="868"/>
      <c r="BD118" s="868"/>
      <c r="BE118" s="868"/>
      <c r="BF118" s="868"/>
      <c r="BG118" s="868"/>
      <c r="BH118" s="868"/>
      <c r="BI118" s="868"/>
      <c r="BJ118" s="868"/>
      <c r="BK118" s="868"/>
      <c r="BL118" s="868"/>
      <c r="BM118" s="868"/>
      <c r="BN118" s="868"/>
      <c r="BO118" s="868"/>
      <c r="BP118" s="869"/>
      <c r="BQ118" s="908" t="s">
        <v>395</v>
      </c>
      <c r="BR118" s="874"/>
      <c r="BS118" s="874"/>
      <c r="BT118" s="874"/>
      <c r="BU118" s="874"/>
      <c r="BV118" s="874" t="s">
        <v>446</v>
      </c>
      <c r="BW118" s="874"/>
      <c r="BX118" s="874"/>
      <c r="BY118" s="874"/>
      <c r="BZ118" s="874"/>
      <c r="CA118" s="874" t="s">
        <v>225</v>
      </c>
      <c r="CB118" s="874"/>
      <c r="CC118" s="874"/>
      <c r="CD118" s="874"/>
      <c r="CE118" s="874"/>
      <c r="CF118" s="904" t="s">
        <v>446</v>
      </c>
      <c r="CG118" s="905"/>
      <c r="CH118" s="905"/>
      <c r="CI118" s="905"/>
      <c r="CJ118" s="905"/>
      <c r="CK118" s="956"/>
      <c r="CL118" s="850"/>
      <c r="CM118" s="844" t="s">
        <v>471</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446</v>
      </c>
      <c r="DH118" s="809"/>
      <c r="DI118" s="809"/>
      <c r="DJ118" s="809"/>
      <c r="DK118" s="810"/>
      <c r="DL118" s="811" t="s">
        <v>225</v>
      </c>
      <c r="DM118" s="809"/>
      <c r="DN118" s="809"/>
      <c r="DO118" s="809"/>
      <c r="DP118" s="810"/>
      <c r="DQ118" s="811" t="s">
        <v>225</v>
      </c>
      <c r="DR118" s="809"/>
      <c r="DS118" s="809"/>
      <c r="DT118" s="809"/>
      <c r="DU118" s="810"/>
      <c r="DV118" s="853" t="s">
        <v>447</v>
      </c>
      <c r="DW118" s="854"/>
      <c r="DX118" s="854"/>
      <c r="DY118" s="854"/>
      <c r="DZ118" s="855"/>
    </row>
    <row r="119" spans="1:130" s="233" customFormat="1" ht="26.25" customHeight="1" x14ac:dyDescent="0.2">
      <c r="A119" s="847" t="s">
        <v>442</v>
      </c>
      <c r="B119" s="848"/>
      <c r="C119" s="889" t="s">
        <v>443</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225</v>
      </c>
      <c r="AB119" s="918"/>
      <c r="AC119" s="918"/>
      <c r="AD119" s="918"/>
      <c r="AE119" s="919"/>
      <c r="AF119" s="920" t="s">
        <v>225</v>
      </c>
      <c r="AG119" s="918"/>
      <c r="AH119" s="918"/>
      <c r="AI119" s="918"/>
      <c r="AJ119" s="919"/>
      <c r="AK119" s="920" t="s">
        <v>446</v>
      </c>
      <c r="AL119" s="918"/>
      <c r="AM119" s="918"/>
      <c r="AN119" s="918"/>
      <c r="AO119" s="919"/>
      <c r="AP119" s="921" t="s">
        <v>472</v>
      </c>
      <c r="AQ119" s="922"/>
      <c r="AR119" s="922"/>
      <c r="AS119" s="922"/>
      <c r="AT119" s="923"/>
      <c r="AU119" s="963"/>
      <c r="AV119" s="964"/>
      <c r="AW119" s="964"/>
      <c r="AX119" s="964"/>
      <c r="AY119" s="964"/>
      <c r="AZ119" s="254" t="s">
        <v>185</v>
      </c>
      <c r="BA119" s="254"/>
      <c r="BB119" s="254"/>
      <c r="BC119" s="254"/>
      <c r="BD119" s="254"/>
      <c r="BE119" s="254"/>
      <c r="BF119" s="254"/>
      <c r="BG119" s="254"/>
      <c r="BH119" s="254"/>
      <c r="BI119" s="254"/>
      <c r="BJ119" s="254"/>
      <c r="BK119" s="254"/>
      <c r="BL119" s="254"/>
      <c r="BM119" s="254"/>
      <c r="BN119" s="254"/>
      <c r="BO119" s="906" t="s">
        <v>473</v>
      </c>
      <c r="BP119" s="907"/>
      <c r="BQ119" s="908">
        <v>30834925</v>
      </c>
      <c r="BR119" s="874"/>
      <c r="BS119" s="874"/>
      <c r="BT119" s="874"/>
      <c r="BU119" s="874"/>
      <c r="BV119" s="874">
        <v>30149323</v>
      </c>
      <c r="BW119" s="874"/>
      <c r="BX119" s="874"/>
      <c r="BY119" s="874"/>
      <c r="BZ119" s="874"/>
      <c r="CA119" s="874">
        <v>29303844</v>
      </c>
      <c r="CB119" s="874"/>
      <c r="CC119" s="874"/>
      <c r="CD119" s="874"/>
      <c r="CE119" s="874"/>
      <c r="CF119" s="777"/>
      <c r="CG119" s="778"/>
      <c r="CH119" s="778"/>
      <c r="CI119" s="778"/>
      <c r="CJ119" s="863"/>
      <c r="CK119" s="957"/>
      <c r="CL119" s="852"/>
      <c r="CM119" s="867" t="s">
        <v>474</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t="s">
        <v>225</v>
      </c>
      <c r="DH119" s="793"/>
      <c r="DI119" s="793"/>
      <c r="DJ119" s="793"/>
      <c r="DK119" s="794"/>
      <c r="DL119" s="795" t="s">
        <v>225</v>
      </c>
      <c r="DM119" s="793"/>
      <c r="DN119" s="793"/>
      <c r="DO119" s="793"/>
      <c r="DP119" s="794"/>
      <c r="DQ119" s="795" t="s">
        <v>225</v>
      </c>
      <c r="DR119" s="793"/>
      <c r="DS119" s="793"/>
      <c r="DT119" s="793"/>
      <c r="DU119" s="794"/>
      <c r="DV119" s="877" t="s">
        <v>225</v>
      </c>
      <c r="DW119" s="878"/>
      <c r="DX119" s="878"/>
      <c r="DY119" s="878"/>
      <c r="DZ119" s="879"/>
    </row>
    <row r="120" spans="1:130" s="233" customFormat="1" ht="26.25" customHeight="1" x14ac:dyDescent="0.2">
      <c r="A120" s="849"/>
      <c r="B120" s="850"/>
      <c r="C120" s="844" t="s">
        <v>449</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446</v>
      </c>
      <c r="AB120" s="809"/>
      <c r="AC120" s="809"/>
      <c r="AD120" s="809"/>
      <c r="AE120" s="810"/>
      <c r="AF120" s="811" t="s">
        <v>225</v>
      </c>
      <c r="AG120" s="809"/>
      <c r="AH120" s="809"/>
      <c r="AI120" s="809"/>
      <c r="AJ120" s="810"/>
      <c r="AK120" s="811" t="s">
        <v>225</v>
      </c>
      <c r="AL120" s="809"/>
      <c r="AM120" s="809"/>
      <c r="AN120" s="809"/>
      <c r="AO120" s="810"/>
      <c r="AP120" s="853" t="s">
        <v>446</v>
      </c>
      <c r="AQ120" s="854"/>
      <c r="AR120" s="854"/>
      <c r="AS120" s="854"/>
      <c r="AT120" s="855"/>
      <c r="AU120" s="909" t="s">
        <v>475</v>
      </c>
      <c r="AV120" s="910"/>
      <c r="AW120" s="910"/>
      <c r="AX120" s="910"/>
      <c r="AY120" s="911"/>
      <c r="AZ120" s="889" t="s">
        <v>476</v>
      </c>
      <c r="BA120" s="837"/>
      <c r="BB120" s="837"/>
      <c r="BC120" s="837"/>
      <c r="BD120" s="837"/>
      <c r="BE120" s="837"/>
      <c r="BF120" s="837"/>
      <c r="BG120" s="837"/>
      <c r="BH120" s="837"/>
      <c r="BI120" s="837"/>
      <c r="BJ120" s="837"/>
      <c r="BK120" s="837"/>
      <c r="BL120" s="837"/>
      <c r="BM120" s="837"/>
      <c r="BN120" s="837"/>
      <c r="BO120" s="837"/>
      <c r="BP120" s="838"/>
      <c r="BQ120" s="890">
        <v>5347012</v>
      </c>
      <c r="BR120" s="871"/>
      <c r="BS120" s="871"/>
      <c r="BT120" s="871"/>
      <c r="BU120" s="871"/>
      <c r="BV120" s="871">
        <v>4909155</v>
      </c>
      <c r="BW120" s="871"/>
      <c r="BX120" s="871"/>
      <c r="BY120" s="871"/>
      <c r="BZ120" s="871"/>
      <c r="CA120" s="871">
        <v>6116536</v>
      </c>
      <c r="CB120" s="871"/>
      <c r="CC120" s="871"/>
      <c r="CD120" s="871"/>
      <c r="CE120" s="871"/>
      <c r="CF120" s="895">
        <v>69.2</v>
      </c>
      <c r="CG120" s="896"/>
      <c r="CH120" s="896"/>
      <c r="CI120" s="896"/>
      <c r="CJ120" s="896"/>
      <c r="CK120" s="897" t="s">
        <v>477</v>
      </c>
      <c r="CL120" s="881"/>
      <c r="CM120" s="881"/>
      <c r="CN120" s="881"/>
      <c r="CO120" s="882"/>
      <c r="CP120" s="901" t="s">
        <v>415</v>
      </c>
      <c r="CQ120" s="902"/>
      <c r="CR120" s="902"/>
      <c r="CS120" s="902"/>
      <c r="CT120" s="902"/>
      <c r="CU120" s="902"/>
      <c r="CV120" s="902"/>
      <c r="CW120" s="902"/>
      <c r="CX120" s="902"/>
      <c r="CY120" s="902"/>
      <c r="CZ120" s="902"/>
      <c r="DA120" s="902"/>
      <c r="DB120" s="902"/>
      <c r="DC120" s="902"/>
      <c r="DD120" s="902"/>
      <c r="DE120" s="902"/>
      <c r="DF120" s="903"/>
      <c r="DG120" s="890" t="s">
        <v>447</v>
      </c>
      <c r="DH120" s="871"/>
      <c r="DI120" s="871"/>
      <c r="DJ120" s="871"/>
      <c r="DK120" s="871"/>
      <c r="DL120" s="871">
        <v>12154172</v>
      </c>
      <c r="DM120" s="871"/>
      <c r="DN120" s="871"/>
      <c r="DO120" s="871"/>
      <c r="DP120" s="871"/>
      <c r="DQ120" s="871">
        <v>12136683</v>
      </c>
      <c r="DR120" s="871"/>
      <c r="DS120" s="871"/>
      <c r="DT120" s="871"/>
      <c r="DU120" s="871"/>
      <c r="DV120" s="872">
        <v>137.4</v>
      </c>
      <c r="DW120" s="872"/>
      <c r="DX120" s="872"/>
      <c r="DY120" s="872"/>
      <c r="DZ120" s="873"/>
    </row>
    <row r="121" spans="1:130" s="233" customFormat="1" ht="26.25" customHeight="1" x14ac:dyDescent="0.2">
      <c r="A121" s="849"/>
      <c r="B121" s="850"/>
      <c r="C121" s="892" t="s">
        <v>478</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447</v>
      </c>
      <c r="AB121" s="809"/>
      <c r="AC121" s="809"/>
      <c r="AD121" s="809"/>
      <c r="AE121" s="810"/>
      <c r="AF121" s="811" t="s">
        <v>446</v>
      </c>
      <c r="AG121" s="809"/>
      <c r="AH121" s="809"/>
      <c r="AI121" s="809"/>
      <c r="AJ121" s="810"/>
      <c r="AK121" s="811" t="s">
        <v>446</v>
      </c>
      <c r="AL121" s="809"/>
      <c r="AM121" s="809"/>
      <c r="AN121" s="809"/>
      <c r="AO121" s="810"/>
      <c r="AP121" s="853" t="s">
        <v>446</v>
      </c>
      <c r="AQ121" s="854"/>
      <c r="AR121" s="854"/>
      <c r="AS121" s="854"/>
      <c r="AT121" s="855"/>
      <c r="AU121" s="912"/>
      <c r="AV121" s="913"/>
      <c r="AW121" s="913"/>
      <c r="AX121" s="913"/>
      <c r="AY121" s="914"/>
      <c r="AZ121" s="844" t="s">
        <v>479</v>
      </c>
      <c r="BA121" s="781"/>
      <c r="BB121" s="781"/>
      <c r="BC121" s="781"/>
      <c r="BD121" s="781"/>
      <c r="BE121" s="781"/>
      <c r="BF121" s="781"/>
      <c r="BG121" s="781"/>
      <c r="BH121" s="781"/>
      <c r="BI121" s="781"/>
      <c r="BJ121" s="781"/>
      <c r="BK121" s="781"/>
      <c r="BL121" s="781"/>
      <c r="BM121" s="781"/>
      <c r="BN121" s="781"/>
      <c r="BO121" s="781"/>
      <c r="BP121" s="782"/>
      <c r="BQ121" s="845">
        <v>152886</v>
      </c>
      <c r="BR121" s="846"/>
      <c r="BS121" s="846"/>
      <c r="BT121" s="846"/>
      <c r="BU121" s="846"/>
      <c r="BV121" s="846">
        <v>113436</v>
      </c>
      <c r="BW121" s="846"/>
      <c r="BX121" s="846"/>
      <c r="BY121" s="846"/>
      <c r="BZ121" s="846"/>
      <c r="CA121" s="846">
        <v>100174</v>
      </c>
      <c r="CB121" s="846"/>
      <c r="CC121" s="846"/>
      <c r="CD121" s="846"/>
      <c r="CE121" s="846"/>
      <c r="CF121" s="904">
        <v>1.1000000000000001</v>
      </c>
      <c r="CG121" s="905"/>
      <c r="CH121" s="905"/>
      <c r="CI121" s="905"/>
      <c r="CJ121" s="905"/>
      <c r="CK121" s="898"/>
      <c r="CL121" s="884"/>
      <c r="CM121" s="884"/>
      <c r="CN121" s="884"/>
      <c r="CO121" s="885"/>
      <c r="CP121" s="864" t="s">
        <v>480</v>
      </c>
      <c r="CQ121" s="865"/>
      <c r="CR121" s="865"/>
      <c r="CS121" s="865"/>
      <c r="CT121" s="865"/>
      <c r="CU121" s="865"/>
      <c r="CV121" s="865"/>
      <c r="CW121" s="865"/>
      <c r="CX121" s="865"/>
      <c r="CY121" s="865"/>
      <c r="CZ121" s="865"/>
      <c r="DA121" s="865"/>
      <c r="DB121" s="865"/>
      <c r="DC121" s="865"/>
      <c r="DD121" s="865"/>
      <c r="DE121" s="865"/>
      <c r="DF121" s="866"/>
      <c r="DG121" s="845">
        <v>269868</v>
      </c>
      <c r="DH121" s="846"/>
      <c r="DI121" s="846"/>
      <c r="DJ121" s="846"/>
      <c r="DK121" s="846"/>
      <c r="DL121" s="846">
        <v>247001</v>
      </c>
      <c r="DM121" s="846"/>
      <c r="DN121" s="846"/>
      <c r="DO121" s="846"/>
      <c r="DP121" s="846"/>
      <c r="DQ121" s="846">
        <v>182352</v>
      </c>
      <c r="DR121" s="846"/>
      <c r="DS121" s="846"/>
      <c r="DT121" s="846"/>
      <c r="DU121" s="846"/>
      <c r="DV121" s="823">
        <v>2.1</v>
      </c>
      <c r="DW121" s="823"/>
      <c r="DX121" s="823"/>
      <c r="DY121" s="823"/>
      <c r="DZ121" s="824"/>
    </row>
    <row r="122" spans="1:130" s="233" customFormat="1" ht="26.25" customHeight="1" x14ac:dyDescent="0.2">
      <c r="A122" s="849"/>
      <c r="B122" s="850"/>
      <c r="C122" s="844" t="s">
        <v>459</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447</v>
      </c>
      <c r="AB122" s="809"/>
      <c r="AC122" s="809"/>
      <c r="AD122" s="809"/>
      <c r="AE122" s="810"/>
      <c r="AF122" s="811" t="s">
        <v>446</v>
      </c>
      <c r="AG122" s="809"/>
      <c r="AH122" s="809"/>
      <c r="AI122" s="809"/>
      <c r="AJ122" s="810"/>
      <c r="AK122" s="811" t="s">
        <v>225</v>
      </c>
      <c r="AL122" s="809"/>
      <c r="AM122" s="809"/>
      <c r="AN122" s="809"/>
      <c r="AO122" s="810"/>
      <c r="AP122" s="853" t="s">
        <v>446</v>
      </c>
      <c r="AQ122" s="854"/>
      <c r="AR122" s="854"/>
      <c r="AS122" s="854"/>
      <c r="AT122" s="855"/>
      <c r="AU122" s="912"/>
      <c r="AV122" s="913"/>
      <c r="AW122" s="913"/>
      <c r="AX122" s="913"/>
      <c r="AY122" s="914"/>
      <c r="AZ122" s="867" t="s">
        <v>481</v>
      </c>
      <c r="BA122" s="868"/>
      <c r="BB122" s="868"/>
      <c r="BC122" s="868"/>
      <c r="BD122" s="868"/>
      <c r="BE122" s="868"/>
      <c r="BF122" s="868"/>
      <c r="BG122" s="868"/>
      <c r="BH122" s="868"/>
      <c r="BI122" s="868"/>
      <c r="BJ122" s="868"/>
      <c r="BK122" s="868"/>
      <c r="BL122" s="868"/>
      <c r="BM122" s="868"/>
      <c r="BN122" s="868"/>
      <c r="BO122" s="868"/>
      <c r="BP122" s="869"/>
      <c r="BQ122" s="908">
        <v>21319817</v>
      </c>
      <c r="BR122" s="874"/>
      <c r="BS122" s="874"/>
      <c r="BT122" s="874"/>
      <c r="BU122" s="874"/>
      <c r="BV122" s="874">
        <v>20979417</v>
      </c>
      <c r="BW122" s="874"/>
      <c r="BX122" s="874"/>
      <c r="BY122" s="874"/>
      <c r="BZ122" s="874"/>
      <c r="CA122" s="874">
        <v>20210217</v>
      </c>
      <c r="CB122" s="874"/>
      <c r="CC122" s="874"/>
      <c r="CD122" s="874"/>
      <c r="CE122" s="874"/>
      <c r="CF122" s="875">
        <v>228.7</v>
      </c>
      <c r="CG122" s="876"/>
      <c r="CH122" s="876"/>
      <c r="CI122" s="876"/>
      <c r="CJ122" s="876"/>
      <c r="CK122" s="898"/>
      <c r="CL122" s="884"/>
      <c r="CM122" s="884"/>
      <c r="CN122" s="884"/>
      <c r="CO122" s="885"/>
      <c r="CP122" s="864" t="s">
        <v>412</v>
      </c>
      <c r="CQ122" s="865"/>
      <c r="CR122" s="865"/>
      <c r="CS122" s="865"/>
      <c r="CT122" s="865"/>
      <c r="CU122" s="865"/>
      <c r="CV122" s="865"/>
      <c r="CW122" s="865"/>
      <c r="CX122" s="865"/>
      <c r="CY122" s="865"/>
      <c r="CZ122" s="865"/>
      <c r="DA122" s="865"/>
      <c r="DB122" s="865"/>
      <c r="DC122" s="865"/>
      <c r="DD122" s="865"/>
      <c r="DE122" s="865"/>
      <c r="DF122" s="866"/>
      <c r="DG122" s="845" t="s">
        <v>447</v>
      </c>
      <c r="DH122" s="846"/>
      <c r="DI122" s="846"/>
      <c r="DJ122" s="846"/>
      <c r="DK122" s="846"/>
      <c r="DL122" s="846" t="s">
        <v>395</v>
      </c>
      <c r="DM122" s="846"/>
      <c r="DN122" s="846"/>
      <c r="DO122" s="846"/>
      <c r="DP122" s="846"/>
      <c r="DQ122" s="846">
        <v>15598</v>
      </c>
      <c r="DR122" s="846"/>
      <c r="DS122" s="846"/>
      <c r="DT122" s="846"/>
      <c r="DU122" s="846"/>
      <c r="DV122" s="823">
        <v>0.2</v>
      </c>
      <c r="DW122" s="823"/>
      <c r="DX122" s="823"/>
      <c r="DY122" s="823"/>
      <c r="DZ122" s="824"/>
    </row>
    <row r="123" spans="1:130" s="233" customFormat="1" ht="26.25" customHeight="1" x14ac:dyDescent="0.2">
      <c r="A123" s="849"/>
      <c r="B123" s="850"/>
      <c r="C123" s="844" t="s">
        <v>465</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225</v>
      </c>
      <c r="AB123" s="809"/>
      <c r="AC123" s="809"/>
      <c r="AD123" s="809"/>
      <c r="AE123" s="810"/>
      <c r="AF123" s="811" t="s">
        <v>225</v>
      </c>
      <c r="AG123" s="809"/>
      <c r="AH123" s="809"/>
      <c r="AI123" s="809"/>
      <c r="AJ123" s="810"/>
      <c r="AK123" s="811" t="s">
        <v>225</v>
      </c>
      <c r="AL123" s="809"/>
      <c r="AM123" s="809"/>
      <c r="AN123" s="809"/>
      <c r="AO123" s="810"/>
      <c r="AP123" s="853" t="s">
        <v>395</v>
      </c>
      <c r="AQ123" s="854"/>
      <c r="AR123" s="854"/>
      <c r="AS123" s="854"/>
      <c r="AT123" s="855"/>
      <c r="AU123" s="915"/>
      <c r="AV123" s="916"/>
      <c r="AW123" s="916"/>
      <c r="AX123" s="916"/>
      <c r="AY123" s="916"/>
      <c r="AZ123" s="254" t="s">
        <v>185</v>
      </c>
      <c r="BA123" s="254"/>
      <c r="BB123" s="254"/>
      <c r="BC123" s="254"/>
      <c r="BD123" s="254"/>
      <c r="BE123" s="254"/>
      <c r="BF123" s="254"/>
      <c r="BG123" s="254"/>
      <c r="BH123" s="254"/>
      <c r="BI123" s="254"/>
      <c r="BJ123" s="254"/>
      <c r="BK123" s="254"/>
      <c r="BL123" s="254"/>
      <c r="BM123" s="254"/>
      <c r="BN123" s="254"/>
      <c r="BO123" s="906" t="s">
        <v>482</v>
      </c>
      <c r="BP123" s="907"/>
      <c r="BQ123" s="861">
        <v>26819715</v>
      </c>
      <c r="BR123" s="862"/>
      <c r="BS123" s="862"/>
      <c r="BT123" s="862"/>
      <c r="BU123" s="862"/>
      <c r="BV123" s="862">
        <v>26002008</v>
      </c>
      <c r="BW123" s="862"/>
      <c r="BX123" s="862"/>
      <c r="BY123" s="862"/>
      <c r="BZ123" s="862"/>
      <c r="CA123" s="862">
        <v>26426927</v>
      </c>
      <c r="CB123" s="862"/>
      <c r="CC123" s="862"/>
      <c r="CD123" s="862"/>
      <c r="CE123" s="862"/>
      <c r="CF123" s="777"/>
      <c r="CG123" s="778"/>
      <c r="CH123" s="778"/>
      <c r="CI123" s="778"/>
      <c r="CJ123" s="863"/>
      <c r="CK123" s="898"/>
      <c r="CL123" s="884"/>
      <c r="CM123" s="884"/>
      <c r="CN123" s="884"/>
      <c r="CO123" s="885"/>
      <c r="CP123" s="864" t="s">
        <v>408</v>
      </c>
      <c r="CQ123" s="865"/>
      <c r="CR123" s="865"/>
      <c r="CS123" s="865"/>
      <c r="CT123" s="865"/>
      <c r="CU123" s="865"/>
      <c r="CV123" s="865"/>
      <c r="CW123" s="865"/>
      <c r="CX123" s="865"/>
      <c r="CY123" s="865"/>
      <c r="CZ123" s="865"/>
      <c r="DA123" s="865"/>
      <c r="DB123" s="865"/>
      <c r="DC123" s="865"/>
      <c r="DD123" s="865"/>
      <c r="DE123" s="865"/>
      <c r="DF123" s="866"/>
      <c r="DG123" s="808" t="s">
        <v>472</v>
      </c>
      <c r="DH123" s="809"/>
      <c r="DI123" s="809"/>
      <c r="DJ123" s="809"/>
      <c r="DK123" s="810"/>
      <c r="DL123" s="811" t="s">
        <v>225</v>
      </c>
      <c r="DM123" s="809"/>
      <c r="DN123" s="809"/>
      <c r="DO123" s="809"/>
      <c r="DP123" s="810"/>
      <c r="DQ123" s="811" t="s">
        <v>395</v>
      </c>
      <c r="DR123" s="809"/>
      <c r="DS123" s="809"/>
      <c r="DT123" s="809"/>
      <c r="DU123" s="810"/>
      <c r="DV123" s="853" t="s">
        <v>225</v>
      </c>
      <c r="DW123" s="854"/>
      <c r="DX123" s="854"/>
      <c r="DY123" s="854"/>
      <c r="DZ123" s="855"/>
    </row>
    <row r="124" spans="1:130" s="233" customFormat="1" ht="26.25" customHeight="1" thickBot="1" x14ac:dyDescent="0.25">
      <c r="A124" s="849"/>
      <c r="B124" s="850"/>
      <c r="C124" s="844" t="s">
        <v>468</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395</v>
      </c>
      <c r="AB124" s="809"/>
      <c r="AC124" s="809"/>
      <c r="AD124" s="809"/>
      <c r="AE124" s="810"/>
      <c r="AF124" s="811" t="s">
        <v>446</v>
      </c>
      <c r="AG124" s="809"/>
      <c r="AH124" s="809"/>
      <c r="AI124" s="809"/>
      <c r="AJ124" s="810"/>
      <c r="AK124" s="811" t="s">
        <v>446</v>
      </c>
      <c r="AL124" s="809"/>
      <c r="AM124" s="809"/>
      <c r="AN124" s="809"/>
      <c r="AO124" s="810"/>
      <c r="AP124" s="853" t="s">
        <v>395</v>
      </c>
      <c r="AQ124" s="854"/>
      <c r="AR124" s="854"/>
      <c r="AS124" s="854"/>
      <c r="AT124" s="855"/>
      <c r="AU124" s="856" t="s">
        <v>483</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49.4</v>
      </c>
      <c r="BR124" s="860"/>
      <c r="BS124" s="860"/>
      <c r="BT124" s="860"/>
      <c r="BU124" s="860"/>
      <c r="BV124" s="860">
        <v>49.2</v>
      </c>
      <c r="BW124" s="860"/>
      <c r="BX124" s="860"/>
      <c r="BY124" s="860"/>
      <c r="BZ124" s="860"/>
      <c r="CA124" s="860">
        <v>32.5</v>
      </c>
      <c r="CB124" s="860"/>
      <c r="CC124" s="860"/>
      <c r="CD124" s="860"/>
      <c r="CE124" s="860"/>
      <c r="CF124" s="755"/>
      <c r="CG124" s="756"/>
      <c r="CH124" s="756"/>
      <c r="CI124" s="756"/>
      <c r="CJ124" s="891"/>
      <c r="CK124" s="899"/>
      <c r="CL124" s="899"/>
      <c r="CM124" s="899"/>
      <c r="CN124" s="899"/>
      <c r="CO124" s="900"/>
      <c r="CP124" s="864" t="s">
        <v>484</v>
      </c>
      <c r="CQ124" s="865"/>
      <c r="CR124" s="865"/>
      <c r="CS124" s="865"/>
      <c r="CT124" s="865"/>
      <c r="CU124" s="865"/>
      <c r="CV124" s="865"/>
      <c r="CW124" s="865"/>
      <c r="CX124" s="865"/>
      <c r="CY124" s="865"/>
      <c r="CZ124" s="865"/>
      <c r="DA124" s="865"/>
      <c r="DB124" s="865"/>
      <c r="DC124" s="865"/>
      <c r="DD124" s="865"/>
      <c r="DE124" s="865"/>
      <c r="DF124" s="866"/>
      <c r="DG124" s="792">
        <v>12371236</v>
      </c>
      <c r="DH124" s="793"/>
      <c r="DI124" s="793"/>
      <c r="DJ124" s="793"/>
      <c r="DK124" s="794"/>
      <c r="DL124" s="795" t="s">
        <v>395</v>
      </c>
      <c r="DM124" s="793"/>
      <c r="DN124" s="793"/>
      <c r="DO124" s="793"/>
      <c r="DP124" s="794"/>
      <c r="DQ124" s="795" t="s">
        <v>395</v>
      </c>
      <c r="DR124" s="793"/>
      <c r="DS124" s="793"/>
      <c r="DT124" s="793"/>
      <c r="DU124" s="794"/>
      <c r="DV124" s="877" t="s">
        <v>395</v>
      </c>
      <c r="DW124" s="878"/>
      <c r="DX124" s="878"/>
      <c r="DY124" s="878"/>
      <c r="DZ124" s="879"/>
    </row>
    <row r="125" spans="1:130" s="233" customFormat="1" ht="26.25" customHeight="1" x14ac:dyDescent="0.2">
      <c r="A125" s="849"/>
      <c r="B125" s="850"/>
      <c r="C125" s="844" t="s">
        <v>471</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395</v>
      </c>
      <c r="AB125" s="809"/>
      <c r="AC125" s="809"/>
      <c r="AD125" s="809"/>
      <c r="AE125" s="810"/>
      <c r="AF125" s="811" t="s">
        <v>485</v>
      </c>
      <c r="AG125" s="809"/>
      <c r="AH125" s="809"/>
      <c r="AI125" s="809"/>
      <c r="AJ125" s="810"/>
      <c r="AK125" s="811" t="s">
        <v>395</v>
      </c>
      <c r="AL125" s="809"/>
      <c r="AM125" s="809"/>
      <c r="AN125" s="809"/>
      <c r="AO125" s="810"/>
      <c r="AP125" s="853" t="s">
        <v>225</v>
      </c>
      <c r="AQ125" s="854"/>
      <c r="AR125" s="854"/>
      <c r="AS125" s="854"/>
      <c r="AT125" s="855"/>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80" t="s">
        <v>486</v>
      </c>
      <c r="CL125" s="881"/>
      <c r="CM125" s="881"/>
      <c r="CN125" s="881"/>
      <c r="CO125" s="882"/>
      <c r="CP125" s="889" t="s">
        <v>487</v>
      </c>
      <c r="CQ125" s="837"/>
      <c r="CR125" s="837"/>
      <c r="CS125" s="837"/>
      <c r="CT125" s="837"/>
      <c r="CU125" s="837"/>
      <c r="CV125" s="837"/>
      <c r="CW125" s="837"/>
      <c r="CX125" s="837"/>
      <c r="CY125" s="837"/>
      <c r="CZ125" s="837"/>
      <c r="DA125" s="837"/>
      <c r="DB125" s="837"/>
      <c r="DC125" s="837"/>
      <c r="DD125" s="837"/>
      <c r="DE125" s="837"/>
      <c r="DF125" s="838"/>
      <c r="DG125" s="890" t="s">
        <v>395</v>
      </c>
      <c r="DH125" s="871"/>
      <c r="DI125" s="871"/>
      <c r="DJ125" s="871"/>
      <c r="DK125" s="871"/>
      <c r="DL125" s="871" t="s">
        <v>395</v>
      </c>
      <c r="DM125" s="871"/>
      <c r="DN125" s="871"/>
      <c r="DO125" s="871"/>
      <c r="DP125" s="871"/>
      <c r="DQ125" s="871" t="s">
        <v>225</v>
      </c>
      <c r="DR125" s="871"/>
      <c r="DS125" s="871"/>
      <c r="DT125" s="871"/>
      <c r="DU125" s="871"/>
      <c r="DV125" s="872" t="s">
        <v>225</v>
      </c>
      <c r="DW125" s="872"/>
      <c r="DX125" s="872"/>
      <c r="DY125" s="872"/>
      <c r="DZ125" s="873"/>
    </row>
    <row r="126" spans="1:130" s="233" customFormat="1" ht="26.25" customHeight="1" thickBot="1" x14ac:dyDescent="0.25">
      <c r="A126" s="849"/>
      <c r="B126" s="850"/>
      <c r="C126" s="844" t="s">
        <v>474</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225</v>
      </c>
      <c r="AB126" s="809"/>
      <c r="AC126" s="809"/>
      <c r="AD126" s="809"/>
      <c r="AE126" s="810"/>
      <c r="AF126" s="811" t="s">
        <v>225</v>
      </c>
      <c r="AG126" s="809"/>
      <c r="AH126" s="809"/>
      <c r="AI126" s="809"/>
      <c r="AJ126" s="810"/>
      <c r="AK126" s="811" t="s">
        <v>395</v>
      </c>
      <c r="AL126" s="809"/>
      <c r="AM126" s="809"/>
      <c r="AN126" s="809"/>
      <c r="AO126" s="810"/>
      <c r="AP126" s="853" t="s">
        <v>225</v>
      </c>
      <c r="AQ126" s="854"/>
      <c r="AR126" s="854"/>
      <c r="AS126" s="854"/>
      <c r="AT126" s="85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3"/>
      <c r="CL126" s="884"/>
      <c r="CM126" s="884"/>
      <c r="CN126" s="884"/>
      <c r="CO126" s="885"/>
      <c r="CP126" s="844" t="s">
        <v>488</v>
      </c>
      <c r="CQ126" s="781"/>
      <c r="CR126" s="781"/>
      <c r="CS126" s="781"/>
      <c r="CT126" s="781"/>
      <c r="CU126" s="781"/>
      <c r="CV126" s="781"/>
      <c r="CW126" s="781"/>
      <c r="CX126" s="781"/>
      <c r="CY126" s="781"/>
      <c r="CZ126" s="781"/>
      <c r="DA126" s="781"/>
      <c r="DB126" s="781"/>
      <c r="DC126" s="781"/>
      <c r="DD126" s="781"/>
      <c r="DE126" s="781"/>
      <c r="DF126" s="782"/>
      <c r="DG126" s="845" t="s">
        <v>225</v>
      </c>
      <c r="DH126" s="846"/>
      <c r="DI126" s="846"/>
      <c r="DJ126" s="846"/>
      <c r="DK126" s="846"/>
      <c r="DL126" s="846" t="s">
        <v>225</v>
      </c>
      <c r="DM126" s="846"/>
      <c r="DN126" s="846"/>
      <c r="DO126" s="846"/>
      <c r="DP126" s="846"/>
      <c r="DQ126" s="846" t="s">
        <v>395</v>
      </c>
      <c r="DR126" s="846"/>
      <c r="DS126" s="846"/>
      <c r="DT126" s="846"/>
      <c r="DU126" s="846"/>
      <c r="DV126" s="823" t="s">
        <v>395</v>
      </c>
      <c r="DW126" s="823"/>
      <c r="DX126" s="823"/>
      <c r="DY126" s="823"/>
      <c r="DZ126" s="824"/>
    </row>
    <row r="127" spans="1:130" s="233" customFormat="1" ht="26.25" customHeight="1" x14ac:dyDescent="0.2">
      <c r="A127" s="851"/>
      <c r="B127" s="852"/>
      <c r="C127" s="867" t="s">
        <v>489</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v>286</v>
      </c>
      <c r="AB127" s="809"/>
      <c r="AC127" s="809"/>
      <c r="AD127" s="809"/>
      <c r="AE127" s="810"/>
      <c r="AF127" s="811">
        <v>114</v>
      </c>
      <c r="AG127" s="809"/>
      <c r="AH127" s="809"/>
      <c r="AI127" s="809"/>
      <c r="AJ127" s="810"/>
      <c r="AK127" s="811">
        <v>16</v>
      </c>
      <c r="AL127" s="809"/>
      <c r="AM127" s="809"/>
      <c r="AN127" s="809"/>
      <c r="AO127" s="810"/>
      <c r="AP127" s="853">
        <v>0</v>
      </c>
      <c r="AQ127" s="854"/>
      <c r="AR127" s="854"/>
      <c r="AS127" s="854"/>
      <c r="AT127" s="855"/>
      <c r="AU127" s="235"/>
      <c r="AV127" s="235"/>
      <c r="AW127" s="235"/>
      <c r="AX127" s="870" t="s">
        <v>490</v>
      </c>
      <c r="AY127" s="841"/>
      <c r="AZ127" s="841"/>
      <c r="BA127" s="841"/>
      <c r="BB127" s="841"/>
      <c r="BC127" s="841"/>
      <c r="BD127" s="841"/>
      <c r="BE127" s="842"/>
      <c r="BF127" s="840" t="s">
        <v>491</v>
      </c>
      <c r="BG127" s="841"/>
      <c r="BH127" s="841"/>
      <c r="BI127" s="841"/>
      <c r="BJ127" s="841"/>
      <c r="BK127" s="841"/>
      <c r="BL127" s="842"/>
      <c r="BM127" s="840" t="s">
        <v>492</v>
      </c>
      <c r="BN127" s="841"/>
      <c r="BO127" s="841"/>
      <c r="BP127" s="841"/>
      <c r="BQ127" s="841"/>
      <c r="BR127" s="841"/>
      <c r="BS127" s="842"/>
      <c r="BT127" s="840" t="s">
        <v>493</v>
      </c>
      <c r="BU127" s="841"/>
      <c r="BV127" s="841"/>
      <c r="BW127" s="841"/>
      <c r="BX127" s="841"/>
      <c r="BY127" s="841"/>
      <c r="BZ127" s="843"/>
      <c r="CA127" s="235"/>
      <c r="CB127" s="235"/>
      <c r="CC127" s="235"/>
      <c r="CD127" s="258"/>
      <c r="CE127" s="258"/>
      <c r="CF127" s="258"/>
      <c r="CG127" s="235"/>
      <c r="CH127" s="235"/>
      <c r="CI127" s="235"/>
      <c r="CJ127" s="257"/>
      <c r="CK127" s="883"/>
      <c r="CL127" s="884"/>
      <c r="CM127" s="884"/>
      <c r="CN127" s="884"/>
      <c r="CO127" s="885"/>
      <c r="CP127" s="844" t="s">
        <v>494</v>
      </c>
      <c r="CQ127" s="781"/>
      <c r="CR127" s="781"/>
      <c r="CS127" s="781"/>
      <c r="CT127" s="781"/>
      <c r="CU127" s="781"/>
      <c r="CV127" s="781"/>
      <c r="CW127" s="781"/>
      <c r="CX127" s="781"/>
      <c r="CY127" s="781"/>
      <c r="CZ127" s="781"/>
      <c r="DA127" s="781"/>
      <c r="DB127" s="781"/>
      <c r="DC127" s="781"/>
      <c r="DD127" s="781"/>
      <c r="DE127" s="781"/>
      <c r="DF127" s="782"/>
      <c r="DG127" s="845" t="s">
        <v>225</v>
      </c>
      <c r="DH127" s="846"/>
      <c r="DI127" s="846"/>
      <c r="DJ127" s="846"/>
      <c r="DK127" s="846"/>
      <c r="DL127" s="846" t="s">
        <v>225</v>
      </c>
      <c r="DM127" s="846"/>
      <c r="DN127" s="846"/>
      <c r="DO127" s="846"/>
      <c r="DP127" s="846"/>
      <c r="DQ127" s="846" t="s">
        <v>395</v>
      </c>
      <c r="DR127" s="846"/>
      <c r="DS127" s="846"/>
      <c r="DT127" s="846"/>
      <c r="DU127" s="846"/>
      <c r="DV127" s="823" t="s">
        <v>225</v>
      </c>
      <c r="DW127" s="823"/>
      <c r="DX127" s="823"/>
      <c r="DY127" s="823"/>
      <c r="DZ127" s="824"/>
    </row>
    <row r="128" spans="1:130" s="233" customFormat="1" ht="26.25" customHeight="1" thickBot="1" x14ac:dyDescent="0.25">
      <c r="A128" s="825" t="s">
        <v>495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496</v>
      </c>
      <c r="X128" s="827"/>
      <c r="Y128" s="827"/>
      <c r="Z128" s="828"/>
      <c r="AA128" s="829">
        <v>29985</v>
      </c>
      <c r="AB128" s="830"/>
      <c r="AC128" s="830"/>
      <c r="AD128" s="830"/>
      <c r="AE128" s="831"/>
      <c r="AF128" s="832">
        <v>25642</v>
      </c>
      <c r="AG128" s="830"/>
      <c r="AH128" s="830"/>
      <c r="AI128" s="830"/>
      <c r="AJ128" s="831"/>
      <c r="AK128" s="832">
        <v>26503</v>
      </c>
      <c r="AL128" s="830"/>
      <c r="AM128" s="830"/>
      <c r="AN128" s="830"/>
      <c r="AO128" s="831"/>
      <c r="AP128" s="833"/>
      <c r="AQ128" s="834"/>
      <c r="AR128" s="834"/>
      <c r="AS128" s="834"/>
      <c r="AT128" s="835"/>
      <c r="AU128" s="235"/>
      <c r="AV128" s="235"/>
      <c r="AW128" s="235"/>
      <c r="AX128" s="836" t="s">
        <v>497</v>
      </c>
      <c r="AY128" s="837"/>
      <c r="AZ128" s="837"/>
      <c r="BA128" s="837"/>
      <c r="BB128" s="837"/>
      <c r="BC128" s="837"/>
      <c r="BD128" s="837"/>
      <c r="BE128" s="838"/>
      <c r="BF128" s="815" t="s">
        <v>395</v>
      </c>
      <c r="BG128" s="816"/>
      <c r="BH128" s="816"/>
      <c r="BI128" s="816"/>
      <c r="BJ128" s="816"/>
      <c r="BK128" s="816"/>
      <c r="BL128" s="839"/>
      <c r="BM128" s="815">
        <v>13.22</v>
      </c>
      <c r="BN128" s="816"/>
      <c r="BO128" s="816"/>
      <c r="BP128" s="816"/>
      <c r="BQ128" s="816"/>
      <c r="BR128" s="816"/>
      <c r="BS128" s="839"/>
      <c r="BT128" s="815">
        <v>20</v>
      </c>
      <c r="BU128" s="816"/>
      <c r="BV128" s="816"/>
      <c r="BW128" s="816"/>
      <c r="BX128" s="816"/>
      <c r="BY128" s="816"/>
      <c r="BZ128" s="817"/>
      <c r="CA128" s="258"/>
      <c r="CB128" s="258"/>
      <c r="CC128" s="258"/>
      <c r="CD128" s="258"/>
      <c r="CE128" s="258"/>
      <c r="CF128" s="258"/>
      <c r="CG128" s="235"/>
      <c r="CH128" s="235"/>
      <c r="CI128" s="235"/>
      <c r="CJ128" s="257"/>
      <c r="CK128" s="886"/>
      <c r="CL128" s="887"/>
      <c r="CM128" s="887"/>
      <c r="CN128" s="887"/>
      <c r="CO128" s="888"/>
      <c r="CP128" s="818" t="s">
        <v>498</v>
      </c>
      <c r="CQ128" s="759"/>
      <c r="CR128" s="759"/>
      <c r="CS128" s="759"/>
      <c r="CT128" s="759"/>
      <c r="CU128" s="759"/>
      <c r="CV128" s="759"/>
      <c r="CW128" s="759"/>
      <c r="CX128" s="759"/>
      <c r="CY128" s="759"/>
      <c r="CZ128" s="759"/>
      <c r="DA128" s="759"/>
      <c r="DB128" s="759"/>
      <c r="DC128" s="759"/>
      <c r="DD128" s="759"/>
      <c r="DE128" s="759"/>
      <c r="DF128" s="760"/>
      <c r="DG128" s="819" t="s">
        <v>395</v>
      </c>
      <c r="DH128" s="820"/>
      <c r="DI128" s="820"/>
      <c r="DJ128" s="820"/>
      <c r="DK128" s="820"/>
      <c r="DL128" s="820" t="s">
        <v>225</v>
      </c>
      <c r="DM128" s="820"/>
      <c r="DN128" s="820"/>
      <c r="DO128" s="820"/>
      <c r="DP128" s="820"/>
      <c r="DQ128" s="820" t="s">
        <v>395</v>
      </c>
      <c r="DR128" s="820"/>
      <c r="DS128" s="820"/>
      <c r="DT128" s="820"/>
      <c r="DU128" s="820"/>
      <c r="DV128" s="821" t="s">
        <v>395</v>
      </c>
      <c r="DW128" s="821"/>
      <c r="DX128" s="821"/>
      <c r="DY128" s="821"/>
      <c r="DZ128" s="822"/>
    </row>
    <row r="129" spans="1:131" s="233" customFormat="1" ht="26.25" customHeight="1" x14ac:dyDescent="0.2">
      <c r="A129" s="803" t="s">
        <v>106</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499</v>
      </c>
      <c r="X129" s="806"/>
      <c r="Y129" s="806"/>
      <c r="Z129" s="807"/>
      <c r="AA129" s="808">
        <v>10022816</v>
      </c>
      <c r="AB129" s="809"/>
      <c r="AC129" s="809"/>
      <c r="AD129" s="809"/>
      <c r="AE129" s="810"/>
      <c r="AF129" s="811">
        <v>10280662</v>
      </c>
      <c r="AG129" s="809"/>
      <c r="AH129" s="809"/>
      <c r="AI129" s="809"/>
      <c r="AJ129" s="810"/>
      <c r="AK129" s="811">
        <v>10742450</v>
      </c>
      <c r="AL129" s="809"/>
      <c r="AM129" s="809"/>
      <c r="AN129" s="809"/>
      <c r="AO129" s="810"/>
      <c r="AP129" s="812"/>
      <c r="AQ129" s="813"/>
      <c r="AR129" s="813"/>
      <c r="AS129" s="813"/>
      <c r="AT129" s="814"/>
      <c r="AU129" s="236"/>
      <c r="AV129" s="236"/>
      <c r="AW129" s="236"/>
      <c r="AX129" s="780" t="s">
        <v>500</v>
      </c>
      <c r="AY129" s="781"/>
      <c r="AZ129" s="781"/>
      <c r="BA129" s="781"/>
      <c r="BB129" s="781"/>
      <c r="BC129" s="781"/>
      <c r="BD129" s="781"/>
      <c r="BE129" s="782"/>
      <c r="BF129" s="799" t="s">
        <v>395</v>
      </c>
      <c r="BG129" s="800"/>
      <c r="BH129" s="800"/>
      <c r="BI129" s="800"/>
      <c r="BJ129" s="800"/>
      <c r="BK129" s="800"/>
      <c r="BL129" s="801"/>
      <c r="BM129" s="799">
        <v>18.22</v>
      </c>
      <c r="BN129" s="800"/>
      <c r="BO129" s="800"/>
      <c r="BP129" s="800"/>
      <c r="BQ129" s="800"/>
      <c r="BR129" s="800"/>
      <c r="BS129" s="801"/>
      <c r="BT129" s="799">
        <v>30</v>
      </c>
      <c r="BU129" s="800"/>
      <c r="BV129" s="800"/>
      <c r="BW129" s="800"/>
      <c r="BX129" s="800"/>
      <c r="BY129" s="800"/>
      <c r="BZ129" s="802"/>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03" t="s">
        <v>501</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502</v>
      </c>
      <c r="X130" s="806"/>
      <c r="Y130" s="806"/>
      <c r="Z130" s="807"/>
      <c r="AA130" s="808">
        <v>1903805</v>
      </c>
      <c r="AB130" s="809"/>
      <c r="AC130" s="809"/>
      <c r="AD130" s="809"/>
      <c r="AE130" s="810"/>
      <c r="AF130" s="811">
        <v>1859692</v>
      </c>
      <c r="AG130" s="809"/>
      <c r="AH130" s="809"/>
      <c r="AI130" s="809"/>
      <c r="AJ130" s="810"/>
      <c r="AK130" s="811">
        <v>1906304</v>
      </c>
      <c r="AL130" s="809"/>
      <c r="AM130" s="809"/>
      <c r="AN130" s="809"/>
      <c r="AO130" s="810"/>
      <c r="AP130" s="812"/>
      <c r="AQ130" s="813"/>
      <c r="AR130" s="813"/>
      <c r="AS130" s="813"/>
      <c r="AT130" s="814"/>
      <c r="AU130" s="236"/>
      <c r="AV130" s="236"/>
      <c r="AW130" s="236"/>
      <c r="AX130" s="780" t="s">
        <v>503</v>
      </c>
      <c r="AY130" s="781"/>
      <c r="AZ130" s="781"/>
      <c r="BA130" s="781"/>
      <c r="BB130" s="781"/>
      <c r="BC130" s="781"/>
      <c r="BD130" s="781"/>
      <c r="BE130" s="782"/>
      <c r="BF130" s="783">
        <v>8.8000000000000007</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504</v>
      </c>
      <c r="X131" s="790"/>
      <c r="Y131" s="790"/>
      <c r="Z131" s="791"/>
      <c r="AA131" s="792">
        <v>8119011</v>
      </c>
      <c r="AB131" s="793"/>
      <c r="AC131" s="793"/>
      <c r="AD131" s="793"/>
      <c r="AE131" s="794"/>
      <c r="AF131" s="795">
        <v>8420970</v>
      </c>
      <c r="AG131" s="793"/>
      <c r="AH131" s="793"/>
      <c r="AI131" s="793"/>
      <c r="AJ131" s="794"/>
      <c r="AK131" s="795">
        <v>8836146</v>
      </c>
      <c r="AL131" s="793"/>
      <c r="AM131" s="793"/>
      <c r="AN131" s="793"/>
      <c r="AO131" s="794"/>
      <c r="AP131" s="796"/>
      <c r="AQ131" s="797"/>
      <c r="AR131" s="797"/>
      <c r="AS131" s="797"/>
      <c r="AT131" s="798"/>
      <c r="AU131" s="236"/>
      <c r="AV131" s="236"/>
      <c r="AW131" s="236"/>
      <c r="AX131" s="758" t="s">
        <v>505</v>
      </c>
      <c r="AY131" s="759"/>
      <c r="AZ131" s="759"/>
      <c r="BA131" s="759"/>
      <c r="BB131" s="759"/>
      <c r="BC131" s="759"/>
      <c r="BD131" s="759"/>
      <c r="BE131" s="760"/>
      <c r="BF131" s="761">
        <v>32.5</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767" t="s">
        <v>506</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507</v>
      </c>
      <c r="W132" s="771"/>
      <c r="X132" s="771"/>
      <c r="Y132" s="771"/>
      <c r="Z132" s="772"/>
      <c r="AA132" s="773">
        <v>9.5171197579999998</v>
      </c>
      <c r="AB132" s="774"/>
      <c r="AC132" s="774"/>
      <c r="AD132" s="774"/>
      <c r="AE132" s="775"/>
      <c r="AF132" s="776">
        <v>8.6196602050000006</v>
      </c>
      <c r="AG132" s="774"/>
      <c r="AH132" s="774"/>
      <c r="AI132" s="774"/>
      <c r="AJ132" s="775"/>
      <c r="AK132" s="776">
        <v>8.3021036549999998</v>
      </c>
      <c r="AL132" s="774"/>
      <c r="AM132" s="774"/>
      <c r="AN132" s="774"/>
      <c r="AO132" s="775"/>
      <c r="AP132" s="777"/>
      <c r="AQ132" s="778"/>
      <c r="AR132" s="778"/>
      <c r="AS132" s="778"/>
      <c r="AT132" s="77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508</v>
      </c>
      <c r="W133" s="750"/>
      <c r="X133" s="750"/>
      <c r="Y133" s="750"/>
      <c r="Z133" s="751"/>
      <c r="AA133" s="752">
        <v>9.9</v>
      </c>
      <c r="AB133" s="753"/>
      <c r="AC133" s="753"/>
      <c r="AD133" s="753"/>
      <c r="AE133" s="754"/>
      <c r="AF133" s="752">
        <v>9.1999999999999993</v>
      </c>
      <c r="AG133" s="753"/>
      <c r="AH133" s="753"/>
      <c r="AI133" s="753"/>
      <c r="AJ133" s="754"/>
      <c r="AK133" s="752">
        <v>8.8000000000000007</v>
      </c>
      <c r="AL133" s="753"/>
      <c r="AM133" s="753"/>
      <c r="AN133" s="753"/>
      <c r="AO133" s="754"/>
      <c r="AP133" s="755"/>
      <c r="AQ133" s="756"/>
      <c r="AR133" s="756"/>
      <c r="AS133" s="756"/>
      <c r="AT133" s="75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55JrGLtbzMzi2cWTvjH0YpTIrGd7W3UV0xFPxLN2BA+QHhxTCPFmQxtCnmysgDuuy8dNJEda72YkcXaLHa0axg==" saltValue="CerZRW1Z5mucDrTpu+fu8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509</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76" zoomScaleNormal="100" zoomScaleSheetLayoutView="55" workbookViewId="0">
      <selection activeCell="Q33" sqref="Q33:U33"/>
    </sheetView>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YTNUuLRn2mVo76Gi9BqwF02UQ+EqSGMpEFO85VInpFA4icVkKiTj8BVGACag/MC5GkQiAZlEW/2Uh52R4JKPAA==" saltValue="Lq8THh8e0OV6gZJIoP+LK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D49" workbookViewId="0">
      <selection activeCell="Q33" sqref="Q33:U33"/>
    </sheetView>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510</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511</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7" t="s">
        <v>512</v>
      </c>
      <c r="AP7" s="275"/>
      <c r="AQ7" s="276" t="s">
        <v>513</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8"/>
      <c r="AP8" s="281" t="s">
        <v>514</v>
      </c>
      <c r="AQ8" s="282" t="s">
        <v>515</v>
      </c>
      <c r="AR8" s="283" t="s">
        <v>516</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9" t="s">
        <v>517</v>
      </c>
      <c r="AL9" s="1160"/>
      <c r="AM9" s="1160"/>
      <c r="AN9" s="1161"/>
      <c r="AO9" s="284">
        <v>2803355</v>
      </c>
      <c r="AP9" s="284">
        <v>85002</v>
      </c>
      <c r="AQ9" s="285">
        <v>104625</v>
      </c>
      <c r="AR9" s="286">
        <v>-18.8</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9" t="s">
        <v>518</v>
      </c>
      <c r="AL10" s="1160"/>
      <c r="AM10" s="1160"/>
      <c r="AN10" s="1161"/>
      <c r="AO10" s="287">
        <v>38792</v>
      </c>
      <c r="AP10" s="287">
        <v>1176</v>
      </c>
      <c r="AQ10" s="288">
        <v>9752</v>
      </c>
      <c r="AR10" s="289">
        <v>-87.9</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9" t="s">
        <v>519</v>
      </c>
      <c r="AL11" s="1160"/>
      <c r="AM11" s="1160"/>
      <c r="AN11" s="1161"/>
      <c r="AO11" s="287">
        <v>45713</v>
      </c>
      <c r="AP11" s="287">
        <v>1386</v>
      </c>
      <c r="AQ11" s="288">
        <v>1608</v>
      </c>
      <c r="AR11" s="289">
        <v>-13.8</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9" t="s">
        <v>520</v>
      </c>
      <c r="AL12" s="1160"/>
      <c r="AM12" s="1160"/>
      <c r="AN12" s="1161"/>
      <c r="AO12" s="287" t="s">
        <v>521</v>
      </c>
      <c r="AP12" s="287" t="s">
        <v>521</v>
      </c>
      <c r="AQ12" s="288">
        <v>4</v>
      </c>
      <c r="AR12" s="289" t="s">
        <v>521</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9" t="s">
        <v>522</v>
      </c>
      <c r="AL13" s="1160"/>
      <c r="AM13" s="1160"/>
      <c r="AN13" s="1161"/>
      <c r="AO13" s="287">
        <v>58071</v>
      </c>
      <c r="AP13" s="287">
        <v>1761</v>
      </c>
      <c r="AQ13" s="288">
        <v>4175</v>
      </c>
      <c r="AR13" s="289">
        <v>-57.8</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9" t="s">
        <v>523</v>
      </c>
      <c r="AL14" s="1160"/>
      <c r="AM14" s="1160"/>
      <c r="AN14" s="1161"/>
      <c r="AO14" s="287">
        <v>11158</v>
      </c>
      <c r="AP14" s="287">
        <v>338</v>
      </c>
      <c r="AQ14" s="288">
        <v>2340</v>
      </c>
      <c r="AR14" s="289">
        <v>-85.6</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2" t="s">
        <v>524</v>
      </c>
      <c r="AL15" s="1163"/>
      <c r="AM15" s="1163"/>
      <c r="AN15" s="1164"/>
      <c r="AO15" s="287">
        <v>-179203</v>
      </c>
      <c r="AP15" s="287">
        <v>-5434</v>
      </c>
      <c r="AQ15" s="288">
        <v>-8060</v>
      </c>
      <c r="AR15" s="289">
        <v>-32.6</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2" t="s">
        <v>185</v>
      </c>
      <c r="AL16" s="1163"/>
      <c r="AM16" s="1163"/>
      <c r="AN16" s="1164"/>
      <c r="AO16" s="287">
        <v>2777886</v>
      </c>
      <c r="AP16" s="287">
        <v>84229</v>
      </c>
      <c r="AQ16" s="288">
        <v>114444</v>
      </c>
      <c r="AR16" s="289">
        <v>-26.4</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525</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526</v>
      </c>
      <c r="AP20" s="296" t="s">
        <v>527</v>
      </c>
      <c r="AQ20" s="297" t="s">
        <v>528</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5" t="s">
        <v>529</v>
      </c>
      <c r="AL21" s="1166"/>
      <c r="AM21" s="1166"/>
      <c r="AN21" s="1167"/>
      <c r="AO21" s="300">
        <v>9.1</v>
      </c>
      <c r="AP21" s="301">
        <v>10.6</v>
      </c>
      <c r="AQ21" s="302">
        <v>-1.5</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5" t="s">
        <v>530</v>
      </c>
      <c r="AL22" s="1166"/>
      <c r="AM22" s="1166"/>
      <c r="AN22" s="1167"/>
      <c r="AO22" s="305">
        <v>92.3</v>
      </c>
      <c r="AP22" s="306">
        <v>97.5</v>
      </c>
      <c r="AQ22" s="307">
        <v>-5.2</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58" t="s">
        <v>531</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70"/>
    </row>
    <row r="27" spans="1:46" ht="13.2" x14ac:dyDescent="0.2">
      <c r="A27" s="312"/>
      <c r="AO27" s="265"/>
      <c r="AP27" s="265"/>
      <c r="AQ27" s="265"/>
      <c r="AR27" s="265"/>
      <c r="AS27" s="265"/>
      <c r="AT27" s="265"/>
    </row>
    <row r="28" spans="1:46" ht="16.2" x14ac:dyDescent="0.2">
      <c r="A28" s="266" t="s">
        <v>532</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533</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7" t="s">
        <v>512</v>
      </c>
      <c r="AP30" s="275"/>
      <c r="AQ30" s="276" t="s">
        <v>513</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8"/>
      <c r="AP31" s="281" t="s">
        <v>514</v>
      </c>
      <c r="AQ31" s="282" t="s">
        <v>515</v>
      </c>
      <c r="AR31" s="283" t="s">
        <v>516</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9" t="s">
        <v>534</v>
      </c>
      <c r="AL32" s="1150"/>
      <c r="AM32" s="1150"/>
      <c r="AN32" s="1151"/>
      <c r="AO32" s="315">
        <v>1738252</v>
      </c>
      <c r="AP32" s="315">
        <v>52706</v>
      </c>
      <c r="AQ32" s="316">
        <v>72468</v>
      </c>
      <c r="AR32" s="317">
        <v>-27.3</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9" t="s">
        <v>535</v>
      </c>
      <c r="AL33" s="1150"/>
      <c r="AM33" s="1150"/>
      <c r="AN33" s="1151"/>
      <c r="AO33" s="315" t="s">
        <v>521</v>
      </c>
      <c r="AP33" s="315" t="s">
        <v>521</v>
      </c>
      <c r="AQ33" s="316" t="s">
        <v>521</v>
      </c>
      <c r="AR33" s="317" t="s">
        <v>521</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9" t="s">
        <v>536</v>
      </c>
      <c r="AL34" s="1150"/>
      <c r="AM34" s="1150"/>
      <c r="AN34" s="1151"/>
      <c r="AO34" s="315" t="s">
        <v>521</v>
      </c>
      <c r="AP34" s="315" t="s">
        <v>521</v>
      </c>
      <c r="AQ34" s="316">
        <v>1</v>
      </c>
      <c r="AR34" s="317" t="s">
        <v>521</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9" t="s">
        <v>537</v>
      </c>
      <c r="AL35" s="1150"/>
      <c r="AM35" s="1150"/>
      <c r="AN35" s="1151"/>
      <c r="AO35" s="315">
        <v>790696</v>
      </c>
      <c r="AP35" s="315">
        <v>23975</v>
      </c>
      <c r="AQ35" s="316">
        <v>17710</v>
      </c>
      <c r="AR35" s="317">
        <v>35.4</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9" t="s">
        <v>538</v>
      </c>
      <c r="AL36" s="1150"/>
      <c r="AM36" s="1150"/>
      <c r="AN36" s="1151"/>
      <c r="AO36" s="315">
        <v>137429</v>
      </c>
      <c r="AP36" s="315">
        <v>4167</v>
      </c>
      <c r="AQ36" s="316">
        <v>2475</v>
      </c>
      <c r="AR36" s="317">
        <v>68.400000000000006</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9" t="s">
        <v>539</v>
      </c>
      <c r="AL37" s="1150"/>
      <c r="AM37" s="1150"/>
      <c r="AN37" s="1151"/>
      <c r="AO37" s="315">
        <v>16</v>
      </c>
      <c r="AP37" s="315">
        <v>0</v>
      </c>
      <c r="AQ37" s="316">
        <v>637</v>
      </c>
      <c r="AR37" s="317">
        <v>-100</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2" t="s">
        <v>540</v>
      </c>
      <c r="AL38" s="1153"/>
      <c r="AM38" s="1153"/>
      <c r="AN38" s="1154"/>
      <c r="AO38" s="318" t="s">
        <v>521</v>
      </c>
      <c r="AP38" s="318" t="s">
        <v>521</v>
      </c>
      <c r="AQ38" s="319">
        <v>2</v>
      </c>
      <c r="AR38" s="307" t="s">
        <v>521</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2" t="s">
        <v>541</v>
      </c>
      <c r="AL39" s="1153"/>
      <c r="AM39" s="1153"/>
      <c r="AN39" s="1154"/>
      <c r="AO39" s="315">
        <v>-26503</v>
      </c>
      <c r="AP39" s="315">
        <v>-804</v>
      </c>
      <c r="AQ39" s="316">
        <v>-3769</v>
      </c>
      <c r="AR39" s="317">
        <v>-78.7</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9" t="s">
        <v>542</v>
      </c>
      <c r="AL40" s="1150"/>
      <c r="AM40" s="1150"/>
      <c r="AN40" s="1151"/>
      <c r="AO40" s="315">
        <v>-1906304</v>
      </c>
      <c r="AP40" s="315">
        <v>-57802</v>
      </c>
      <c r="AQ40" s="316">
        <v>-62733</v>
      </c>
      <c r="AR40" s="317">
        <v>-7.9</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5" t="s">
        <v>297</v>
      </c>
      <c r="AL41" s="1156"/>
      <c r="AM41" s="1156"/>
      <c r="AN41" s="1157"/>
      <c r="AO41" s="315">
        <v>733586</v>
      </c>
      <c r="AP41" s="315">
        <v>22243</v>
      </c>
      <c r="AQ41" s="316">
        <v>26792</v>
      </c>
      <c r="AR41" s="317">
        <v>-17</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543</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544</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545</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2" t="s">
        <v>512</v>
      </c>
      <c r="AN49" s="1144" t="s">
        <v>546</v>
      </c>
      <c r="AO49" s="1145"/>
      <c r="AP49" s="1145"/>
      <c r="AQ49" s="1145"/>
      <c r="AR49" s="1146"/>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3"/>
      <c r="AN50" s="331" t="s">
        <v>547</v>
      </c>
      <c r="AO50" s="332" t="s">
        <v>548</v>
      </c>
      <c r="AP50" s="333" t="s">
        <v>549</v>
      </c>
      <c r="AQ50" s="334" t="s">
        <v>550</v>
      </c>
      <c r="AR50" s="335" t="s">
        <v>551</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552</v>
      </c>
      <c r="AL51" s="328"/>
      <c r="AM51" s="336">
        <v>1764090</v>
      </c>
      <c r="AN51" s="337">
        <v>50152</v>
      </c>
      <c r="AO51" s="338">
        <v>0.3</v>
      </c>
      <c r="AP51" s="339">
        <v>88968</v>
      </c>
      <c r="AQ51" s="340">
        <v>6.8</v>
      </c>
      <c r="AR51" s="341">
        <v>-6.5</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553</v>
      </c>
      <c r="AM52" s="344">
        <v>1412051</v>
      </c>
      <c r="AN52" s="345">
        <v>40144</v>
      </c>
      <c r="AO52" s="346">
        <v>-0.7</v>
      </c>
      <c r="AP52" s="347">
        <v>45482</v>
      </c>
      <c r="AQ52" s="348">
        <v>5.5</v>
      </c>
      <c r="AR52" s="349">
        <v>-6.2</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554</v>
      </c>
      <c r="AL53" s="328"/>
      <c r="AM53" s="336">
        <v>1223248</v>
      </c>
      <c r="AN53" s="337">
        <v>35268</v>
      </c>
      <c r="AO53" s="338">
        <v>-29.7</v>
      </c>
      <c r="AP53" s="339">
        <v>85173</v>
      </c>
      <c r="AQ53" s="340">
        <v>-4.3</v>
      </c>
      <c r="AR53" s="341">
        <v>-25.4</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553</v>
      </c>
      <c r="AM54" s="344">
        <v>843042</v>
      </c>
      <c r="AN54" s="345">
        <v>24306</v>
      </c>
      <c r="AO54" s="346">
        <v>-39.5</v>
      </c>
      <c r="AP54" s="347">
        <v>43913</v>
      </c>
      <c r="AQ54" s="348">
        <v>-3.4</v>
      </c>
      <c r="AR54" s="349">
        <v>-36.1</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555</v>
      </c>
      <c r="AL55" s="328"/>
      <c r="AM55" s="336">
        <v>1211719</v>
      </c>
      <c r="AN55" s="337">
        <v>35375</v>
      </c>
      <c r="AO55" s="338">
        <v>0.3</v>
      </c>
      <c r="AP55" s="339">
        <v>94081</v>
      </c>
      <c r="AQ55" s="340">
        <v>10.5</v>
      </c>
      <c r="AR55" s="341">
        <v>-10.199999999999999</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553</v>
      </c>
      <c r="AM56" s="344">
        <v>902848</v>
      </c>
      <c r="AN56" s="345">
        <v>26357</v>
      </c>
      <c r="AO56" s="346">
        <v>8.4</v>
      </c>
      <c r="AP56" s="347">
        <v>48949</v>
      </c>
      <c r="AQ56" s="348">
        <v>11.5</v>
      </c>
      <c r="AR56" s="349">
        <v>-3.1</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556</v>
      </c>
      <c r="AL57" s="328"/>
      <c r="AM57" s="336">
        <v>1733799</v>
      </c>
      <c r="AN57" s="337">
        <v>51638</v>
      </c>
      <c r="AO57" s="338">
        <v>46</v>
      </c>
      <c r="AP57" s="339">
        <v>92632</v>
      </c>
      <c r="AQ57" s="340">
        <v>-1.5</v>
      </c>
      <c r="AR57" s="341">
        <v>47.5</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553</v>
      </c>
      <c r="AM58" s="344">
        <v>1052869</v>
      </c>
      <c r="AN58" s="345">
        <v>31358</v>
      </c>
      <c r="AO58" s="346">
        <v>19</v>
      </c>
      <c r="AP58" s="347">
        <v>47978</v>
      </c>
      <c r="AQ58" s="348">
        <v>-2</v>
      </c>
      <c r="AR58" s="349">
        <v>21</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557</v>
      </c>
      <c r="AL59" s="328"/>
      <c r="AM59" s="336">
        <v>785610</v>
      </c>
      <c r="AN59" s="337">
        <v>23821</v>
      </c>
      <c r="AO59" s="338">
        <v>-53.9</v>
      </c>
      <c r="AP59" s="339">
        <v>96469</v>
      </c>
      <c r="AQ59" s="340">
        <v>4.0999999999999996</v>
      </c>
      <c r="AR59" s="341">
        <v>-58</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553</v>
      </c>
      <c r="AM60" s="344">
        <v>593295</v>
      </c>
      <c r="AN60" s="345">
        <v>17990</v>
      </c>
      <c r="AO60" s="346">
        <v>-42.6</v>
      </c>
      <c r="AP60" s="347">
        <v>49775</v>
      </c>
      <c r="AQ60" s="348">
        <v>3.7</v>
      </c>
      <c r="AR60" s="349">
        <v>-46.3</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558</v>
      </c>
      <c r="AL61" s="350"/>
      <c r="AM61" s="351">
        <v>1343693</v>
      </c>
      <c r="AN61" s="352">
        <v>39251</v>
      </c>
      <c r="AO61" s="353">
        <v>-7.4</v>
      </c>
      <c r="AP61" s="354">
        <v>91465</v>
      </c>
      <c r="AQ61" s="355">
        <v>3.1</v>
      </c>
      <c r="AR61" s="341">
        <v>-10.5</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553</v>
      </c>
      <c r="AM62" s="344">
        <v>960821</v>
      </c>
      <c r="AN62" s="345">
        <v>28031</v>
      </c>
      <c r="AO62" s="346">
        <v>-11.1</v>
      </c>
      <c r="AP62" s="347">
        <v>47219</v>
      </c>
      <c r="AQ62" s="348">
        <v>3.1</v>
      </c>
      <c r="AR62" s="349">
        <v>-14.2</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GDx82a3dg9+OwR+ydNTWe5sggjnNUfx2Xu7KRcfK4zkD2X23bPO2CyHOMjftCbffeuNuq02Fgq6Cs5xUmE/NBA==" saltValue="GmJGhXFExiPzhyHyQn/MN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101" zoomScaleNormal="100" zoomScaleSheetLayoutView="55" workbookViewId="0">
      <selection activeCell="Q33" sqref="Q33:U33"/>
    </sheetView>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560</v>
      </c>
    </row>
    <row r="120" spans="125:125" ht="13.5" hidden="1" customHeight="1" x14ac:dyDescent="0.2"/>
    <row r="121" spans="125:125" ht="13.5" hidden="1" customHeight="1" x14ac:dyDescent="0.2">
      <c r="DU121" s="262"/>
    </row>
  </sheetData>
  <sheetProtection algorithmName="SHA-512" hashValue="1UzNhWL+qGtqi2FywfgMjr6dmi/4FjWpjB1XGptENw5JGTxwzUSblqRLdQmPadd2bHD3zRgEx0wzKhRI+Albaw==" saltValue="7k1fF2Sd+kZk74/VW6boT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7" zoomScale="75" zoomScaleNormal="75" zoomScaleSheetLayoutView="55" workbookViewId="0">
      <selection activeCell="Q33" sqref="Q33:U33"/>
    </sheetView>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561</v>
      </c>
    </row>
  </sheetData>
  <sheetProtection algorithmName="SHA-512" hashValue="dlxFkUj0jhN/3sqi5tzaDQkcpSCXp3VAHHh2w9es1rSijv2EJPoXzUMqcjpbAmnSi654es6LxHRxbQ969y4Vgw==" saltValue="IJue8ZnYV4A3qhxTkoQoP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5" zoomScaleSheetLayoutView="100" workbookViewId="0">
      <selection activeCell="Q33" sqref="Q33:U33"/>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2">
      <c r="B47" s="10"/>
      <c r="C47" s="1168" t="s">
        <v>3</v>
      </c>
      <c r="D47" s="1168"/>
      <c r="E47" s="1169"/>
      <c r="F47" s="11">
        <v>12.61</v>
      </c>
      <c r="G47" s="12">
        <v>11.37</v>
      </c>
      <c r="H47" s="12">
        <v>11.63</v>
      </c>
      <c r="I47" s="12">
        <v>11.35</v>
      </c>
      <c r="J47" s="13">
        <v>20.010000000000002</v>
      </c>
    </row>
    <row r="48" spans="2:10" ht="57.75" customHeight="1" x14ac:dyDescent="0.2">
      <c r="B48" s="14"/>
      <c r="C48" s="1170" t="s">
        <v>4</v>
      </c>
      <c r="D48" s="1170"/>
      <c r="E48" s="1171"/>
      <c r="F48" s="15">
        <v>7.34</v>
      </c>
      <c r="G48" s="16">
        <v>7.06</v>
      </c>
      <c r="H48" s="16">
        <v>5.92</v>
      </c>
      <c r="I48" s="16">
        <v>9</v>
      </c>
      <c r="J48" s="17">
        <v>9.39</v>
      </c>
    </row>
    <row r="49" spans="2:10" ht="57.75" customHeight="1" thickBot="1" x14ac:dyDescent="0.25">
      <c r="B49" s="18"/>
      <c r="C49" s="1172" t="s">
        <v>5</v>
      </c>
      <c r="D49" s="1172"/>
      <c r="E49" s="1173"/>
      <c r="F49" s="19" t="s">
        <v>567</v>
      </c>
      <c r="G49" s="20" t="s">
        <v>568</v>
      </c>
      <c r="H49" s="20" t="s">
        <v>569</v>
      </c>
      <c r="I49" s="20">
        <v>3.24</v>
      </c>
      <c r="J49" s="21">
        <v>9.92</v>
      </c>
    </row>
    <row r="50" spans="2:10" ht="13.2" x14ac:dyDescent="0.2"/>
  </sheetData>
  <sheetProtection algorithmName="SHA-512" hashValue="h8ww/msINZsTyhm8anrVRa/g7aw01h8+tnP0HT2AbVTLnU+I+OdQl/F8gFcTJ7QC42TJWmtd/WmElLx/DWhtgQ==" saltValue="FR7Ve+Rm41xy5PeP/OMz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2023-03-13T01:31:27Z</cp:lastPrinted>
  <dcterms:created xsi:type="dcterms:W3CDTF">2023-02-20T05:30:23Z</dcterms:created>
  <dcterms:modified xsi:type="dcterms:W3CDTF">2023-10-04T07:54:23Z</dcterms:modified>
  <cp:category/>
</cp:coreProperties>
</file>