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20616" yWindow="912" windowWidth="20736" windowHeight="11160" tabRatio="77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C37" i="10"/>
  <c r="CO36" i="10"/>
  <c r="BW36" i="10"/>
  <c r="BE36" i="10"/>
  <c r="C36" i="10"/>
  <c r="CO35" i="10"/>
  <c r="BW35" i="10"/>
  <c r="BE35" i="10"/>
  <c r="CO34" i="10"/>
  <c r="BW34" i="10"/>
  <c r="BE34" i="10"/>
  <c r="C34" i="10"/>
  <c r="C35" i="10" l="1"/>
  <c r="U34" i="10" s="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alcChain>
</file>

<file path=xl/sharedStrings.xml><?xml version="1.0" encoding="utf-8"?>
<sst xmlns="http://schemas.openxmlformats.org/spreadsheetml/2006/main" count="1162" uniqueCount="613">
  <si>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</si>
  <si>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</si>
  <si>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</si>
  <si>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</si>
  <si>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</si>
  <si>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</si>
  <si>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</si>
  <si>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</si>
  <si>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</si>
  <si>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</si>
  <si>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</si>
  <si>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</si>
  <si>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</si>
  <si>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</si>
  <si>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</si>
  <si>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</si>
  <si>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</si>
  <si>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</si>
  <si>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</si>
  <si>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</si>
  <si>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</si>
  <si>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</si>
  <si>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</si>
  <si>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</si>
  <si>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</si>
  <si>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</si>
  <si>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</si>
  <si>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</si>
  <si>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</si>
  <si>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</si>
  <si>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</si>
  <si>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</si>
  <si>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</si>
  <si>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</si>
  <si>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</si>
  <si>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</si>
  <si>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</si>
  <si>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</si>
  <si>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</si>
  <si>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</si>
  <si>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</si>
  <si>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</si>
  <si>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</si>
  <si>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</si>
  <si>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</si>
  <si>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</si>
  <si>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</si>
  <si>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</si>
  <si>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</si>
  <si>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</si>
  <si>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</si>
  <si>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</si>
  <si>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</si>
  <si>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</si>
  <si>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</si>
  <si>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</si>
  <si>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</si>
  <si>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</si>
  <si>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</si>
  <si>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</si>
  <si>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</si>
  <si>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</si>
  <si>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</si>
  <si>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</si>
  <si>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</si>
  <si>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</si>
  <si>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</si>
  <si>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</si>
  <si>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</si>
  <si>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</si>
  <si>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</si>
  <si>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</si>
  <si>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</si>
  <si>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</si>
  <si>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</si>
  <si>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</si>
  <si>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</si>
  <si>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</si>
  <si>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</si>
  <si>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</si>
  <si>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</si>
  <si>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</si>
  <si>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</si>
  <si>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</si>
  <si>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</si>
  <si>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</si>
  <si>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</si>
  <si>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</si>
  <si>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</si>
  <si>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</si>
  <si>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</si>
  <si>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</si>
  <si>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</si>
  <si>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</si>
  <si>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</si>
  <si>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</si>
  <si>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</si>
  <si>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下呂市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</si>
  <si>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</si>
  <si>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</si>
  <si>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</si>
  <si>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</si>
  <si>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</si>
  <si>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</si>
  <si>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</si>
  <si>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</si>
  <si>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</si>
  <si>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</si>
  <si>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</si>
  <si>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</si>
  <si>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</si>
  <si>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</si>
  <si>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</si>
  <si>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</si>
  <si>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</si>
  <si>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</si>
  <si>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</si>
  <si>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</si>
  <si>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</si>
  <si>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</si>
  <si>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</si>
  <si>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</si>
  <si>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</si>
  <si>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</si>
  <si>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</si>
  <si>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</si>
  <si>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</si>
  <si>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</si>
  <si>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</si>
  <si>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</si>
  <si>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</si>
  <si>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</si>
  <si>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</si>
  <si>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</si>
  <si>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</si>
  <si>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</si>
  <si>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</si>
  <si>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</si>
  <si>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</si>
  <si>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</si>
  <si>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</si>
  <si>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</si>
  <si>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</si>
  <si>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</si>
  <si>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</si>
  <si>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</si>
  <si>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</si>
  <si>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</si>
  <si>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</si>
  <si>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下呂温泉合掌村事業会計</t>
    <phoneticPr fontId="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</si>
  <si>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</si>
  <si>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</si>
  <si>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</si>
  <si>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</si>
  <si>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</si>
  <si>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</si>
  <si>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</si>
  <si>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</si>
  <si>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</si>
  <si>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</si>
  <si>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</si>
  <si>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</si>
  <si>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</si>
  <si>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</si>
  <si>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</si>
  <si>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</si>
  <si>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</si>
  <si>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</si>
  <si>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</si>
  <si>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</si>
  <si>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</si>
  <si>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</si>
  <si>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</si>
  <si>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</si>
  <si>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</si>
  <si>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</si>
  <si>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</si>
  <si>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</si>
  <si>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</si>
  <si>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</si>
  <si>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</si>
  <si>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</si>
  <si>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</si>
  <si>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</si>
  <si>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</si>
  <si>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</si>
  <si>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</si>
  <si>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</si>
  <si>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</si>
  <si>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</si>
  <si>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</si>
  <si>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</si>
  <si>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</si>
  <si>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</si>
  <si>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</si>
  <si>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</si>
  <si>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</si>
  <si>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</si>
  <si>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</si>
  <si>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</si>
  <si>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</si>
  <si>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</si>
  <si>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</si>
  <si>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</si>
  <si>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</si>
  <si>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</si>
  <si>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</si>
  <si>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</si>
  <si>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</si>
  <si>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</si>
  <si>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</si>
  <si>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</si>
  <si>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岐阜県下呂市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</si>
  <si>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</si>
  <si>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</si>
  <si>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</si>
  <si>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</si>
  <si>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</si>
  <si>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</si>
  <si>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</si>
  <si>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</si>
  <si>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</si>
  <si>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</si>
  <si>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</si>
  <si>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</si>
  <si>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</si>
  <si>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</si>
  <si>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</si>
  <si>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</si>
  <si>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</si>
  <si>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</si>
  <si>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</si>
  <si>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</si>
  <si>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</si>
  <si>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</si>
  <si>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</si>
  <si>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</si>
  <si>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</si>
  <si>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</si>
  <si>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</si>
  <si>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</si>
  <si>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</si>
  <si>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</si>
  <si>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</si>
  <si>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</si>
  <si>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</si>
  <si>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</si>
  <si>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</si>
  <si>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</si>
  <si>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</si>
  <si>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</si>
  <si>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</si>
  <si>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</si>
  <si>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</si>
  <si>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</si>
  <si>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</si>
  <si>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</si>
  <si>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</si>
  <si>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</si>
  <si>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</si>
  <si>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</si>
  <si>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</si>
  <si>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</si>
  <si>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</si>
  <si>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</si>
  <si>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</si>
  <si>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</si>
  <si>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</si>
  <si>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</si>
  <si>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</si>
  <si>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</si>
  <si>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</si>
  <si>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</si>
  <si>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</si>
  <si>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</si>
  <si>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</si>
  <si>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</si>
  <si>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</si>
  <si>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</si>
  <si>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</si>
  <si>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</si>
  <si>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</si>
  <si>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</si>
  <si>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</si>
  <si>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</si>
  <si>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</si>
  <si>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</si>
  <si>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</si>
  <si>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</si>
  <si>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</si>
  <si>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</si>
  <si>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</si>
  <si>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</si>
  <si>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</si>
  <si>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</si>
  <si>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</si>
  <si>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</si>
  <si>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</si>
  <si>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</si>
  <si>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</si>
  <si>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</si>
  <si>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</si>
  <si>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</si>
  <si>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</si>
  <si>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</si>
  <si>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</si>
  <si>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</si>
  <si>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</si>
  <si>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</si>
  <si>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</si>
  <si>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</si>
  <si>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</si>
  <si>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</si>
  <si>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</si>
  <si>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</si>
  <si>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</si>
  <si>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</si>
  <si>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</si>
  <si>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</si>
  <si>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</si>
  <si>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</si>
  <si>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</si>
  <si>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</si>
  <si>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</si>
  <si>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</si>
  <si>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</si>
  <si>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</si>
  <si>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</si>
  <si>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</si>
  <si>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</si>
  <si>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</si>
  <si>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</si>
  <si>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</si>
  <si>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</si>
  <si>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</si>
  <si>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</si>
  <si>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</si>
  <si>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</si>
  <si>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</si>
  <si>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</si>
  <si>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</si>
  <si>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</si>
  <si>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</si>
  <si>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</si>
  <si>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</si>
  <si>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</si>
  <si>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</si>
  <si>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</si>
  <si>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</si>
  <si>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</si>
  <si>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</si>
  <si>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</si>
  <si>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</si>
  <si>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</si>
  <si>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</si>
  <si>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</si>
  <si>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</si>
  <si>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</si>
  <si>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</si>
  <si>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</si>
  <si>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</si>
  <si>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</si>
  <si>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</si>
  <si>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</si>
  <si>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</si>
  <si>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</si>
  <si>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</si>
  <si>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</si>
  <si>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岐阜県下呂市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</si>
  <si>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</si>
  <si>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</si>
  <si>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</si>
  <si>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</si>
  <si>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</si>
  <si>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</si>
  <si>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</si>
  <si>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</si>
  <si>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</si>
  <si>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</si>
  <si>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</si>
  <si>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</si>
  <si>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</si>
  <si>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</si>
  <si>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</si>
  <si>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</si>
  <si>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</si>
  <si>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</si>
  <si>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</si>
  <si>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</si>
  <si>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</si>
  <si>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</si>
  <si>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</si>
  <si>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</si>
  <si>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</si>
  <si>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</si>
  <si>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</si>
  <si>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</si>
  <si>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</si>
  <si>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</si>
  <si>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</si>
  <si>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</si>
  <si>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</si>
  <si>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</si>
  <si>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</si>
  <si>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後期高齢者医療特別会計</t>
    <phoneticPr fontId="5"/>
  </si>
  <si>
    <t>介護保険特別会計（介護サービス事業勘定）</t>
    <phoneticPr fontId="5"/>
  </si>
  <si>
    <t>介護保険特別会計（保険事業勘定）</t>
    <phoneticPr fontId="5"/>
  </si>
  <si>
    <t>国民健康保険事業特別会計（診療施設勘定）</t>
    <phoneticPr fontId="5"/>
  </si>
  <si>
    <t>水道事業会計</t>
    <phoneticPr fontId="5"/>
  </si>
  <si>
    <t>法適用企業</t>
    <phoneticPr fontId="5"/>
  </si>
  <si>
    <t>下水道事業会計</t>
    <phoneticPr fontId="5"/>
  </si>
  <si>
    <t>金山病院事業会計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</si>
  <si>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</si>
  <si>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</si>
  <si>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</si>
  <si>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</si>
  <si>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</si>
  <si>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</si>
  <si>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</si>
  <si>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</si>
  <si>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</si>
  <si>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</si>
  <si>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</si>
  <si>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</si>
  <si>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</si>
  <si>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</si>
  <si>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</si>
  <si>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</si>
  <si>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</si>
  <si>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</si>
  <si>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</si>
  <si>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</si>
  <si>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</si>
  <si>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</si>
  <si>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</si>
  <si>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</si>
  <si>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</si>
  <si>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</si>
  <si>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</si>
  <si>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</si>
  <si>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</si>
  <si>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</si>
  <si>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</si>
  <si>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</si>
  <si>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</si>
  <si>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</si>
  <si>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</si>
  <si>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</si>
  <si>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</si>
  <si>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</si>
  <si>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</si>
  <si>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</si>
  <si>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</si>
  <si>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</si>
  <si>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</si>
  <si>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</si>
  <si>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</si>
  <si>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</si>
  <si>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</si>
  <si>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</si>
  <si>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</si>
  <si>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</si>
  <si>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</si>
  <si>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</si>
  <si>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</si>
  <si>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</si>
  <si>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</si>
  <si>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</si>
  <si>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</si>
  <si>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</si>
  <si>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</si>
  <si>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金山病院事業会計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</si>
  <si>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</si>
  <si>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</si>
  <si>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</si>
  <si>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</si>
  <si>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</si>
  <si>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</si>
  <si>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</si>
  <si>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</si>
  <si>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</si>
  <si>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</si>
  <si>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</si>
  <si>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</si>
  <si>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</si>
  <si>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</si>
  <si>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</si>
  <si>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</si>
  <si>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</si>
  <si>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</si>
  <si>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</si>
  <si>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</si>
  <si>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</si>
  <si>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</si>
  <si>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</si>
  <si>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</si>
  <si>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</si>
  <si>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</si>
  <si>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</si>
  <si>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</si>
  <si>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</si>
  <si>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</si>
  <si>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</si>
  <si>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</si>
  <si>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</si>
  <si>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</si>
  <si>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</si>
  <si>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</si>
  <si>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</si>
  <si>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</si>
  <si>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</si>
  <si>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</si>
  <si>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</si>
  <si>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</si>
  <si>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</si>
  <si>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</si>
  <si>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</si>
  <si>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</si>
  <si>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</si>
  <si>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</si>
  <si>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</si>
  <si>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</si>
  <si>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</si>
  <si>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</si>
  <si>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</si>
  <si>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</si>
  <si>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</si>
  <si>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</si>
  <si>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</si>
  <si>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</si>
  <si>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</si>
  <si>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</si>
  <si>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</si>
  <si>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</si>
  <si>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</si>
  <si>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</si>
  <si>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</si>
  <si>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</si>
  <si>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</si>
  <si>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</si>
  <si>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</si>
  <si>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</si>
  <si>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</si>
  <si>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</si>
  <si>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</si>
  <si>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</si>
  <si>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</si>
  <si>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</si>
  <si>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</si>
  <si>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</si>
  <si>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</si>
  <si>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</si>
  <si>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</si>
  <si>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</si>
  <si>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</si>
  <si>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</si>
  <si>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4.08</t>
  </si>
  <si>
    <t>▲ 10.97</t>
  </si>
  <si>
    <t>▲ 4.55</t>
  </si>
  <si>
    <t>▲ 3.07</t>
  </si>
  <si>
    <t>下呂温泉合掌村事業会計</t>
  </si>
  <si>
    <t>▲ 0.04</t>
  </si>
  <si>
    <t>一般会計</t>
  </si>
  <si>
    <t>水道事業会計</t>
  </si>
  <si>
    <t>下水道事業会計</t>
  </si>
  <si>
    <t>介護保険特別会計（保険事業勘定）</t>
  </si>
  <si>
    <t>国民健康保険事業特別会計（事業勘定）</t>
  </si>
  <si>
    <t>介護保険特別会計（介護サービス事業勘定）</t>
  </si>
  <si>
    <t>国民健康保険事業特別会計（診療施設勘定）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</si>
  <si>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</si>
  <si>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</si>
  <si>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</si>
  <si>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</si>
  <si>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</si>
  <si>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</si>
  <si>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</si>
  <si>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</si>
  <si>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</si>
  <si>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</si>
  <si>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後期高齢者医療連合(一般会計分)</t>
    <rPh sb="0" eb="2">
      <t>コウキ</t>
    </rPh>
    <rPh sb="2" eb="4">
      <t>コウレイ</t>
    </rPh>
    <rPh sb="4" eb="5">
      <t>シャ</t>
    </rPh>
    <rPh sb="5" eb="7">
      <t>イリョウ</t>
    </rPh>
    <rPh sb="7" eb="9">
      <t>レンゴウ</t>
    </rPh>
    <rPh sb="10" eb="12">
      <t>イッパン</t>
    </rPh>
    <rPh sb="12" eb="14">
      <t>カイケイ</t>
    </rPh>
    <rPh sb="14" eb="15">
      <t>ブン</t>
    </rPh>
    <phoneticPr fontId="2"/>
  </si>
  <si>
    <t>後期高齢者医療連合(特別会計分)</t>
    <rPh sb="0" eb="2">
      <t>コウキ</t>
    </rPh>
    <rPh sb="2" eb="4">
      <t>コウレイ</t>
    </rPh>
    <rPh sb="4" eb="5">
      <t>シャ</t>
    </rPh>
    <rPh sb="5" eb="7">
      <t>イリョウ</t>
    </rPh>
    <rPh sb="7" eb="9">
      <t>レンゴウ</t>
    </rPh>
    <rPh sb="10" eb="12">
      <t>トクベツ</t>
    </rPh>
    <rPh sb="12" eb="14">
      <t>カイケイ</t>
    </rPh>
    <rPh sb="14" eb="15">
      <t>ブン</t>
    </rPh>
    <phoneticPr fontId="2"/>
  </si>
  <si>
    <t>ホリスティック南飛騨</t>
    <rPh sb="7" eb="8">
      <t>ミナミ</t>
    </rPh>
    <rPh sb="8" eb="10">
      <t>ヒダ</t>
    </rPh>
    <phoneticPr fontId="2"/>
  </si>
  <si>
    <t>飛騨小坂観光</t>
    <rPh sb="0" eb="2">
      <t>ヒダ</t>
    </rPh>
    <rPh sb="2" eb="4">
      <t>オサカ</t>
    </rPh>
    <rPh sb="4" eb="6">
      <t>カンコウ</t>
    </rPh>
    <phoneticPr fontId="2"/>
  </si>
  <si>
    <t>かれん</t>
    <phoneticPr fontId="2"/>
  </si>
  <si>
    <t>馬瀬総合観光</t>
    <rPh sb="0" eb="2">
      <t>マゼ</t>
    </rPh>
    <rPh sb="2" eb="4">
      <t>ソウゴウ</t>
    </rPh>
    <rPh sb="4" eb="6">
      <t>カンコウ</t>
    </rPh>
    <phoneticPr fontId="2"/>
  </si>
  <si>
    <t>下呂ふるさと文化財団</t>
    <rPh sb="0" eb="2">
      <t>ゲロ</t>
    </rPh>
    <rPh sb="6" eb="8">
      <t>ブンカ</t>
    </rPh>
    <rPh sb="8" eb="10">
      <t>ザイダン</t>
    </rPh>
    <phoneticPr fontId="2"/>
  </si>
  <si>
    <t>基金繰入1,208百万円</t>
    <rPh sb="0" eb="2">
      <t>キキン</t>
    </rPh>
    <rPh sb="2" eb="4">
      <t>クリイレ</t>
    </rPh>
    <rPh sb="9" eb="12">
      <t>ヒャクマンエン</t>
    </rPh>
    <phoneticPr fontId="2"/>
  </si>
  <si>
    <t>基金繰入41百万円</t>
    <rPh sb="0" eb="2">
      <t>キキン</t>
    </rPh>
    <rPh sb="2" eb="4">
      <t>クリイレ</t>
    </rPh>
    <rPh sb="6" eb="9">
      <t>ヒャクマンエン</t>
    </rPh>
    <phoneticPr fontId="2"/>
  </si>
  <si>
    <t>基金繰入80百万円</t>
    <rPh sb="0" eb="2">
      <t>キキン</t>
    </rPh>
    <rPh sb="2" eb="4">
      <t>クリイレ</t>
    </rPh>
    <rPh sb="6" eb="9">
      <t>ヒャクマンエン</t>
    </rPh>
    <phoneticPr fontId="2"/>
  </si>
  <si>
    <t>地域振興基金</t>
    <rPh sb="0" eb="2">
      <t>チイキ</t>
    </rPh>
    <rPh sb="2" eb="4">
      <t>シンコウ</t>
    </rPh>
    <rPh sb="4" eb="6">
      <t>キキン</t>
    </rPh>
    <phoneticPr fontId="5"/>
  </si>
  <si>
    <t>公共事業基金</t>
    <rPh sb="0" eb="2">
      <t>コウキョウ</t>
    </rPh>
    <rPh sb="2" eb="4">
      <t>ジギョウ</t>
    </rPh>
    <rPh sb="4" eb="6">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</si>
  <si>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</si>
  <si>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</si>
  <si>
    <t>ふるさと基金</t>
    <rPh sb="4" eb="6">
      <t>キキン</t>
    </rPh>
    <phoneticPr fontId="5"/>
  </si>
  <si>
    <t>-</t>
    <phoneticPr fontId="2"/>
  </si>
  <si>
    <t>-</t>
    <phoneticPr fontId="2"/>
  </si>
  <si>
    <t>-</t>
    <phoneticPr fontId="2"/>
  </si>
  <si>
    <t>-</t>
    <phoneticPr fontId="2"/>
  </si>
  <si>
    <t>-</t>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</si>
  <si>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</si>
  <si>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</si>
  <si>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</si>
  <si>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</si>
  <si>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</si>
  <si>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</si>
  <si>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</si>
  <si>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</si>
  <si>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高いものの、将来負担比率は低くなっている。これは財政計画基本方針において、「地方債の借入額は償還額を超えない範囲とする」と定め、起債残高を増加を抑制してきたためである。大規模建設事業や災害復旧事業により将来負担比率が上昇傾向にあるため、実質公債費比率が今後さらに上昇する恐れ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</si>
  <si>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</si>
  <si>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</si>
  <si>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</si>
  <si>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類似団体より低い数値ではあるが増加傾向にある。有形固定資産減価償却率は類似団体と同水準である。合併市である当市は合併前の団体が設置した公共施設をそのまま引き継ぎ、その後、類似施設の整理統合を進めてきたが、現状では同種の機能を持つ施設が重複しているものもあります。今後、公共施設等総合管理計画に基づき、必要な施設を見定め老朽化対策に取り組んで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</si>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</sst>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69604</c:v>
                </c:pt>
              </c:numCache>
            </c:numRef>
          </c:val>
          <c:smooth val="0"/>
          <c:extLst>
            <c:ext xmlns:c16="http://schemas.microsoft.com/office/drawing/2014/chart" uri="{C3380CC4-5D6E-409C-BE32-E72D297353CC}">
              <c16:uniqueId val="{00000000-2F19-4466-A4D6-D0CEC5C2CF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166658</c:v>
                </c:pt>
                <c:pt idx="1">
                  <c:v>132859</c:v>
                </c:pt>
                <c:pt idx="2">
                  <c:v>109825</c:v>
                </c:pt>
                <c:pt idx="3">
                  <c:v>97119</c:v>
                </c:pt>
                <c:pt idx="4">
                  <c:v>152762</c:v>
                </c:pt>
              </c:numCache>
            </c:numRef>
          </c:val>
          <c:smooth val="0"/>
          <c:extLst>
            <c:ext xmlns:c16="http://schemas.microsoft.com/office/drawing/2014/chart" uri="{C3380CC4-5D6E-409C-BE32-E72D297353CC}">
              <c16:uniqueId val="{00000001-2F19-4466-A4D6-D0CEC5C2CFB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4.42</c:v>
                </c:pt>
                <c:pt idx="1">
                  <c:v>4.28</c:v>
                </c:pt>
                <c:pt idx="2">
                  <c:v>4.62</c:v>
                </c:pt>
                <c:pt idx="3">
                  <c:v>8.9</c:v>
                </c:pt>
                <c:pt idx="4">
                  <c:v>8.9</c:v>
                </c:pt>
              </c:numCache>
            </c:numRef>
          </c:val>
          <c:extLst>
            <c:ext xmlns:c16="http://schemas.microsoft.com/office/drawing/2014/chart" uri="{C3380CC4-5D6E-409C-BE32-E72D297353CC}">
              <c16:uniqueId val="{00000000-B1A6-401F-977E-D97634D9FF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55.84</c:v>
                </c:pt>
                <c:pt idx="1">
                  <c:v>45.97</c:v>
                </c:pt>
                <c:pt idx="2">
                  <c:v>40.97</c:v>
                </c:pt>
                <c:pt idx="3">
                  <c:v>31.97</c:v>
                </c:pt>
                <c:pt idx="4">
                  <c:v>33.270000000000003</c:v>
                </c:pt>
              </c:numCache>
            </c:numRef>
          </c:val>
          <c:extLst>
            <c:ext xmlns:c16="http://schemas.microsoft.com/office/drawing/2014/chart" uri="{C3380CC4-5D6E-409C-BE32-E72D297353CC}">
              <c16:uniqueId val="{00000001-B1A6-401F-977E-D97634D9FF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-4.08</c:v>
                </c:pt>
                <c:pt idx="1">
                  <c:v>-10.97</c:v>
                </c:pt>
                <c:pt idx="2">
                  <c:v>-4.55</c:v>
                </c:pt>
                <c:pt idx="3">
                  <c:v>-3.07</c:v>
                </c:pt>
                <c:pt idx="4">
                  <c:v>2.4300000000000002</c:v>
                </c:pt>
              </c:numCache>
            </c:numRef>
          </c:val>
          <c:smooth val="0"/>
          <c:extLst>
            <c:ext xmlns:c16="http://schemas.microsoft.com/office/drawing/2014/chart" uri="{C3380CC4-5D6E-409C-BE32-E72D297353CC}">
              <c16:uniqueId val="{00000002-B1A6-401F-977E-D97634D9FF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1.73</c:v>
                </c:pt>
                <c:pt idx="2">
                  <c:v>#N/A</c:v>
                </c:pt>
                <c:pt idx="3">
                  <c:v>4.4000000000000004</c:v>
                </c:pt>
                <c:pt idx="4">
                  <c:v>#N/A</c:v>
                </c:pt>
                <c:pt idx="5">
                  <c:v>1.6</c:v>
                </c:pt>
                <c:pt idx="6">
                  <c:v>#N/A</c:v>
                </c:pt>
                <c:pt idx="7">
                  <c:v>0.11</c:v>
                </c:pt>
                <c:pt idx="8">
                  <c:v>#N/A</c:v>
                </c:pt>
                <c:pt idx="9">
                  <c:v>7.0000000000000007E-2</c:v>
                </c:pt>
              </c:numCache>
            </c:numRef>
          </c:val>
          <c:extLst>
            <c:ext xmlns:c16="http://schemas.microsoft.com/office/drawing/2014/chart" uri="{C3380CC4-5D6E-409C-BE32-E72D297353CC}">
              <c16:uniqueId val="{00000000-922D-4412-928C-DF2C1B63AB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2D-4412-928C-DF2C1B63AB05}"/>
            </c:ext>
          </c:extLst>
        </c:ser>
        <c:ser>
          <c:idx val="2"/>
          <c:order val="2"/>
          <c:tx>
            <c:strRef>
              <c:f>データシート!$A$29</c:f>
              <c:strCache>
                <c:ptCount val="1"/>
                <c:pt idx="0">
                  <c:v>国民健康保険事業特別会計（診療施設勘定）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0.16</c:v>
                </c:pt>
                <c:pt idx="2">
                  <c:v>#N/A</c:v>
                </c:pt>
                <c:pt idx="3">
                  <c:v>0.11</c:v>
                </c:pt>
                <c:pt idx="4">
                  <c:v>#N/A</c:v>
                </c:pt>
                <c:pt idx="5">
                  <c:v>0.03</c:v>
                </c:pt>
                <c:pt idx="6">
                  <c:v>#N/A</c:v>
                </c:pt>
                <c:pt idx="7">
                  <c:v>0.05</c:v>
                </c:pt>
                <c:pt idx="8">
                  <c:v>#N/A</c:v>
                </c:pt>
                <c:pt idx="9">
                  <c:v>0.08</c:v>
                </c:pt>
              </c:numCache>
            </c:numRef>
          </c:val>
          <c:extLst>
            <c:ext xmlns:c16="http://schemas.microsoft.com/office/drawing/2014/chart" uri="{C3380CC4-5D6E-409C-BE32-E72D297353CC}">
              <c16:uniqueId val="{00000002-922D-4412-928C-DF2C1B63AB05}"/>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0.08</c:v>
                </c:pt>
                <c:pt idx="4">
                  <c:v>#N/A</c:v>
                </c:pt>
                <c:pt idx="5">
                  <c:v>0.06</c:v>
                </c:pt>
                <c:pt idx="6">
                  <c:v>#N/A</c:v>
                </c:pt>
                <c:pt idx="7">
                  <c:v>0.08</c:v>
                </c:pt>
                <c:pt idx="8">
                  <c:v>#N/A</c:v>
                </c:pt>
                <c:pt idx="9">
                  <c:v>0.12</c:v>
                </c:pt>
              </c:numCache>
            </c:numRef>
          </c:val>
          <c:extLst>
            <c:ext xmlns:c16="http://schemas.microsoft.com/office/drawing/2014/chart" uri="{C3380CC4-5D6E-409C-BE32-E72D297353CC}">
              <c16:uniqueId val="{00000003-922D-4412-928C-DF2C1B63AB05}"/>
            </c:ext>
          </c:extLst>
        </c:ser>
        <c:ser>
          <c:idx val="4"/>
          <c:order val="4"/>
          <c:tx>
            <c:strRef>
              <c:f>データシート!$A$31</c:f>
              <c:strCache>
                <c:ptCount val="1"/>
                <c:pt idx="0">
                  <c:v>国民健康保険事業特別会計（事業勘定）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3.93</c:v>
                </c:pt>
                <c:pt idx="2">
                  <c:v>#N/A</c:v>
                </c:pt>
                <c:pt idx="3">
                  <c:v>3.31</c:v>
                </c:pt>
                <c:pt idx="4">
                  <c:v>#N/A</c:v>
                </c:pt>
                <c:pt idx="5">
                  <c:v>2.17</c:v>
                </c:pt>
                <c:pt idx="6">
                  <c:v>#N/A</c:v>
                </c:pt>
                <c:pt idx="7">
                  <c:v>0.71</c:v>
                </c:pt>
                <c:pt idx="8">
                  <c:v>#N/A</c:v>
                </c:pt>
                <c:pt idx="9">
                  <c:v>0.79</c:v>
                </c:pt>
              </c:numCache>
            </c:numRef>
          </c:val>
          <c:extLst>
            <c:ext xmlns:c16="http://schemas.microsoft.com/office/drawing/2014/chart" uri="{C3380CC4-5D6E-409C-BE32-E72D297353CC}">
              <c16:uniqueId val="{00000004-922D-4412-928C-DF2C1B63AB05}"/>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1.75</c:v>
                </c:pt>
                <c:pt idx="2">
                  <c:v>#N/A</c:v>
                </c:pt>
                <c:pt idx="3">
                  <c:v>1.21</c:v>
                </c:pt>
                <c:pt idx="4">
                  <c:v>#N/A</c:v>
                </c:pt>
                <c:pt idx="5">
                  <c:v>0.89</c:v>
                </c:pt>
                <c:pt idx="6">
                  <c:v>#N/A</c:v>
                </c:pt>
                <c:pt idx="7">
                  <c:v>0.73</c:v>
                </c:pt>
                <c:pt idx="8">
                  <c:v>#N/A</c:v>
                </c:pt>
                <c:pt idx="9">
                  <c:v>1.1299999999999999</c:v>
                </c:pt>
              </c:numCache>
            </c:numRef>
          </c:val>
          <c:extLst>
            <c:ext xmlns:c16="http://schemas.microsoft.com/office/drawing/2014/chart" uri="{C3380CC4-5D6E-409C-BE32-E72D297353CC}">
              <c16:uniqueId val="{00000005-922D-4412-928C-DF2C1B63AB0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0.5</c:v>
                </c:pt>
                <c:pt idx="8">
                  <c:v>#N/A</c:v>
                </c:pt>
                <c:pt idx="9">
                  <c:v>1.32</c:v>
                </c:pt>
              </c:numCache>
            </c:numRef>
          </c:val>
          <c:extLst>
            <c:ext xmlns:c16="http://schemas.microsoft.com/office/drawing/2014/chart" uri="{C3380CC4-5D6E-409C-BE32-E72D297353CC}">
              <c16:uniqueId val="{00000006-922D-4412-928C-DF2C1B63AB0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5.68</c:v>
                </c:pt>
                <c:pt idx="2">
                  <c:v>#N/A</c:v>
                </c:pt>
                <c:pt idx="3">
                  <c:v>6.46</c:v>
                </c:pt>
                <c:pt idx="4">
                  <c:v>#N/A</c:v>
                </c:pt>
                <c:pt idx="5">
                  <c:v>9.26</c:v>
                </c:pt>
                <c:pt idx="6">
                  <c:v>#N/A</c:v>
                </c:pt>
                <c:pt idx="7">
                  <c:v>7.82</c:v>
                </c:pt>
                <c:pt idx="8">
                  <c:v>#N/A</c:v>
                </c:pt>
                <c:pt idx="9">
                  <c:v>7.03</c:v>
                </c:pt>
              </c:numCache>
            </c:numRef>
          </c:val>
          <c:extLst>
            <c:ext xmlns:c16="http://schemas.microsoft.com/office/drawing/2014/chart" uri="{C3380CC4-5D6E-409C-BE32-E72D297353CC}">
              <c16:uniqueId val="{00000007-922D-4412-928C-DF2C1B63AB0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4.41</c:v>
                </c:pt>
                <c:pt idx="2">
                  <c:v>#N/A</c:v>
                </c:pt>
                <c:pt idx="3">
                  <c:v>4.2699999999999996</c:v>
                </c:pt>
                <c:pt idx="4">
                  <c:v>#N/A</c:v>
                </c:pt>
                <c:pt idx="5">
                  <c:v>4.6100000000000003</c:v>
                </c:pt>
                <c:pt idx="6">
                  <c:v>#N/A</c:v>
                </c:pt>
                <c:pt idx="7">
                  <c:v>8.8699999999999992</c:v>
                </c:pt>
                <c:pt idx="8">
                  <c:v>#N/A</c:v>
                </c:pt>
                <c:pt idx="9">
                  <c:v>8.89</c:v>
                </c:pt>
              </c:numCache>
            </c:numRef>
          </c:val>
          <c:extLst>
            <c:ext xmlns:c16="http://schemas.microsoft.com/office/drawing/2014/chart" uri="{C3380CC4-5D6E-409C-BE32-E72D297353CC}">
              <c16:uniqueId val="{00000008-922D-4412-928C-DF2C1B63AB05}"/>
            </c:ext>
          </c:extLst>
        </c:ser>
        <c:ser>
          <c:idx val="9"/>
          <c:order val="9"/>
          <c:tx>
            <c:strRef>
              <c:f>データシート!$A$36</c:f>
              <c:strCache>
                <c:ptCount val="1"/>
                <c:pt idx="0">
                  <c:v>下呂温泉合掌村事業会計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0.94</c:v>
                </c:pt>
                <c:pt idx="2">
                  <c:v>#N/A</c:v>
                </c:pt>
                <c:pt idx="3">
                  <c:v>1.23</c:v>
                </c:pt>
                <c:pt idx="4">
                  <c:v>#N/A</c:v>
                </c:pt>
                <c:pt idx="5">
                  <c:v>1.61</c:v>
                </c:pt>
                <c:pt idx="6">
                  <c:v>#N/A</c:v>
                </c:pt>
                <c:pt idx="7">
                  <c:v>0.09</c:v>
                </c:pt>
                <c:pt idx="8">
                  <c:v>0.04</c:v>
                </c:pt>
                <c:pt idx="9">
                  <c:v>#N/A</c:v>
                </c:pt>
              </c:numCache>
            </c:numRef>
          </c:val>
          <c:extLst>
            <c:ext xmlns:c16="http://schemas.microsoft.com/office/drawing/2014/chart" uri="{C3380CC4-5D6E-409C-BE32-E72D297353CC}">
              <c16:uniqueId val="{00000009-922D-4412-928C-DF2C1B63AB0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3376</c:v>
                </c:pt>
                <c:pt idx="5">
                  <c:v>3219</c:v>
                </c:pt>
                <c:pt idx="8">
                  <c:v>3224</c:v>
                </c:pt>
                <c:pt idx="11">
                  <c:v>3264</c:v>
                </c:pt>
                <c:pt idx="14">
                  <c:v>3151</c:v>
                </c:pt>
              </c:numCache>
            </c:numRef>
          </c:val>
          <c:extLst>
            <c:ext xmlns:c16="http://schemas.microsoft.com/office/drawing/2014/chart" uri="{C3380CC4-5D6E-409C-BE32-E72D297353CC}">
              <c16:uniqueId val="{00000000-395B-4CBD-8F62-506AB795ED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95B-4CBD-8F62-506AB795ED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c:v>
                </c:pt>
                <c:pt idx="3">
                  <c:v>17</c:v>
                </c:pt>
                <c:pt idx="6">
                  <c:v>17</c:v>
                </c:pt>
                <c:pt idx="9">
                  <c:v>17</c:v>
                </c:pt>
                <c:pt idx="12">
                  <c:v>16</c:v>
                </c:pt>
              </c:numCache>
            </c:numRef>
          </c:val>
          <c:extLst>
            <c:ext xmlns:c16="http://schemas.microsoft.com/office/drawing/2014/chart" uri="{C3380CC4-5D6E-409C-BE32-E72D297353CC}">
              <c16:uniqueId val="{00000002-395B-4CBD-8F62-506AB795ED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5B-4CBD-8F62-506AB795ED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1789</c:v>
                </c:pt>
                <c:pt idx="3">
                  <c:v>1732</c:v>
                </c:pt>
                <c:pt idx="6">
                  <c:v>1680</c:v>
                </c:pt>
                <c:pt idx="9">
                  <c:v>1666</c:v>
                </c:pt>
                <c:pt idx="12">
                  <c:v>1582</c:v>
                </c:pt>
              </c:numCache>
            </c:numRef>
          </c:val>
          <c:extLst>
            <c:ext xmlns:c16="http://schemas.microsoft.com/office/drawing/2014/chart" uri="{C3380CC4-5D6E-409C-BE32-E72D297353CC}">
              <c16:uniqueId val="{00000004-395B-4CBD-8F62-506AB795ED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5B-4CBD-8F62-506AB795ED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5B-4CBD-8F62-506AB795ED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2948</c:v>
                </c:pt>
                <c:pt idx="3">
                  <c:v>2765</c:v>
                </c:pt>
                <c:pt idx="6">
                  <c:v>2827</c:v>
                </c:pt>
                <c:pt idx="9">
                  <c:v>2874</c:v>
                </c:pt>
                <c:pt idx="12">
                  <c:v>2752</c:v>
                </c:pt>
              </c:numCache>
            </c:numRef>
          </c:val>
          <c:extLst>
            <c:ext xmlns:c16="http://schemas.microsoft.com/office/drawing/2014/chart" uri="{C3380CC4-5D6E-409C-BE32-E72D297353CC}">
              <c16:uniqueId val="{00000007-395B-4CBD-8F62-506AB795ED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1378</c:v>
                </c:pt>
                <c:pt idx="2">
                  <c:v>#N/A</c:v>
                </c:pt>
                <c:pt idx="3">
                  <c:v>#N/A</c:v>
                </c:pt>
                <c:pt idx="4">
                  <c:v>1295</c:v>
                </c:pt>
                <c:pt idx="5">
                  <c:v>#N/A</c:v>
                </c:pt>
                <c:pt idx="6">
                  <c:v>#N/A</c:v>
                </c:pt>
                <c:pt idx="7">
                  <c:v>1300</c:v>
                </c:pt>
                <c:pt idx="8">
                  <c:v>#N/A</c:v>
                </c:pt>
                <c:pt idx="9">
                  <c:v>#N/A</c:v>
                </c:pt>
                <c:pt idx="10">
                  <c:v>1293</c:v>
                </c:pt>
                <c:pt idx="11">
                  <c:v>#N/A</c:v>
                </c:pt>
                <c:pt idx="12">
                  <c:v>#N/A</c:v>
                </c:pt>
                <c:pt idx="13">
                  <c:v>1199</c:v>
                </c:pt>
                <c:pt idx="14">
                  <c:v>#N/A</c:v>
                </c:pt>
              </c:numCache>
            </c:numRef>
          </c:val>
          <c:smooth val="0"/>
          <c:extLst>
            <c:ext xmlns:c16="http://schemas.microsoft.com/office/drawing/2014/chart" uri="{C3380CC4-5D6E-409C-BE32-E72D297353CC}">
              <c16:uniqueId val="{00000008-395B-4CBD-8F62-506AB795ED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28397</c:v>
                </c:pt>
                <c:pt idx="5">
                  <c:v>28272</c:v>
                </c:pt>
                <c:pt idx="8">
                  <c:v>27080</c:v>
                </c:pt>
                <c:pt idx="11">
                  <c:v>25901</c:v>
                </c:pt>
                <c:pt idx="14">
                  <c:v>25724</c:v>
                </c:pt>
              </c:numCache>
            </c:numRef>
          </c:val>
          <c:extLst>
            <c:ext xmlns:c16="http://schemas.microsoft.com/office/drawing/2014/chart" uri="{C3380CC4-5D6E-409C-BE32-E72D297353CC}">
              <c16:uniqueId val="{00000000-B361-47B4-8D84-97DB465B97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294</c:v>
                </c:pt>
                <c:pt idx="5">
                  <c:v>221</c:v>
                </c:pt>
                <c:pt idx="8">
                  <c:v>165</c:v>
                </c:pt>
                <c:pt idx="11">
                  <c:v>127</c:v>
                </c:pt>
                <c:pt idx="14">
                  <c:v>85</c:v>
                </c:pt>
              </c:numCache>
            </c:numRef>
          </c:val>
          <c:extLst>
            <c:ext xmlns:c16="http://schemas.microsoft.com/office/drawing/2014/chart" uri="{C3380CC4-5D6E-409C-BE32-E72D297353CC}">
              <c16:uniqueId val="{00000001-B361-47B4-8D84-97DB465B97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13328</c:v>
                </c:pt>
                <c:pt idx="5">
                  <c:v>11763</c:v>
                </c:pt>
                <c:pt idx="8">
                  <c:v>11105</c:v>
                </c:pt>
                <c:pt idx="11">
                  <c:v>10360</c:v>
                </c:pt>
                <c:pt idx="14">
                  <c:v>10767</c:v>
                </c:pt>
              </c:numCache>
            </c:numRef>
          </c:val>
          <c:extLst>
            <c:ext xmlns:c16="http://schemas.microsoft.com/office/drawing/2014/chart" uri="{C3380CC4-5D6E-409C-BE32-E72D297353CC}">
              <c16:uniqueId val="{00000002-B361-47B4-8D84-97DB465B97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61-47B4-8D84-97DB465B97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61-47B4-8D84-97DB465B97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61-47B4-8D84-97DB465B97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3970</c:v>
                </c:pt>
                <c:pt idx="3">
                  <c:v>3963</c:v>
                </c:pt>
                <c:pt idx="6">
                  <c:v>4039</c:v>
                </c:pt>
                <c:pt idx="9">
                  <c:v>3976</c:v>
                </c:pt>
                <c:pt idx="12">
                  <c:v>3783</c:v>
                </c:pt>
              </c:numCache>
            </c:numRef>
          </c:val>
          <c:extLst>
            <c:ext xmlns:c16="http://schemas.microsoft.com/office/drawing/2014/chart" uri="{C3380CC4-5D6E-409C-BE32-E72D297353CC}">
              <c16:uniqueId val="{00000006-B361-47B4-8D84-97DB465B97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361-47B4-8D84-97DB465B97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16396</c:v>
                </c:pt>
                <c:pt idx="3">
                  <c:v>15345</c:v>
                </c:pt>
                <c:pt idx="6">
                  <c:v>14312</c:v>
                </c:pt>
                <c:pt idx="9">
                  <c:v>13146</c:v>
                </c:pt>
                <c:pt idx="12">
                  <c:v>11725</c:v>
                </c:pt>
              </c:numCache>
            </c:numRef>
          </c:val>
          <c:extLst>
            <c:ext xmlns:c16="http://schemas.microsoft.com/office/drawing/2014/chart" uri="{C3380CC4-5D6E-409C-BE32-E72D297353CC}">
              <c16:uniqueId val="{00000008-B361-47B4-8D84-97DB465B97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114</c:v>
                </c:pt>
                <c:pt idx="3">
                  <c:v>97</c:v>
                </c:pt>
                <c:pt idx="6">
                  <c:v>80</c:v>
                </c:pt>
                <c:pt idx="9">
                  <c:v>63</c:v>
                </c:pt>
                <c:pt idx="12">
                  <c:v>47</c:v>
                </c:pt>
              </c:numCache>
            </c:numRef>
          </c:val>
          <c:extLst>
            <c:ext xmlns:c16="http://schemas.microsoft.com/office/drawing/2014/chart" uri="{C3380CC4-5D6E-409C-BE32-E72D297353CC}">
              <c16:uniqueId val="{00000009-B361-47B4-8D84-97DB465B97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21495</c:v>
                </c:pt>
                <c:pt idx="3">
                  <c:v>22036</c:v>
                </c:pt>
                <c:pt idx="6">
                  <c:v>21564</c:v>
                </c:pt>
                <c:pt idx="9">
                  <c:v>21003</c:v>
                </c:pt>
                <c:pt idx="12">
                  <c:v>22168</c:v>
                </c:pt>
              </c:numCache>
            </c:numRef>
          </c:val>
          <c:extLst>
            <c:ext xmlns:c16="http://schemas.microsoft.com/office/drawing/2014/chart" uri="{C3380CC4-5D6E-409C-BE32-E72D297353CC}">
              <c16:uniqueId val="{0000000A-B361-47B4-8D84-97DB465B97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1185</c:v>
                </c:pt>
                <c:pt idx="5">
                  <c:v>#N/A</c:v>
                </c:pt>
                <c:pt idx="6">
                  <c:v>#N/A</c:v>
                </c:pt>
                <c:pt idx="7">
                  <c:v>1645</c:v>
                </c:pt>
                <c:pt idx="8">
                  <c:v>#N/A</c:v>
                </c:pt>
                <c:pt idx="9">
                  <c:v>#N/A</c:v>
                </c:pt>
                <c:pt idx="10">
                  <c:v>1800</c:v>
                </c:pt>
                <c:pt idx="11">
                  <c:v>#N/A</c:v>
                </c:pt>
                <c:pt idx="12">
                  <c:v>#N/A</c:v>
                </c:pt>
                <c:pt idx="13">
                  <c:v>1147</c:v>
                </c:pt>
                <c:pt idx="14">
                  <c:v>#N/A</c:v>
                </c:pt>
              </c:numCache>
            </c:numRef>
          </c:val>
          <c:smooth val="0"/>
          <c:extLst>
            <c:ext xmlns:c16="http://schemas.microsoft.com/office/drawing/2014/chart" uri="{C3380CC4-5D6E-409C-BE32-E72D297353CC}">
              <c16:uniqueId val="{0000000B-B361-47B4-8D84-97DB465B97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5522</c:v>
                </c:pt>
                <c:pt idx="1">
                  <c:v>4470</c:v>
                </c:pt>
                <c:pt idx="2">
                  <c:v>4785</c:v>
                </c:pt>
              </c:numCache>
            </c:numRef>
          </c:val>
          <c:extLst>
            <c:ext xmlns:c16="http://schemas.microsoft.com/office/drawing/2014/chart" uri="{C3380CC4-5D6E-409C-BE32-E72D297353CC}">
              <c16:uniqueId val="{00000000-C917-4959-A501-9EBB0536C2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849</c:v>
                </c:pt>
                <c:pt idx="1">
                  <c:v>850</c:v>
                </c:pt>
                <c:pt idx="2">
                  <c:v>850</c:v>
                </c:pt>
              </c:numCache>
            </c:numRef>
          </c:val>
          <c:extLst>
            <c:ext xmlns:c16="http://schemas.microsoft.com/office/drawing/2014/chart" uri="{C3380CC4-5D6E-409C-BE32-E72D297353CC}">
              <c16:uniqueId val="{00000001-C917-4959-A501-9EBB0536C2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3796</c:v>
                </c:pt>
                <c:pt idx="1">
                  <c:v>3841</c:v>
                </c:pt>
                <c:pt idx="2">
                  <c:v>4926</c:v>
                </c:pt>
              </c:numCache>
            </c:numRef>
          </c:val>
          <c:extLst>
            <c:ext xmlns:c16="http://schemas.microsoft.com/office/drawing/2014/chart" uri="{C3380CC4-5D6E-409C-BE32-E72D297353CC}">
              <c16:uniqueId val="{00000002-C917-4959-A501-9EBB0536C23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{92FE12A8-9851-4FC7-93B3-159F72EA0B0B}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ABE-4CF2-9BF4-A8FF136998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{07036173-89EF-44BD-A6E9-D236687539D4}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BE-4CF2-9BF4-A8FF136998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{29644823-1E2E-4189-8D9B-963BEAA8230A}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BE-4CF2-9BF4-A8FF136998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{BA2073C5-56AD-49EE-B775-E574E7A98EE0}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BE-4CF2-9BF4-A8FF136998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{54F82084-3714-483E-B2B8-C2A3A9979740}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BE-4CF2-9BF4-A8FF1369981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{59878EB1-3656-4003-AEB7-4DC1CE660558}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ABE-4CF2-9BF4-A8FF1369981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{4FF88159-E72A-44CB-B620-73E3199DCBD1}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ABE-4CF2-9BF4-A8FF1369981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{0842DA36-7BEE-4A02-A88A-9D62D3241730}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ABE-4CF2-9BF4-A8FF1369981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{CC709510-23EE-41DC-AF67-30012506BE0C}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ABE-4CF2-9BF4-A8FF136998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pt idx="8">
                  <c:v>58.5</c:v>
                </c:pt>
                <c:pt idx="16">
                  <c:v>60.3</c:v>
                </c:pt>
                <c:pt idx="24">
                  <c:v>62.2</c:v>
                </c:pt>
                <c:pt idx="32">
                  <c:v>64.099999999999994</c:v>
                </c:pt>
              </c:numCache>
            </c:numRef>
          </c:xVal>
          <c:yVal>
            <c:numRef>
              <c:f>公会計指標分析・財政指標組合せ分析表!$BP$51:$DC$51</c:f>
              <c:numCache>
                <c:formatCode>#,##0.0;"▲ "#,##0.0</c:formatCode>
                <c:ptCount val="40"/>
                <c:pt idx="8">
                  <c:v>11.5</c:v>
                </c:pt>
                <c:pt idx="16">
                  <c:v>15.9</c:v>
                </c:pt>
                <c:pt idx="24">
                  <c:v>16.7</c:v>
                </c:pt>
                <c:pt idx="32">
                  <c:v>10.1</c:v>
                </c:pt>
              </c:numCache>
            </c:numRef>
          </c:yVal>
          <c:smooth val="0"/>
          <c:extLst>
            <c:ext xmlns:c16="http://schemas.microsoft.com/office/drawing/2014/chart" uri="{C3380CC4-5D6E-409C-BE32-E72D297353CC}">
              <c16:uniqueId val="{00000009-0ABE-4CF2-9BF4-A8FF136998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{49052EFC-E2F2-4383-ADE4-C4DAF1FD9EA5}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ABE-4CF2-9BF4-A8FF136998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{CC24E499-2449-4CAE-A336-6845385DABA7}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BE-4CF2-9BF4-A8FF136998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{468F6889-1ED3-41AB-8129-6B10F564E131}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BE-4CF2-9BF4-A8FF136998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{D839CC8C-6B0C-4854-B81A-E50008432FB3}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BE-4CF2-9BF4-A8FF136998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{BD8777BD-9AED-472D-A136-609FDF4B6507}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BE-4CF2-9BF4-A8FF1369981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{6B9FBFAC-9964-41C6-BCCE-EF835E51CC71}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ABE-4CF2-9BF4-A8FF1369981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{8FC45B08-4564-407C-A3E4-8B376D473EBF}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ABE-4CF2-9BF4-A8FF1369981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{0A7885AB-7AE3-49B0-B83F-4540F627F24A}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ABE-4CF2-9BF4-A8FF1369981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{A79B66F9-0DB3-40E1-8381-47E010720BF2}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ABE-4CF2-9BF4-A8FF136998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60.7</c:v>
                </c:pt>
                <c:pt idx="16">
                  <c:v>61.4</c:v>
                </c:pt>
                <c:pt idx="24">
                  <c:v>62.6</c:v>
                </c:pt>
                <c:pt idx="32">
                  <c:v>63.1</c:v>
                </c:pt>
              </c:numCache>
            </c:numRef>
          </c:xVal>
          <c:yVal>
            <c:numRef>
              <c:f>公会計指標分析・財政指標組合せ分析表!$BP$55:$DC$55</c:f>
              <c:numCache>
                <c:formatCode>#,##0.0;"▲ "#,##0.0</c:formatCode>
                <c:ptCount val="40"/>
                <c:pt idx="0">
                  <c:v>37.700000000000003</c:v>
                </c:pt>
                <c:pt idx="8">
                  <c:v>37.9</c:v>
                </c:pt>
                <c:pt idx="16">
                  <c:v>38.700000000000003</c:v>
                </c:pt>
                <c:pt idx="24">
                  <c:v>32.5</c:v>
                </c:pt>
                <c:pt idx="32">
                  <c:v>25.1</c:v>
                </c:pt>
              </c:numCache>
            </c:numRef>
          </c:yVal>
          <c:smooth val="0"/>
          <c:extLst>
            <c:ext xmlns:c16="http://schemas.microsoft.com/office/drawing/2014/chart" uri="{C3380CC4-5D6E-409C-BE32-E72D297353CC}">
              <c16:uniqueId val="{00000013-0ABE-4CF2-9BF4-A8FF13699816}"/>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{27AEC8D3-D495-4941-ABF6-B4B828876328}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864-4790-B5E9-AFCF725B17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{FB7D547B-12F3-4529-A34B-ADE7684032E8}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64-4790-B5E9-AFCF725B17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{A19CC041-593C-4450-AC29-471997CDC685}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64-4790-B5E9-AFCF725B17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{0D138DFA-1517-4BFB-8B9C-83CFE328077C}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64-4790-B5E9-AFCF725B17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{248105EF-1308-4FE8-9CB9-E3C07EFA34A2}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64-4790-B5E9-AFCF725B171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{5E13C6C9-7D51-4B83-808C-8F61BD3F18CF}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864-4790-B5E9-AFCF725B171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{F9228D22-F443-4B49-8A8B-FB84B94D0C3D}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864-4790-B5E9-AFCF725B171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{BC1227D7-EAEA-4636-B2D3-EDE54A6EFF57}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864-4790-B5E9-AFCF725B171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{A9E7AEAB-405C-4C28-8B35-B7389053589C}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864-4790-B5E9-AFCF725B17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13.1</c:v>
                </c:pt>
                <c:pt idx="16">
                  <c:v>12.8</c:v>
                </c:pt>
                <c:pt idx="24">
                  <c:v>12.3</c:v>
                </c:pt>
                <c:pt idx="32">
                  <c:v>11.7</c:v>
                </c:pt>
              </c:numCache>
            </c:numRef>
          </c:xVal>
          <c:yVal>
            <c:numRef>
              <c:f>公会計指標分析・財政指標組合せ分析表!$BP$73:$DC$73</c:f>
              <c:numCache>
                <c:formatCode>#,##0.0;"▲ "#,##0.0</c:formatCode>
                <c:ptCount val="40"/>
                <c:pt idx="8">
                  <c:v>11.5</c:v>
                </c:pt>
                <c:pt idx="16">
                  <c:v>15.9</c:v>
                </c:pt>
                <c:pt idx="24">
                  <c:v>16.7</c:v>
                </c:pt>
                <c:pt idx="32">
                  <c:v>10.1</c:v>
                </c:pt>
              </c:numCache>
            </c:numRef>
          </c:yVal>
          <c:smooth val="0"/>
          <c:extLst>
            <c:ext xmlns:c16="http://schemas.microsoft.com/office/drawing/2014/chart" uri="{C3380CC4-5D6E-409C-BE32-E72D297353CC}">
              <c16:uniqueId val="{00000009-9864-4790-B5E9-AFCF725B17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142409071262758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{3F912DC5-E4F2-4C55-ADFB-E01C2486083B}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864-4790-B5E9-AFCF725B17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{A8AD7ACB-F585-4E49-90B4-4E25092CAAD5}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64-4790-B5E9-AFCF725B17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{BE87CBB4-88B7-4ED6-964D-CB7573C15001}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64-4790-B5E9-AFCF725B17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{32B5FFCD-AD8A-4DAE-A775-280AFE8E8FC2}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64-4790-B5E9-AFCF725B17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{E9FBC342-5CEA-4F87-BC62-E1BA2858592C}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64-4790-B5E9-AFCF725B1710}"/>
                </c:ext>
              </c:extLst>
            </c:dLbl>
            <c:dLbl>
              <c:idx val="8"/>
              <c:layout>
                <c:manualLayout>
                  <c:x val="0"/>
                  <c:y val="4.086595927000821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{02B481EA-E06A-40CF-8855-F8CF4EFD0494}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864-4790-B5E9-AFCF725B1710}"/>
                </c:ext>
              </c:extLst>
            </c:dLbl>
            <c:dLbl>
              <c:idx val="16"/>
              <c:layout>
                <c:manualLayout>
                  <c:x val="0"/>
                  <c:y val="-9.4416973135960022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{A058F402-F71E-478C-90F2-3373764AF452}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864-4790-B5E9-AFCF725B171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{CA4E3E23-5DC4-4A41-856D-BBD7593D5E62}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864-4790-B5E9-AFCF725B171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{D545FE94-C01A-4AE3-A6DE-A9824BB1C244}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864-4790-B5E9-AFCF725B17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8.3000000000000007</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25.1</c:v>
                </c:pt>
              </c:numCache>
            </c:numRef>
          </c:yVal>
          <c:smooth val="0"/>
          <c:extLst>
            <c:ext xmlns:c16="http://schemas.microsoft.com/office/drawing/2014/chart" uri="{C3380CC4-5D6E-409C-BE32-E72D297353CC}">
              <c16:uniqueId val="{00000013-9864-4790-B5E9-AFCF725B1710}"/>
            </c:ext>
          </c:extLst>
        </c:ser>
        <c:dLbls>
          <c:showLegendKey val="0"/>
          <c:showVal val="1"/>
          <c:showCatName val="0"/>
          <c:showSerName val="0"/>
          <c:showPercent val="0"/>
          <c:showBubbleSize val="0"/>
        </c:dLbls>
        <c:axId val="84219776"/>
        <c:axId val="84234240"/>
      </c:scatterChart>
      <c:valAx>
        <c:axId val="84219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過去４年と比較して同様の水準で推移しており、類似団体と比較して高い状況にある。</a:t>
          </a:r>
        </a:p>
        <a:p>
          <a:r>
            <a:rPr kumimoji="1" lang="ja-JP" altLang="en-US" sz="1400">
              <a:latin typeface="ＭＳ ゴシック" pitchFamily="49" charset="-128"/>
              <a:ea typeface="ＭＳ ゴシック" pitchFamily="49" charset="-128"/>
            </a:rPr>
            <a:t>　今後も大型事業の実施が予定されており、引き続き選択と集中を図り、実質公債費比率の上昇を抑制する。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10.1</a:t>
          </a:r>
          <a:r>
            <a:rPr kumimoji="1" lang="ja-JP" altLang="en-US" sz="1400">
              <a:latin typeface="ＭＳ ゴシック" pitchFamily="49" charset="-128"/>
              <a:ea typeface="ＭＳ ゴシック" pitchFamily="49" charset="-128"/>
            </a:rPr>
            <a:t>％となり、前年度のから</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ポイント改善した。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改善の要因は、財政調整基金の増による充当可能基金の増や、公営企業債残高の減に伴う公営企業債等繰入見込額の減等が挙げられる。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将来負担比率における早期健全化基準は</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％で、基準を超えていないことから、現時点において将来への財政圧迫の度合いは高いものではない。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岐阜県下呂市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財政調整基金の計画的な取り崩しや大型事業に伴う公共事業基金の活用を行う。また、将来を見据えて必要な基金の積み立てを行う。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ふるさと基金：公の施設見直し事業に必要な経費の財源とする。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年度から頻発している豪雨災害を教訓に、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億円を目標に積立を行う。（予算編成時に積立可能額を計上）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子育て応援基金：下呂市内の中学生学校給食費の負担軽減の財源とする。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災害対策基金：災害対応に備えるため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億円と、今年度事業に充当した過年度ふるさと寄附金分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億円の差額による増。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消防防災基金：消防本部空調設備改修のため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年間、中学生の学校給食費負担軽減のため取り崩して活用予定。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万円を取り崩して姉妹都市であるケチカン市、ペンサコーラ市との交流事業を継続。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災害対策基金：頻発する災害に対応するため基金積立を行う。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年度から財政調整基金の中長期的な見通しのもと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取り崩しを行いつつも歳計余剰金については積極的に積み立てたことにより増となっている。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計画的な取り崩しを予定しており、不測の支出に備えるべき残高を維持しながら、過度の積み立てとならないよう有効活用していく。また、取り崩し額を活用する期間に事務事業の見直しを進め、身の丈に合った歳出規模となるよう改善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利息の積み立てによる増。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財政シミュレーションにより地方債の償還計画をたてており、償還のピークは令和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万円で、以降は令和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年度に償還額が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億弱に達する見込みである。今後も基幹的な公共施設の改修等や政策的事業に多額の一般財源が見込まれるため、償還額が多額となる年度に活用できよるよう備える。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30,738
30,200
851.21
29,436,582
27,643,606
1,279,742
14,379,088
22,168,462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000-00001B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000-00001C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000-000032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有形固定資産減価償却率は、類似団体平均、県平均と比べて低い数値となってい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が、徐々に数値が悪化し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、令和３年度で県平均を上回り、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資産の老朽化は進んでいる。当市は平成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年度に策定した公共施設等総合管理計画（令和３年度改訂）、令和２年度に策定した公共施設等個別施設計画に基づき、公共建築物等の保有量を圧縮しながら施設の維持管理に努めている。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206240" y="4323715"/>
          <a:ext cx="1270" cy="1467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258945" y="579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119245" y="57914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258945" y="410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119245" y="432371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258945" y="4892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157345" y="503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164102</xdr:rowOff>
    </xdr:from>
    <xdr:to>
      <xdr:col>19</xdr:col>
      <xdr:colOff>187325</xdr:colOff>
      <xdr:row>30</xdr:row>
      <xdr:rowOff>94252</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3537585" y="50256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127091</xdr:rowOff>
    </xdr:from>
    <xdr:to>
      <xdr:col>15</xdr:col>
      <xdr:colOff>187325</xdr:colOff>
      <xdr:row>30</xdr:row>
      <xdr:rowOff>57241</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2867025" y="4988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105501</xdr:rowOff>
    </xdr:from>
    <xdr:to>
      <xdr:col>11</xdr:col>
      <xdr:colOff>187325</xdr:colOff>
      <xdr:row>30</xdr:row>
      <xdr:rowOff>35651</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196465" y="49670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525905" y="49269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38917</xdr:rowOff>
    </xdr:from>
    <xdr:to>
      <xdr:col>23</xdr:col>
      <xdr:colOff>136525</xdr:colOff>
      <xdr:row>30</xdr:row>
      <xdr:rowOff>140517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157345" y="506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17344</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258945" y="504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537585" y="5013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89717</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588385" y="5060315"/>
          <a:ext cx="61976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93164</xdr:rowOff>
    </xdr:from>
    <xdr:to>
      <xdr:col>15</xdr:col>
      <xdr:colOff>187325</xdr:colOff>
      <xdr:row>30</xdr:row>
      <xdr:rowOff>23314</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867025" y="49547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143964</xdr:rowOff>
    </xdr:from>
    <xdr:to>
      <xdr:col>19</xdr:col>
      <xdr:colOff>136525</xdr:colOff>
      <xdr:row>30</xdr:row>
      <xdr:rowOff>31115</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917825" y="5005524"/>
          <a:ext cx="670560" cy="5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37647</xdr:rowOff>
    </xdr:from>
    <xdr:to>
      <xdr:col>11</xdr:col>
      <xdr:colOff>187325</xdr:colOff>
      <xdr:row>29</xdr:row>
      <xdr:rowOff>139247</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196465" y="48992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88447</xdr:rowOff>
    </xdr:from>
    <xdr:to>
      <xdr:col>15</xdr:col>
      <xdr:colOff>136525</xdr:colOff>
      <xdr:row>29</xdr:row>
      <xdr:rowOff>143964</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2247265" y="4950007"/>
          <a:ext cx="67056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156664</xdr:rowOff>
    </xdr:from>
    <xdr:to>
      <xdr:col>7</xdr:col>
      <xdr:colOff>187325</xdr:colOff>
      <xdr:row>29</xdr:row>
      <xdr:rowOff>86814</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525905" y="48505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36014</xdr:rowOff>
    </xdr:from>
    <xdr:to>
      <xdr:col>11</xdr:col>
      <xdr:colOff>136525</xdr:colOff>
      <xdr:row>29</xdr:row>
      <xdr:rowOff>88447</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1576705" y="4897574"/>
          <a:ext cx="67056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85379</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395989" y="511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48368</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2738129" y="5077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26778</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067569" y="5055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158132</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397009" y="501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98442</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395989" y="47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2738129" y="47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155774</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067569" y="468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103341</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397009" y="462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当市の債務償還比率は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％で、類似団体平均、全国平均よりも低くなっている。昨年度より公営企業債等繰入見込額が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億円減少し、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年度と比較して将来負担額である分子の数値が小さくなっている。これにより債務償還比率が改善している。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542936" y="43522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64552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000-000083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flipV="1">
          <a:off x="13027660" y="4425696"/>
          <a:ext cx="1269" cy="1295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3" name="債務償還比率最小値テキスト">
          <a:extLst>
            <a:ext uri="{FF2B5EF4-FFF2-40B4-BE49-F238E27FC236}">
              <a16:creationId xmlns:a16="http://schemas.microsoft.com/office/drawing/2014/main" id="{00000000-0008-0000-0000-000085000000}"/>
            </a:ext>
          </a:extLst>
        </xdr:cNvPr>
        <xdr:cNvSpPr txBox="1"/>
      </xdr:nvSpPr>
      <xdr:spPr>
        <a:xfrm>
          <a:off x="13080365"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2963525" y="5720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5" name="債務償還比率最大値テキスト">
          <a:extLst>
            <a:ext uri="{FF2B5EF4-FFF2-40B4-BE49-F238E27FC236}">
              <a16:creationId xmlns:a16="http://schemas.microsoft.com/office/drawing/2014/main" id="{00000000-0008-0000-0000-000087000000}"/>
            </a:ext>
          </a:extLst>
        </xdr:cNvPr>
        <xdr:cNvSpPr txBox="1"/>
      </xdr:nvSpPr>
      <xdr:spPr>
        <a:xfrm>
          <a:off x="13080365" y="42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2963525" y="44256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7" name="債務償還比率平均値テキスト">
          <a:extLst>
            <a:ext uri="{FF2B5EF4-FFF2-40B4-BE49-F238E27FC236}">
              <a16:creationId xmlns:a16="http://schemas.microsoft.com/office/drawing/2014/main" id="{00000000-0008-0000-0000-000089000000}"/>
            </a:ext>
          </a:extLst>
        </xdr:cNvPr>
        <xdr:cNvSpPr txBox="1"/>
      </xdr:nvSpPr>
      <xdr:spPr>
        <a:xfrm>
          <a:off x="13080365" y="492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3001625" y="49442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3355</xdr:rowOff>
    </xdr:from>
    <xdr:to>
      <xdr:col>72</xdr:col>
      <xdr:colOff>123825</xdr:colOff>
      <xdr:row>31</xdr:row>
      <xdr:rowOff>104955</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2359005" y="52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94573</xdr:rowOff>
    </xdr:from>
    <xdr:to>
      <xdr:col>68</xdr:col>
      <xdr:colOff>123825</xdr:colOff>
      <xdr:row>32</xdr:row>
      <xdr:rowOff>24723</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1688445" y="52914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56610</xdr:rowOff>
    </xdr:from>
    <xdr:to>
      <xdr:col>64</xdr:col>
      <xdr:colOff>123825</xdr:colOff>
      <xdr:row>31</xdr:row>
      <xdr:rowOff>158210</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1017885" y="525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13430</xdr:rowOff>
    </xdr:from>
    <xdr:to>
      <xdr:col>60</xdr:col>
      <xdr:colOff>123825</xdr:colOff>
      <xdr:row>31</xdr:row>
      <xdr:rowOff>115030</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0347325" y="52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69533</xdr:rowOff>
    </xdr:from>
    <xdr:to>
      <xdr:col>76</xdr:col>
      <xdr:colOff>73025</xdr:colOff>
      <xdr:row>28</xdr:row>
      <xdr:rowOff>171133</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3001625" y="47634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92410</xdr:rowOff>
    </xdr:from>
    <xdr:ext cx="469744" cy="259045"/>
    <xdr:sp macro="" textlink="">
      <xdr:nvSpPr>
        <xdr:cNvPr id="149" name="債務償還比率該当値テキスト">
          <a:extLst>
            <a:ext uri="{FF2B5EF4-FFF2-40B4-BE49-F238E27FC236}">
              <a16:creationId xmlns:a16="http://schemas.microsoft.com/office/drawing/2014/main" id="{00000000-0008-0000-0000-000095000000}"/>
            </a:ext>
          </a:extLst>
        </xdr:cNvPr>
        <xdr:cNvSpPr txBox="1"/>
      </xdr:nvSpPr>
      <xdr:spPr>
        <a:xfrm>
          <a:off x="13080365" y="46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15928</xdr:rowOff>
    </xdr:from>
    <xdr:to>
      <xdr:col>72</xdr:col>
      <xdr:colOff>123825</xdr:colOff>
      <xdr:row>29</xdr:row>
      <xdr:rowOff>117528</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2359005" y="487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120333</xdr:rowOff>
    </xdr:from>
    <xdr:to>
      <xdr:col>76</xdr:col>
      <xdr:colOff>22225</xdr:colOff>
      <xdr:row>29</xdr:row>
      <xdr:rowOff>66728</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flipV="1">
          <a:off x="12409805" y="4814253"/>
          <a:ext cx="619760" cy="1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97430</xdr:rowOff>
    </xdr:from>
    <xdr:to>
      <xdr:col>68</xdr:col>
      <xdr:colOff>123825</xdr:colOff>
      <xdr:row>30</xdr:row>
      <xdr:rowOff>27580</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1688445" y="4958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66728</xdr:rowOff>
    </xdr:from>
    <xdr:to>
      <xdr:col>72</xdr:col>
      <xdr:colOff>73025</xdr:colOff>
      <xdr:row>29</xdr:row>
      <xdr:rowOff>148230</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flipV="1">
          <a:off x="11739245" y="4928288"/>
          <a:ext cx="670560" cy="8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7472</xdr:rowOff>
    </xdr:from>
    <xdr:to>
      <xdr:col>64</xdr:col>
      <xdr:colOff>123825</xdr:colOff>
      <xdr:row>29</xdr:row>
      <xdr:rowOff>109072</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1017885" y="486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58272</xdr:rowOff>
    </xdr:from>
    <xdr:to>
      <xdr:col>68</xdr:col>
      <xdr:colOff>73025</xdr:colOff>
      <xdr:row>29</xdr:row>
      <xdr:rowOff>148230</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a:off x="11068685" y="4919832"/>
          <a:ext cx="670560" cy="8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159491</xdr:rowOff>
    </xdr:from>
    <xdr:to>
      <xdr:col>60</xdr:col>
      <xdr:colOff>123825</xdr:colOff>
      <xdr:row>29</xdr:row>
      <xdr:rowOff>89641</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0347325" y="48534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38841</xdr:rowOff>
    </xdr:from>
    <xdr:to>
      <xdr:col>64</xdr:col>
      <xdr:colOff>73025</xdr:colOff>
      <xdr:row>29</xdr:row>
      <xdr:rowOff>58272</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a:off x="10398125" y="4900401"/>
          <a:ext cx="67056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96082</xdr:rowOff>
    </xdr:from>
    <xdr:ext cx="469744" cy="259045"/>
    <xdr:sp macro="" textlink="">
      <xdr:nvSpPr>
        <xdr:cNvPr id="158" name="n_1aveValue債務償還比率">
          <a:extLst>
            <a:ext uri="{FF2B5EF4-FFF2-40B4-BE49-F238E27FC236}">
              <a16:creationId xmlns:a16="http://schemas.microsoft.com/office/drawing/2014/main" id="{00000000-0008-0000-0000-00009E000000}"/>
            </a:ext>
          </a:extLst>
        </xdr:cNvPr>
        <xdr:cNvSpPr txBox="1"/>
      </xdr:nvSpPr>
      <xdr:spPr>
        <a:xfrm>
          <a:off x="12185092" y="529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15850</xdr:rowOff>
    </xdr:from>
    <xdr:ext cx="469744" cy="259045"/>
    <xdr:sp macro="" textlink="">
      <xdr:nvSpPr>
        <xdr:cNvPr id="159" name="n_2aveValue債務償還比率">
          <a:extLst>
            <a:ext uri="{FF2B5EF4-FFF2-40B4-BE49-F238E27FC236}">
              <a16:creationId xmlns:a16="http://schemas.microsoft.com/office/drawing/2014/main" id="{00000000-0008-0000-0000-00009F000000}"/>
            </a:ext>
          </a:extLst>
        </xdr:cNvPr>
        <xdr:cNvSpPr txBox="1"/>
      </xdr:nvSpPr>
      <xdr:spPr>
        <a:xfrm>
          <a:off x="11527232" y="538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149337</xdr:rowOff>
    </xdr:from>
    <xdr:ext cx="469744" cy="259045"/>
    <xdr:sp macro="" textlink="">
      <xdr:nvSpPr>
        <xdr:cNvPr id="160" name="n_3aveValue債務償還比率">
          <a:extLst>
            <a:ext uri="{FF2B5EF4-FFF2-40B4-BE49-F238E27FC236}">
              <a16:creationId xmlns:a16="http://schemas.microsoft.com/office/drawing/2014/main" id="{00000000-0008-0000-0000-0000A0000000}"/>
            </a:ext>
          </a:extLst>
        </xdr:cNvPr>
        <xdr:cNvSpPr txBox="1"/>
      </xdr:nvSpPr>
      <xdr:spPr>
        <a:xfrm>
          <a:off x="10856672" y="534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106157</xdr:rowOff>
    </xdr:from>
    <xdr:ext cx="469744" cy="259045"/>
    <xdr:sp macro="" textlink="">
      <xdr:nvSpPr>
        <xdr:cNvPr id="161" name="n_4aveValue債務償還比率">
          <a:extLst>
            <a:ext uri="{FF2B5EF4-FFF2-40B4-BE49-F238E27FC236}">
              <a16:creationId xmlns:a16="http://schemas.microsoft.com/office/drawing/2014/main" id="{00000000-0008-0000-0000-0000A1000000}"/>
            </a:ext>
          </a:extLst>
        </xdr:cNvPr>
        <xdr:cNvSpPr txBox="1"/>
      </xdr:nvSpPr>
      <xdr:spPr>
        <a:xfrm>
          <a:off x="10186112" y="53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134055</xdr:rowOff>
    </xdr:from>
    <xdr:ext cx="469744" cy="259045"/>
    <xdr:sp macro="" textlink="">
      <xdr:nvSpPr>
        <xdr:cNvPr id="162" name="n_1mainValue債務償還比率">
          <a:extLst>
            <a:ext uri="{FF2B5EF4-FFF2-40B4-BE49-F238E27FC236}">
              <a16:creationId xmlns:a16="http://schemas.microsoft.com/office/drawing/2014/main" id="{00000000-0008-0000-0000-0000A2000000}"/>
            </a:ext>
          </a:extLst>
        </xdr:cNvPr>
        <xdr:cNvSpPr txBox="1"/>
      </xdr:nvSpPr>
      <xdr:spPr>
        <a:xfrm>
          <a:off x="12185092" y="466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44107</xdr:rowOff>
    </xdr:from>
    <xdr:ext cx="469744" cy="259045"/>
    <xdr:sp macro="" textlink="">
      <xdr:nvSpPr>
        <xdr:cNvPr id="163" name="n_2mainValue債務償還比率">
          <a:extLst>
            <a:ext uri="{FF2B5EF4-FFF2-40B4-BE49-F238E27FC236}">
              <a16:creationId xmlns:a16="http://schemas.microsoft.com/office/drawing/2014/main" id="{00000000-0008-0000-0000-0000A3000000}"/>
            </a:ext>
          </a:extLst>
        </xdr:cNvPr>
        <xdr:cNvSpPr txBox="1"/>
      </xdr:nvSpPr>
      <xdr:spPr>
        <a:xfrm>
          <a:off x="11527232" y="47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125599</xdr:rowOff>
    </xdr:from>
    <xdr:ext cx="469744" cy="259045"/>
    <xdr:sp macro="" textlink="">
      <xdr:nvSpPr>
        <xdr:cNvPr id="164" name="n_3mainValue債務償還比率">
          <a:extLst>
            <a:ext uri="{FF2B5EF4-FFF2-40B4-BE49-F238E27FC236}">
              <a16:creationId xmlns:a16="http://schemas.microsoft.com/office/drawing/2014/main" id="{00000000-0008-0000-0000-0000A4000000}"/>
            </a:ext>
          </a:extLst>
        </xdr:cNvPr>
        <xdr:cNvSpPr txBox="1"/>
      </xdr:nvSpPr>
      <xdr:spPr>
        <a:xfrm>
          <a:off x="10856672" y="46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106168</xdr:rowOff>
    </xdr:from>
    <xdr:ext cx="469744" cy="259045"/>
    <xdr:sp macro="" textlink="">
      <xdr:nvSpPr>
        <xdr:cNvPr id="165" name="n_4mainValue債務償還比率">
          <a:extLst>
            <a:ext uri="{FF2B5EF4-FFF2-40B4-BE49-F238E27FC236}">
              <a16:creationId xmlns:a16="http://schemas.microsoft.com/office/drawing/2014/main" id="{00000000-0008-0000-0000-0000A5000000}"/>
            </a:ext>
          </a:extLst>
        </xdr:cNvPr>
        <xdr:cNvSpPr txBox="1"/>
      </xdr:nvSpPr>
      <xdr:spPr>
        <a:xfrm>
          <a:off x="10186112" y="463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30,738
30,200
851.21
29,436,582
27,643,606
1,279,742
14,379,088
22,168,462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086225" y="55759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12496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700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12496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02082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124960" y="636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03606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31216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5146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7399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965200" y="62033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03606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69232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124960"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xdr:rowOff>
    </xdr:from>
    <xdr:to>
      <xdr:col>20</xdr:col>
      <xdr:colOff>38100</xdr:colOff>
      <xdr:row>37</xdr:row>
      <xdr:rowOff>109855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312160" y="62109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59055</xdr:rowOff>
    </xdr:from>
    <xdr:to>
      <xdr:col>24</xdr:col>
      <xdr:colOff>63500</xdr:colOff>
      <xdr:row>37</xdr:row>
      <xdr:rowOff>97155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355340" y="626173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145415</xdr:rowOff>
    </xdr:from>
    <xdr:to>
      <xdr:col>15</xdr:col>
      <xdr:colOff>101600</xdr:colOff>
      <xdr:row>37</xdr:row>
      <xdr:rowOff>75565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514600" y="6180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24765</xdr:rowOff>
    </xdr:from>
    <xdr:to>
      <xdr:col>19</xdr:col>
      <xdr:colOff>177800</xdr:colOff>
      <xdr:row>37</xdr:row>
      <xdr:rowOff>59055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565400" y="6227445"/>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113030</xdr:rowOff>
    </xdr:from>
    <xdr:to>
      <xdr:col>10</xdr:col>
      <xdr:colOff>165100</xdr:colOff>
      <xdr:row>37</xdr:row>
      <xdr:rowOff>43180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739900" y="6148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163830</xdr:rowOff>
    </xdr:from>
    <xdr:to>
      <xdr:col>15</xdr:col>
      <xdr:colOff>50800</xdr:colOff>
      <xdr:row>37</xdr:row>
      <xdr:rowOff>24765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790700" y="619887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74930</xdr:rowOff>
    </xdr:from>
    <xdr:to>
      <xdr:col>6</xdr:col>
      <xdr:colOff>38100</xdr:colOff>
      <xdr:row>37</xdr:row>
      <xdr:rowOff>5080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965200" y="6109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125730</xdr:rowOff>
    </xdr:from>
    <xdr:to>
      <xdr:col>10</xdr:col>
      <xdr:colOff>114300</xdr:colOff>
      <xdr:row>36</xdr:row>
      <xdr:rowOff>163830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008380" y="616077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17056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152417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38570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61100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836304" y="62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126382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17056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92092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38570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59707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61100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21607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83630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9219565" y="5667821"/>
          <a:ext cx="0" cy="133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9258300" y="70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9154160" y="70012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9258300" y="544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9154160" y="5667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9258300" y="647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192260" y="64970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161548</xdr:rowOff>
    </xdr:from>
    <xdr:to>
      <xdr:col>50</xdr:col>
      <xdr:colOff>165100</xdr:colOff>
      <xdr:row>39</xdr:row>
      <xdr:rowOff>91698</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445500" y="6531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46268</xdr:rowOff>
    </xdr:from>
    <xdr:to>
      <xdr:col>46</xdr:col>
      <xdr:colOff>38100</xdr:colOff>
      <xdr:row>39</xdr:row>
      <xdr:rowOff>147868</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670800" y="65842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35752</xdr:rowOff>
    </xdr:from>
    <xdr:to>
      <xdr:col>41</xdr:col>
      <xdr:colOff>101600</xdr:colOff>
      <xdr:row>39</xdr:row>
      <xdr:rowOff>137352</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873240" y="657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43198</xdr:rowOff>
    </xdr:from>
    <xdr:to>
      <xdr:col>36</xdr:col>
      <xdr:colOff>165100</xdr:colOff>
      <xdr:row>39</xdr:row>
      <xdr:rowOff>144798</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098540" y="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84901</xdr:rowOff>
    </xdr:from>
    <xdr:to>
      <xdr:col>55</xdr:col>
      <xdr:colOff>50800</xdr:colOff>
      <xdr:row>34</xdr:row>
      <xdr:rowOff>15051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192260" y="56170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37928</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9258300" y="557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115828</xdr:rowOff>
    </xdr:from>
    <xdr:to>
      <xdr:col>50</xdr:col>
      <xdr:colOff>165100</xdr:colOff>
      <xdr:row>34</xdr:row>
      <xdr:rowOff>45978</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445500" y="56479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135701</xdr:rowOff>
    </xdr:from>
    <xdr:to>
      <xdr:col>55</xdr:col>
      <xdr:colOff>0</xdr:colOff>
      <xdr:row>33</xdr:row>
      <xdr:rowOff>166628</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496300" y="5667821"/>
          <a:ext cx="723900" cy="3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144860</xdr:rowOff>
    </xdr:from>
    <xdr:to>
      <xdr:col>46</xdr:col>
      <xdr:colOff>38100</xdr:colOff>
      <xdr:row>34</xdr:row>
      <xdr:rowOff>75010</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670800" y="5676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166628</xdr:rowOff>
    </xdr:from>
    <xdr:to>
      <xdr:col>50</xdr:col>
      <xdr:colOff>114300</xdr:colOff>
      <xdr:row>34</xdr:row>
      <xdr:rowOff>24210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713980" y="5698748"/>
          <a:ext cx="78232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1462</xdr:rowOff>
    </xdr:from>
    <xdr:to>
      <xdr:col>41</xdr:col>
      <xdr:colOff>101600</xdr:colOff>
      <xdr:row>34</xdr:row>
      <xdr:rowOff>103062</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873240" y="570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24210</xdr:rowOff>
    </xdr:from>
    <xdr:to>
      <xdr:col>45</xdr:col>
      <xdr:colOff>177800</xdr:colOff>
      <xdr:row>34</xdr:row>
      <xdr:rowOff>52262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24040" y="5723970"/>
          <a:ext cx="789940" cy="2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29809</xdr:rowOff>
    </xdr:from>
    <xdr:to>
      <xdr:col>36</xdr:col>
      <xdr:colOff>165100</xdr:colOff>
      <xdr:row>34</xdr:row>
      <xdr:rowOff>131409</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098540" y="572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52262</xdr:rowOff>
    </xdr:from>
    <xdr:to>
      <xdr:col>41</xdr:col>
      <xdr:colOff>50800</xdr:colOff>
      <xdr:row>34</xdr:row>
      <xdr:rowOff>80609</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149340" y="5752022"/>
          <a:ext cx="7747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82825</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8239271" y="662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138995</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7477271" y="667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128479</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6702571" y="666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135925</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5905011" y="66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62505</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8239271" y="5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91537</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7477271" y="545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119589</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6702571" y="54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147936</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5905011" y="551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086225" y="9436825"/>
          <a:ext cx="0" cy="134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124960" y="107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020820" y="1078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124960" y="921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020820" y="9436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124960" y="102320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036060" y="1025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312160" y="101725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514600" y="10164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739900" y="101349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965200" y="101137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156573</xdr:rowOff>
    </xdr:from>
    <xdr:to>
      <xdr:col>24</xdr:col>
      <xdr:colOff>114300</xdr:colOff>
      <xdr:row>61</xdr:row>
      <xdr:rowOff>86723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036060" y="102149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8000</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124960" y="1006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130447</xdr:rowOff>
    </xdr:from>
    <xdr:to>
      <xdr:col>20</xdr:col>
      <xdr:colOff>38100</xdr:colOff>
      <xdr:row>61</xdr:row>
      <xdr:rowOff>60597</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312160" y="101888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xdr:rowOff>
    </xdr:from>
    <xdr:to>
      <xdr:col>24</xdr:col>
      <xdr:colOff>63500</xdr:colOff>
      <xdr:row>61</xdr:row>
      <xdr:rowOff>35923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355340" y="10235837"/>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514600" y="1016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9797</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565400" y="10218420"/>
          <a:ext cx="78994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83094</xdr:rowOff>
    </xdr:from>
    <xdr:to>
      <xdr:col>10</xdr:col>
      <xdr:colOff>165100</xdr:colOff>
      <xdr:row>61</xdr:row>
      <xdr:rowOff>13244</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739900" y="10141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133894</xdr:rowOff>
    </xdr:from>
    <xdr:to>
      <xdr:col>15</xdr:col>
      <xdr:colOff>50800</xdr:colOff>
      <xdr:row>60</xdr:row>
      <xdr:rowOff>160020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790700" y="10192294"/>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56969</xdr:rowOff>
    </xdr:from>
    <xdr:to>
      <xdr:col>6</xdr:col>
      <xdr:colOff>38100</xdr:colOff>
      <xdr:row>60</xdr:row>
      <xdr:rowOff>158569</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965200" y="101153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107769</xdr:rowOff>
    </xdr:from>
    <xdr:to>
      <xdr:col>10</xdr:col>
      <xdr:colOff>114300</xdr:colOff>
      <xdr:row>60</xdr:row>
      <xdr:rowOff>133894</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008380" y="10166169"/>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170564" y="9951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385704" y="994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23240</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611004" y="9914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2012</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836304" y="989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51724</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170564" y="102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38570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611004" y="1023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83630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00000000-0008-0000-0100-0000E9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9219565" y="9357009"/>
          <a:ext cx="0" cy="14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00000000-0008-0000-0100-0000EB000000}"/>
            </a:ext>
          </a:extLst>
        </xdr:cNvPr>
        <xdr:cNvSpPr txBox="1"/>
      </xdr:nvSpPr>
      <xdr:spPr>
        <a:xfrm>
          <a:off x="9258300" y="1084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9154160" y="10844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00000000-0008-0000-0100-0000ED000000}"/>
            </a:ext>
          </a:extLst>
        </xdr:cNvPr>
        <xdr:cNvSpPr txBox="1"/>
      </xdr:nvSpPr>
      <xdr:spPr>
        <a:xfrm>
          <a:off x="9258300" y="913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9154160" y="9357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00000000-0008-0000-0100-0000EF000000}"/>
            </a:ext>
          </a:extLst>
        </xdr:cNvPr>
        <xdr:cNvSpPr txBox="1"/>
      </xdr:nvSpPr>
      <xdr:spPr>
        <a:xfrm>
          <a:off x="9258300" y="10307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9192260" y="10328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8445500" y="10344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7670800" y="103684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43" name="フローチャート: 判断 242">
          <a:extLst>
            <a:ext uri="{FF2B5EF4-FFF2-40B4-BE49-F238E27FC236}">
              <a16:creationId xmlns:a16="http://schemas.microsoft.com/office/drawing/2014/main" id="{00000000-0008-0000-0100-0000F3000000}"/>
            </a:ext>
          </a:extLst>
        </xdr:cNvPr>
        <xdr:cNvSpPr/>
      </xdr:nvSpPr>
      <xdr:spPr>
        <a:xfrm>
          <a:off x="6873240" y="103691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44" name="フローチャート: 判断 243">
          <a:extLst>
            <a:ext uri="{FF2B5EF4-FFF2-40B4-BE49-F238E27FC236}">
              <a16:creationId xmlns:a16="http://schemas.microsoft.com/office/drawing/2014/main" id="{00000000-0008-0000-0100-0000F4000000}"/>
            </a:ext>
          </a:extLst>
        </xdr:cNvPr>
        <xdr:cNvSpPr/>
      </xdr:nvSpPr>
      <xdr:spPr>
        <a:xfrm>
          <a:off x="6098540" y="103510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156956</xdr:rowOff>
    </xdr:from>
    <xdr:to>
      <xdr:col>55</xdr:col>
      <xdr:colOff>50800</xdr:colOff>
      <xdr:row>59</xdr:row>
      <xdr:rowOff>87106</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192260" y="98800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8383</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00000000-0008-0000-0100-0000FB000000}"/>
            </a:ext>
          </a:extLst>
        </xdr:cNvPr>
        <xdr:cNvSpPr txBox="1"/>
      </xdr:nvSpPr>
      <xdr:spPr>
        <a:xfrm>
          <a:off x="9258300" y="973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5124</xdr:rowOff>
    </xdr:from>
    <xdr:to>
      <xdr:col>50</xdr:col>
      <xdr:colOff>165100</xdr:colOff>
      <xdr:row>59</xdr:row>
      <xdr:rowOff>106724</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445500" y="989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36306</xdr:rowOff>
    </xdr:from>
    <xdr:to>
      <xdr:col>55</xdr:col>
      <xdr:colOff>0</xdr:colOff>
      <xdr:row>59</xdr:row>
      <xdr:rowOff>55924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496300" y="9927066"/>
          <a:ext cx="723900" cy="1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25102</xdr:rowOff>
    </xdr:from>
    <xdr:to>
      <xdr:col>46</xdr:col>
      <xdr:colOff>38100</xdr:colOff>
      <xdr:row>59</xdr:row>
      <xdr:rowOff>126702</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670800" y="99158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55924</xdr:rowOff>
    </xdr:from>
    <xdr:to>
      <xdr:col>50</xdr:col>
      <xdr:colOff>114300</xdr:colOff>
      <xdr:row>59</xdr:row>
      <xdr:rowOff>75902</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713980" y="9946684"/>
          <a:ext cx="782320" cy="1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40596</xdr:rowOff>
    </xdr:from>
    <xdr:to>
      <xdr:col>41</xdr:col>
      <xdr:colOff>101600</xdr:colOff>
      <xdr:row>59</xdr:row>
      <xdr:rowOff>142196</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873240" y="99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75902</xdr:rowOff>
    </xdr:from>
    <xdr:to>
      <xdr:col>45</xdr:col>
      <xdr:colOff>177800</xdr:colOff>
      <xdr:row>59</xdr:row>
      <xdr:rowOff>91396</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924040" y="9966662"/>
          <a:ext cx="78994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58293</xdr:rowOff>
    </xdr:from>
    <xdr:to>
      <xdr:col>36</xdr:col>
      <xdr:colOff>165100</xdr:colOff>
      <xdr:row>59</xdr:row>
      <xdr:rowOff>159893</xdr:rowOff>
    </xdr:to>
    <xdr:sp macro="" textlink="">
      <xdr:nvSpPr>
        <xdr:cNvPr id="258" name="楕円 257">
          <a:extLst>
            <a:ext uri="{FF2B5EF4-FFF2-40B4-BE49-F238E27FC236}">
              <a16:creationId xmlns:a16="http://schemas.microsoft.com/office/drawing/2014/main" id="{00000000-0008-0000-0100-000002010000}"/>
            </a:ext>
          </a:extLst>
        </xdr:cNvPr>
        <xdr:cNvSpPr/>
      </xdr:nvSpPr>
      <xdr:spPr>
        <a:xfrm>
          <a:off x="6098540" y="99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91396</xdr:rowOff>
    </xdr:from>
    <xdr:to>
      <xdr:col>41</xdr:col>
      <xdr:colOff>50800</xdr:colOff>
      <xdr:row>59</xdr:row>
      <xdr:rowOff>109093</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flipV="1">
          <a:off x="6149340" y="9982156"/>
          <a:ext cx="774700" cy="1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39750</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214575" y="1043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63661</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444955" y="1045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64356</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0255" y="1045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46249</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5872695" y="1043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123251</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8214575" y="967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143229</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7444955" y="969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158723</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00000000-0008-0000-0100-00000A010000}"/>
            </a:ext>
          </a:extLst>
        </xdr:cNvPr>
        <xdr:cNvSpPr txBox="1"/>
      </xdr:nvSpPr>
      <xdr:spPr>
        <a:xfrm>
          <a:off x="6670255" y="97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4970</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00000000-0008-0000-0100-00000B010000}"/>
            </a:ext>
          </a:extLst>
        </xdr:cNvPr>
        <xdr:cNvSpPr txBox="1"/>
      </xdr:nvSpPr>
      <xdr:spPr>
        <a:xfrm>
          <a:off x="5872695" y="972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00000000-0008-0000-0100-000023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flipV="1">
          <a:off x="4086225" y="1302448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00000000-0008-0000-0100-000025010000}"/>
            </a:ext>
          </a:extLst>
        </xdr:cNvPr>
        <xdr:cNvSpPr txBox="1"/>
      </xdr:nvSpPr>
      <xdr:spPr>
        <a:xfrm>
          <a:off x="4124960" y="1449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020820" y="1449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00000000-0008-0000-0100-000027010000}"/>
            </a:ext>
          </a:extLst>
        </xdr:cNvPr>
        <xdr:cNvSpPr txBox="1"/>
      </xdr:nvSpPr>
      <xdr:spPr>
        <a:xfrm>
          <a:off x="4124960" y="1280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4020820" y="13024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00000000-0008-0000-0100-000029010000}"/>
            </a:ext>
          </a:extLst>
        </xdr:cNvPr>
        <xdr:cNvSpPr txBox="1"/>
      </xdr:nvSpPr>
      <xdr:spPr>
        <a:xfrm>
          <a:off x="4124960" y="13665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403606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3312160" y="139452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25146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1739900" y="139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965200" y="1393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4036060" y="13992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57166</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0000000-0008-0000-0100-000035010000}"/>
            </a:ext>
          </a:extLst>
        </xdr:cNvPr>
        <xdr:cNvSpPr txBox="1"/>
      </xdr:nvSpPr>
      <xdr:spPr>
        <a:xfrm>
          <a:off x="4124960"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40639</xdr:rowOff>
    </xdr:from>
    <xdr:to>
      <xdr:col>20</xdr:col>
      <xdr:colOff>38100</xdr:colOff>
      <xdr:row>83</xdr:row>
      <xdr:rowOff>142239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3312160" y="139547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91439</xdr:rowOff>
    </xdr:from>
    <xdr:to>
      <xdr:col>24</xdr:col>
      <xdr:colOff>63500</xdr:colOff>
      <xdr:row>83</xdr:row>
      <xdr:rowOff>129539</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3355340" y="14005559"/>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636</xdr:rowOff>
    </xdr:from>
    <xdr:to>
      <xdr:col>15</xdr:col>
      <xdr:colOff>101600</xdr:colOff>
      <xdr:row>83</xdr:row>
      <xdr:rowOff>102236</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2514600" y="139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51436</xdr:rowOff>
    </xdr:from>
    <xdr:to>
      <xdr:col>19</xdr:col>
      <xdr:colOff>177800</xdr:colOff>
      <xdr:row>83</xdr:row>
      <xdr:rowOff>91439</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565400" y="13965556"/>
          <a:ext cx="78994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133986</xdr:rowOff>
    </xdr:from>
    <xdr:to>
      <xdr:col>10</xdr:col>
      <xdr:colOff>165100</xdr:colOff>
      <xdr:row>83</xdr:row>
      <xdr:rowOff>64136</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739900" y="138804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13336</xdr:rowOff>
    </xdr:from>
    <xdr:to>
      <xdr:col>15</xdr:col>
      <xdr:colOff>50800</xdr:colOff>
      <xdr:row>83</xdr:row>
      <xdr:rowOff>51436</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790700" y="13927456"/>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93980</xdr:rowOff>
    </xdr:from>
    <xdr:to>
      <xdr:col>6</xdr:col>
      <xdr:colOff>38100</xdr:colOff>
      <xdr:row>83</xdr:row>
      <xdr:rowOff>24130</xdr:rowOff>
    </xdr:to>
    <xdr:sp macro="" textlink="">
      <xdr:nvSpPr>
        <xdr:cNvPr id="316" name="楕円 315">
          <a:extLst>
            <a:ext uri="{FF2B5EF4-FFF2-40B4-BE49-F238E27FC236}">
              <a16:creationId xmlns:a16="http://schemas.microsoft.com/office/drawing/2014/main" id="{00000000-0008-0000-0100-00003C010000}"/>
            </a:ext>
          </a:extLst>
        </xdr:cNvPr>
        <xdr:cNvSpPr/>
      </xdr:nvSpPr>
      <xdr:spPr>
        <a:xfrm>
          <a:off x="965200" y="13840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144780</xdr:rowOff>
    </xdr:from>
    <xdr:to>
      <xdr:col>10</xdr:col>
      <xdr:colOff>114300</xdr:colOff>
      <xdr:row>83</xdr:row>
      <xdr:rowOff>13336</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008380" y="13891260"/>
          <a:ext cx="78232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149241</xdr:rowOff>
    </xdr:from>
    <xdr:ext cx="405111" cy="259045"/>
    <xdr:sp macro="" textlink="">
      <xdr:nvSpPr>
        <xdr:cNvPr id="318" name="n_1aveValue【公営住宅】&#10;有形固定資産減価償却率">
          <a:extLst>
            <a:ext uri="{FF2B5EF4-FFF2-40B4-BE49-F238E27FC236}">
              <a16:creationId xmlns:a16="http://schemas.microsoft.com/office/drawing/2014/main" id="{00000000-0008-0000-0100-00003E010000}"/>
            </a:ext>
          </a:extLst>
        </xdr:cNvPr>
        <xdr:cNvSpPr txBox="1"/>
      </xdr:nvSpPr>
      <xdr:spPr>
        <a:xfrm>
          <a:off x="3170564" y="1372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19" name="n_2aveValue【公営住宅】&#10;有形固定資産減価償却率">
          <a:extLst>
            <a:ext uri="{FF2B5EF4-FFF2-40B4-BE49-F238E27FC236}">
              <a16:creationId xmlns:a16="http://schemas.microsoft.com/office/drawing/2014/main" id="{00000000-0008-0000-0100-00003F010000}"/>
            </a:ext>
          </a:extLst>
        </xdr:cNvPr>
        <xdr:cNvSpPr txBox="1"/>
      </xdr:nvSpPr>
      <xdr:spPr>
        <a:xfrm>
          <a:off x="238570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320" name="n_3aveValue【公営住宅】&#10;有形固定資産減価償却率">
          <a:extLst>
            <a:ext uri="{FF2B5EF4-FFF2-40B4-BE49-F238E27FC236}">
              <a16:creationId xmlns:a16="http://schemas.microsoft.com/office/drawing/2014/main" id="{00000000-0008-0000-0100-000040010000}"/>
            </a:ext>
          </a:extLst>
        </xdr:cNvPr>
        <xdr:cNvSpPr txBox="1"/>
      </xdr:nvSpPr>
      <xdr:spPr>
        <a:xfrm>
          <a:off x="1611004" y="1405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110507</xdr:rowOff>
    </xdr:from>
    <xdr:ext cx="405111" cy="259045"/>
    <xdr:sp macro="" textlink="">
      <xdr:nvSpPr>
        <xdr:cNvPr id="321" name="n_4aveValue【公営住宅】&#10;有形固定資産減価償却率">
          <a:extLst>
            <a:ext uri="{FF2B5EF4-FFF2-40B4-BE49-F238E27FC236}">
              <a16:creationId xmlns:a16="http://schemas.microsoft.com/office/drawing/2014/main" id="{00000000-0008-0000-0100-000041010000}"/>
            </a:ext>
          </a:extLst>
        </xdr:cNvPr>
        <xdr:cNvSpPr txBox="1"/>
      </xdr:nvSpPr>
      <xdr:spPr>
        <a:xfrm>
          <a:off x="83630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133366</xdr:rowOff>
    </xdr:from>
    <xdr:ext cx="405111" cy="259045"/>
    <xdr:sp macro="" textlink="">
      <xdr:nvSpPr>
        <xdr:cNvPr id="322" name="n_1mainValue【公営住宅】&#10;有形固定資産減価償却率">
          <a:extLst>
            <a:ext uri="{FF2B5EF4-FFF2-40B4-BE49-F238E27FC236}">
              <a16:creationId xmlns:a16="http://schemas.microsoft.com/office/drawing/2014/main" id="{00000000-0008-0000-0100-000042010000}"/>
            </a:ext>
          </a:extLst>
        </xdr:cNvPr>
        <xdr:cNvSpPr txBox="1"/>
      </xdr:nvSpPr>
      <xdr:spPr>
        <a:xfrm>
          <a:off x="3170564" y="14047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118763</xdr:rowOff>
    </xdr:from>
    <xdr:ext cx="405111" cy="259045"/>
    <xdr:sp macro="" textlink="">
      <xdr:nvSpPr>
        <xdr:cNvPr id="323" name="n_2mainValue【公営住宅】&#10;有形固定資産減価償却率">
          <a:extLst>
            <a:ext uri="{FF2B5EF4-FFF2-40B4-BE49-F238E27FC236}">
              <a16:creationId xmlns:a16="http://schemas.microsoft.com/office/drawing/2014/main" id="{00000000-0008-0000-0100-000043010000}"/>
            </a:ext>
          </a:extLst>
        </xdr:cNvPr>
        <xdr:cNvSpPr txBox="1"/>
      </xdr:nvSpPr>
      <xdr:spPr>
        <a:xfrm>
          <a:off x="2385704" y="13697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80663</xdr:rowOff>
    </xdr:from>
    <xdr:ext cx="405111" cy="259045"/>
    <xdr:sp macro="" textlink="">
      <xdr:nvSpPr>
        <xdr:cNvPr id="324" name="n_3mainValue【公営住宅】&#10;有形固定資産減価償却率">
          <a:extLst>
            <a:ext uri="{FF2B5EF4-FFF2-40B4-BE49-F238E27FC236}">
              <a16:creationId xmlns:a16="http://schemas.microsoft.com/office/drawing/2014/main" id="{00000000-0008-0000-0100-000044010000}"/>
            </a:ext>
          </a:extLst>
        </xdr:cNvPr>
        <xdr:cNvSpPr txBox="1"/>
      </xdr:nvSpPr>
      <xdr:spPr>
        <a:xfrm>
          <a:off x="1611004" y="1365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40657</xdr:rowOff>
    </xdr:from>
    <xdr:ext cx="405111" cy="259045"/>
    <xdr:sp macro="" textlink="">
      <xdr:nvSpPr>
        <xdr:cNvPr id="325" name="n_4mainValue【公営住宅】&#10;有形固定資産減価償却率">
          <a:extLst>
            <a:ext uri="{FF2B5EF4-FFF2-40B4-BE49-F238E27FC236}">
              <a16:creationId xmlns:a16="http://schemas.microsoft.com/office/drawing/2014/main" id="{00000000-0008-0000-0100-000045010000}"/>
            </a:ext>
          </a:extLst>
        </xdr:cNvPr>
        <xdr:cNvSpPr txBox="1"/>
      </xdr:nvSpPr>
      <xdr:spPr>
        <a:xfrm>
          <a:off x="83630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100-00005C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flipV="1">
          <a:off x="9219565" y="13039725"/>
          <a:ext cx="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100-00005E010000}"/>
            </a:ext>
          </a:extLst>
        </xdr:cNvPr>
        <xdr:cNvSpPr txBox="1"/>
      </xdr:nvSpPr>
      <xdr:spPr>
        <a:xfrm>
          <a:off x="9258300" y="1450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9154160" y="144993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00000000-0008-0000-0100-000060010000}"/>
            </a:ext>
          </a:extLst>
        </xdr:cNvPr>
        <xdr:cNvSpPr txBox="1"/>
      </xdr:nvSpPr>
      <xdr:spPr>
        <a:xfrm>
          <a:off x="9258300"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9154160" y="13039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100-000062010000}"/>
            </a:ext>
          </a:extLst>
        </xdr:cNvPr>
        <xdr:cNvSpPr txBox="1"/>
      </xdr:nvSpPr>
      <xdr:spPr>
        <a:xfrm>
          <a:off x="9258300" y="1416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9192260" y="1418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79</xdr:row>
      <xdr:rowOff>169799</xdr:rowOff>
    </xdr:from>
    <xdr:to>
      <xdr:col>50</xdr:col>
      <xdr:colOff>165100</xdr:colOff>
      <xdr:row>80</xdr:row>
      <xdr:rowOff>99949</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8445500" y="134133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146938</xdr:rowOff>
    </xdr:from>
    <xdr:to>
      <xdr:col>46</xdr:col>
      <xdr:colOff>38100</xdr:colOff>
      <xdr:row>80</xdr:row>
      <xdr:rowOff>77088</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7670800" y="133904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79</xdr:row>
      <xdr:rowOff>117221</xdr:rowOff>
    </xdr:from>
    <xdr:to>
      <xdr:col>41</xdr:col>
      <xdr:colOff>101600</xdr:colOff>
      <xdr:row>80</xdr:row>
      <xdr:rowOff>47371</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6873240" y="133607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11303</xdr:rowOff>
    </xdr:from>
    <xdr:to>
      <xdr:col>36</xdr:col>
      <xdr:colOff>165100</xdr:colOff>
      <xdr:row>80</xdr:row>
      <xdr:rowOff>112903</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609854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122174</xdr:rowOff>
    </xdr:from>
    <xdr:to>
      <xdr:col>55</xdr:col>
      <xdr:colOff>50800</xdr:colOff>
      <xdr:row>84</xdr:row>
      <xdr:rowOff>52324</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192260" y="140362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145051</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100-00006E010000}"/>
            </a:ext>
          </a:extLst>
        </xdr:cNvPr>
        <xdr:cNvSpPr txBox="1"/>
      </xdr:nvSpPr>
      <xdr:spPr>
        <a:xfrm>
          <a:off x="9258300" y="1389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128651</xdr:rowOff>
    </xdr:from>
    <xdr:to>
      <xdr:col>50</xdr:col>
      <xdr:colOff>165100</xdr:colOff>
      <xdr:row>84</xdr:row>
      <xdr:rowOff>58801</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445500" y="140427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xdr:rowOff>
    </xdr:from>
    <xdr:to>
      <xdr:col>55</xdr:col>
      <xdr:colOff>0</xdr:colOff>
      <xdr:row>84</xdr:row>
      <xdr:rowOff>8001</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496300" y="14083284"/>
          <a:ext cx="7239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136271</xdr:rowOff>
    </xdr:from>
    <xdr:to>
      <xdr:col>46</xdr:col>
      <xdr:colOff>38100</xdr:colOff>
      <xdr:row>84</xdr:row>
      <xdr:rowOff>66421</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670800" y="140503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8001</xdr:rowOff>
    </xdr:from>
    <xdr:to>
      <xdr:col>50</xdr:col>
      <xdr:colOff>114300</xdr:colOff>
      <xdr:row>84</xdr:row>
      <xdr:rowOff>15621</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713980" y="14089761"/>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140081</xdr:rowOff>
    </xdr:from>
    <xdr:to>
      <xdr:col>41</xdr:col>
      <xdr:colOff>101600</xdr:colOff>
      <xdr:row>84</xdr:row>
      <xdr:rowOff>70231</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873240" y="14054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15621</xdr:rowOff>
    </xdr:from>
    <xdr:to>
      <xdr:col>45</xdr:col>
      <xdr:colOff>177800</xdr:colOff>
      <xdr:row>84</xdr:row>
      <xdr:rowOff>19431</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24040" y="14097381"/>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73" name="楕円 372">
          <a:extLst>
            <a:ext uri="{FF2B5EF4-FFF2-40B4-BE49-F238E27FC236}">
              <a16:creationId xmlns:a16="http://schemas.microsoft.com/office/drawing/2014/main" id="{00000000-0008-0000-0100-000075010000}"/>
            </a:ext>
          </a:extLst>
        </xdr:cNvPr>
        <xdr:cNvSpPr/>
      </xdr:nvSpPr>
      <xdr:spPr>
        <a:xfrm>
          <a:off x="6098540" y="14059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19431</xdr:rowOff>
    </xdr:from>
    <xdr:to>
      <xdr:col>41</xdr:col>
      <xdr:colOff>50800</xdr:colOff>
      <xdr:row>84</xdr:row>
      <xdr:rowOff>24385</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flipV="1">
          <a:off x="6149340" y="14101191"/>
          <a:ext cx="7747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116476</xdr:rowOff>
    </xdr:from>
    <xdr:ext cx="469744" cy="259045"/>
    <xdr:sp macro="" textlink="">
      <xdr:nvSpPr>
        <xdr:cNvPr id="375" name="n_1aveValue【公営住宅】&#10;一人当たり面積">
          <a:extLst>
            <a:ext uri="{FF2B5EF4-FFF2-40B4-BE49-F238E27FC236}">
              <a16:creationId xmlns:a16="http://schemas.microsoft.com/office/drawing/2014/main" id="{00000000-0008-0000-0100-000077010000}"/>
            </a:ext>
          </a:extLst>
        </xdr:cNvPr>
        <xdr:cNvSpPr txBox="1"/>
      </xdr:nvSpPr>
      <xdr:spPr>
        <a:xfrm>
          <a:off x="8271587" y="1319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93615</xdr:rowOff>
    </xdr:from>
    <xdr:ext cx="469744" cy="259045"/>
    <xdr:sp macro="" textlink="">
      <xdr:nvSpPr>
        <xdr:cNvPr id="376" name="n_2aveValue【公営住宅】&#10;一人当たり面積">
          <a:extLst>
            <a:ext uri="{FF2B5EF4-FFF2-40B4-BE49-F238E27FC236}">
              <a16:creationId xmlns:a16="http://schemas.microsoft.com/office/drawing/2014/main" id="{00000000-0008-0000-0100-000078010000}"/>
            </a:ext>
          </a:extLst>
        </xdr:cNvPr>
        <xdr:cNvSpPr txBox="1"/>
      </xdr:nvSpPr>
      <xdr:spPr>
        <a:xfrm>
          <a:off x="7509587" y="1316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63898</xdr:rowOff>
    </xdr:from>
    <xdr:ext cx="469744" cy="259045"/>
    <xdr:sp macro="" textlink="">
      <xdr:nvSpPr>
        <xdr:cNvPr id="377" name="n_3aveValue【公営住宅】&#10;一人当たり面積">
          <a:extLst>
            <a:ext uri="{FF2B5EF4-FFF2-40B4-BE49-F238E27FC236}">
              <a16:creationId xmlns:a16="http://schemas.microsoft.com/office/drawing/2014/main" id="{00000000-0008-0000-0100-000079010000}"/>
            </a:ext>
          </a:extLst>
        </xdr:cNvPr>
        <xdr:cNvSpPr txBox="1"/>
      </xdr:nvSpPr>
      <xdr:spPr>
        <a:xfrm>
          <a:off x="6712027" y="1313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129430</xdr:rowOff>
    </xdr:from>
    <xdr:ext cx="469744" cy="259045"/>
    <xdr:sp macro="" textlink="">
      <xdr:nvSpPr>
        <xdr:cNvPr id="378" name="n_4aveValue【公営住宅】&#10;一人当たり面積">
          <a:extLst>
            <a:ext uri="{FF2B5EF4-FFF2-40B4-BE49-F238E27FC236}">
              <a16:creationId xmlns:a16="http://schemas.microsoft.com/office/drawing/2014/main" id="{00000000-0008-0000-0100-00007A010000}"/>
            </a:ext>
          </a:extLst>
        </xdr:cNvPr>
        <xdr:cNvSpPr txBox="1"/>
      </xdr:nvSpPr>
      <xdr:spPr>
        <a:xfrm>
          <a:off x="5937327" y="132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49928</xdr:rowOff>
    </xdr:from>
    <xdr:ext cx="469744" cy="259045"/>
    <xdr:sp macro="" textlink="">
      <xdr:nvSpPr>
        <xdr:cNvPr id="379" name="n_1mainValue【公営住宅】&#10;一人当たり面積">
          <a:extLst>
            <a:ext uri="{FF2B5EF4-FFF2-40B4-BE49-F238E27FC236}">
              <a16:creationId xmlns:a16="http://schemas.microsoft.com/office/drawing/2014/main" id="{00000000-0008-0000-0100-00007B010000}"/>
            </a:ext>
          </a:extLst>
        </xdr:cNvPr>
        <xdr:cNvSpPr txBox="1"/>
      </xdr:nvSpPr>
      <xdr:spPr>
        <a:xfrm>
          <a:off x="8271587" y="141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57548</xdr:rowOff>
    </xdr:from>
    <xdr:ext cx="469744" cy="259045"/>
    <xdr:sp macro="" textlink="">
      <xdr:nvSpPr>
        <xdr:cNvPr id="380" name="n_2mainValue【公営住宅】&#10;一人当たり面積">
          <a:extLst>
            <a:ext uri="{FF2B5EF4-FFF2-40B4-BE49-F238E27FC236}">
              <a16:creationId xmlns:a16="http://schemas.microsoft.com/office/drawing/2014/main" id="{00000000-0008-0000-0100-00007C010000}"/>
            </a:ext>
          </a:extLst>
        </xdr:cNvPr>
        <xdr:cNvSpPr txBox="1"/>
      </xdr:nvSpPr>
      <xdr:spPr>
        <a:xfrm>
          <a:off x="7509587" y="1413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61358</xdr:rowOff>
    </xdr:from>
    <xdr:ext cx="469744" cy="259045"/>
    <xdr:sp macro="" textlink="">
      <xdr:nvSpPr>
        <xdr:cNvPr id="381" name="n_3mainValue【公営住宅】&#10;一人当たり面積">
          <a:extLst>
            <a:ext uri="{FF2B5EF4-FFF2-40B4-BE49-F238E27FC236}">
              <a16:creationId xmlns:a16="http://schemas.microsoft.com/office/drawing/2014/main" id="{00000000-0008-0000-0100-00007D010000}"/>
            </a:ext>
          </a:extLst>
        </xdr:cNvPr>
        <xdr:cNvSpPr txBox="1"/>
      </xdr:nvSpPr>
      <xdr:spPr>
        <a:xfrm>
          <a:off x="6712027" y="1414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82" name="n_4mainValue【公営住宅】&#10;一人当たり面積">
          <a:extLst>
            <a:ext uri="{FF2B5EF4-FFF2-40B4-BE49-F238E27FC236}">
              <a16:creationId xmlns:a16="http://schemas.microsoft.com/office/drawing/2014/main" id="{00000000-0008-0000-0100-00007E010000}"/>
            </a:ext>
          </a:extLst>
        </xdr:cNvPr>
        <xdr:cNvSpPr txBox="1"/>
      </xdr:nvSpPr>
      <xdr:spPr>
        <a:xfrm>
          <a:off x="5937327" y="141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00000000-0008-0000-0100-0000A6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flipV="1">
          <a:off x="14375764" y="5570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00000000-0008-0000-0100-0000A801000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00000000-0008-0000-0100-0000AA010000}"/>
            </a:ext>
          </a:extLst>
        </xdr:cNvPr>
        <xdr:cNvSpPr txBox="1"/>
      </xdr:nvSpPr>
      <xdr:spPr>
        <a:xfrm>
          <a:off x="14414500" y="535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4287500" y="557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00000000-0008-0000-0100-0000AC010000}"/>
            </a:ext>
          </a:extLst>
        </xdr:cNvPr>
        <xdr:cNvSpPr txBox="1"/>
      </xdr:nvSpPr>
      <xdr:spPr>
        <a:xfrm>
          <a:off x="14414500" y="6007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325600" y="615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578840" y="6153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139700</xdr:rowOff>
    </xdr:from>
    <xdr:to>
      <xdr:col>76</xdr:col>
      <xdr:colOff>165100</xdr:colOff>
      <xdr:row>37</xdr:row>
      <xdr:rowOff>69850</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804140" y="617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2029440" y="615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137795</xdr:rowOff>
    </xdr:from>
    <xdr:to>
      <xdr:col>67</xdr:col>
      <xdr:colOff>101600</xdr:colOff>
      <xdr:row>37</xdr:row>
      <xdr:rowOff>67945</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11231880" y="617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4325600" y="64604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68597</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00000000-0008-0000-0100-0000B8010000}"/>
            </a:ext>
          </a:extLst>
        </xdr:cNvPr>
        <xdr:cNvSpPr txBox="1"/>
      </xdr:nvSpPr>
      <xdr:spPr>
        <a:xfrm>
          <a:off x="144145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42545</xdr:rowOff>
    </xdr:from>
    <xdr:to>
      <xdr:col>81</xdr:col>
      <xdr:colOff>101600</xdr:colOff>
      <xdr:row>38</xdr:row>
      <xdr:rowOff>144145</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357884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93345</xdr:rowOff>
    </xdr:from>
    <xdr:to>
      <xdr:col>85</xdr:col>
      <xdr:colOff>127000</xdr:colOff>
      <xdr:row>38</xdr:row>
      <xdr:rowOff>140970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3629640" y="6463665"/>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158750</xdr:rowOff>
    </xdr:from>
    <xdr:to>
      <xdr:col>76</xdr:col>
      <xdr:colOff>165100</xdr:colOff>
      <xdr:row>38</xdr:row>
      <xdr:rowOff>88900</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2804140" y="6361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38100</xdr:rowOff>
    </xdr:from>
    <xdr:to>
      <xdr:col>81</xdr:col>
      <xdr:colOff>50800</xdr:colOff>
      <xdr:row>38</xdr:row>
      <xdr:rowOff>93345</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854940" y="6408420"/>
          <a:ext cx="7747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103505</xdr:rowOff>
    </xdr:from>
    <xdr:to>
      <xdr:col>72</xdr:col>
      <xdr:colOff>38100</xdr:colOff>
      <xdr:row>38</xdr:row>
      <xdr:rowOff>33655</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029440" y="63061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154305</xdr:rowOff>
    </xdr:from>
    <xdr:to>
      <xdr:col>76</xdr:col>
      <xdr:colOff>114300</xdr:colOff>
      <xdr:row>38</xdr:row>
      <xdr:rowOff>38100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072620" y="6356985"/>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63500</xdr:rowOff>
    </xdr:from>
    <xdr:to>
      <xdr:col>67</xdr:col>
      <xdr:colOff>101600</xdr:colOff>
      <xdr:row>37</xdr:row>
      <xdr:rowOff>165100</xdr:rowOff>
    </xdr:to>
    <xdr:sp macro="" textlink="">
      <xdr:nvSpPr>
        <xdr:cNvPr id="447" name="楕円 446">
          <a:extLst>
            <a:ext uri="{FF2B5EF4-FFF2-40B4-BE49-F238E27FC236}">
              <a16:creationId xmlns:a16="http://schemas.microsoft.com/office/drawing/2014/main" id="{00000000-0008-0000-0100-0000BF010000}"/>
            </a:ext>
          </a:extLst>
        </xdr:cNvPr>
        <xdr:cNvSpPr/>
      </xdr:nvSpPr>
      <xdr:spPr>
        <a:xfrm>
          <a:off x="1123188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114300</xdr:rowOff>
    </xdr:from>
    <xdr:to>
      <xdr:col>71</xdr:col>
      <xdr:colOff>177800</xdr:colOff>
      <xdr:row>37</xdr:row>
      <xdr:rowOff>154305</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1282680" y="631698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65422</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4372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86377</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752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67327</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19005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84472</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110298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135272</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4372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752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24782</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00000000-0008-0000-0100-0000C7010000}"/>
            </a:ext>
          </a:extLst>
        </xdr:cNvPr>
        <xdr:cNvSpPr txBox="1"/>
      </xdr:nvSpPr>
      <xdr:spPr>
        <a:xfrm>
          <a:off x="119005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156227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00000000-0008-0000-0100-0000C8010000}"/>
            </a:ext>
          </a:extLst>
        </xdr:cNvPr>
        <xdr:cNvSpPr txBox="1"/>
      </xdr:nvSpPr>
      <xdr:spPr>
        <a:xfrm>
          <a:off x="1110298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00000000-0008-0000-0100-0000DF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19509104" y="58445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00000000-0008-0000-0100-0000E1010000}"/>
            </a:ext>
          </a:extLst>
        </xdr:cNvPr>
        <xdr:cNvSpPr txBox="1"/>
      </xdr:nvSpPr>
      <xdr:spPr>
        <a:xfrm>
          <a:off x="1954784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9443700" y="7056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00000000-0008-0000-0100-0000E3010000}"/>
            </a:ext>
          </a:extLst>
        </xdr:cNvPr>
        <xdr:cNvSpPr txBox="1"/>
      </xdr:nvSpPr>
      <xdr:spPr>
        <a:xfrm>
          <a:off x="1954784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944370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00000000-0008-0000-0100-0000E5010000}"/>
            </a:ext>
          </a:extLst>
        </xdr:cNvPr>
        <xdr:cNvSpPr txBox="1"/>
      </xdr:nvSpPr>
      <xdr:spPr>
        <a:xfrm>
          <a:off x="19547840" y="663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9458940" y="665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13970</xdr:rowOff>
    </xdr:from>
    <xdr:to>
      <xdr:col>112</xdr:col>
      <xdr:colOff>38100</xdr:colOff>
      <xdr:row>40</xdr:row>
      <xdr:rowOff>115570</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8735040" y="6719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50165</xdr:rowOff>
    </xdr:from>
    <xdr:to>
      <xdr:col>107</xdr:col>
      <xdr:colOff>101600</xdr:colOff>
      <xdr:row>40</xdr:row>
      <xdr:rowOff>151765</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793748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52070</xdr:rowOff>
    </xdr:from>
    <xdr:to>
      <xdr:col>102</xdr:col>
      <xdr:colOff>165100</xdr:colOff>
      <xdr:row>40</xdr:row>
      <xdr:rowOff>153670</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716278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31115</xdr:rowOff>
    </xdr:from>
    <xdr:to>
      <xdr:col>98</xdr:col>
      <xdr:colOff>38100</xdr:colOff>
      <xdr:row>40</xdr:row>
      <xdr:rowOff>132715</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16388080" y="67367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69215</xdr:rowOff>
    </xdr:from>
    <xdr:to>
      <xdr:col>116</xdr:col>
      <xdr:colOff>114300</xdr:colOff>
      <xdr:row>37</xdr:row>
      <xdr:rowOff>170815</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5894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92092</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00000000-0008-0000-0100-0000F1010000}"/>
            </a:ext>
          </a:extLst>
        </xdr:cNvPr>
        <xdr:cNvSpPr txBox="1"/>
      </xdr:nvSpPr>
      <xdr:spPr>
        <a:xfrm>
          <a:off x="19547840" y="612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86360</xdr:rowOff>
    </xdr:from>
    <xdr:to>
      <xdr:col>112</xdr:col>
      <xdr:colOff>38100</xdr:colOff>
      <xdr:row>38</xdr:row>
      <xdr:rowOff>16510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735040" y="6289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120015</xdr:rowOff>
    </xdr:from>
    <xdr:to>
      <xdr:col>116</xdr:col>
      <xdr:colOff>63500</xdr:colOff>
      <xdr:row>37</xdr:row>
      <xdr:rowOff>137160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8778220" y="6322695"/>
          <a:ext cx="7315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101600</xdr:rowOff>
    </xdr:from>
    <xdr:to>
      <xdr:col>107</xdr:col>
      <xdr:colOff>101600</xdr:colOff>
      <xdr:row>38</xdr:row>
      <xdr:rowOff>31750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7937480" y="6304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137160</xdr:rowOff>
    </xdr:from>
    <xdr:to>
      <xdr:col>111</xdr:col>
      <xdr:colOff>177800</xdr:colOff>
      <xdr:row>37</xdr:row>
      <xdr:rowOff>152400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7988280" y="633984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113030</xdr:rowOff>
    </xdr:from>
    <xdr:to>
      <xdr:col>102</xdr:col>
      <xdr:colOff>165100</xdr:colOff>
      <xdr:row>38</xdr:row>
      <xdr:rowOff>43180</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7162780" y="6315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152400</xdr:rowOff>
    </xdr:from>
    <xdr:to>
      <xdr:col>107</xdr:col>
      <xdr:colOff>50800</xdr:colOff>
      <xdr:row>37</xdr:row>
      <xdr:rowOff>163830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flipV="1">
          <a:off x="17213580" y="635508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101600</xdr:rowOff>
    </xdr:from>
    <xdr:to>
      <xdr:col>98</xdr:col>
      <xdr:colOff>38100</xdr:colOff>
      <xdr:row>38</xdr:row>
      <xdr:rowOff>31750</xdr:rowOff>
    </xdr:to>
    <xdr:sp macro="" textlink="">
      <xdr:nvSpPr>
        <xdr:cNvPr id="504" name="楕円 503">
          <a:extLst>
            <a:ext uri="{FF2B5EF4-FFF2-40B4-BE49-F238E27FC236}">
              <a16:creationId xmlns:a16="http://schemas.microsoft.com/office/drawing/2014/main" id="{00000000-0008-0000-0100-0000F8010000}"/>
            </a:ext>
          </a:extLst>
        </xdr:cNvPr>
        <xdr:cNvSpPr/>
      </xdr:nvSpPr>
      <xdr:spPr>
        <a:xfrm>
          <a:off x="16388080" y="6304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152400</xdr:rowOff>
    </xdr:from>
    <xdr:to>
      <xdr:col>102</xdr:col>
      <xdr:colOff>114300</xdr:colOff>
      <xdr:row>37</xdr:row>
      <xdr:rowOff>163830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6431260" y="635508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106697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561127" y="68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142892</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7776267" y="684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144797</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700156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123842</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6226867" y="682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33037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85611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48277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7776267"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59707</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1700156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48277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00000000-0008-0000-0100-000001020000}"/>
            </a:ext>
          </a:extLst>
        </xdr:cNvPr>
        <xdr:cNvSpPr txBox="1"/>
      </xdr:nvSpPr>
      <xdr:spPr>
        <a:xfrm>
          <a:off x="16226867"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0000000-0008-0000-0100-000019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flipV="1">
          <a:off x="14375764" y="946975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00000000-0008-0000-0100-00001B020000}"/>
            </a:ext>
          </a:extLst>
        </xdr:cNvPr>
        <xdr:cNvSpPr txBox="1"/>
      </xdr:nvSpPr>
      <xdr:spPr>
        <a:xfrm>
          <a:off x="144145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4287500" y="10547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00000000-0008-0000-0100-00001D020000}"/>
            </a:ext>
          </a:extLst>
        </xdr:cNvPr>
        <xdr:cNvSpPr txBox="1"/>
      </xdr:nvSpPr>
      <xdr:spPr>
        <a:xfrm>
          <a:off x="14414500" y="924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4287500" y="946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00000000-0008-0000-0100-00001F020000}"/>
            </a:ext>
          </a:extLst>
        </xdr:cNvPr>
        <xdr:cNvSpPr txBox="1"/>
      </xdr:nvSpPr>
      <xdr:spPr>
        <a:xfrm>
          <a:off x="14414500" y="992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4325600" y="1007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357884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280414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2029440" y="10045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1231880" y="10047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149225</xdr:rowOff>
    </xdr:from>
    <xdr:to>
      <xdr:col>85</xdr:col>
      <xdr:colOff>177800</xdr:colOff>
      <xdr:row>62</xdr:row>
      <xdr:rowOff>79375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4325600" y="103752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64152</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00000000-0008-0000-0100-00002B020000}"/>
            </a:ext>
          </a:extLst>
        </xdr:cNvPr>
        <xdr:cNvSpPr txBox="1"/>
      </xdr:nvSpPr>
      <xdr:spPr>
        <a:xfrm>
          <a:off x="14414500" y="1029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113030</xdr:rowOff>
    </xdr:from>
    <xdr:to>
      <xdr:col>81</xdr:col>
      <xdr:colOff>101600</xdr:colOff>
      <xdr:row>62</xdr:row>
      <xdr:rowOff>43180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3578840" y="10339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163830</xdr:rowOff>
    </xdr:from>
    <xdr:to>
      <xdr:col>85</xdr:col>
      <xdr:colOff>127000</xdr:colOff>
      <xdr:row>62</xdr:row>
      <xdr:rowOff>28575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3629640" y="10389870"/>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74930</xdr:rowOff>
    </xdr:from>
    <xdr:to>
      <xdr:col>76</xdr:col>
      <xdr:colOff>165100</xdr:colOff>
      <xdr:row>62</xdr:row>
      <xdr:rowOff>5080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2804140" y="1030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125730</xdr:rowOff>
    </xdr:from>
    <xdr:to>
      <xdr:col>81</xdr:col>
      <xdr:colOff>50800</xdr:colOff>
      <xdr:row>61</xdr:row>
      <xdr:rowOff>163830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854940" y="1035177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38735</xdr:rowOff>
    </xdr:from>
    <xdr:to>
      <xdr:col>72</xdr:col>
      <xdr:colOff>38100</xdr:colOff>
      <xdr:row>61</xdr:row>
      <xdr:rowOff>140335</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2029440" y="102647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89535</xdr:rowOff>
    </xdr:from>
    <xdr:to>
      <xdr:col>76</xdr:col>
      <xdr:colOff>114300</xdr:colOff>
      <xdr:row>61</xdr:row>
      <xdr:rowOff>125730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072620" y="1031557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170180</xdr:rowOff>
    </xdr:from>
    <xdr:to>
      <xdr:col>67</xdr:col>
      <xdr:colOff>101600</xdr:colOff>
      <xdr:row>61</xdr:row>
      <xdr:rowOff>100330</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11231880" y="10228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49530</xdr:rowOff>
    </xdr:from>
    <xdr:to>
      <xdr:col>71</xdr:col>
      <xdr:colOff>177800</xdr:colOff>
      <xdr:row>61</xdr:row>
      <xdr:rowOff>89535</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1282680" y="1027557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137812</xdr:rowOff>
    </xdr:from>
    <xdr:ext cx="405111" cy="259045"/>
    <xdr:sp macro="" textlink="">
      <xdr:nvSpPr>
        <xdr:cNvPr id="564" name="n_1aveValue【学校施設】&#10;有形固定資産減価償却率">
          <a:extLst>
            <a:ext uri="{FF2B5EF4-FFF2-40B4-BE49-F238E27FC236}">
              <a16:creationId xmlns:a16="http://schemas.microsoft.com/office/drawing/2014/main" id="{00000000-0008-0000-0100-000034020000}"/>
            </a:ext>
          </a:extLst>
        </xdr:cNvPr>
        <xdr:cNvSpPr txBox="1"/>
      </xdr:nvSpPr>
      <xdr:spPr>
        <a:xfrm>
          <a:off x="134372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118762</xdr:rowOff>
    </xdr:from>
    <xdr:ext cx="405111" cy="259045"/>
    <xdr:sp macro="" textlink="">
      <xdr:nvSpPr>
        <xdr:cNvPr id="565" name="n_2aveValue【学校施設】&#10;有形固定資産減価償却率">
          <a:extLst>
            <a:ext uri="{FF2B5EF4-FFF2-40B4-BE49-F238E27FC236}">
              <a16:creationId xmlns:a16="http://schemas.microsoft.com/office/drawing/2014/main" id="{00000000-0008-0000-0100-000035020000}"/>
            </a:ext>
          </a:extLst>
        </xdr:cNvPr>
        <xdr:cNvSpPr txBox="1"/>
      </xdr:nvSpPr>
      <xdr:spPr>
        <a:xfrm>
          <a:off x="126752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66" name="n_3aveValue【学校施設】&#10;有形固定資産減価償却率">
          <a:extLst>
            <a:ext uri="{FF2B5EF4-FFF2-40B4-BE49-F238E27FC236}">
              <a16:creationId xmlns:a16="http://schemas.microsoft.com/office/drawing/2014/main" id="{00000000-0008-0000-0100-000036020000}"/>
            </a:ext>
          </a:extLst>
        </xdr:cNvPr>
        <xdr:cNvSpPr txBox="1"/>
      </xdr:nvSpPr>
      <xdr:spPr>
        <a:xfrm>
          <a:off x="119005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103522</xdr:rowOff>
    </xdr:from>
    <xdr:ext cx="405111" cy="259045"/>
    <xdr:sp macro="" textlink="">
      <xdr:nvSpPr>
        <xdr:cNvPr id="567" name="n_4aveValue【学校施設】&#10;有形固定資産減価償却率">
          <a:extLst>
            <a:ext uri="{FF2B5EF4-FFF2-40B4-BE49-F238E27FC236}">
              <a16:creationId xmlns:a16="http://schemas.microsoft.com/office/drawing/2014/main" id="{00000000-0008-0000-0100-000037020000}"/>
            </a:ext>
          </a:extLst>
        </xdr:cNvPr>
        <xdr:cNvSpPr txBox="1"/>
      </xdr:nvSpPr>
      <xdr:spPr>
        <a:xfrm>
          <a:off x="1110298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34307</xdr:rowOff>
    </xdr:from>
    <xdr:ext cx="405111" cy="259045"/>
    <xdr:sp macro="" textlink="">
      <xdr:nvSpPr>
        <xdr:cNvPr id="568" name="n_1mainValue【学校施設】&#10;有形固定資産減価償却率">
          <a:extLst>
            <a:ext uri="{FF2B5EF4-FFF2-40B4-BE49-F238E27FC236}">
              <a16:creationId xmlns:a16="http://schemas.microsoft.com/office/drawing/2014/main" id="{00000000-0008-0000-0100-000038020000}"/>
            </a:ext>
          </a:extLst>
        </xdr:cNvPr>
        <xdr:cNvSpPr txBox="1"/>
      </xdr:nvSpPr>
      <xdr:spPr>
        <a:xfrm>
          <a:off x="134372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167657</xdr:rowOff>
    </xdr:from>
    <xdr:ext cx="405111" cy="259045"/>
    <xdr:sp macro="" textlink="">
      <xdr:nvSpPr>
        <xdr:cNvPr id="569" name="n_2mainValue【学校施設】&#10;有形固定資産減価償却率">
          <a:extLst>
            <a:ext uri="{FF2B5EF4-FFF2-40B4-BE49-F238E27FC236}">
              <a16:creationId xmlns:a16="http://schemas.microsoft.com/office/drawing/2014/main" id="{00000000-0008-0000-0100-000039020000}"/>
            </a:ext>
          </a:extLst>
        </xdr:cNvPr>
        <xdr:cNvSpPr txBox="1"/>
      </xdr:nvSpPr>
      <xdr:spPr>
        <a:xfrm>
          <a:off x="126752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131462</xdr:rowOff>
    </xdr:from>
    <xdr:ext cx="405111" cy="259045"/>
    <xdr:sp macro="" textlink="">
      <xdr:nvSpPr>
        <xdr:cNvPr id="570" name="n_3mainValue【学校施設】&#10;有形固定資産減価償却率">
          <a:extLst>
            <a:ext uri="{FF2B5EF4-FFF2-40B4-BE49-F238E27FC236}">
              <a16:creationId xmlns:a16="http://schemas.microsoft.com/office/drawing/2014/main" id="{00000000-0008-0000-0100-00003A020000}"/>
            </a:ext>
          </a:extLst>
        </xdr:cNvPr>
        <xdr:cNvSpPr txBox="1"/>
      </xdr:nvSpPr>
      <xdr:spPr>
        <a:xfrm>
          <a:off x="119005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91457</xdr:rowOff>
    </xdr:from>
    <xdr:ext cx="405111" cy="259045"/>
    <xdr:sp macro="" textlink="">
      <xdr:nvSpPr>
        <xdr:cNvPr id="571" name="n_4mainValue【学校施設】&#10;有形固定資産減価償却率">
          <a:extLst>
            <a:ext uri="{FF2B5EF4-FFF2-40B4-BE49-F238E27FC236}">
              <a16:creationId xmlns:a16="http://schemas.microsoft.com/office/drawing/2014/main" id="{00000000-0008-0000-0100-00003B020000}"/>
            </a:ext>
          </a:extLst>
        </xdr:cNvPr>
        <xdr:cNvSpPr txBox="1"/>
      </xdr:nvSpPr>
      <xdr:spPr>
        <a:xfrm>
          <a:off x="1110298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100-00004F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19509104" y="9343644"/>
          <a:ext cx="0" cy="1210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100-000051020000}"/>
            </a:ext>
          </a:extLst>
        </xdr:cNvPr>
        <xdr:cNvSpPr txBox="1"/>
      </xdr:nvSpPr>
      <xdr:spPr>
        <a:xfrm>
          <a:off x="1954784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944370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100-000053020000}"/>
            </a:ext>
          </a:extLst>
        </xdr:cNvPr>
        <xdr:cNvSpPr txBox="1"/>
      </xdr:nvSpPr>
      <xdr:spPr>
        <a:xfrm>
          <a:off x="19547840" y="912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9443700" y="9343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100-000055020000}"/>
            </a:ext>
          </a:extLst>
        </xdr:cNvPr>
        <xdr:cNvSpPr txBox="1"/>
      </xdr:nvSpPr>
      <xdr:spPr>
        <a:xfrm>
          <a:off x="19547840" y="99846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58940" y="10006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122365</xdr:rowOff>
    </xdr:from>
    <xdr:to>
      <xdr:col>112</xdr:col>
      <xdr:colOff>38100</xdr:colOff>
      <xdr:row>60</xdr:row>
      <xdr:rowOff>52515</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735040" y="10013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5779</xdr:rowOff>
    </xdr:from>
    <xdr:to>
      <xdr:col>107</xdr:col>
      <xdr:colOff>101600</xdr:colOff>
      <xdr:row>60</xdr:row>
      <xdr:rowOff>107379</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7937480" y="1006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161798</xdr:rowOff>
    </xdr:from>
    <xdr:to>
      <xdr:col>102</xdr:col>
      <xdr:colOff>165100</xdr:colOff>
      <xdr:row>60</xdr:row>
      <xdr:rowOff>91948</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7162780" y="10052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164084</xdr:rowOff>
    </xdr:from>
    <xdr:to>
      <xdr:col>98</xdr:col>
      <xdr:colOff>38100</xdr:colOff>
      <xdr:row>60</xdr:row>
      <xdr:rowOff>94234</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6388080" y="100548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77216</xdr:rowOff>
    </xdr:from>
    <xdr:to>
      <xdr:col>116</xdr:col>
      <xdr:colOff>114300</xdr:colOff>
      <xdr:row>57</xdr:row>
      <xdr:rowOff>7366</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9458940" y="9465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100093</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100-000061020000}"/>
            </a:ext>
          </a:extLst>
        </xdr:cNvPr>
        <xdr:cNvSpPr txBox="1"/>
      </xdr:nvSpPr>
      <xdr:spPr>
        <a:xfrm>
          <a:off x="19547840" y="932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102362</xdr:rowOff>
    </xdr:from>
    <xdr:to>
      <xdr:col>112</xdr:col>
      <xdr:colOff>38100</xdr:colOff>
      <xdr:row>57</xdr:row>
      <xdr:rowOff>32512</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8735040" y="94902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128016</xdr:rowOff>
    </xdr:from>
    <xdr:to>
      <xdr:col>116</xdr:col>
      <xdr:colOff>63500</xdr:colOff>
      <xdr:row>56</xdr:row>
      <xdr:rowOff>153162</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8778220" y="9515856"/>
          <a:ext cx="73152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36640</xdr:rowOff>
    </xdr:from>
    <xdr:to>
      <xdr:col>107</xdr:col>
      <xdr:colOff>101600</xdr:colOff>
      <xdr:row>57</xdr:row>
      <xdr:rowOff>138240</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7937480" y="959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153162</xdr:rowOff>
    </xdr:from>
    <xdr:to>
      <xdr:col>111</xdr:col>
      <xdr:colOff>177800</xdr:colOff>
      <xdr:row>57</xdr:row>
      <xdr:rowOff>87440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7988280" y="9541002"/>
          <a:ext cx="78994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73216</xdr:rowOff>
    </xdr:from>
    <xdr:to>
      <xdr:col>102</xdr:col>
      <xdr:colOff>165100</xdr:colOff>
      <xdr:row>58</xdr:row>
      <xdr:rowOff>3366</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7162780" y="96286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87440</xdr:rowOff>
    </xdr:from>
    <xdr:to>
      <xdr:col>107</xdr:col>
      <xdr:colOff>50800</xdr:colOff>
      <xdr:row>57</xdr:row>
      <xdr:rowOff>124016</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7213580" y="9642920"/>
          <a:ext cx="7747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101219</xdr:rowOff>
    </xdr:from>
    <xdr:to>
      <xdr:col>98</xdr:col>
      <xdr:colOff>38100</xdr:colOff>
      <xdr:row>58</xdr:row>
      <xdr:rowOff>31369</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6388080" y="96566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124016</xdr:rowOff>
    </xdr:from>
    <xdr:to>
      <xdr:col>102</xdr:col>
      <xdr:colOff>114300</xdr:colOff>
      <xdr:row>57</xdr:row>
      <xdr:rowOff>152019</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6431260" y="9679496"/>
          <a:ext cx="78232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43642</xdr:rowOff>
    </xdr:from>
    <xdr:ext cx="469744" cy="259045"/>
    <xdr:sp macro="" textlink="">
      <xdr:nvSpPr>
        <xdr:cNvPr id="618" name="n_1aveValue【学校施設】&#10;一人当たり面積">
          <a:extLst>
            <a:ext uri="{FF2B5EF4-FFF2-40B4-BE49-F238E27FC236}">
              <a16:creationId xmlns:a16="http://schemas.microsoft.com/office/drawing/2014/main" id="{00000000-0008-0000-0100-00006A020000}"/>
            </a:ext>
          </a:extLst>
        </xdr:cNvPr>
        <xdr:cNvSpPr txBox="1"/>
      </xdr:nvSpPr>
      <xdr:spPr>
        <a:xfrm>
          <a:off x="18561127" y="1010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98506</xdr:rowOff>
    </xdr:from>
    <xdr:ext cx="469744" cy="259045"/>
    <xdr:sp macro="" textlink="">
      <xdr:nvSpPr>
        <xdr:cNvPr id="619" name="n_2aveValue【学校施設】&#10;一人当たり面積">
          <a:extLst>
            <a:ext uri="{FF2B5EF4-FFF2-40B4-BE49-F238E27FC236}">
              <a16:creationId xmlns:a16="http://schemas.microsoft.com/office/drawing/2014/main" id="{00000000-0008-0000-0100-00006B020000}"/>
            </a:ext>
          </a:extLst>
        </xdr:cNvPr>
        <xdr:cNvSpPr txBox="1"/>
      </xdr:nvSpPr>
      <xdr:spPr>
        <a:xfrm>
          <a:off x="17776267" y="1015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83075</xdr:rowOff>
    </xdr:from>
    <xdr:ext cx="469744" cy="259045"/>
    <xdr:sp macro="" textlink="">
      <xdr:nvSpPr>
        <xdr:cNvPr id="620" name="n_3aveValue【学校施設】&#10;一人当たり面積">
          <a:extLst>
            <a:ext uri="{FF2B5EF4-FFF2-40B4-BE49-F238E27FC236}">
              <a16:creationId xmlns:a16="http://schemas.microsoft.com/office/drawing/2014/main" id="{00000000-0008-0000-0100-00006C020000}"/>
            </a:ext>
          </a:extLst>
        </xdr:cNvPr>
        <xdr:cNvSpPr txBox="1"/>
      </xdr:nvSpPr>
      <xdr:spPr>
        <a:xfrm>
          <a:off x="17001567" y="1014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85361</xdr:rowOff>
    </xdr:from>
    <xdr:ext cx="469744" cy="259045"/>
    <xdr:sp macro="" textlink="">
      <xdr:nvSpPr>
        <xdr:cNvPr id="621" name="n_4aveValue【学校施設】&#10;一人当たり面積">
          <a:extLst>
            <a:ext uri="{FF2B5EF4-FFF2-40B4-BE49-F238E27FC236}">
              <a16:creationId xmlns:a16="http://schemas.microsoft.com/office/drawing/2014/main" id="{00000000-0008-0000-0100-00006D020000}"/>
            </a:ext>
          </a:extLst>
        </xdr:cNvPr>
        <xdr:cNvSpPr txBox="1"/>
      </xdr:nvSpPr>
      <xdr:spPr>
        <a:xfrm>
          <a:off x="16226867" y="1014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49039</xdr:rowOff>
    </xdr:from>
    <xdr:ext cx="469744" cy="259045"/>
    <xdr:sp macro="" textlink="">
      <xdr:nvSpPr>
        <xdr:cNvPr id="622" name="n_1mainValue【学校施設】&#10;一人当たり面積">
          <a:extLst>
            <a:ext uri="{FF2B5EF4-FFF2-40B4-BE49-F238E27FC236}">
              <a16:creationId xmlns:a16="http://schemas.microsoft.com/office/drawing/2014/main" id="{00000000-0008-0000-0100-00006E020000}"/>
            </a:ext>
          </a:extLst>
        </xdr:cNvPr>
        <xdr:cNvSpPr txBox="1"/>
      </xdr:nvSpPr>
      <xdr:spPr>
        <a:xfrm>
          <a:off x="18561127" y="926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154767</xdr:rowOff>
    </xdr:from>
    <xdr:ext cx="469744" cy="259045"/>
    <xdr:sp macro="" textlink="">
      <xdr:nvSpPr>
        <xdr:cNvPr id="623" name="n_2mainValue【学校施設】&#10;一人当たり面積">
          <a:extLst>
            <a:ext uri="{FF2B5EF4-FFF2-40B4-BE49-F238E27FC236}">
              <a16:creationId xmlns:a16="http://schemas.microsoft.com/office/drawing/2014/main" id="{00000000-0008-0000-0100-00006F020000}"/>
            </a:ext>
          </a:extLst>
        </xdr:cNvPr>
        <xdr:cNvSpPr txBox="1"/>
      </xdr:nvSpPr>
      <xdr:spPr>
        <a:xfrm>
          <a:off x="17776267" y="937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19893</xdr:rowOff>
    </xdr:from>
    <xdr:ext cx="469744" cy="259045"/>
    <xdr:sp macro="" textlink="">
      <xdr:nvSpPr>
        <xdr:cNvPr id="624" name="n_3mainValue【学校施設】&#10;一人当たり面積">
          <a:extLst>
            <a:ext uri="{FF2B5EF4-FFF2-40B4-BE49-F238E27FC236}">
              <a16:creationId xmlns:a16="http://schemas.microsoft.com/office/drawing/2014/main" id="{00000000-0008-0000-0100-000070020000}"/>
            </a:ext>
          </a:extLst>
        </xdr:cNvPr>
        <xdr:cNvSpPr txBox="1"/>
      </xdr:nvSpPr>
      <xdr:spPr>
        <a:xfrm>
          <a:off x="17001567" y="940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47896</xdr:rowOff>
    </xdr:from>
    <xdr:ext cx="469744" cy="259045"/>
    <xdr:sp macro="" textlink="">
      <xdr:nvSpPr>
        <xdr:cNvPr id="625" name="n_4mainValue【学校施設】&#10;一人当たり面積">
          <a:extLst>
            <a:ext uri="{FF2B5EF4-FFF2-40B4-BE49-F238E27FC236}">
              <a16:creationId xmlns:a16="http://schemas.microsoft.com/office/drawing/2014/main" id="{00000000-0008-0000-0100-000071020000}"/>
            </a:ext>
          </a:extLst>
        </xdr:cNvPr>
        <xdr:cNvSpPr txBox="1"/>
      </xdr:nvSpPr>
      <xdr:spPr>
        <a:xfrm>
          <a:off x="16226867" y="943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100-00008A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4375764" y="13115652"/>
          <a:ext cx="0" cy="147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100-00008C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a:extLst>
            <a:ext uri="{FF2B5EF4-FFF2-40B4-BE49-F238E27FC236}">
              <a16:creationId xmlns:a16="http://schemas.microsoft.com/office/drawing/2014/main" id="{00000000-0008-0000-0100-00008E020000}"/>
            </a:ext>
          </a:extLst>
        </xdr:cNvPr>
        <xdr:cNvSpPr txBox="1"/>
      </xdr:nvSpPr>
      <xdr:spPr>
        <a:xfrm>
          <a:off x="14414500" y="12898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4287500" y="13115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100-000090020000}"/>
            </a:ext>
          </a:extLst>
        </xdr:cNvPr>
        <xdr:cNvSpPr txBox="1"/>
      </xdr:nvSpPr>
      <xdr:spPr>
        <a:xfrm>
          <a:off x="14414500" y="13606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4325600" y="1375174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10161</xdr:rowOff>
    </xdr:from>
    <xdr:to>
      <xdr:col>81</xdr:col>
      <xdr:colOff>101600</xdr:colOff>
      <xdr:row>84</xdr:row>
      <xdr:rowOff>111761</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357884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168548</xdr:rowOff>
    </xdr:from>
    <xdr:to>
      <xdr:col>76</xdr:col>
      <xdr:colOff>165100</xdr:colOff>
      <xdr:row>84</xdr:row>
      <xdr:rowOff>98698</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2804140" y="140826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98334</xdr:rowOff>
    </xdr:from>
    <xdr:to>
      <xdr:col>72</xdr:col>
      <xdr:colOff>38100</xdr:colOff>
      <xdr:row>84</xdr:row>
      <xdr:rowOff>28484</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2029440" y="140124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104866</xdr:rowOff>
    </xdr:from>
    <xdr:to>
      <xdr:col>67</xdr:col>
      <xdr:colOff>101600</xdr:colOff>
      <xdr:row>84</xdr:row>
      <xdr:rowOff>35016</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1231880" y="140189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31387</xdr:rowOff>
    </xdr:from>
    <xdr:to>
      <xdr:col>85</xdr:col>
      <xdr:colOff>177800</xdr:colOff>
      <xdr:row>84</xdr:row>
      <xdr:rowOff>132987</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4325600" y="1411314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9814</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100-00009C020000}"/>
            </a:ext>
          </a:extLst>
        </xdr:cNvPr>
        <xdr:cNvSpPr txBox="1"/>
      </xdr:nvSpPr>
      <xdr:spPr>
        <a:xfrm>
          <a:off x="14414500" y="1409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18324</xdr:rowOff>
    </xdr:from>
    <xdr:to>
      <xdr:col>81</xdr:col>
      <xdr:colOff>101600</xdr:colOff>
      <xdr:row>84</xdr:row>
      <xdr:rowOff>119924</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357884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69124</xdr:rowOff>
    </xdr:from>
    <xdr:to>
      <xdr:col>85</xdr:col>
      <xdr:colOff>127000</xdr:colOff>
      <xdr:row>84</xdr:row>
      <xdr:rowOff>82187</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3629640" y="14150884"/>
          <a:ext cx="74676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5262</xdr:rowOff>
    </xdr:from>
    <xdr:to>
      <xdr:col>76</xdr:col>
      <xdr:colOff>165100</xdr:colOff>
      <xdr:row>84</xdr:row>
      <xdr:rowOff>106862</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2804140" y="1408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56062</xdr:rowOff>
    </xdr:from>
    <xdr:to>
      <xdr:col>81</xdr:col>
      <xdr:colOff>50800</xdr:colOff>
      <xdr:row>84</xdr:row>
      <xdr:rowOff>69124</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2854940" y="14137822"/>
          <a:ext cx="7747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163649</xdr:rowOff>
    </xdr:from>
    <xdr:to>
      <xdr:col>72</xdr:col>
      <xdr:colOff>38100</xdr:colOff>
      <xdr:row>84</xdr:row>
      <xdr:rowOff>93799</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2029440" y="14077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42999</xdr:rowOff>
    </xdr:from>
    <xdr:to>
      <xdr:col>76</xdr:col>
      <xdr:colOff>114300</xdr:colOff>
      <xdr:row>84</xdr:row>
      <xdr:rowOff>56062</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2072620" y="14124759"/>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150586</xdr:rowOff>
    </xdr:from>
    <xdr:to>
      <xdr:col>67</xdr:col>
      <xdr:colOff>101600</xdr:colOff>
      <xdr:row>84</xdr:row>
      <xdr:rowOff>80736</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1231880" y="140647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29936</xdr:rowOff>
    </xdr:from>
    <xdr:to>
      <xdr:col>71</xdr:col>
      <xdr:colOff>177800</xdr:colOff>
      <xdr:row>84</xdr:row>
      <xdr:rowOff>42999</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1282680" y="14111696"/>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128288</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100-0000A5020000}"/>
            </a:ext>
          </a:extLst>
        </xdr:cNvPr>
        <xdr:cNvSpPr txBox="1"/>
      </xdr:nvSpPr>
      <xdr:spPr>
        <a:xfrm>
          <a:off x="13437244" y="13874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115225</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100-0000A6020000}"/>
            </a:ext>
          </a:extLst>
        </xdr:cNvPr>
        <xdr:cNvSpPr txBox="1"/>
      </xdr:nvSpPr>
      <xdr:spPr>
        <a:xfrm>
          <a:off x="12675244" y="1386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45011</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100-0000A7020000}"/>
            </a:ext>
          </a:extLst>
        </xdr:cNvPr>
        <xdr:cNvSpPr txBox="1"/>
      </xdr:nvSpPr>
      <xdr:spPr>
        <a:xfrm>
          <a:off x="11900544" y="1379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51543</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100-0000A8020000}"/>
            </a:ext>
          </a:extLst>
        </xdr:cNvPr>
        <xdr:cNvSpPr txBox="1"/>
      </xdr:nvSpPr>
      <xdr:spPr>
        <a:xfrm>
          <a:off x="11102984" y="1379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111051</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100-0000A9020000}"/>
            </a:ext>
          </a:extLst>
        </xdr:cNvPr>
        <xdr:cNvSpPr txBox="1"/>
      </xdr:nvSpPr>
      <xdr:spPr>
        <a:xfrm>
          <a:off x="134372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97989</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100-0000AA020000}"/>
            </a:ext>
          </a:extLst>
        </xdr:cNvPr>
        <xdr:cNvSpPr txBox="1"/>
      </xdr:nvSpPr>
      <xdr:spPr>
        <a:xfrm>
          <a:off x="12675244" y="1417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84926</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100-0000AB020000}"/>
            </a:ext>
          </a:extLst>
        </xdr:cNvPr>
        <xdr:cNvSpPr txBox="1"/>
      </xdr:nvSpPr>
      <xdr:spPr>
        <a:xfrm>
          <a:off x="11900544" y="1416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71863</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100-0000AC020000}"/>
            </a:ext>
          </a:extLst>
        </xdr:cNvPr>
        <xdr:cNvSpPr txBox="1"/>
      </xdr:nvSpPr>
      <xdr:spPr>
        <a:xfrm>
          <a:off x="11102984" y="1415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100-0000C1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19509104" y="13288518"/>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100-0000C3020000}"/>
            </a:ext>
          </a:extLst>
        </xdr:cNvPr>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100-0000C5020000}"/>
            </a:ext>
          </a:extLst>
        </xdr:cNvPr>
        <xdr:cNvSpPr txBox="1"/>
      </xdr:nvSpPr>
      <xdr:spPr>
        <a:xfrm>
          <a:off x="19547840" y="130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9443700" y="13288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100-0000C7020000}"/>
            </a:ext>
          </a:extLst>
        </xdr:cNvPr>
        <xdr:cNvSpPr txBox="1"/>
      </xdr:nvSpPr>
      <xdr:spPr>
        <a:xfrm>
          <a:off x="19547840" y="1409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9458940" y="14247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8735040" y="142382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151892</xdr:rowOff>
    </xdr:from>
    <xdr:to>
      <xdr:col>107</xdr:col>
      <xdr:colOff>101600</xdr:colOff>
      <xdr:row>85</xdr:row>
      <xdr:rowOff>82042</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7937480" y="1423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7162780" y="142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3302</xdr:rowOff>
    </xdr:from>
    <xdr:to>
      <xdr:col>98</xdr:col>
      <xdr:colOff>38100</xdr:colOff>
      <xdr:row>85</xdr:row>
      <xdr:rowOff>104902</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6388080" y="142527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81026</xdr:rowOff>
    </xdr:from>
    <xdr:to>
      <xdr:col>116</xdr:col>
      <xdr:colOff>114300</xdr:colOff>
      <xdr:row>86</xdr:row>
      <xdr:rowOff>11176</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19458940" y="14330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167403</xdr:rowOff>
    </xdr:from>
    <xdr:ext cx="469744" cy="259045"/>
    <xdr:sp macro="" textlink="">
      <xdr:nvSpPr>
        <xdr:cNvPr id="723" name="【児童館】&#10;一人当たり面積該当値テキスト">
          <a:extLst>
            <a:ext uri="{FF2B5EF4-FFF2-40B4-BE49-F238E27FC236}">
              <a16:creationId xmlns:a16="http://schemas.microsoft.com/office/drawing/2014/main" id="{00000000-0008-0000-0100-0000D3020000}"/>
            </a:ext>
          </a:extLst>
        </xdr:cNvPr>
        <xdr:cNvSpPr txBox="1"/>
      </xdr:nvSpPr>
      <xdr:spPr>
        <a:xfrm>
          <a:off x="19547840" y="1424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81026</xdr:rowOff>
    </xdr:from>
    <xdr:to>
      <xdr:col>112</xdr:col>
      <xdr:colOff>38100</xdr:colOff>
      <xdr:row>86</xdr:row>
      <xdr:rowOff>11176</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8735040" y="143304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131826</xdr:rowOff>
    </xdr:from>
    <xdr:to>
      <xdr:col>116</xdr:col>
      <xdr:colOff>63500</xdr:colOff>
      <xdr:row>85</xdr:row>
      <xdr:rowOff>131826</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8778220" y="1438122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81026</xdr:rowOff>
    </xdr:from>
    <xdr:to>
      <xdr:col>107</xdr:col>
      <xdr:colOff>101600</xdr:colOff>
      <xdr:row>86</xdr:row>
      <xdr:rowOff>11176</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7937480" y="14330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131826</xdr:rowOff>
    </xdr:from>
    <xdr:to>
      <xdr:col>111</xdr:col>
      <xdr:colOff>177800</xdr:colOff>
      <xdr:row>85</xdr:row>
      <xdr:rowOff>131826</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7988280" y="1438122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7162780" y="143349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131826</xdr:rowOff>
    </xdr:from>
    <xdr:to>
      <xdr:col>107</xdr:col>
      <xdr:colOff>50800</xdr:colOff>
      <xdr:row>85</xdr:row>
      <xdr:rowOff>136398</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17213580" y="1438122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85598</xdr:rowOff>
    </xdr:from>
    <xdr:to>
      <xdr:col>98</xdr:col>
      <xdr:colOff>38100</xdr:colOff>
      <xdr:row>86</xdr:row>
      <xdr:rowOff>15748</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16388080" y="143349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136398</xdr:rowOff>
    </xdr:from>
    <xdr:to>
      <xdr:col>102</xdr:col>
      <xdr:colOff>114300</xdr:colOff>
      <xdr:row>85</xdr:row>
      <xdr:rowOff>136398</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6431260" y="1438579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732" name="n_1aveValue【児童館】&#10;一人当たり面積">
          <a:extLst>
            <a:ext uri="{FF2B5EF4-FFF2-40B4-BE49-F238E27FC236}">
              <a16:creationId xmlns:a16="http://schemas.microsoft.com/office/drawing/2014/main" id="{00000000-0008-0000-0100-0000DC020000}"/>
            </a:ext>
          </a:extLst>
        </xdr:cNvPr>
        <xdr:cNvSpPr txBox="1"/>
      </xdr:nvSpPr>
      <xdr:spPr>
        <a:xfrm>
          <a:off x="18561127" y="1401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98569</xdr:rowOff>
    </xdr:from>
    <xdr:ext cx="469744" cy="259045"/>
    <xdr:sp macro="" textlink="">
      <xdr:nvSpPr>
        <xdr:cNvPr id="733" name="n_2aveValue【児童館】&#10;一人当たり面積">
          <a:extLst>
            <a:ext uri="{FF2B5EF4-FFF2-40B4-BE49-F238E27FC236}">
              <a16:creationId xmlns:a16="http://schemas.microsoft.com/office/drawing/2014/main" id="{00000000-0008-0000-0100-0000DD020000}"/>
            </a:ext>
          </a:extLst>
        </xdr:cNvPr>
        <xdr:cNvSpPr txBox="1"/>
      </xdr:nvSpPr>
      <xdr:spPr>
        <a:xfrm>
          <a:off x="17776267" y="1401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126001</xdr:rowOff>
    </xdr:from>
    <xdr:ext cx="469744" cy="259045"/>
    <xdr:sp macro="" textlink="">
      <xdr:nvSpPr>
        <xdr:cNvPr id="734" name="n_3aveValue【児童館】&#10;一人当たり面積">
          <a:extLst>
            <a:ext uri="{FF2B5EF4-FFF2-40B4-BE49-F238E27FC236}">
              <a16:creationId xmlns:a16="http://schemas.microsoft.com/office/drawing/2014/main" id="{00000000-0008-0000-0100-0000DE020000}"/>
            </a:ext>
          </a:extLst>
        </xdr:cNvPr>
        <xdr:cNvSpPr txBox="1"/>
      </xdr:nvSpPr>
      <xdr:spPr>
        <a:xfrm>
          <a:off x="17001567" y="140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121429</xdr:rowOff>
    </xdr:from>
    <xdr:ext cx="469744" cy="259045"/>
    <xdr:sp macro="" textlink="">
      <xdr:nvSpPr>
        <xdr:cNvPr id="735" name="n_4aveValue【児童館】&#10;一人当たり面積">
          <a:extLst>
            <a:ext uri="{FF2B5EF4-FFF2-40B4-BE49-F238E27FC236}">
              <a16:creationId xmlns:a16="http://schemas.microsoft.com/office/drawing/2014/main" id="{00000000-0008-0000-0100-0000DF020000}"/>
            </a:ext>
          </a:extLst>
        </xdr:cNvPr>
        <xdr:cNvSpPr txBox="1"/>
      </xdr:nvSpPr>
      <xdr:spPr>
        <a:xfrm>
          <a:off x="16226867" y="1403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2303</xdr:rowOff>
    </xdr:from>
    <xdr:ext cx="469744" cy="259045"/>
    <xdr:sp macro="" textlink="">
      <xdr:nvSpPr>
        <xdr:cNvPr id="736" name="n_1mainValue【児童館】&#10;一人当たり面積">
          <a:extLst>
            <a:ext uri="{FF2B5EF4-FFF2-40B4-BE49-F238E27FC236}">
              <a16:creationId xmlns:a16="http://schemas.microsoft.com/office/drawing/2014/main" id="{00000000-0008-0000-0100-0000E0020000}"/>
            </a:ext>
          </a:extLst>
        </xdr:cNvPr>
        <xdr:cNvSpPr txBox="1"/>
      </xdr:nvSpPr>
      <xdr:spPr>
        <a:xfrm>
          <a:off x="18561127" y="1441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2303</xdr:rowOff>
    </xdr:from>
    <xdr:ext cx="469744" cy="259045"/>
    <xdr:sp macro="" textlink="">
      <xdr:nvSpPr>
        <xdr:cNvPr id="737" name="n_2mainValue【児童館】&#10;一人当たり面積">
          <a:extLst>
            <a:ext uri="{FF2B5EF4-FFF2-40B4-BE49-F238E27FC236}">
              <a16:creationId xmlns:a16="http://schemas.microsoft.com/office/drawing/2014/main" id="{00000000-0008-0000-0100-0000E1020000}"/>
            </a:ext>
          </a:extLst>
        </xdr:cNvPr>
        <xdr:cNvSpPr txBox="1"/>
      </xdr:nvSpPr>
      <xdr:spPr>
        <a:xfrm>
          <a:off x="17776267" y="1441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6875</xdr:rowOff>
    </xdr:from>
    <xdr:ext cx="469744" cy="259045"/>
    <xdr:sp macro="" textlink="">
      <xdr:nvSpPr>
        <xdr:cNvPr id="738" name="n_3mainValue【児童館】&#10;一人当たり面積">
          <a:extLst>
            <a:ext uri="{FF2B5EF4-FFF2-40B4-BE49-F238E27FC236}">
              <a16:creationId xmlns:a16="http://schemas.microsoft.com/office/drawing/2014/main" id="{00000000-0008-0000-0100-0000E2020000}"/>
            </a:ext>
          </a:extLst>
        </xdr:cNvPr>
        <xdr:cNvSpPr txBox="1"/>
      </xdr:nvSpPr>
      <xdr:spPr>
        <a:xfrm>
          <a:off x="17001567" y="1442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6875</xdr:rowOff>
    </xdr:from>
    <xdr:ext cx="469744" cy="259045"/>
    <xdr:sp macro="" textlink="">
      <xdr:nvSpPr>
        <xdr:cNvPr id="739" name="n_4mainValue【児童館】&#10;一人当たり面積">
          <a:extLst>
            <a:ext uri="{FF2B5EF4-FFF2-40B4-BE49-F238E27FC236}">
              <a16:creationId xmlns:a16="http://schemas.microsoft.com/office/drawing/2014/main" id="{00000000-0008-0000-0100-0000E3020000}"/>
            </a:ext>
          </a:extLst>
        </xdr:cNvPr>
        <xdr:cNvSpPr txBox="1"/>
      </xdr:nvSpPr>
      <xdr:spPr>
        <a:xfrm>
          <a:off x="16226867" y="1442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100-0000FC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flipV="1">
          <a:off x="14375764" y="16920211"/>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00000000-0008-0000-0100-0000FE02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a:extLst>
            <a:ext uri="{FF2B5EF4-FFF2-40B4-BE49-F238E27FC236}">
              <a16:creationId xmlns:a16="http://schemas.microsoft.com/office/drawing/2014/main" id="{00000000-0008-0000-0100-000000030000}"/>
            </a:ext>
          </a:extLst>
        </xdr:cNvPr>
        <xdr:cNvSpPr txBox="1"/>
      </xdr:nvSpPr>
      <xdr:spPr>
        <a:xfrm>
          <a:off x="14414500" y="16699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4287500" y="1692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100-000002030000}"/>
            </a:ext>
          </a:extLst>
        </xdr:cNvPr>
        <xdr:cNvSpPr txBox="1"/>
      </xdr:nvSpPr>
      <xdr:spPr>
        <a:xfrm>
          <a:off x="14414500" y="1761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4325600" y="177680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169092</xdr:rowOff>
    </xdr:from>
    <xdr:to>
      <xdr:col>81</xdr:col>
      <xdr:colOff>101600</xdr:colOff>
      <xdr:row>106</xdr:row>
      <xdr:rowOff>99242</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3578840" y="177712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139700</xdr:rowOff>
    </xdr:from>
    <xdr:to>
      <xdr:col>76</xdr:col>
      <xdr:colOff>165100</xdr:colOff>
      <xdr:row>106</xdr:row>
      <xdr:rowOff>69850</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2804140" y="17741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120106</xdr:rowOff>
    </xdr:from>
    <xdr:to>
      <xdr:col>72</xdr:col>
      <xdr:colOff>38100</xdr:colOff>
      <xdr:row>106</xdr:row>
      <xdr:rowOff>50256</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2029440" y="177223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111942</xdr:rowOff>
    </xdr:from>
    <xdr:to>
      <xdr:col>67</xdr:col>
      <xdr:colOff>101600</xdr:colOff>
      <xdr:row>106</xdr:row>
      <xdr:rowOff>42092</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1231880" y="177141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46627</xdr:rowOff>
    </xdr:from>
    <xdr:to>
      <xdr:col>85</xdr:col>
      <xdr:colOff>177800</xdr:colOff>
      <xdr:row>106</xdr:row>
      <xdr:rowOff>148227</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4325600" y="1781646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25054</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100-00000E030000}"/>
            </a:ext>
          </a:extLst>
        </xdr:cNvPr>
        <xdr:cNvSpPr txBox="1"/>
      </xdr:nvSpPr>
      <xdr:spPr>
        <a:xfrm>
          <a:off x="14414500" y="17794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9071</xdr:rowOff>
    </xdr:from>
    <xdr:to>
      <xdr:col>81</xdr:col>
      <xdr:colOff>101600</xdr:colOff>
      <xdr:row>106</xdr:row>
      <xdr:rowOff>110671</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3578840" y="177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59871</xdr:rowOff>
    </xdr:from>
    <xdr:to>
      <xdr:col>85</xdr:col>
      <xdr:colOff>127000</xdr:colOff>
      <xdr:row>106</xdr:row>
      <xdr:rowOff>97427</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3629640" y="17829711"/>
          <a:ext cx="7467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144599</xdr:rowOff>
    </xdr:from>
    <xdr:to>
      <xdr:col>76</xdr:col>
      <xdr:colOff>165100</xdr:colOff>
      <xdr:row>106</xdr:row>
      <xdr:rowOff>74749</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2804140" y="17746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23949</xdr:rowOff>
    </xdr:from>
    <xdr:to>
      <xdr:col>81</xdr:col>
      <xdr:colOff>50800</xdr:colOff>
      <xdr:row>106</xdr:row>
      <xdr:rowOff>59871</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2854940" y="17793789"/>
          <a:ext cx="7747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107043</xdr:rowOff>
    </xdr:from>
    <xdr:to>
      <xdr:col>72</xdr:col>
      <xdr:colOff>38100</xdr:colOff>
      <xdr:row>106</xdr:row>
      <xdr:rowOff>37193</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2029440" y="177092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157843</xdr:rowOff>
    </xdr:from>
    <xdr:to>
      <xdr:col>76</xdr:col>
      <xdr:colOff>114300</xdr:colOff>
      <xdr:row>106</xdr:row>
      <xdr:rowOff>23949</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2072620" y="17760043"/>
          <a:ext cx="78232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71120</xdr:rowOff>
    </xdr:from>
    <xdr:to>
      <xdr:col>67</xdr:col>
      <xdr:colOff>101600</xdr:colOff>
      <xdr:row>106</xdr:row>
      <xdr:rowOff>1270</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1231880" y="17673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121920</xdr:rowOff>
    </xdr:from>
    <xdr:to>
      <xdr:col>71</xdr:col>
      <xdr:colOff>177800</xdr:colOff>
      <xdr:row>105</xdr:row>
      <xdr:rowOff>157843</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1282680" y="17724120"/>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115769</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100-000017030000}"/>
            </a:ext>
          </a:extLst>
        </xdr:cNvPr>
        <xdr:cNvSpPr txBox="1"/>
      </xdr:nvSpPr>
      <xdr:spPr>
        <a:xfrm>
          <a:off x="13437244" y="1755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86377</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100-000018030000}"/>
            </a:ext>
          </a:extLst>
        </xdr:cNvPr>
        <xdr:cNvSpPr txBox="1"/>
      </xdr:nvSpPr>
      <xdr:spPr>
        <a:xfrm>
          <a:off x="12675244" y="1752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41383</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100-000019030000}"/>
            </a:ext>
          </a:extLst>
        </xdr:cNvPr>
        <xdr:cNvSpPr txBox="1"/>
      </xdr:nvSpPr>
      <xdr:spPr>
        <a:xfrm>
          <a:off x="11900544" y="178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33219</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100-00001A030000}"/>
            </a:ext>
          </a:extLst>
        </xdr:cNvPr>
        <xdr:cNvSpPr txBox="1"/>
      </xdr:nvSpPr>
      <xdr:spPr>
        <a:xfrm>
          <a:off x="11102984" y="1780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101798</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100-00001B030000}"/>
            </a:ext>
          </a:extLst>
        </xdr:cNvPr>
        <xdr:cNvSpPr txBox="1"/>
      </xdr:nvSpPr>
      <xdr:spPr>
        <a:xfrm>
          <a:off x="13437244" y="1787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65876</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100-00001C030000}"/>
            </a:ext>
          </a:extLst>
        </xdr:cNvPr>
        <xdr:cNvSpPr txBox="1"/>
      </xdr:nvSpPr>
      <xdr:spPr>
        <a:xfrm>
          <a:off x="12675244" y="1783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53720</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100-00001D030000}"/>
            </a:ext>
          </a:extLst>
        </xdr:cNvPr>
        <xdr:cNvSpPr txBox="1"/>
      </xdr:nvSpPr>
      <xdr:spPr>
        <a:xfrm>
          <a:off x="11900544" y="17488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17797</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100-00001E030000}"/>
            </a:ext>
          </a:extLst>
        </xdr:cNvPr>
        <xdr:cNvSpPr txBox="1"/>
      </xdr:nvSpPr>
      <xdr:spPr>
        <a:xfrm>
          <a:off x="1110298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100-000033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flipV="1">
          <a:off x="19509104" y="16810482"/>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100-000035030000}"/>
            </a:ext>
          </a:extLst>
        </xdr:cNvPr>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a:extLst>
            <a:ext uri="{FF2B5EF4-FFF2-40B4-BE49-F238E27FC236}">
              <a16:creationId xmlns:a16="http://schemas.microsoft.com/office/drawing/2014/main" id="{00000000-0008-0000-0100-000037030000}"/>
            </a:ext>
          </a:extLst>
        </xdr:cNvPr>
        <xdr:cNvSpPr txBox="1"/>
      </xdr:nvSpPr>
      <xdr:spPr>
        <a:xfrm>
          <a:off x="19547840" y="1659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19443700" y="16810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100-000039030000}"/>
            </a:ext>
          </a:extLst>
        </xdr:cNvPr>
        <xdr:cNvSpPr txBox="1"/>
      </xdr:nvSpPr>
      <xdr:spPr>
        <a:xfrm>
          <a:off x="19547840" y="1771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9458940" y="17735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112268</xdr:rowOff>
    </xdr:from>
    <xdr:to>
      <xdr:col>112</xdr:col>
      <xdr:colOff>38100</xdr:colOff>
      <xdr:row>106</xdr:row>
      <xdr:rowOff>42418</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8735040" y="177144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7937480" y="177236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7162780" y="176801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16388080" y="176367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45974</xdr:rowOff>
    </xdr:from>
    <xdr:to>
      <xdr:col>116</xdr:col>
      <xdr:colOff>114300</xdr:colOff>
      <xdr:row>103</xdr:row>
      <xdr:rowOff>147574</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19458940" y="173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68851</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100-000045030000}"/>
            </a:ext>
          </a:extLst>
        </xdr:cNvPr>
        <xdr:cNvSpPr txBox="1"/>
      </xdr:nvSpPr>
      <xdr:spPr>
        <a:xfrm>
          <a:off x="19547840" y="1716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64263</xdr:rowOff>
    </xdr:from>
    <xdr:to>
      <xdr:col>112</xdr:col>
      <xdr:colOff>38100</xdr:colOff>
      <xdr:row>103</xdr:row>
      <xdr:rowOff>165863</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18735040" y="173311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96774</xdr:rowOff>
    </xdr:from>
    <xdr:to>
      <xdr:col>116</xdr:col>
      <xdr:colOff>63500</xdr:colOff>
      <xdr:row>103</xdr:row>
      <xdr:rowOff>115063</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flipV="1">
          <a:off x="18778220" y="17363694"/>
          <a:ext cx="73152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80263</xdr:rowOff>
    </xdr:from>
    <xdr:to>
      <xdr:col>107</xdr:col>
      <xdr:colOff>101600</xdr:colOff>
      <xdr:row>104</xdr:row>
      <xdr:rowOff>10413</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17937480" y="173471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115063</xdr:rowOff>
    </xdr:from>
    <xdr:to>
      <xdr:col>111</xdr:col>
      <xdr:colOff>177800</xdr:colOff>
      <xdr:row>103</xdr:row>
      <xdr:rowOff>131063</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flipV="1">
          <a:off x="17988280" y="17381983"/>
          <a:ext cx="78994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93980</xdr:rowOff>
    </xdr:from>
    <xdr:to>
      <xdr:col>102</xdr:col>
      <xdr:colOff>165100</xdr:colOff>
      <xdr:row>104</xdr:row>
      <xdr:rowOff>24130</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17162780" y="17360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131063</xdr:rowOff>
    </xdr:from>
    <xdr:to>
      <xdr:col>107</xdr:col>
      <xdr:colOff>50800</xdr:colOff>
      <xdr:row>103</xdr:row>
      <xdr:rowOff>144780</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17213580" y="17397983"/>
          <a:ext cx="7747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109982</xdr:rowOff>
    </xdr:from>
    <xdr:to>
      <xdr:col>98</xdr:col>
      <xdr:colOff>38100</xdr:colOff>
      <xdr:row>104</xdr:row>
      <xdr:rowOff>40132</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16388080" y="173769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144780</xdr:rowOff>
    </xdr:from>
    <xdr:to>
      <xdr:col>102</xdr:col>
      <xdr:colOff>114300</xdr:colOff>
      <xdr:row>103</xdr:row>
      <xdr:rowOff>160782</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16431260" y="17411700"/>
          <a:ext cx="78232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33545</xdr:rowOff>
    </xdr:from>
    <xdr:ext cx="469744" cy="259045"/>
    <xdr:sp macro="" textlink="">
      <xdr:nvSpPr>
        <xdr:cNvPr id="846" name="n_1aveValue【公民館】&#10;一人当たり面積">
          <a:extLst>
            <a:ext uri="{FF2B5EF4-FFF2-40B4-BE49-F238E27FC236}">
              <a16:creationId xmlns:a16="http://schemas.microsoft.com/office/drawing/2014/main" id="{00000000-0008-0000-0100-00004E030000}"/>
            </a:ext>
          </a:extLst>
        </xdr:cNvPr>
        <xdr:cNvSpPr txBox="1"/>
      </xdr:nvSpPr>
      <xdr:spPr>
        <a:xfrm>
          <a:off x="18561127" y="1780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847" name="n_2aveValue【公民館】&#10;一人当たり面積">
          <a:extLst>
            <a:ext uri="{FF2B5EF4-FFF2-40B4-BE49-F238E27FC236}">
              <a16:creationId xmlns:a16="http://schemas.microsoft.com/office/drawing/2014/main" id="{00000000-0008-0000-0100-00004F030000}"/>
            </a:ext>
          </a:extLst>
        </xdr:cNvPr>
        <xdr:cNvSpPr txBox="1"/>
      </xdr:nvSpPr>
      <xdr:spPr>
        <a:xfrm>
          <a:off x="17776267" y="1781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170705</xdr:rowOff>
    </xdr:from>
    <xdr:ext cx="469744" cy="259045"/>
    <xdr:sp macro="" textlink="">
      <xdr:nvSpPr>
        <xdr:cNvPr id="848" name="n_3aveValue【公民館】&#10;一人当たり面積">
          <a:extLst>
            <a:ext uri="{FF2B5EF4-FFF2-40B4-BE49-F238E27FC236}">
              <a16:creationId xmlns:a16="http://schemas.microsoft.com/office/drawing/2014/main" id="{00000000-0008-0000-0100-000050030000}"/>
            </a:ext>
          </a:extLst>
        </xdr:cNvPr>
        <xdr:cNvSpPr txBox="1"/>
      </xdr:nvSpPr>
      <xdr:spPr>
        <a:xfrm>
          <a:off x="17001567" y="1777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127271</xdr:rowOff>
    </xdr:from>
    <xdr:ext cx="469744" cy="259045"/>
    <xdr:sp macro="" textlink="">
      <xdr:nvSpPr>
        <xdr:cNvPr id="849" name="n_4aveValue【公民館】&#10;一人当たり面積">
          <a:extLst>
            <a:ext uri="{FF2B5EF4-FFF2-40B4-BE49-F238E27FC236}">
              <a16:creationId xmlns:a16="http://schemas.microsoft.com/office/drawing/2014/main" id="{00000000-0008-0000-0100-000051030000}"/>
            </a:ext>
          </a:extLst>
        </xdr:cNvPr>
        <xdr:cNvSpPr txBox="1"/>
      </xdr:nvSpPr>
      <xdr:spPr>
        <a:xfrm>
          <a:off x="16226867" y="1772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10940</xdr:rowOff>
    </xdr:from>
    <xdr:ext cx="469744" cy="259045"/>
    <xdr:sp macro="" textlink="">
      <xdr:nvSpPr>
        <xdr:cNvPr id="850" name="n_1mainValue【公民館】&#10;一人当たり面積">
          <a:extLst>
            <a:ext uri="{FF2B5EF4-FFF2-40B4-BE49-F238E27FC236}">
              <a16:creationId xmlns:a16="http://schemas.microsoft.com/office/drawing/2014/main" id="{00000000-0008-0000-0100-000052030000}"/>
            </a:ext>
          </a:extLst>
        </xdr:cNvPr>
        <xdr:cNvSpPr txBox="1"/>
      </xdr:nvSpPr>
      <xdr:spPr>
        <a:xfrm>
          <a:off x="18561127" y="1711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26940</xdr:rowOff>
    </xdr:from>
    <xdr:ext cx="469744" cy="259045"/>
    <xdr:sp macro="" textlink="">
      <xdr:nvSpPr>
        <xdr:cNvPr id="851" name="n_2mainValue【公民館】&#10;一人当たり面積">
          <a:extLst>
            <a:ext uri="{FF2B5EF4-FFF2-40B4-BE49-F238E27FC236}">
              <a16:creationId xmlns:a16="http://schemas.microsoft.com/office/drawing/2014/main" id="{00000000-0008-0000-0100-000053030000}"/>
            </a:ext>
          </a:extLst>
        </xdr:cNvPr>
        <xdr:cNvSpPr txBox="1"/>
      </xdr:nvSpPr>
      <xdr:spPr>
        <a:xfrm>
          <a:off x="17776267" y="1712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40657</xdr:rowOff>
    </xdr:from>
    <xdr:ext cx="469744" cy="259045"/>
    <xdr:sp macro="" textlink="">
      <xdr:nvSpPr>
        <xdr:cNvPr id="852" name="n_3mainValue【公民館】&#10;一人当たり面積">
          <a:extLst>
            <a:ext uri="{FF2B5EF4-FFF2-40B4-BE49-F238E27FC236}">
              <a16:creationId xmlns:a16="http://schemas.microsoft.com/office/drawing/2014/main" id="{00000000-0008-0000-0100-000054030000}"/>
            </a:ext>
          </a:extLst>
        </xdr:cNvPr>
        <xdr:cNvSpPr txBox="1"/>
      </xdr:nvSpPr>
      <xdr:spPr>
        <a:xfrm>
          <a:off x="17001567" y="1713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56659</xdr:rowOff>
    </xdr:from>
    <xdr:ext cx="469744" cy="259045"/>
    <xdr:sp macro="" textlink="">
      <xdr:nvSpPr>
        <xdr:cNvPr id="853" name="n_4mainValue【公民館】&#10;一人当たり面積">
          <a:extLst>
            <a:ext uri="{FF2B5EF4-FFF2-40B4-BE49-F238E27FC236}">
              <a16:creationId xmlns:a16="http://schemas.microsoft.com/office/drawing/2014/main" id="{00000000-0008-0000-0100-000055030000}"/>
            </a:ext>
          </a:extLst>
        </xdr:cNvPr>
        <xdr:cNvSpPr txBox="1"/>
      </xdr:nvSpPr>
      <xdr:spPr>
        <a:xfrm>
          <a:off x="16226867" y="171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認定こども園の統廃合が進んでいるものの、少子化と中山間地域に集落が点在している地理的な要因もあり一人当たり面積が大きい。同じ要因で道路延長や橋りょう・トンネルが類似団体平均、全国平均、県平均を大きく上回っている。また、学校施設の老朽化が進んでいるため、計画的に長寿命化改良工事の実施や統廃合の検討をし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年度に策定し令和３年度に改訂した公共施設等総合管理計画、令和２年度に策定した公共施設等個別施設計画に基づき、公共建築物等の保有量を圧縮しながら施設の維持管理に努めている。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30,738
30,200
851.21
29,436,582
27,643,606
1,279,742
14,379,088
22,168,462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086225" y="565240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124960" y="54314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020820" y="5652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124960" y="616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03606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85816</xdr:rowOff>
    </xdr:from>
    <xdr:to>
      <xdr:col>20</xdr:col>
      <xdr:colOff>38100</xdr:colOff>
      <xdr:row>40</xdr:row>
      <xdr:rowOff>15966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12160" y="66237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27033</xdr:rowOff>
    </xdr:from>
    <xdr:to>
      <xdr:col>15</xdr:col>
      <xdr:colOff>101600</xdr:colOff>
      <xdr:row>39</xdr:row>
      <xdr:rowOff>128633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146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3990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965200" y="6443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036060" y="65263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134455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124960" y="6504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123372</xdr:rowOff>
    </xdr:from>
    <xdr:to>
      <xdr:col>20</xdr:col>
      <xdr:colOff>38100</xdr:colOff>
      <xdr:row>39</xdr:row>
      <xdr:rowOff>53522</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312160" y="64936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2722</xdr:rowOff>
    </xdr:from>
    <xdr:to>
      <xdr:col>24</xdr:col>
      <xdr:colOff>63500</xdr:colOff>
      <xdr:row>39</xdr:row>
      <xdr:rowOff>35378</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355340" y="6540682"/>
          <a:ext cx="7315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90715</xdr:rowOff>
    </xdr:from>
    <xdr:to>
      <xdr:col>15</xdr:col>
      <xdr:colOff>101600</xdr:colOff>
      <xdr:row>39</xdr:row>
      <xdr:rowOff>20865</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514600" y="6461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141515</xdr:rowOff>
    </xdr:from>
    <xdr:to>
      <xdr:col>19</xdr:col>
      <xdr:colOff>177800</xdr:colOff>
      <xdr:row>39</xdr:row>
      <xdr:rowOff>2722</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565400" y="6511835"/>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58057</xdr:rowOff>
    </xdr:from>
    <xdr:to>
      <xdr:col>10</xdr:col>
      <xdr:colOff>165100</xdr:colOff>
      <xdr:row>38</xdr:row>
      <xdr:rowOff>159657</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739900" y="642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108857</xdr:rowOff>
    </xdr:from>
    <xdr:to>
      <xdr:col>15</xdr:col>
      <xdr:colOff>50800</xdr:colOff>
      <xdr:row>38</xdr:row>
      <xdr:rowOff>141515</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790700" y="6479177"/>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25400</xdr:rowOff>
    </xdr:from>
    <xdr:to>
      <xdr:col>6</xdr:col>
      <xdr:colOff>38100</xdr:colOff>
      <xdr:row>38</xdr:row>
      <xdr:rowOff>127000</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965200" y="639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76200</xdr:rowOff>
    </xdr:from>
    <xdr:to>
      <xdr:col>10</xdr:col>
      <xdr:colOff>114300</xdr:colOff>
      <xdr:row>38</xdr:row>
      <xdr:rowOff>108857</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008380" y="6446520"/>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7093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170564" y="671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119760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38570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15257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61100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836304" y="653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70049</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170564" y="6272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385704"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4734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611004" y="620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83630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9219565" y="584454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92583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915416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92583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915416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92583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19226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445500" y="668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7670800" y="6689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128270</xdr:rowOff>
    </xdr:from>
    <xdr:to>
      <xdr:col>41</xdr:col>
      <xdr:colOff>101600</xdr:colOff>
      <xdr:row>40</xdr:row>
      <xdr:rowOff>58420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873240" y="6666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143510</xdr:rowOff>
    </xdr:from>
    <xdr:to>
      <xdr:col>36</xdr:col>
      <xdr:colOff>165100</xdr:colOff>
      <xdr:row>40</xdr:row>
      <xdr:rowOff>73660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098540" y="6681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132080</xdr:rowOff>
    </xdr:from>
    <xdr:to>
      <xdr:col>55</xdr:col>
      <xdr:colOff>50800</xdr:colOff>
      <xdr:row>41</xdr:row>
      <xdr:rowOff>62230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192260" y="6837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47007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9258300" y="675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445500"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xdr:rowOff>
    </xdr:from>
    <xdr:to>
      <xdr:col>55</xdr:col>
      <xdr:colOff>0</xdr:colOff>
      <xdr:row>41</xdr:row>
      <xdr:rowOff>19050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496300" y="688467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670800" y="6845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713980" y="68922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147320</xdr:rowOff>
    </xdr:from>
    <xdr:to>
      <xdr:col>41</xdr:col>
      <xdr:colOff>101600</xdr:colOff>
      <xdr:row>41</xdr:row>
      <xdr:rowOff>77470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873240" y="6852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26670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24040" y="689229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147320</xdr:rowOff>
    </xdr:from>
    <xdr:to>
      <xdr:col>36</xdr:col>
      <xdr:colOff>165100</xdr:colOff>
      <xdr:row>41</xdr:row>
      <xdr:rowOff>77470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098540" y="6852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26670</xdr:rowOff>
    </xdr:from>
    <xdr:to>
      <xdr:col>41</xdr:col>
      <xdr:colOff>50800</xdr:colOff>
      <xdr:row>41</xdr:row>
      <xdr:rowOff>26670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149340" y="68999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97807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827158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750958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74947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67120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90187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59373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827158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750958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68597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67120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68597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59373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086225" y="9454515"/>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12496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020820" y="1079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12496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020820" y="945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12496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036060"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312160" y="10129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5146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7399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965200" y="100247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34925</xdr:rowOff>
    </xdr:from>
    <xdr:to>
      <xdr:col>24</xdr:col>
      <xdr:colOff>114300</xdr:colOff>
      <xdr:row>61</xdr:row>
      <xdr:rowOff>136525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03606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13352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12496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312160" y="10224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45720</xdr:rowOff>
    </xdr:from>
    <xdr:to>
      <xdr:col>24</xdr:col>
      <xdr:colOff>63500</xdr:colOff>
      <xdr:row>61</xdr:row>
      <xdr:rowOff>85725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355340" y="10271760"/>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126365</xdr:rowOff>
    </xdr:from>
    <xdr:to>
      <xdr:col>15</xdr:col>
      <xdr:colOff>101600</xdr:colOff>
      <xdr:row>61</xdr:row>
      <xdr:rowOff>56515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514600" y="10184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xdr:rowOff>
    </xdr:from>
    <xdr:to>
      <xdr:col>19</xdr:col>
      <xdr:colOff>177800</xdr:colOff>
      <xdr:row>61</xdr:row>
      <xdr:rowOff>45720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565400" y="10231755"/>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84455</xdr:rowOff>
    </xdr:from>
    <xdr:to>
      <xdr:col>10</xdr:col>
      <xdr:colOff>165100</xdr:colOff>
      <xdr:row>61</xdr:row>
      <xdr:rowOff>14605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739900" y="10142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135255</xdr:rowOff>
    </xdr:from>
    <xdr:to>
      <xdr:col>15</xdr:col>
      <xdr:colOff>50800</xdr:colOff>
      <xdr:row>61</xdr:row>
      <xdr:rowOff>5715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790700" y="1019365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44450</xdr:rowOff>
    </xdr:from>
    <xdr:to>
      <xdr:col>6</xdr:col>
      <xdr:colOff>38100</xdr:colOff>
      <xdr:row>60</xdr:row>
      <xdr:rowOff>146050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965200" y="101028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95250</xdr:rowOff>
    </xdr:from>
    <xdr:to>
      <xdr:col>10</xdr:col>
      <xdr:colOff>114300</xdr:colOff>
      <xdr:row>60</xdr:row>
      <xdr:rowOff>135255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008380" y="10153650"/>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17056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38570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61100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80662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83630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87647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17056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47642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38570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5732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61100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83630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200-0000E7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9219565" y="9373688"/>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200-0000E9000000}"/>
            </a:ext>
          </a:extLst>
        </xdr:cNvPr>
        <xdr:cNvSpPr txBox="1"/>
      </xdr:nvSpPr>
      <xdr:spPr>
        <a:xfrm>
          <a:off x="9258300" y="108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9154160" y="108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200-0000EB000000}"/>
            </a:ext>
          </a:extLst>
        </xdr:cNvPr>
        <xdr:cNvSpPr txBox="1"/>
      </xdr:nvSpPr>
      <xdr:spPr>
        <a:xfrm>
          <a:off x="9258300" y="91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9154160" y="9373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200-0000ED000000}"/>
            </a:ext>
          </a:extLst>
        </xdr:cNvPr>
        <xdr:cNvSpPr txBox="1"/>
      </xdr:nvSpPr>
      <xdr:spPr>
        <a:xfrm>
          <a:off x="9258300" y="10285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192260" y="10307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101056</xdr:rowOff>
    </xdr:from>
    <xdr:to>
      <xdr:col>50</xdr:col>
      <xdr:colOff>165100</xdr:colOff>
      <xdr:row>62</xdr:row>
      <xdr:rowOff>31206</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445500" y="10327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670800" y="1033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120650</xdr:rowOff>
    </xdr:from>
    <xdr:to>
      <xdr:col>41</xdr:col>
      <xdr:colOff>101600</xdr:colOff>
      <xdr:row>62</xdr:row>
      <xdr:rowOff>50800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87324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135346</xdr:rowOff>
    </xdr:from>
    <xdr:to>
      <xdr:col>36</xdr:col>
      <xdr:colOff>165100</xdr:colOff>
      <xdr:row>62</xdr:row>
      <xdr:rowOff>65496</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6098540" y="10361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164737</xdr:rowOff>
    </xdr:from>
    <xdr:to>
      <xdr:col>55</xdr:col>
      <xdr:colOff>50800</xdr:colOff>
      <xdr:row>60</xdr:row>
      <xdr:rowOff>94887</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192260" y="100554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16164</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200-0000F9000000}"/>
            </a:ext>
          </a:extLst>
        </xdr:cNvPr>
        <xdr:cNvSpPr txBox="1"/>
      </xdr:nvSpPr>
      <xdr:spPr>
        <a:xfrm>
          <a:off x="9258300" y="990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9616</xdr:rowOff>
    </xdr:from>
    <xdr:to>
      <xdr:col>50</xdr:col>
      <xdr:colOff>165100</xdr:colOff>
      <xdr:row>60</xdr:row>
      <xdr:rowOff>111216</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445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44087</xdr:rowOff>
    </xdr:from>
    <xdr:to>
      <xdr:col>55</xdr:col>
      <xdr:colOff>0</xdr:colOff>
      <xdr:row>60</xdr:row>
      <xdr:rowOff>60416</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8496300" y="10102487"/>
          <a:ext cx="7239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24312</xdr:rowOff>
    </xdr:from>
    <xdr:to>
      <xdr:col>46</xdr:col>
      <xdr:colOff>38100</xdr:colOff>
      <xdr:row>60</xdr:row>
      <xdr:rowOff>125912</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670800" y="100827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60416</xdr:rowOff>
    </xdr:from>
    <xdr:to>
      <xdr:col>50</xdr:col>
      <xdr:colOff>114300</xdr:colOff>
      <xdr:row>60</xdr:row>
      <xdr:rowOff>75112</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7713980" y="10118816"/>
          <a:ext cx="7823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37374</xdr:rowOff>
    </xdr:from>
    <xdr:to>
      <xdr:col>41</xdr:col>
      <xdr:colOff>101600</xdr:colOff>
      <xdr:row>60</xdr:row>
      <xdr:rowOff>138974</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87324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75112</xdr:rowOff>
    </xdr:from>
    <xdr:to>
      <xdr:col>45</xdr:col>
      <xdr:colOff>177800</xdr:colOff>
      <xdr:row>60</xdr:row>
      <xdr:rowOff>88174</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6924040" y="10133512"/>
          <a:ext cx="78994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52070</xdr:rowOff>
    </xdr:from>
    <xdr:to>
      <xdr:col>36</xdr:col>
      <xdr:colOff>165100</xdr:colOff>
      <xdr:row>60</xdr:row>
      <xdr:rowOff>153670</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609854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88174</xdr:rowOff>
    </xdr:from>
    <xdr:to>
      <xdr:col>41</xdr:col>
      <xdr:colOff>50800</xdr:colOff>
      <xdr:row>60</xdr:row>
      <xdr:rowOff>102870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6149340" y="10146574"/>
          <a:ext cx="7747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22333</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200-000002010000}"/>
            </a:ext>
          </a:extLst>
        </xdr:cNvPr>
        <xdr:cNvSpPr txBox="1"/>
      </xdr:nvSpPr>
      <xdr:spPr>
        <a:xfrm>
          <a:off x="8271587" y="1041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30497</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200-000003010000}"/>
            </a:ext>
          </a:extLst>
        </xdr:cNvPr>
        <xdr:cNvSpPr txBox="1"/>
      </xdr:nvSpPr>
      <xdr:spPr>
        <a:xfrm>
          <a:off x="7509587"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41927</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200-000004010000}"/>
            </a:ext>
          </a:extLst>
        </xdr:cNvPr>
        <xdr:cNvSpPr txBox="1"/>
      </xdr:nvSpPr>
      <xdr:spPr>
        <a:xfrm>
          <a:off x="671202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56623</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200-000005010000}"/>
            </a:ext>
          </a:extLst>
        </xdr:cNvPr>
        <xdr:cNvSpPr txBox="1"/>
      </xdr:nvSpPr>
      <xdr:spPr>
        <a:xfrm>
          <a:off x="5937327" y="1045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127743</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200-000006010000}"/>
            </a:ext>
          </a:extLst>
        </xdr:cNvPr>
        <xdr:cNvSpPr txBox="1"/>
      </xdr:nvSpPr>
      <xdr:spPr>
        <a:xfrm>
          <a:off x="8271587" y="985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142439</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200-000007010000}"/>
            </a:ext>
          </a:extLst>
        </xdr:cNvPr>
        <xdr:cNvSpPr txBox="1"/>
      </xdr:nvSpPr>
      <xdr:spPr>
        <a:xfrm>
          <a:off x="7509587" y="986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155501</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200-000008010000}"/>
            </a:ext>
          </a:extLst>
        </xdr:cNvPr>
        <xdr:cNvSpPr txBox="1"/>
      </xdr:nvSpPr>
      <xdr:spPr>
        <a:xfrm>
          <a:off x="6712027" y="987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170197</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200-000009010000}"/>
            </a:ext>
          </a:extLst>
        </xdr:cNvPr>
        <xdr:cNvSpPr txBox="1"/>
      </xdr:nvSpPr>
      <xdr:spPr>
        <a:xfrm>
          <a:off x="5937327" y="989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086225" y="13028294"/>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124960" y="1452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02082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124960" y="12807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020820" y="13028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124960" y="13531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03606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145414</xdr:rowOff>
    </xdr:from>
    <xdr:to>
      <xdr:col>20</xdr:col>
      <xdr:colOff>38100</xdr:colOff>
      <xdr:row>82</xdr:row>
      <xdr:rowOff>75564</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312160" y="137242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514600" y="13701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739900" y="13689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965200" y="13657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03606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41927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124960"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19686</xdr:rowOff>
    </xdr:from>
    <xdr:to>
      <xdr:col>20</xdr:col>
      <xdr:colOff>38100</xdr:colOff>
      <xdr:row>82</xdr:row>
      <xdr:rowOff>121286</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312160" y="137661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70486</xdr:rowOff>
    </xdr:from>
    <xdr:to>
      <xdr:col>24</xdr:col>
      <xdr:colOff>63500</xdr:colOff>
      <xdr:row>82</xdr:row>
      <xdr:rowOff>114300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355340" y="13816966"/>
          <a:ext cx="73152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145414</xdr:rowOff>
    </xdr:from>
    <xdr:to>
      <xdr:col>15</xdr:col>
      <xdr:colOff>101600</xdr:colOff>
      <xdr:row>82</xdr:row>
      <xdr:rowOff>75564</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514600" y="137242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24764</xdr:rowOff>
    </xdr:from>
    <xdr:to>
      <xdr:col>19</xdr:col>
      <xdr:colOff>177800</xdr:colOff>
      <xdr:row>82</xdr:row>
      <xdr:rowOff>70486</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565400" y="13771244"/>
          <a:ext cx="78994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99695</xdr:rowOff>
    </xdr:from>
    <xdr:to>
      <xdr:col>10</xdr:col>
      <xdr:colOff>165100</xdr:colOff>
      <xdr:row>82</xdr:row>
      <xdr:rowOff>29845</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739900" y="13678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150495</xdr:rowOff>
    </xdr:from>
    <xdr:to>
      <xdr:col>15</xdr:col>
      <xdr:colOff>50800</xdr:colOff>
      <xdr:row>82</xdr:row>
      <xdr:rowOff>24764</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790700" y="13729335"/>
          <a:ext cx="7747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55880</xdr:rowOff>
    </xdr:from>
    <xdr:to>
      <xdr:col>6</xdr:col>
      <xdr:colOff>38100</xdr:colOff>
      <xdr:row>81</xdr:row>
      <xdr:rowOff>157480</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965200" y="13634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106680</xdr:rowOff>
    </xdr:from>
    <xdr:to>
      <xdr:col>10</xdr:col>
      <xdr:colOff>114300</xdr:colOff>
      <xdr:row>81</xdr:row>
      <xdr:rowOff>150495</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008380" y="13685520"/>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92091</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17056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69232</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38570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32402</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611004" y="1377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836304" y="1374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112413</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170564" y="1385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66691</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385704" y="1381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46372</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61100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2557</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8363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9219565" y="13279373"/>
          <a:ext cx="0" cy="116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925830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915416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9258300" y="1306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9154160" y="13279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9258300" y="1407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919226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74168</xdr:rowOff>
    </xdr:from>
    <xdr:to>
      <xdr:col>50</xdr:col>
      <xdr:colOff>165100</xdr:colOff>
      <xdr:row>85</xdr:row>
      <xdr:rowOff>4318</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8445500" y="141559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106172</xdr:rowOff>
    </xdr:from>
    <xdr:to>
      <xdr:col>46</xdr:col>
      <xdr:colOff>38100</xdr:colOff>
      <xdr:row>85</xdr:row>
      <xdr:rowOff>36322</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7670800" y="141879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85598</xdr:rowOff>
    </xdr:from>
    <xdr:to>
      <xdr:col>41</xdr:col>
      <xdr:colOff>101600</xdr:colOff>
      <xdr:row>85</xdr:row>
      <xdr:rowOff>15748</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873240" y="141673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098540" y="1414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126746</xdr:rowOff>
    </xdr:from>
    <xdr:to>
      <xdr:col>55</xdr:col>
      <xdr:colOff>50800</xdr:colOff>
      <xdr:row>80</xdr:row>
      <xdr:rowOff>56896</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9192260" y="133703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149623</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9258300" y="1322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149606</xdr:rowOff>
    </xdr:from>
    <xdr:to>
      <xdr:col>50</xdr:col>
      <xdr:colOff>165100</xdr:colOff>
      <xdr:row>80</xdr:row>
      <xdr:rowOff>79756</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8445500" y="133931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6096</xdr:rowOff>
    </xdr:from>
    <xdr:to>
      <xdr:col>55</xdr:col>
      <xdr:colOff>0</xdr:colOff>
      <xdr:row>80</xdr:row>
      <xdr:rowOff>28956</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8496300" y="13417296"/>
          <a:ext cx="723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167894</xdr:rowOff>
    </xdr:from>
    <xdr:to>
      <xdr:col>46</xdr:col>
      <xdr:colOff>38100</xdr:colOff>
      <xdr:row>80</xdr:row>
      <xdr:rowOff>98044</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7670800" y="134114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28956</xdr:rowOff>
    </xdr:from>
    <xdr:to>
      <xdr:col>50</xdr:col>
      <xdr:colOff>114300</xdr:colOff>
      <xdr:row>80</xdr:row>
      <xdr:rowOff>47244</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7713980" y="13440156"/>
          <a:ext cx="7823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14732</xdr:rowOff>
    </xdr:from>
    <xdr:to>
      <xdr:col>41</xdr:col>
      <xdr:colOff>101600</xdr:colOff>
      <xdr:row>80</xdr:row>
      <xdr:rowOff>116332</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6873240" y="1342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47244</xdr:rowOff>
    </xdr:from>
    <xdr:to>
      <xdr:col>45</xdr:col>
      <xdr:colOff>177800</xdr:colOff>
      <xdr:row>80</xdr:row>
      <xdr:rowOff>65532</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6924040" y="13458444"/>
          <a:ext cx="78994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17018</xdr:rowOff>
    </xdr:from>
    <xdr:to>
      <xdr:col>36</xdr:col>
      <xdr:colOff>165100</xdr:colOff>
      <xdr:row>80</xdr:row>
      <xdr:rowOff>118618</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098540" y="134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65532</xdr:rowOff>
    </xdr:from>
    <xdr:to>
      <xdr:col>41</xdr:col>
      <xdr:colOff>50800</xdr:colOff>
      <xdr:row>80</xdr:row>
      <xdr:rowOff>67818</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6149340" y="13476732"/>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166895</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8271587" y="1424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27449</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7509587" y="1427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6875</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6712027" y="1425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160038</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5937327" y="1424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96283</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8271587" y="1317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114571</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7509587" y="1319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132859</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6712027" y="1320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135145</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5937327" y="1321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086225" y="16853263"/>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124960" y="1823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020820" y="18228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124960" y="166323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020820" y="16853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124960" y="17510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03606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167458</xdr:rowOff>
    </xdr:from>
    <xdr:to>
      <xdr:col>20</xdr:col>
      <xdr:colOff>38100</xdr:colOff>
      <xdr:row>105</xdr:row>
      <xdr:rowOff>97608</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312160" y="17602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5146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739900" y="1764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965200" y="175285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67855</xdr:rowOff>
    </xdr:from>
    <xdr:to>
      <xdr:col>24</xdr:col>
      <xdr:colOff>114300</xdr:colOff>
      <xdr:row>102</xdr:row>
      <xdr:rowOff>169455</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036060" y="171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90732</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124960" y="1702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23768</xdr:rowOff>
    </xdr:from>
    <xdr:to>
      <xdr:col>20</xdr:col>
      <xdr:colOff>38100</xdr:colOff>
      <xdr:row>102</xdr:row>
      <xdr:rowOff>125368</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312160" y="171230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74568</xdr:rowOff>
    </xdr:from>
    <xdr:to>
      <xdr:col>24</xdr:col>
      <xdr:colOff>63500</xdr:colOff>
      <xdr:row>102</xdr:row>
      <xdr:rowOff>118655</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355340" y="17173848"/>
          <a:ext cx="7315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151130</xdr:rowOff>
    </xdr:from>
    <xdr:to>
      <xdr:col>15</xdr:col>
      <xdr:colOff>101600</xdr:colOff>
      <xdr:row>102</xdr:row>
      <xdr:rowOff>81280</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514600" y="17082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30480</xdr:rowOff>
    </xdr:from>
    <xdr:to>
      <xdr:col>19</xdr:col>
      <xdr:colOff>177800</xdr:colOff>
      <xdr:row>102</xdr:row>
      <xdr:rowOff>74568</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565400" y="17129760"/>
          <a:ext cx="78994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107043</xdr:rowOff>
    </xdr:from>
    <xdr:to>
      <xdr:col>10</xdr:col>
      <xdr:colOff>165100</xdr:colOff>
      <xdr:row>102</xdr:row>
      <xdr:rowOff>37193</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739900" y="17038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157843</xdr:rowOff>
    </xdr:from>
    <xdr:to>
      <xdr:col>15</xdr:col>
      <xdr:colOff>50800</xdr:colOff>
      <xdr:row>102</xdr:row>
      <xdr:rowOff>30480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790700" y="17089483"/>
          <a:ext cx="7747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64588</xdr:rowOff>
    </xdr:from>
    <xdr:to>
      <xdr:col>6</xdr:col>
      <xdr:colOff>38100</xdr:colOff>
      <xdr:row>101</xdr:row>
      <xdr:rowOff>166188</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965200" y="169962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115388</xdr:rowOff>
    </xdr:from>
    <xdr:to>
      <xdr:col>10</xdr:col>
      <xdr:colOff>114300</xdr:colOff>
      <xdr:row>101</xdr:row>
      <xdr:rowOff>157843</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008380" y="17047028"/>
          <a:ext cx="78232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88735</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170564" y="1769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160582</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38570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132822</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611004" y="1773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15257</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83630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141895</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170564" y="1690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97807</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385704" y="1686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53720</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611004" y="1681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11265</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836304" y="1677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9219565" y="16720185"/>
          <a:ext cx="0" cy="147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9258300"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9154160" y="18196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9258300" y="1649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9154160" y="16720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9258300" y="1781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9192260" y="17840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59689</xdr:rowOff>
    </xdr:from>
    <xdr:to>
      <xdr:col>50</xdr:col>
      <xdr:colOff>165100</xdr:colOff>
      <xdr:row>106</xdr:row>
      <xdr:rowOff>161289</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8445500" y="1782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107314</xdr:rowOff>
    </xdr:from>
    <xdr:to>
      <xdr:col>46</xdr:col>
      <xdr:colOff>38100</xdr:colOff>
      <xdr:row>107</xdr:row>
      <xdr:rowOff>37464</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7670800" y="178771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109220</xdr:rowOff>
    </xdr:from>
    <xdr:to>
      <xdr:col>41</xdr:col>
      <xdr:colOff>101600</xdr:colOff>
      <xdr:row>107</xdr:row>
      <xdr:rowOff>39370</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6873240" y="17879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0985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67311</xdr:rowOff>
    </xdr:from>
    <xdr:to>
      <xdr:col>55</xdr:col>
      <xdr:colOff>50800</xdr:colOff>
      <xdr:row>104</xdr:row>
      <xdr:rowOff>168911</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9192260" y="175018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90188</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9258300" y="1735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80645</xdr:rowOff>
    </xdr:from>
    <xdr:to>
      <xdr:col>50</xdr:col>
      <xdr:colOff>165100</xdr:colOff>
      <xdr:row>105</xdr:row>
      <xdr:rowOff>10795</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8445500" y="17515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118111</xdr:rowOff>
    </xdr:from>
    <xdr:to>
      <xdr:col>55</xdr:col>
      <xdr:colOff>0</xdr:colOff>
      <xdr:row>104</xdr:row>
      <xdr:rowOff>131445</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8496300" y="17552671"/>
          <a:ext cx="7239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97789</xdr:rowOff>
    </xdr:from>
    <xdr:to>
      <xdr:col>46</xdr:col>
      <xdr:colOff>38100</xdr:colOff>
      <xdr:row>105</xdr:row>
      <xdr:rowOff>27939</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7670800" y="175323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131445</xdr:rowOff>
    </xdr:from>
    <xdr:to>
      <xdr:col>50</xdr:col>
      <xdr:colOff>114300</xdr:colOff>
      <xdr:row>104</xdr:row>
      <xdr:rowOff>148589</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7713980" y="17566005"/>
          <a:ext cx="78232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109220</xdr:rowOff>
    </xdr:from>
    <xdr:to>
      <xdr:col>41</xdr:col>
      <xdr:colOff>101600</xdr:colOff>
      <xdr:row>105</xdr:row>
      <xdr:rowOff>39370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6873240" y="17543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148589</xdr:rowOff>
    </xdr:from>
    <xdr:to>
      <xdr:col>45</xdr:col>
      <xdr:colOff>177800</xdr:colOff>
      <xdr:row>104</xdr:row>
      <xdr:rowOff>160020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6924040" y="17583149"/>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122555</xdr:rowOff>
    </xdr:from>
    <xdr:to>
      <xdr:col>36</xdr:col>
      <xdr:colOff>165100</xdr:colOff>
      <xdr:row>105</xdr:row>
      <xdr:rowOff>52705</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098540" y="17557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160020</xdr:rowOff>
    </xdr:from>
    <xdr:to>
      <xdr:col>41</xdr:col>
      <xdr:colOff>50800</xdr:colOff>
      <xdr:row>105</xdr:row>
      <xdr:rowOff>1905</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6149340" y="17594580"/>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152416</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8271587"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28591</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7509587" y="1796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30497</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6712027" y="179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593732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27322</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8271587" y="172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44466</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7509587" y="1731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6712027" y="1732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69232</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5937327" y="1733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200-000006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4375764" y="5503545"/>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200-000008020000}"/>
            </a:ext>
          </a:extLst>
        </xdr:cNvPr>
        <xdr:cNvSpPr txBox="1"/>
      </xdr:nvSpPr>
      <xdr:spPr>
        <a:xfrm>
          <a:off x="14414500"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4287500" y="6924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200-00000A020000}"/>
            </a:ext>
          </a:extLst>
        </xdr:cNvPr>
        <xdr:cNvSpPr txBox="1"/>
      </xdr:nvSpPr>
      <xdr:spPr>
        <a:xfrm>
          <a:off x="14414500" y="528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4287500" y="550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200-00000C020000}"/>
            </a:ext>
          </a:extLst>
        </xdr:cNvPr>
        <xdr:cNvSpPr txBox="1"/>
      </xdr:nvSpPr>
      <xdr:spPr>
        <a:xfrm>
          <a:off x="14414500" y="621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4325600" y="63671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12065</xdr:rowOff>
    </xdr:from>
    <xdr:to>
      <xdr:col>81</xdr:col>
      <xdr:colOff>101600</xdr:colOff>
      <xdr:row>38</xdr:row>
      <xdr:rowOff>113665</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357884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280414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67310</xdr:rowOff>
    </xdr:from>
    <xdr:to>
      <xdr:col>72</xdr:col>
      <xdr:colOff>38100</xdr:colOff>
      <xdr:row>37</xdr:row>
      <xdr:rowOff>168910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2029440" y="62699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23495</xdr:rowOff>
    </xdr:from>
    <xdr:to>
      <xdr:col>67</xdr:col>
      <xdr:colOff>101600</xdr:colOff>
      <xdr:row>37</xdr:row>
      <xdr:rowOff>125095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1231880" y="622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46355</xdr:rowOff>
    </xdr:from>
    <xdr:to>
      <xdr:col>85</xdr:col>
      <xdr:colOff>177800</xdr:colOff>
      <xdr:row>39</xdr:row>
      <xdr:rowOff>147955</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4325600" y="65843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24782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200-000018020000}"/>
            </a:ext>
          </a:extLst>
        </xdr:cNvPr>
        <xdr:cNvSpPr txBox="1"/>
      </xdr:nvSpPr>
      <xdr:spPr>
        <a:xfrm>
          <a:off x="14414500"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166370</xdr:rowOff>
    </xdr:from>
    <xdr:to>
      <xdr:col>81</xdr:col>
      <xdr:colOff>101600</xdr:colOff>
      <xdr:row>39</xdr:row>
      <xdr:rowOff>96520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3578840" y="653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45720</xdr:rowOff>
    </xdr:from>
    <xdr:to>
      <xdr:col>85</xdr:col>
      <xdr:colOff>127000</xdr:colOff>
      <xdr:row>39</xdr:row>
      <xdr:rowOff>97155</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3629640" y="6583680"/>
          <a:ext cx="7467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114935</xdr:rowOff>
    </xdr:from>
    <xdr:to>
      <xdr:col>76</xdr:col>
      <xdr:colOff>165100</xdr:colOff>
      <xdr:row>39</xdr:row>
      <xdr:rowOff>45085</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2804140" y="6485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165735</xdr:rowOff>
    </xdr:from>
    <xdr:to>
      <xdr:col>81</xdr:col>
      <xdr:colOff>50800</xdr:colOff>
      <xdr:row>39</xdr:row>
      <xdr:rowOff>45720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854940" y="6536055"/>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63500</xdr:rowOff>
    </xdr:from>
    <xdr:to>
      <xdr:col>72</xdr:col>
      <xdr:colOff>38100</xdr:colOff>
      <xdr:row>38</xdr:row>
      <xdr:rowOff>165100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2029440" y="643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114300</xdr:rowOff>
    </xdr:from>
    <xdr:to>
      <xdr:col>76</xdr:col>
      <xdr:colOff>114300</xdr:colOff>
      <xdr:row>38</xdr:row>
      <xdr:rowOff>165735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072620" y="6484620"/>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151130</xdr:rowOff>
    </xdr:from>
    <xdr:to>
      <xdr:col>67</xdr:col>
      <xdr:colOff>101600</xdr:colOff>
      <xdr:row>38</xdr:row>
      <xdr:rowOff>81280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1231880" y="635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30480</xdr:rowOff>
    </xdr:from>
    <xdr:to>
      <xdr:col>71</xdr:col>
      <xdr:colOff>177800</xdr:colOff>
      <xdr:row>38</xdr:row>
      <xdr:rowOff>114300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1282680" y="6400800"/>
          <a:ext cx="78994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130192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34372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26752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13987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19005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141622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110298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87647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34372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36212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26752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156227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19005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72407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110298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200-000041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19509104" y="5602011"/>
          <a:ext cx="0" cy="1525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200-000043020000}"/>
            </a:ext>
          </a:extLst>
        </xdr:cNvPr>
        <xdr:cNvSpPr txBox="1"/>
      </xdr:nvSpPr>
      <xdr:spPr>
        <a:xfrm>
          <a:off x="19547840" y="71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9443700" y="7127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200-000045020000}"/>
            </a:ext>
          </a:extLst>
        </xdr:cNvPr>
        <xdr:cNvSpPr txBox="1"/>
      </xdr:nvSpPr>
      <xdr:spPr>
        <a:xfrm>
          <a:off x="19547840" y="538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9443700" y="56020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200-000047020000}"/>
            </a:ext>
          </a:extLst>
        </xdr:cNvPr>
        <xdr:cNvSpPr txBox="1"/>
      </xdr:nvSpPr>
      <xdr:spPr>
        <a:xfrm>
          <a:off x="19547840" y="6606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9458940" y="675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250</xdr:rowOff>
    </xdr:from>
    <xdr:to>
      <xdr:col>112</xdr:col>
      <xdr:colOff>38100</xdr:colOff>
      <xdr:row>40</xdr:row>
      <xdr:rowOff>101850</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8735040" y="67058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59761</xdr:rowOff>
    </xdr:from>
    <xdr:to>
      <xdr:col>107</xdr:col>
      <xdr:colOff>101600</xdr:colOff>
      <xdr:row>40</xdr:row>
      <xdr:rowOff>161361</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7937480" y="67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68494</xdr:rowOff>
    </xdr:from>
    <xdr:to>
      <xdr:col>102</xdr:col>
      <xdr:colOff>165100</xdr:colOff>
      <xdr:row>40</xdr:row>
      <xdr:rowOff>170094</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7162780" y="677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77292</xdr:rowOff>
    </xdr:from>
    <xdr:to>
      <xdr:col>98</xdr:col>
      <xdr:colOff>38100</xdr:colOff>
      <xdr:row>41</xdr:row>
      <xdr:rowOff>7442</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6388080" y="67828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101008</xdr:rowOff>
    </xdr:from>
    <xdr:to>
      <xdr:col>116</xdr:col>
      <xdr:colOff>114300</xdr:colOff>
      <xdr:row>41</xdr:row>
      <xdr:rowOff>31158</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9458940" y="68066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79435</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200-000053020000}"/>
            </a:ext>
          </a:extLst>
        </xdr:cNvPr>
        <xdr:cNvSpPr txBox="1"/>
      </xdr:nvSpPr>
      <xdr:spPr>
        <a:xfrm>
          <a:off x="19547840" y="67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106857</xdr:rowOff>
    </xdr:from>
    <xdr:to>
      <xdr:col>112</xdr:col>
      <xdr:colOff>38100</xdr:colOff>
      <xdr:row>41</xdr:row>
      <xdr:rowOff>37007</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8735040" y="68124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151808</xdr:rowOff>
    </xdr:from>
    <xdr:to>
      <xdr:col>116</xdr:col>
      <xdr:colOff>63500</xdr:colOff>
      <xdr:row>40</xdr:row>
      <xdr:rowOff>157657</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8778220" y="6857408"/>
          <a:ext cx="73152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112261</xdr:rowOff>
    </xdr:from>
    <xdr:to>
      <xdr:col>107</xdr:col>
      <xdr:colOff>101600</xdr:colOff>
      <xdr:row>41</xdr:row>
      <xdr:rowOff>42411</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7937480" y="68178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157657</xdr:rowOff>
    </xdr:from>
    <xdr:to>
      <xdr:col>111</xdr:col>
      <xdr:colOff>177800</xdr:colOff>
      <xdr:row>40</xdr:row>
      <xdr:rowOff>163061</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7988280" y="6863257"/>
          <a:ext cx="78994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117013</xdr:rowOff>
    </xdr:from>
    <xdr:to>
      <xdr:col>102</xdr:col>
      <xdr:colOff>165100</xdr:colOff>
      <xdr:row>41</xdr:row>
      <xdr:rowOff>47163</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7162780" y="68226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163061</xdr:rowOff>
    </xdr:from>
    <xdr:to>
      <xdr:col>107</xdr:col>
      <xdr:colOff>50800</xdr:colOff>
      <xdr:row>40</xdr:row>
      <xdr:rowOff>167813</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7213580" y="6868661"/>
          <a:ext cx="7747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581</xdr:rowOff>
    </xdr:from>
    <xdr:to>
      <xdr:col>98</xdr:col>
      <xdr:colOff>38100</xdr:colOff>
      <xdr:row>40</xdr:row>
      <xdr:rowOff>102181</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6388080" y="67061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51381</xdr:rowOff>
    </xdr:from>
    <xdr:to>
      <xdr:col>102</xdr:col>
      <xdr:colOff>114300</xdr:colOff>
      <xdr:row>40</xdr:row>
      <xdr:rowOff>167813</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6431260" y="6756981"/>
          <a:ext cx="782320" cy="11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118377</xdr:rowOff>
    </xdr:from>
    <xdr:ext cx="599010"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8496495" y="648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6438</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7766811" y="654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15171</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6969251" y="655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170019</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6194551" y="687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28134</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8528811" y="690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33538</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7766811" y="69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38290</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6969251" y="691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118708</xdr:rowOff>
    </xdr:from>
    <xdr:ext cx="599010"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6162235" y="648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200-00007C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4375764" y="9261022"/>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200-00007E020000}"/>
            </a:ext>
          </a:extLst>
        </xdr:cNvPr>
        <xdr:cNvSpPr txBox="1"/>
      </xdr:nvSpPr>
      <xdr:spPr>
        <a:xfrm>
          <a:off x="14414500" y="1068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4287500" y="10685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00000000-0008-0000-0200-000080020000}"/>
            </a:ext>
          </a:extLst>
        </xdr:cNvPr>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200-000082020000}"/>
            </a:ext>
          </a:extLst>
        </xdr:cNvPr>
        <xdr:cNvSpPr txBox="1"/>
      </xdr:nvSpPr>
      <xdr:spPr>
        <a:xfrm>
          <a:off x="14414500" y="98846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3578840" y="100310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2804140" y="9978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2029440" y="9959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1231880" y="993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114119</xdr:rowOff>
    </xdr:from>
    <xdr:to>
      <xdr:col>85</xdr:col>
      <xdr:colOff>177800</xdr:colOff>
      <xdr:row>62</xdr:row>
      <xdr:rowOff>44269</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4325600" y="1034015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92546</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0000000-0008-0000-0200-00008E020000}"/>
            </a:ext>
          </a:extLst>
        </xdr:cNvPr>
        <xdr:cNvSpPr txBox="1"/>
      </xdr:nvSpPr>
      <xdr:spPr>
        <a:xfrm>
          <a:off x="14414500" y="1031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79828</xdr:rowOff>
    </xdr:from>
    <xdr:to>
      <xdr:col>81</xdr:col>
      <xdr:colOff>101600</xdr:colOff>
      <xdr:row>62</xdr:row>
      <xdr:rowOff>9978</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3578840" y="10305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130628</xdr:rowOff>
    </xdr:from>
    <xdr:to>
      <xdr:col>85</xdr:col>
      <xdr:colOff>127000</xdr:colOff>
      <xdr:row>61</xdr:row>
      <xdr:rowOff>164919</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3629640" y="10356668"/>
          <a:ext cx="7467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45538</xdr:rowOff>
    </xdr:from>
    <xdr:to>
      <xdr:col>76</xdr:col>
      <xdr:colOff>165100</xdr:colOff>
      <xdr:row>61</xdr:row>
      <xdr:rowOff>147138</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2804140" y="102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96338</xdr:rowOff>
    </xdr:from>
    <xdr:to>
      <xdr:col>81</xdr:col>
      <xdr:colOff>50800</xdr:colOff>
      <xdr:row>61</xdr:row>
      <xdr:rowOff>130628</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854940" y="10322378"/>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11249</xdr:rowOff>
    </xdr:from>
    <xdr:to>
      <xdr:col>72</xdr:col>
      <xdr:colOff>38100</xdr:colOff>
      <xdr:row>61</xdr:row>
      <xdr:rowOff>112849</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2029440" y="102372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62049</xdr:rowOff>
    </xdr:from>
    <xdr:to>
      <xdr:col>76</xdr:col>
      <xdr:colOff>114300</xdr:colOff>
      <xdr:row>61</xdr:row>
      <xdr:rowOff>96338</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072620" y="10288089"/>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148409</xdr:rowOff>
    </xdr:from>
    <xdr:to>
      <xdr:col>67</xdr:col>
      <xdr:colOff>101600</xdr:colOff>
      <xdr:row>61</xdr:row>
      <xdr:rowOff>78559</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1231880" y="102068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27759</xdr:rowOff>
    </xdr:from>
    <xdr:to>
      <xdr:col>71</xdr:col>
      <xdr:colOff>177800</xdr:colOff>
      <xdr:row>61</xdr:row>
      <xdr:rowOff>62049</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1282680" y="10253799"/>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3437244" y="981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2675244" y="975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19005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1102984" y="971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3437244" y="1039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138265</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2675244" y="1036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103976</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1900544" y="1033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69686</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0000000-0008-0000-0200-00009E020000}"/>
            </a:ext>
          </a:extLst>
        </xdr:cNvPr>
        <xdr:cNvSpPr txBox="1"/>
      </xdr:nvSpPr>
      <xdr:spPr>
        <a:xfrm>
          <a:off x="11102984" y="10295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00000000-0008-0000-0200-0000B5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flipV="1">
          <a:off x="19509104" y="9296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00000000-0008-0000-0200-0000B7020000}"/>
            </a:ext>
          </a:extLst>
        </xdr:cNvPr>
        <xdr:cNvSpPr txBox="1"/>
      </xdr:nvSpPr>
      <xdr:spPr>
        <a:xfrm>
          <a:off x="1954784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944370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0000000-0008-0000-0200-0000B9020000}"/>
            </a:ext>
          </a:extLst>
        </xdr:cNvPr>
        <xdr:cNvSpPr txBox="1"/>
      </xdr:nvSpPr>
      <xdr:spPr>
        <a:xfrm>
          <a:off x="19547840" y="907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9443700" y="929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00000000-0008-0000-0200-0000BB020000}"/>
            </a:ext>
          </a:extLst>
        </xdr:cNvPr>
        <xdr:cNvSpPr txBox="1"/>
      </xdr:nvSpPr>
      <xdr:spPr>
        <a:xfrm>
          <a:off x="19547840" y="1051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9458940" y="10537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8735040" y="10468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82550</xdr:rowOff>
    </xdr:from>
    <xdr:to>
      <xdr:col>107</xdr:col>
      <xdr:colOff>101600</xdr:colOff>
      <xdr:row>63</xdr:row>
      <xdr:rowOff>12700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7937480" y="10476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7162780" y="10480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97790</xdr:rowOff>
    </xdr:from>
    <xdr:to>
      <xdr:col>98</xdr:col>
      <xdr:colOff>38100</xdr:colOff>
      <xdr:row>63</xdr:row>
      <xdr:rowOff>27940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6388080" y="10491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82550</xdr:rowOff>
    </xdr:from>
    <xdr:to>
      <xdr:col>116</xdr:col>
      <xdr:colOff>114300</xdr:colOff>
      <xdr:row>63</xdr:row>
      <xdr:rowOff>12700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19458940" y="1047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105427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0000000-0008-0000-0200-0000C7020000}"/>
            </a:ext>
          </a:extLst>
        </xdr:cNvPr>
        <xdr:cNvSpPr txBox="1"/>
      </xdr:nvSpPr>
      <xdr:spPr>
        <a:xfrm>
          <a:off x="19547840"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18735040" y="10480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133350</xdr:rowOff>
    </xdr:from>
    <xdr:to>
      <xdr:col>116</xdr:col>
      <xdr:colOff>63500</xdr:colOff>
      <xdr:row>62</xdr:row>
      <xdr:rowOff>137160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18778220" y="1052703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93980</xdr:rowOff>
    </xdr:from>
    <xdr:to>
      <xdr:col>107</xdr:col>
      <xdr:colOff>101600</xdr:colOff>
      <xdr:row>63</xdr:row>
      <xdr:rowOff>24130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17937480" y="10487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144780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17988280" y="1053084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97790</xdr:rowOff>
    </xdr:from>
    <xdr:to>
      <xdr:col>102</xdr:col>
      <xdr:colOff>165100</xdr:colOff>
      <xdr:row>63</xdr:row>
      <xdr:rowOff>27940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7162780" y="10491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144780</xdr:rowOff>
    </xdr:from>
    <xdr:to>
      <xdr:col>107</xdr:col>
      <xdr:colOff>50800</xdr:colOff>
      <xdr:row>62</xdr:row>
      <xdr:rowOff>148590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17213580" y="1053846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6388080" y="10495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148590</xdr:rowOff>
    </xdr:from>
    <xdr:to>
      <xdr:col>102</xdr:col>
      <xdr:colOff>114300</xdr:colOff>
      <xdr:row>62</xdr:row>
      <xdr:rowOff>152400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16431260" y="1054227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20" name="n_1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85611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29227</xdr:rowOff>
    </xdr:from>
    <xdr:ext cx="469744" cy="259045"/>
    <xdr:sp macro="" textlink="">
      <xdr:nvSpPr>
        <xdr:cNvPr id="721" name="n_2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1777626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33037</xdr:rowOff>
    </xdr:from>
    <xdr:ext cx="469744" cy="259045"/>
    <xdr:sp macro="" textlink="">
      <xdr:nvSpPr>
        <xdr:cNvPr id="722" name="n_3aveValue【保健センター・保健所】&#10;一人当たり面積">
          <a:extLst>
            <a:ext uri="{FF2B5EF4-FFF2-40B4-BE49-F238E27FC236}">
              <a16:creationId xmlns:a16="http://schemas.microsoft.com/office/drawing/2014/main" id="{00000000-0008-0000-0200-0000D2020000}"/>
            </a:ext>
          </a:extLst>
        </xdr:cNvPr>
        <xdr:cNvSpPr txBox="1"/>
      </xdr:nvSpPr>
      <xdr:spPr>
        <a:xfrm>
          <a:off x="1700156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44467</xdr:rowOff>
    </xdr:from>
    <xdr:ext cx="469744" cy="259045"/>
    <xdr:sp macro="" textlink="">
      <xdr:nvSpPr>
        <xdr:cNvPr id="723" name="n_4aveValue【保健センター・保健所】&#10;一人当たり面積">
          <a:extLst>
            <a:ext uri="{FF2B5EF4-FFF2-40B4-BE49-F238E27FC236}">
              <a16:creationId xmlns:a16="http://schemas.microsoft.com/office/drawing/2014/main" id="{00000000-0008-0000-0200-0000D3020000}"/>
            </a:ext>
          </a:extLst>
        </xdr:cNvPr>
        <xdr:cNvSpPr txBox="1"/>
      </xdr:nvSpPr>
      <xdr:spPr>
        <a:xfrm>
          <a:off x="1622686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7637</xdr:rowOff>
    </xdr:from>
    <xdr:ext cx="469744" cy="259045"/>
    <xdr:sp macro="" textlink="">
      <xdr:nvSpPr>
        <xdr:cNvPr id="724" name="n_1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85611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25" name="n_2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1777626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19067</xdr:rowOff>
    </xdr:from>
    <xdr:ext cx="469744" cy="259045"/>
    <xdr:sp macro="" textlink="">
      <xdr:nvSpPr>
        <xdr:cNvPr id="726" name="n_3mainValue【保健センター・保健所】&#10;一人当たり面積">
          <a:extLst>
            <a:ext uri="{FF2B5EF4-FFF2-40B4-BE49-F238E27FC236}">
              <a16:creationId xmlns:a16="http://schemas.microsoft.com/office/drawing/2014/main" id="{00000000-0008-0000-0200-0000D6020000}"/>
            </a:ext>
          </a:extLst>
        </xdr:cNvPr>
        <xdr:cNvSpPr txBox="1"/>
      </xdr:nvSpPr>
      <xdr:spPr>
        <a:xfrm>
          <a:off x="1700156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27" name="n_4mainValue【保健センター・保健所】&#10;一人当たり面積">
          <a:extLst>
            <a:ext uri="{FF2B5EF4-FFF2-40B4-BE49-F238E27FC236}">
              <a16:creationId xmlns:a16="http://schemas.microsoft.com/office/drawing/2014/main" id="{00000000-0008-0000-0200-0000D7020000}"/>
            </a:ext>
          </a:extLst>
        </xdr:cNvPr>
        <xdr:cNvSpPr txBox="1"/>
      </xdr:nvSpPr>
      <xdr:spPr>
        <a:xfrm>
          <a:off x="1622686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0000000-0008-0000-0200-0000EF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flipV="1">
          <a:off x="14375764" y="1304163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00000000-0008-0000-0200-0000F1020000}"/>
            </a:ext>
          </a:extLst>
        </xdr:cNvPr>
        <xdr:cNvSpPr txBox="1"/>
      </xdr:nvSpPr>
      <xdr:spPr>
        <a:xfrm>
          <a:off x="14414500"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4287500" y="1446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0000000-0008-0000-0200-0000F3020000}"/>
            </a:ext>
          </a:extLst>
        </xdr:cNvPr>
        <xdr:cNvSpPr txBox="1"/>
      </xdr:nvSpPr>
      <xdr:spPr>
        <a:xfrm>
          <a:off x="14414500" y="1282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0000000-0008-0000-0200-0000F5020000}"/>
            </a:ext>
          </a:extLst>
        </xdr:cNvPr>
        <xdr:cNvSpPr txBox="1"/>
      </xdr:nvSpPr>
      <xdr:spPr>
        <a:xfrm>
          <a:off x="14414500" y="135852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4325600" y="137337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357884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13970</xdr:rowOff>
    </xdr:from>
    <xdr:to>
      <xdr:col>72</xdr:col>
      <xdr:colOff>38100</xdr:colOff>
      <xdr:row>82</xdr:row>
      <xdr:rowOff>115570</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2029440" y="137604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50164</xdr:rowOff>
    </xdr:from>
    <xdr:to>
      <xdr:col>67</xdr:col>
      <xdr:colOff>101600</xdr:colOff>
      <xdr:row>82</xdr:row>
      <xdr:rowOff>151764</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1231880" y="1379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103505</xdr:rowOff>
    </xdr:from>
    <xdr:to>
      <xdr:col>85</xdr:col>
      <xdr:colOff>177800</xdr:colOff>
      <xdr:row>85</xdr:row>
      <xdr:rowOff>33655</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4325600" y="141852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81932</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00000000-0008-0000-0200-000001030000}"/>
            </a:ext>
          </a:extLst>
        </xdr:cNvPr>
        <xdr:cNvSpPr txBox="1"/>
      </xdr:nvSpPr>
      <xdr:spPr>
        <a:xfrm>
          <a:off x="14414500" y="141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78739</xdr:rowOff>
    </xdr:from>
    <xdr:to>
      <xdr:col>81</xdr:col>
      <xdr:colOff>101600</xdr:colOff>
      <xdr:row>85</xdr:row>
      <xdr:rowOff>8889</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357884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129539</xdr:rowOff>
    </xdr:from>
    <xdr:to>
      <xdr:col>85</xdr:col>
      <xdr:colOff>127000</xdr:colOff>
      <xdr:row>84</xdr:row>
      <xdr:rowOff>154305</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3629640" y="14211299"/>
          <a:ext cx="74676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46355</xdr:rowOff>
    </xdr:from>
    <xdr:to>
      <xdr:col>76</xdr:col>
      <xdr:colOff>165100</xdr:colOff>
      <xdr:row>84</xdr:row>
      <xdr:rowOff>147955</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2804140" y="141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97155</xdr:rowOff>
    </xdr:from>
    <xdr:to>
      <xdr:col>81</xdr:col>
      <xdr:colOff>50800</xdr:colOff>
      <xdr:row>84</xdr:row>
      <xdr:rowOff>129539</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2854940" y="14178915"/>
          <a:ext cx="7747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21589</xdr:rowOff>
    </xdr:from>
    <xdr:to>
      <xdr:col>72</xdr:col>
      <xdr:colOff>38100</xdr:colOff>
      <xdr:row>84</xdr:row>
      <xdr:rowOff>123189</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2029440" y="141033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72389</xdr:rowOff>
    </xdr:from>
    <xdr:to>
      <xdr:col>76</xdr:col>
      <xdr:colOff>114300</xdr:colOff>
      <xdr:row>84</xdr:row>
      <xdr:rowOff>97155</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2072620" y="14154149"/>
          <a:ext cx="78232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156845</xdr:rowOff>
    </xdr:from>
    <xdr:to>
      <xdr:col>67</xdr:col>
      <xdr:colOff>101600</xdr:colOff>
      <xdr:row>84</xdr:row>
      <xdr:rowOff>86995</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1231880" y="14070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36195</xdr:rowOff>
    </xdr:from>
    <xdr:to>
      <xdr:col>71</xdr:col>
      <xdr:colOff>177800</xdr:colOff>
      <xdr:row>84</xdr:row>
      <xdr:rowOff>72389</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1282680" y="14117955"/>
          <a:ext cx="78994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778" name="n_1aveValue【消防施設】&#10;有形固定資産減価償却率">
          <a:extLst>
            <a:ext uri="{FF2B5EF4-FFF2-40B4-BE49-F238E27FC236}">
              <a16:creationId xmlns:a16="http://schemas.microsoft.com/office/drawing/2014/main" id="{00000000-0008-0000-0200-00000A030000}"/>
            </a:ext>
          </a:extLst>
        </xdr:cNvPr>
        <xdr:cNvSpPr txBox="1"/>
      </xdr:nvSpPr>
      <xdr:spPr>
        <a:xfrm>
          <a:off x="134372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779" name="n_2aveValue【消防施設】&#10;有形固定資産減価償却率">
          <a:extLst>
            <a:ext uri="{FF2B5EF4-FFF2-40B4-BE49-F238E27FC236}">
              <a16:creationId xmlns:a16="http://schemas.microsoft.com/office/drawing/2014/main" id="{00000000-0008-0000-0200-00000B030000}"/>
            </a:ext>
          </a:extLst>
        </xdr:cNvPr>
        <xdr:cNvSpPr txBox="1"/>
      </xdr:nvSpPr>
      <xdr:spPr>
        <a:xfrm>
          <a:off x="126752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132097</xdr:rowOff>
    </xdr:from>
    <xdr:ext cx="405111" cy="259045"/>
    <xdr:sp macro="" textlink="">
      <xdr:nvSpPr>
        <xdr:cNvPr id="780" name="n_3aveValue【消防施設】&#10;有形固定資産減価償却率">
          <a:extLst>
            <a:ext uri="{FF2B5EF4-FFF2-40B4-BE49-F238E27FC236}">
              <a16:creationId xmlns:a16="http://schemas.microsoft.com/office/drawing/2014/main" id="{00000000-0008-0000-0200-00000C030000}"/>
            </a:ext>
          </a:extLst>
        </xdr:cNvPr>
        <xdr:cNvSpPr txBox="1"/>
      </xdr:nvSpPr>
      <xdr:spPr>
        <a:xfrm>
          <a:off x="119005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168291</xdr:rowOff>
    </xdr:from>
    <xdr:ext cx="405111" cy="259045"/>
    <xdr:sp macro="" textlink="">
      <xdr:nvSpPr>
        <xdr:cNvPr id="781" name="n_4aveValue【消防施設】&#10;有形固定資産減価償却率">
          <a:extLst>
            <a:ext uri="{FF2B5EF4-FFF2-40B4-BE49-F238E27FC236}">
              <a16:creationId xmlns:a16="http://schemas.microsoft.com/office/drawing/2014/main" id="{00000000-0008-0000-0200-00000D030000}"/>
            </a:ext>
          </a:extLst>
        </xdr:cNvPr>
        <xdr:cNvSpPr txBox="1"/>
      </xdr:nvSpPr>
      <xdr:spPr>
        <a:xfrm>
          <a:off x="1110298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xdr:rowOff>
    </xdr:from>
    <xdr:ext cx="405111" cy="259045"/>
    <xdr:sp macro="" textlink="">
      <xdr:nvSpPr>
        <xdr:cNvPr id="782" name="n_1mainValue【消防施設】&#10;有形固定資産減価償却率">
          <a:extLst>
            <a:ext uri="{FF2B5EF4-FFF2-40B4-BE49-F238E27FC236}">
              <a16:creationId xmlns:a16="http://schemas.microsoft.com/office/drawing/2014/main" id="{00000000-0008-0000-0200-00000E030000}"/>
            </a:ext>
          </a:extLst>
        </xdr:cNvPr>
        <xdr:cNvSpPr txBox="1"/>
      </xdr:nvSpPr>
      <xdr:spPr>
        <a:xfrm>
          <a:off x="134372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139082</xdr:rowOff>
    </xdr:from>
    <xdr:ext cx="405111" cy="259045"/>
    <xdr:sp macro="" textlink="">
      <xdr:nvSpPr>
        <xdr:cNvPr id="783" name="n_2mainValue【消防施設】&#10;有形固定資産減価償却率">
          <a:extLst>
            <a:ext uri="{FF2B5EF4-FFF2-40B4-BE49-F238E27FC236}">
              <a16:creationId xmlns:a16="http://schemas.microsoft.com/office/drawing/2014/main" id="{00000000-0008-0000-0200-00000F030000}"/>
            </a:ext>
          </a:extLst>
        </xdr:cNvPr>
        <xdr:cNvSpPr txBox="1"/>
      </xdr:nvSpPr>
      <xdr:spPr>
        <a:xfrm>
          <a:off x="12675244" y="1422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114316</xdr:rowOff>
    </xdr:from>
    <xdr:ext cx="405111" cy="259045"/>
    <xdr:sp macro="" textlink="">
      <xdr:nvSpPr>
        <xdr:cNvPr id="784" name="n_3mainValue【消防施設】&#10;有形固定資産減価償却率">
          <a:extLst>
            <a:ext uri="{FF2B5EF4-FFF2-40B4-BE49-F238E27FC236}">
              <a16:creationId xmlns:a16="http://schemas.microsoft.com/office/drawing/2014/main" id="{00000000-0008-0000-0200-000010030000}"/>
            </a:ext>
          </a:extLst>
        </xdr:cNvPr>
        <xdr:cNvSpPr txBox="1"/>
      </xdr:nvSpPr>
      <xdr:spPr>
        <a:xfrm>
          <a:off x="11900544" y="14196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78122</xdr:rowOff>
    </xdr:from>
    <xdr:ext cx="405111" cy="259045"/>
    <xdr:sp macro="" textlink="">
      <xdr:nvSpPr>
        <xdr:cNvPr id="785" name="n_4mainValue【消防施設】&#10;有形固定資産減価償却率">
          <a:extLst>
            <a:ext uri="{FF2B5EF4-FFF2-40B4-BE49-F238E27FC236}">
              <a16:creationId xmlns:a16="http://schemas.microsoft.com/office/drawing/2014/main" id="{00000000-0008-0000-0200-000011030000}"/>
            </a:ext>
          </a:extLst>
        </xdr:cNvPr>
        <xdr:cNvSpPr txBox="1"/>
      </xdr:nvSpPr>
      <xdr:spPr>
        <a:xfrm>
          <a:off x="1110298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a:extLst>
            <a:ext uri="{FF2B5EF4-FFF2-40B4-BE49-F238E27FC236}">
              <a16:creationId xmlns:a16="http://schemas.microsoft.com/office/drawing/2014/main" id="{00000000-0008-0000-0200-00002A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19509104" y="1316518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a:extLst>
            <a:ext uri="{FF2B5EF4-FFF2-40B4-BE49-F238E27FC236}">
              <a16:creationId xmlns:a16="http://schemas.microsoft.com/office/drawing/2014/main" id="{00000000-0008-0000-0200-00002C030000}"/>
            </a:ext>
          </a:extLst>
        </xdr:cNvPr>
        <xdr:cNvSpPr txBox="1"/>
      </xdr:nvSpPr>
      <xdr:spPr>
        <a:xfrm>
          <a:off x="1954784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944370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a:extLst>
            <a:ext uri="{FF2B5EF4-FFF2-40B4-BE49-F238E27FC236}">
              <a16:creationId xmlns:a16="http://schemas.microsoft.com/office/drawing/2014/main" id="{00000000-0008-0000-0200-00002E030000}"/>
            </a:ext>
          </a:extLst>
        </xdr:cNvPr>
        <xdr:cNvSpPr txBox="1"/>
      </xdr:nvSpPr>
      <xdr:spPr>
        <a:xfrm>
          <a:off x="19547840" y="1294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9443700" y="13165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124114</xdr:rowOff>
    </xdr:from>
    <xdr:ext cx="469744" cy="259045"/>
    <xdr:sp macro="" textlink="">
      <xdr:nvSpPr>
        <xdr:cNvPr id="816" name="【消防施設】&#10;一人当たり面積平均値テキスト">
          <a:extLst>
            <a:ext uri="{FF2B5EF4-FFF2-40B4-BE49-F238E27FC236}">
              <a16:creationId xmlns:a16="http://schemas.microsoft.com/office/drawing/2014/main" id="{00000000-0008-0000-0200-000030030000}"/>
            </a:ext>
          </a:extLst>
        </xdr:cNvPr>
        <xdr:cNvSpPr txBox="1"/>
      </xdr:nvSpPr>
      <xdr:spPr>
        <a:xfrm>
          <a:off x="19547840" y="14373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19458940" y="143950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170724</xdr:rowOff>
    </xdr:from>
    <xdr:to>
      <xdr:col>112</xdr:col>
      <xdr:colOff>38100</xdr:colOff>
      <xdr:row>86</xdr:row>
      <xdr:rowOff>100874</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18735040" y="144201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17780</xdr:rowOff>
    </xdr:from>
    <xdr:to>
      <xdr:col>107</xdr:col>
      <xdr:colOff>101600</xdr:colOff>
      <xdr:row>86</xdr:row>
      <xdr:rowOff>119380</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1793748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140244</xdr:rowOff>
    </xdr:from>
    <xdr:to>
      <xdr:col>102</xdr:col>
      <xdr:colOff>165100</xdr:colOff>
      <xdr:row>86</xdr:row>
      <xdr:rowOff>70394</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7162780" y="14389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139156</xdr:rowOff>
    </xdr:from>
    <xdr:to>
      <xdr:col>98</xdr:col>
      <xdr:colOff>38100</xdr:colOff>
      <xdr:row>86</xdr:row>
      <xdr:rowOff>69306</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6388080" y="143885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159294</xdr:rowOff>
    </xdr:from>
    <xdr:to>
      <xdr:col>116</xdr:col>
      <xdr:colOff>114300</xdr:colOff>
      <xdr:row>85</xdr:row>
      <xdr:rowOff>89444</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19458940" y="14241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10721</xdr:rowOff>
    </xdr:from>
    <xdr:ext cx="469744" cy="259045"/>
    <xdr:sp macro="" textlink="">
      <xdr:nvSpPr>
        <xdr:cNvPr id="828" name="【消防施設】&#10;一人当たり面積該当値テキスト">
          <a:extLst>
            <a:ext uri="{FF2B5EF4-FFF2-40B4-BE49-F238E27FC236}">
              <a16:creationId xmlns:a16="http://schemas.microsoft.com/office/drawing/2014/main" id="{00000000-0008-0000-0200-00003C030000}"/>
            </a:ext>
          </a:extLst>
        </xdr:cNvPr>
        <xdr:cNvSpPr txBox="1"/>
      </xdr:nvSpPr>
      <xdr:spPr>
        <a:xfrm>
          <a:off x="19547840" y="1409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163649</xdr:rowOff>
    </xdr:from>
    <xdr:to>
      <xdr:col>112</xdr:col>
      <xdr:colOff>38100</xdr:colOff>
      <xdr:row>85</xdr:row>
      <xdr:rowOff>93799</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8735040" y="142454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38644</xdr:rowOff>
    </xdr:from>
    <xdr:to>
      <xdr:col>116</xdr:col>
      <xdr:colOff>63500</xdr:colOff>
      <xdr:row>85</xdr:row>
      <xdr:rowOff>42999</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18778220" y="14288044"/>
          <a:ext cx="73152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164737</xdr:rowOff>
    </xdr:from>
    <xdr:to>
      <xdr:col>107</xdr:col>
      <xdr:colOff>101600</xdr:colOff>
      <xdr:row>85</xdr:row>
      <xdr:rowOff>94887</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17937480" y="142464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42999</xdr:rowOff>
    </xdr:from>
    <xdr:to>
      <xdr:col>111</xdr:col>
      <xdr:colOff>177800</xdr:colOff>
      <xdr:row>85</xdr:row>
      <xdr:rowOff>44087</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flipV="1">
          <a:off x="17988280" y="14292399"/>
          <a:ext cx="78994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171269</xdr:rowOff>
    </xdr:from>
    <xdr:to>
      <xdr:col>102</xdr:col>
      <xdr:colOff>165100</xdr:colOff>
      <xdr:row>85</xdr:row>
      <xdr:rowOff>101419</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17162780" y="142530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44087</xdr:rowOff>
    </xdr:from>
    <xdr:to>
      <xdr:col>107</xdr:col>
      <xdr:colOff>50800</xdr:colOff>
      <xdr:row>85</xdr:row>
      <xdr:rowOff>50619</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flipV="1">
          <a:off x="17213580" y="14293487"/>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28121</xdr:rowOff>
    </xdr:from>
    <xdr:to>
      <xdr:col>98</xdr:col>
      <xdr:colOff>38100</xdr:colOff>
      <xdr:row>85</xdr:row>
      <xdr:rowOff>129721</xdr:rowOff>
    </xdr:to>
    <xdr:sp macro="" textlink="">
      <xdr:nvSpPr>
        <xdr:cNvPr id="835" name="楕円 834">
          <a:extLst>
            <a:ext uri="{FF2B5EF4-FFF2-40B4-BE49-F238E27FC236}">
              <a16:creationId xmlns:a16="http://schemas.microsoft.com/office/drawing/2014/main" id="{00000000-0008-0000-0200-000043030000}"/>
            </a:ext>
          </a:extLst>
        </xdr:cNvPr>
        <xdr:cNvSpPr/>
      </xdr:nvSpPr>
      <xdr:spPr>
        <a:xfrm>
          <a:off x="16388080" y="142775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50619</xdr:rowOff>
    </xdr:from>
    <xdr:to>
      <xdr:col>102</xdr:col>
      <xdr:colOff>114300</xdr:colOff>
      <xdr:row>85</xdr:row>
      <xdr:rowOff>78921</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flipV="1">
          <a:off x="16431260" y="14300019"/>
          <a:ext cx="78232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92001</xdr:rowOff>
    </xdr:from>
    <xdr:ext cx="469744" cy="259045"/>
    <xdr:sp macro="" textlink="">
      <xdr:nvSpPr>
        <xdr:cNvPr id="837" name="n_1aveValue【消防施設】&#10;一人当たり面積">
          <a:extLst>
            <a:ext uri="{FF2B5EF4-FFF2-40B4-BE49-F238E27FC236}">
              <a16:creationId xmlns:a16="http://schemas.microsoft.com/office/drawing/2014/main" id="{00000000-0008-0000-0200-000045030000}"/>
            </a:ext>
          </a:extLst>
        </xdr:cNvPr>
        <xdr:cNvSpPr txBox="1"/>
      </xdr:nvSpPr>
      <xdr:spPr>
        <a:xfrm>
          <a:off x="18561127" y="1450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110507</xdr:rowOff>
    </xdr:from>
    <xdr:ext cx="469744" cy="259045"/>
    <xdr:sp macro="" textlink="">
      <xdr:nvSpPr>
        <xdr:cNvPr id="838" name="n_2aveValue【消防施設】&#10;一人当たり面積">
          <a:extLst>
            <a:ext uri="{FF2B5EF4-FFF2-40B4-BE49-F238E27FC236}">
              <a16:creationId xmlns:a16="http://schemas.microsoft.com/office/drawing/2014/main" id="{00000000-0008-0000-0200-000046030000}"/>
            </a:ext>
          </a:extLst>
        </xdr:cNvPr>
        <xdr:cNvSpPr txBox="1"/>
      </xdr:nvSpPr>
      <xdr:spPr>
        <a:xfrm>
          <a:off x="1777626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61521</xdr:rowOff>
    </xdr:from>
    <xdr:ext cx="469744" cy="259045"/>
    <xdr:sp macro="" textlink="">
      <xdr:nvSpPr>
        <xdr:cNvPr id="839" name="n_3aveValue【消防施設】&#10;一人当たり面積">
          <a:extLst>
            <a:ext uri="{FF2B5EF4-FFF2-40B4-BE49-F238E27FC236}">
              <a16:creationId xmlns:a16="http://schemas.microsoft.com/office/drawing/2014/main" id="{00000000-0008-0000-0200-000047030000}"/>
            </a:ext>
          </a:extLst>
        </xdr:cNvPr>
        <xdr:cNvSpPr txBox="1"/>
      </xdr:nvSpPr>
      <xdr:spPr>
        <a:xfrm>
          <a:off x="17001567" y="1447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60433</xdr:rowOff>
    </xdr:from>
    <xdr:ext cx="469744" cy="259045"/>
    <xdr:sp macro="" textlink="">
      <xdr:nvSpPr>
        <xdr:cNvPr id="840" name="n_4aveValue【消防施設】&#10;一人当たり面積">
          <a:extLst>
            <a:ext uri="{FF2B5EF4-FFF2-40B4-BE49-F238E27FC236}">
              <a16:creationId xmlns:a16="http://schemas.microsoft.com/office/drawing/2014/main" id="{00000000-0008-0000-0200-000048030000}"/>
            </a:ext>
          </a:extLst>
        </xdr:cNvPr>
        <xdr:cNvSpPr txBox="1"/>
      </xdr:nvSpPr>
      <xdr:spPr>
        <a:xfrm>
          <a:off x="16226867" y="1447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110326</xdr:rowOff>
    </xdr:from>
    <xdr:ext cx="469744" cy="259045"/>
    <xdr:sp macro="" textlink="">
      <xdr:nvSpPr>
        <xdr:cNvPr id="841" name="n_1mainValue【消防施設】&#10;一人当たり面積">
          <a:extLst>
            <a:ext uri="{FF2B5EF4-FFF2-40B4-BE49-F238E27FC236}">
              <a16:creationId xmlns:a16="http://schemas.microsoft.com/office/drawing/2014/main" id="{00000000-0008-0000-0200-000049030000}"/>
            </a:ext>
          </a:extLst>
        </xdr:cNvPr>
        <xdr:cNvSpPr txBox="1"/>
      </xdr:nvSpPr>
      <xdr:spPr>
        <a:xfrm>
          <a:off x="18561127" y="1402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111414</xdr:rowOff>
    </xdr:from>
    <xdr:ext cx="469744" cy="259045"/>
    <xdr:sp macro="" textlink="">
      <xdr:nvSpPr>
        <xdr:cNvPr id="842" name="n_2mainValue【消防施設】&#10;一人当たり面積">
          <a:extLst>
            <a:ext uri="{FF2B5EF4-FFF2-40B4-BE49-F238E27FC236}">
              <a16:creationId xmlns:a16="http://schemas.microsoft.com/office/drawing/2014/main" id="{00000000-0008-0000-0200-00004A030000}"/>
            </a:ext>
          </a:extLst>
        </xdr:cNvPr>
        <xdr:cNvSpPr txBox="1"/>
      </xdr:nvSpPr>
      <xdr:spPr>
        <a:xfrm>
          <a:off x="17776267" y="1402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117946</xdr:rowOff>
    </xdr:from>
    <xdr:ext cx="469744" cy="259045"/>
    <xdr:sp macro="" textlink="">
      <xdr:nvSpPr>
        <xdr:cNvPr id="843" name="n_3mainValue【消防施設】&#10;一人当たり面積">
          <a:extLst>
            <a:ext uri="{FF2B5EF4-FFF2-40B4-BE49-F238E27FC236}">
              <a16:creationId xmlns:a16="http://schemas.microsoft.com/office/drawing/2014/main" id="{00000000-0008-0000-0200-00004B030000}"/>
            </a:ext>
          </a:extLst>
        </xdr:cNvPr>
        <xdr:cNvSpPr txBox="1"/>
      </xdr:nvSpPr>
      <xdr:spPr>
        <a:xfrm>
          <a:off x="17001567" y="1403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146248</xdr:rowOff>
    </xdr:from>
    <xdr:ext cx="469744" cy="259045"/>
    <xdr:sp macro="" textlink="">
      <xdr:nvSpPr>
        <xdr:cNvPr id="844" name="n_4mainValue【消防施設】&#10;一人当たり面積">
          <a:extLst>
            <a:ext uri="{FF2B5EF4-FFF2-40B4-BE49-F238E27FC236}">
              <a16:creationId xmlns:a16="http://schemas.microsoft.com/office/drawing/2014/main" id="{00000000-0008-0000-0200-00004C030000}"/>
            </a:ext>
          </a:extLst>
        </xdr:cNvPr>
        <xdr:cNvSpPr txBox="1"/>
      </xdr:nvSpPr>
      <xdr:spPr>
        <a:xfrm>
          <a:off x="16226867" y="1406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00000000-0008-0000-0200-000065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flipV="1">
          <a:off x="14375764" y="16713381"/>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a:extLst>
            <a:ext uri="{FF2B5EF4-FFF2-40B4-BE49-F238E27FC236}">
              <a16:creationId xmlns:a16="http://schemas.microsoft.com/office/drawing/2014/main" id="{00000000-0008-0000-0200-000067030000}"/>
            </a:ext>
          </a:extLst>
        </xdr:cNvPr>
        <xdr:cNvSpPr txBox="1"/>
      </xdr:nvSpPr>
      <xdr:spPr>
        <a:xfrm>
          <a:off x="1441450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428750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a:extLst>
            <a:ext uri="{FF2B5EF4-FFF2-40B4-BE49-F238E27FC236}">
              <a16:creationId xmlns:a16="http://schemas.microsoft.com/office/drawing/2014/main" id="{00000000-0008-0000-0200-000069030000}"/>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875" name="【庁舎】&#10;有形固定資産減価償却率平均値テキスト">
          <a:extLst>
            <a:ext uri="{FF2B5EF4-FFF2-40B4-BE49-F238E27FC236}">
              <a16:creationId xmlns:a16="http://schemas.microsoft.com/office/drawing/2014/main" id="{00000000-0008-0000-0200-00006B030000}"/>
            </a:ext>
          </a:extLst>
        </xdr:cNvPr>
        <xdr:cNvSpPr txBox="1"/>
      </xdr:nvSpPr>
      <xdr:spPr>
        <a:xfrm>
          <a:off x="14414500" y="17360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4325600" y="175056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35788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1280414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879" name="フローチャート: 判断 878">
          <a:extLst>
            <a:ext uri="{FF2B5EF4-FFF2-40B4-BE49-F238E27FC236}">
              <a16:creationId xmlns:a16="http://schemas.microsoft.com/office/drawing/2014/main" id="{00000000-0008-0000-0200-00006F030000}"/>
            </a:ext>
          </a:extLst>
        </xdr:cNvPr>
        <xdr:cNvSpPr/>
      </xdr:nvSpPr>
      <xdr:spPr>
        <a:xfrm>
          <a:off x="12029440" y="17546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880" name="フローチャート: 判断 879">
          <a:extLst>
            <a:ext uri="{FF2B5EF4-FFF2-40B4-BE49-F238E27FC236}">
              <a16:creationId xmlns:a16="http://schemas.microsoft.com/office/drawing/2014/main" id="{00000000-0008-0000-0200-000070030000}"/>
            </a:ext>
          </a:extLst>
        </xdr:cNvPr>
        <xdr:cNvSpPr/>
      </xdr:nvSpPr>
      <xdr:spPr>
        <a:xfrm>
          <a:off x="11231880" y="17598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2539</xdr:rowOff>
    </xdr:from>
    <xdr:to>
      <xdr:col>85</xdr:col>
      <xdr:colOff>177800</xdr:colOff>
      <xdr:row>105</xdr:row>
      <xdr:rowOff>104139</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4325600" y="1760473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152416</xdr:rowOff>
    </xdr:from>
    <xdr:ext cx="405111" cy="259045"/>
    <xdr:sp macro="" textlink="">
      <xdr:nvSpPr>
        <xdr:cNvPr id="887" name="【庁舎】&#10;有形固定資産減価償却率該当値テキスト">
          <a:extLst>
            <a:ext uri="{FF2B5EF4-FFF2-40B4-BE49-F238E27FC236}">
              <a16:creationId xmlns:a16="http://schemas.microsoft.com/office/drawing/2014/main" id="{00000000-0008-0000-0200-000077030000}"/>
            </a:ext>
          </a:extLst>
        </xdr:cNvPr>
        <xdr:cNvSpPr txBox="1"/>
      </xdr:nvSpPr>
      <xdr:spPr>
        <a:xfrm>
          <a:off x="14414500" y="1758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141332</xdr:rowOff>
    </xdr:from>
    <xdr:to>
      <xdr:col>81</xdr:col>
      <xdr:colOff>101600</xdr:colOff>
      <xdr:row>105</xdr:row>
      <xdr:rowOff>71482</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3578840" y="175758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20682</xdr:rowOff>
    </xdr:from>
    <xdr:to>
      <xdr:col>85</xdr:col>
      <xdr:colOff>127000</xdr:colOff>
      <xdr:row>105</xdr:row>
      <xdr:rowOff>53339</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3629640" y="17622882"/>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107043</xdr:rowOff>
    </xdr:from>
    <xdr:to>
      <xdr:col>76</xdr:col>
      <xdr:colOff>165100</xdr:colOff>
      <xdr:row>105</xdr:row>
      <xdr:rowOff>37193</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12804140" y="175416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157843</xdr:rowOff>
    </xdr:from>
    <xdr:to>
      <xdr:col>81</xdr:col>
      <xdr:colOff>50800</xdr:colOff>
      <xdr:row>105</xdr:row>
      <xdr:rowOff>20682</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2854940" y="17592403"/>
          <a:ext cx="7747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892" name="楕円 891">
          <a:extLst>
            <a:ext uri="{FF2B5EF4-FFF2-40B4-BE49-F238E27FC236}">
              <a16:creationId xmlns:a16="http://schemas.microsoft.com/office/drawing/2014/main" id="{00000000-0008-0000-0200-00007C030000}"/>
            </a:ext>
          </a:extLst>
        </xdr:cNvPr>
        <xdr:cNvSpPr/>
      </xdr:nvSpPr>
      <xdr:spPr>
        <a:xfrm>
          <a:off x="12029440" y="17528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144780</xdr:rowOff>
    </xdr:from>
    <xdr:to>
      <xdr:col>76</xdr:col>
      <xdr:colOff>114300</xdr:colOff>
      <xdr:row>104</xdr:row>
      <xdr:rowOff>157843</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2072620" y="17579340"/>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31931</xdr:rowOff>
    </xdr:from>
    <xdr:to>
      <xdr:col>67</xdr:col>
      <xdr:colOff>101600</xdr:colOff>
      <xdr:row>105</xdr:row>
      <xdr:rowOff>133531</xdr:rowOff>
    </xdr:to>
    <xdr:sp macro="" textlink="">
      <xdr:nvSpPr>
        <xdr:cNvPr id="894" name="楕円 893">
          <a:extLst>
            <a:ext uri="{FF2B5EF4-FFF2-40B4-BE49-F238E27FC236}">
              <a16:creationId xmlns:a16="http://schemas.microsoft.com/office/drawing/2014/main" id="{00000000-0008-0000-0200-00007E030000}"/>
            </a:ext>
          </a:extLst>
        </xdr:cNvPr>
        <xdr:cNvSpPr/>
      </xdr:nvSpPr>
      <xdr:spPr>
        <a:xfrm>
          <a:off x="1123188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144780</xdr:rowOff>
    </xdr:from>
    <xdr:to>
      <xdr:col>71</xdr:col>
      <xdr:colOff>177800</xdr:colOff>
      <xdr:row>105</xdr:row>
      <xdr:rowOff>82731</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flipV="1">
          <a:off x="11282680" y="17579340"/>
          <a:ext cx="789940" cy="10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6" name="n_1aveValue【庁舎】&#10;有形固定資産減価償却率">
          <a:extLst>
            <a:ext uri="{FF2B5EF4-FFF2-40B4-BE49-F238E27FC236}">
              <a16:creationId xmlns:a16="http://schemas.microsoft.com/office/drawing/2014/main" id="{00000000-0008-0000-0200-000080030000}"/>
            </a:ext>
          </a:extLst>
        </xdr:cNvPr>
        <xdr:cNvSpPr txBox="1"/>
      </xdr:nvSpPr>
      <xdr:spPr>
        <a:xfrm>
          <a:off x="1343724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897" name="n_2aveValue【庁舎】&#10;有形固定資産減価償却率">
          <a:extLst>
            <a:ext uri="{FF2B5EF4-FFF2-40B4-BE49-F238E27FC236}">
              <a16:creationId xmlns:a16="http://schemas.microsoft.com/office/drawing/2014/main" id="{00000000-0008-0000-0200-000081030000}"/>
            </a:ext>
          </a:extLst>
        </xdr:cNvPr>
        <xdr:cNvSpPr txBox="1"/>
      </xdr:nvSpPr>
      <xdr:spPr>
        <a:xfrm>
          <a:off x="126752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33219</xdr:rowOff>
    </xdr:from>
    <xdr:ext cx="405111" cy="259045"/>
    <xdr:sp macro="" textlink="">
      <xdr:nvSpPr>
        <xdr:cNvPr id="898" name="n_3aveValue【庁舎】&#10;有形固定資産減価償却率">
          <a:extLst>
            <a:ext uri="{FF2B5EF4-FFF2-40B4-BE49-F238E27FC236}">
              <a16:creationId xmlns:a16="http://schemas.microsoft.com/office/drawing/2014/main" id="{00000000-0008-0000-0200-000082030000}"/>
            </a:ext>
          </a:extLst>
        </xdr:cNvPr>
        <xdr:cNvSpPr txBox="1"/>
      </xdr:nvSpPr>
      <xdr:spPr>
        <a:xfrm>
          <a:off x="11900544" y="1763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110870</xdr:rowOff>
    </xdr:from>
    <xdr:ext cx="405111" cy="259045"/>
    <xdr:sp macro="" textlink="">
      <xdr:nvSpPr>
        <xdr:cNvPr id="899" name="n_4aveValue【庁舎】&#10;有形固定資産減価償却率">
          <a:extLst>
            <a:ext uri="{FF2B5EF4-FFF2-40B4-BE49-F238E27FC236}">
              <a16:creationId xmlns:a16="http://schemas.microsoft.com/office/drawing/2014/main" id="{00000000-0008-0000-0200-000083030000}"/>
            </a:ext>
          </a:extLst>
        </xdr:cNvPr>
        <xdr:cNvSpPr txBox="1"/>
      </xdr:nvSpPr>
      <xdr:spPr>
        <a:xfrm>
          <a:off x="11102984" y="1737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62609</xdr:rowOff>
    </xdr:from>
    <xdr:ext cx="405111" cy="259045"/>
    <xdr:sp macro="" textlink="">
      <xdr:nvSpPr>
        <xdr:cNvPr id="900" name="n_1mainValue【庁舎】&#10;有形固定資産減価償却率">
          <a:extLst>
            <a:ext uri="{FF2B5EF4-FFF2-40B4-BE49-F238E27FC236}">
              <a16:creationId xmlns:a16="http://schemas.microsoft.com/office/drawing/2014/main" id="{00000000-0008-0000-0200-000084030000}"/>
            </a:ext>
          </a:extLst>
        </xdr:cNvPr>
        <xdr:cNvSpPr txBox="1"/>
      </xdr:nvSpPr>
      <xdr:spPr>
        <a:xfrm>
          <a:off x="13437244" y="1766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28320</xdr:rowOff>
    </xdr:from>
    <xdr:ext cx="405111" cy="259045"/>
    <xdr:sp macro="" textlink="">
      <xdr:nvSpPr>
        <xdr:cNvPr id="901" name="n_2mainValue【庁舎】&#10;有形固定資産減価償却率">
          <a:extLst>
            <a:ext uri="{FF2B5EF4-FFF2-40B4-BE49-F238E27FC236}">
              <a16:creationId xmlns:a16="http://schemas.microsoft.com/office/drawing/2014/main" id="{00000000-0008-0000-0200-000085030000}"/>
            </a:ext>
          </a:extLst>
        </xdr:cNvPr>
        <xdr:cNvSpPr txBox="1"/>
      </xdr:nvSpPr>
      <xdr:spPr>
        <a:xfrm>
          <a:off x="12675244" y="1763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902" name="n_3mainValue【庁舎】&#10;有形固定資産減価償却率">
          <a:extLst>
            <a:ext uri="{FF2B5EF4-FFF2-40B4-BE49-F238E27FC236}">
              <a16:creationId xmlns:a16="http://schemas.microsoft.com/office/drawing/2014/main" id="{00000000-0008-0000-0200-000086030000}"/>
            </a:ext>
          </a:extLst>
        </xdr:cNvPr>
        <xdr:cNvSpPr txBox="1"/>
      </xdr:nvSpPr>
      <xdr:spPr>
        <a:xfrm>
          <a:off x="119005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124658</xdr:rowOff>
    </xdr:from>
    <xdr:ext cx="405111" cy="259045"/>
    <xdr:sp macro="" textlink="">
      <xdr:nvSpPr>
        <xdr:cNvPr id="903" name="n_4mainValue【庁舎】&#10;有形固定資産減価償却率">
          <a:extLst>
            <a:ext uri="{FF2B5EF4-FFF2-40B4-BE49-F238E27FC236}">
              <a16:creationId xmlns:a16="http://schemas.microsoft.com/office/drawing/2014/main" id="{00000000-0008-0000-0200-000087030000}"/>
            </a:ext>
          </a:extLst>
        </xdr:cNvPr>
        <xdr:cNvSpPr txBox="1"/>
      </xdr:nvSpPr>
      <xdr:spPr>
        <a:xfrm>
          <a:off x="11102984" y="1772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00000000-0008-0000-0200-00008D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00000000-0008-0000-0200-00008E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00000000-0008-0000-0200-00008F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a:extLst>
            <a:ext uri="{FF2B5EF4-FFF2-40B4-BE49-F238E27FC236}">
              <a16:creationId xmlns:a16="http://schemas.microsoft.com/office/drawing/2014/main" id="{00000000-0008-0000-0200-00009E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flipV="1">
          <a:off x="19509104" y="16944976"/>
          <a:ext cx="0" cy="126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a:extLst>
            <a:ext uri="{FF2B5EF4-FFF2-40B4-BE49-F238E27FC236}">
              <a16:creationId xmlns:a16="http://schemas.microsoft.com/office/drawing/2014/main" id="{00000000-0008-0000-0200-0000A0030000}"/>
            </a:ext>
          </a:extLst>
        </xdr:cNvPr>
        <xdr:cNvSpPr txBox="1"/>
      </xdr:nvSpPr>
      <xdr:spPr>
        <a:xfrm>
          <a:off x="1954784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a:off x="19443700" y="1821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a:extLst>
            <a:ext uri="{FF2B5EF4-FFF2-40B4-BE49-F238E27FC236}">
              <a16:creationId xmlns:a16="http://schemas.microsoft.com/office/drawing/2014/main" id="{00000000-0008-0000-0200-0000A2030000}"/>
            </a:ext>
          </a:extLst>
        </xdr:cNvPr>
        <xdr:cNvSpPr txBox="1"/>
      </xdr:nvSpPr>
      <xdr:spPr>
        <a:xfrm>
          <a:off x="19547840" y="1672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a:off x="19443700" y="16944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32" name="【庁舎】&#10;一人当たり面積平均値テキスト">
          <a:extLst>
            <a:ext uri="{FF2B5EF4-FFF2-40B4-BE49-F238E27FC236}">
              <a16:creationId xmlns:a16="http://schemas.microsoft.com/office/drawing/2014/main" id="{00000000-0008-0000-0200-0000A4030000}"/>
            </a:ext>
          </a:extLst>
        </xdr:cNvPr>
        <xdr:cNvSpPr txBox="1"/>
      </xdr:nvSpPr>
      <xdr:spPr>
        <a:xfrm>
          <a:off x="19547840" y="17617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194589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95886</xdr:rowOff>
    </xdr:from>
    <xdr:to>
      <xdr:col>112</xdr:col>
      <xdr:colOff>38100</xdr:colOff>
      <xdr:row>106</xdr:row>
      <xdr:rowOff>26036</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18735040" y="176980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935" name="フローチャート: 判断 934">
          <a:extLst>
            <a:ext uri="{FF2B5EF4-FFF2-40B4-BE49-F238E27FC236}">
              <a16:creationId xmlns:a16="http://schemas.microsoft.com/office/drawing/2014/main" id="{00000000-0008-0000-0200-0000A7030000}"/>
            </a:ext>
          </a:extLst>
        </xdr:cNvPr>
        <xdr:cNvSpPr/>
      </xdr:nvSpPr>
      <xdr:spPr>
        <a:xfrm>
          <a:off x="17937480" y="1770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936" name="フローチャート: 判断 935">
          <a:extLst>
            <a:ext uri="{FF2B5EF4-FFF2-40B4-BE49-F238E27FC236}">
              <a16:creationId xmlns:a16="http://schemas.microsoft.com/office/drawing/2014/main" id="{00000000-0008-0000-0200-0000A8030000}"/>
            </a:ext>
          </a:extLst>
        </xdr:cNvPr>
        <xdr:cNvSpPr/>
      </xdr:nvSpPr>
      <xdr:spPr>
        <a:xfrm>
          <a:off x="1716278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107314</xdr:rowOff>
    </xdr:from>
    <xdr:to>
      <xdr:col>98</xdr:col>
      <xdr:colOff>38100</xdr:colOff>
      <xdr:row>106</xdr:row>
      <xdr:rowOff>37464</xdr:rowOff>
    </xdr:to>
    <xdr:sp macro="" textlink="">
      <xdr:nvSpPr>
        <xdr:cNvPr id="937" name="フローチャート: 判断 936">
          <a:extLst>
            <a:ext uri="{FF2B5EF4-FFF2-40B4-BE49-F238E27FC236}">
              <a16:creationId xmlns:a16="http://schemas.microsoft.com/office/drawing/2014/main" id="{00000000-0008-0000-0200-0000A9030000}"/>
            </a:ext>
          </a:extLst>
        </xdr:cNvPr>
        <xdr:cNvSpPr/>
      </xdr:nvSpPr>
      <xdr:spPr>
        <a:xfrm>
          <a:off x="16388080" y="177095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200-0000AD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00000000-0008-0000-0200-0000AE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103505</xdr:rowOff>
    </xdr:from>
    <xdr:to>
      <xdr:col>116</xdr:col>
      <xdr:colOff>114300</xdr:colOff>
      <xdr:row>104</xdr:row>
      <xdr:rowOff>33655</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19458940" y="17370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126382</xdr:rowOff>
    </xdr:from>
    <xdr:ext cx="469744" cy="259045"/>
    <xdr:sp macro="" textlink="">
      <xdr:nvSpPr>
        <xdr:cNvPr id="944" name="【庁舎】&#10;一人当たり面積該当値テキスト">
          <a:extLst>
            <a:ext uri="{FF2B5EF4-FFF2-40B4-BE49-F238E27FC236}">
              <a16:creationId xmlns:a16="http://schemas.microsoft.com/office/drawing/2014/main" id="{00000000-0008-0000-0200-0000B0030000}"/>
            </a:ext>
          </a:extLst>
        </xdr:cNvPr>
        <xdr:cNvSpPr txBox="1"/>
      </xdr:nvSpPr>
      <xdr:spPr>
        <a:xfrm>
          <a:off x="19547840" y="1722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120650</xdr:rowOff>
    </xdr:from>
    <xdr:to>
      <xdr:col>112</xdr:col>
      <xdr:colOff>38100</xdr:colOff>
      <xdr:row>104</xdr:row>
      <xdr:rowOff>50800</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18735040" y="17387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154305</xdr:rowOff>
    </xdr:from>
    <xdr:to>
      <xdr:col>116</xdr:col>
      <xdr:colOff>63500</xdr:colOff>
      <xdr:row>104</xdr:row>
      <xdr:rowOff>0</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flipV="1">
          <a:off x="18778220" y="17421225"/>
          <a:ext cx="7315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137795</xdr:rowOff>
    </xdr:from>
    <xdr:to>
      <xdr:col>107</xdr:col>
      <xdr:colOff>101600</xdr:colOff>
      <xdr:row>104</xdr:row>
      <xdr:rowOff>67945</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17937480" y="17404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0</xdr:rowOff>
    </xdr:from>
    <xdr:to>
      <xdr:col>111</xdr:col>
      <xdr:colOff>177800</xdr:colOff>
      <xdr:row>104</xdr:row>
      <xdr:rowOff>17145</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flipV="1">
          <a:off x="17988280" y="17434560"/>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88264</xdr:rowOff>
    </xdr:from>
    <xdr:to>
      <xdr:col>102</xdr:col>
      <xdr:colOff>165100</xdr:colOff>
      <xdr:row>104</xdr:row>
      <xdr:rowOff>18414</xdr:rowOff>
    </xdr:to>
    <xdr:sp macro="" textlink="">
      <xdr:nvSpPr>
        <xdr:cNvPr id="949" name="楕円 948">
          <a:extLst>
            <a:ext uri="{FF2B5EF4-FFF2-40B4-BE49-F238E27FC236}">
              <a16:creationId xmlns:a16="http://schemas.microsoft.com/office/drawing/2014/main" id="{00000000-0008-0000-0200-0000B5030000}"/>
            </a:ext>
          </a:extLst>
        </xdr:cNvPr>
        <xdr:cNvSpPr/>
      </xdr:nvSpPr>
      <xdr:spPr>
        <a:xfrm>
          <a:off x="17162780" y="173551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139064</xdr:rowOff>
    </xdr:from>
    <xdr:to>
      <xdr:col>107</xdr:col>
      <xdr:colOff>50800</xdr:colOff>
      <xdr:row>104</xdr:row>
      <xdr:rowOff>17145</xdr:rowOff>
    </xdr:to>
    <xdr:cxnSp macro="">
      <xdr:nvCxnSpPr>
        <xdr:cNvPr id="950" name="直線コネクタ 949">
          <a:extLst>
            <a:ext uri="{FF2B5EF4-FFF2-40B4-BE49-F238E27FC236}">
              <a16:creationId xmlns:a16="http://schemas.microsoft.com/office/drawing/2014/main" id="{00000000-0008-0000-0200-0000B6030000}"/>
            </a:ext>
          </a:extLst>
        </xdr:cNvPr>
        <xdr:cNvCxnSpPr/>
      </xdr:nvCxnSpPr>
      <xdr:spPr>
        <a:xfrm>
          <a:off x="17213580" y="17405984"/>
          <a:ext cx="7747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107314</xdr:rowOff>
    </xdr:from>
    <xdr:to>
      <xdr:col>98</xdr:col>
      <xdr:colOff>38100</xdr:colOff>
      <xdr:row>104</xdr:row>
      <xdr:rowOff>37464</xdr:rowOff>
    </xdr:to>
    <xdr:sp macro="" textlink="">
      <xdr:nvSpPr>
        <xdr:cNvPr id="951" name="楕円 950">
          <a:extLst>
            <a:ext uri="{FF2B5EF4-FFF2-40B4-BE49-F238E27FC236}">
              <a16:creationId xmlns:a16="http://schemas.microsoft.com/office/drawing/2014/main" id="{00000000-0008-0000-0200-0000B7030000}"/>
            </a:ext>
          </a:extLst>
        </xdr:cNvPr>
        <xdr:cNvSpPr/>
      </xdr:nvSpPr>
      <xdr:spPr>
        <a:xfrm>
          <a:off x="16388080" y="173742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139064</xdr:rowOff>
    </xdr:from>
    <xdr:to>
      <xdr:col>102</xdr:col>
      <xdr:colOff>114300</xdr:colOff>
      <xdr:row>103</xdr:row>
      <xdr:rowOff>158114</xdr:rowOff>
    </xdr:to>
    <xdr:cxnSp macro="">
      <xdr:nvCxnSpPr>
        <xdr:cNvPr id="952" name="直線コネクタ 951">
          <a:extLst>
            <a:ext uri="{FF2B5EF4-FFF2-40B4-BE49-F238E27FC236}">
              <a16:creationId xmlns:a16="http://schemas.microsoft.com/office/drawing/2014/main" id="{00000000-0008-0000-0200-0000B8030000}"/>
            </a:ext>
          </a:extLst>
        </xdr:cNvPr>
        <xdr:cNvCxnSpPr/>
      </xdr:nvCxnSpPr>
      <xdr:spPr>
        <a:xfrm flipV="1">
          <a:off x="16431260" y="17405984"/>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17163</xdr:rowOff>
    </xdr:from>
    <xdr:ext cx="469744" cy="259045"/>
    <xdr:sp macro="" textlink="">
      <xdr:nvSpPr>
        <xdr:cNvPr id="953" name="n_1aveValue【庁舎】&#10;一人当たり面積">
          <a:extLst>
            <a:ext uri="{FF2B5EF4-FFF2-40B4-BE49-F238E27FC236}">
              <a16:creationId xmlns:a16="http://schemas.microsoft.com/office/drawing/2014/main" id="{00000000-0008-0000-0200-0000B9030000}"/>
            </a:ext>
          </a:extLst>
        </xdr:cNvPr>
        <xdr:cNvSpPr txBox="1"/>
      </xdr:nvSpPr>
      <xdr:spPr>
        <a:xfrm>
          <a:off x="18561127" y="1778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22877</xdr:rowOff>
    </xdr:from>
    <xdr:ext cx="469744" cy="259045"/>
    <xdr:sp macro="" textlink="">
      <xdr:nvSpPr>
        <xdr:cNvPr id="954" name="n_2aveValue【庁舎】&#10;一人当たり面積">
          <a:extLst>
            <a:ext uri="{FF2B5EF4-FFF2-40B4-BE49-F238E27FC236}">
              <a16:creationId xmlns:a16="http://schemas.microsoft.com/office/drawing/2014/main" id="{00000000-0008-0000-0200-0000BA030000}"/>
            </a:ext>
          </a:extLst>
        </xdr:cNvPr>
        <xdr:cNvSpPr txBox="1"/>
      </xdr:nvSpPr>
      <xdr:spPr>
        <a:xfrm>
          <a:off x="17776267" y="177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955" name="n_3aveValue【庁舎】&#10;一人当たり面積">
          <a:extLst>
            <a:ext uri="{FF2B5EF4-FFF2-40B4-BE49-F238E27FC236}">
              <a16:creationId xmlns:a16="http://schemas.microsoft.com/office/drawing/2014/main" id="{00000000-0008-0000-0200-0000BB030000}"/>
            </a:ext>
          </a:extLst>
        </xdr:cNvPr>
        <xdr:cNvSpPr txBox="1"/>
      </xdr:nvSpPr>
      <xdr:spPr>
        <a:xfrm>
          <a:off x="17001567" y="177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28591</xdr:rowOff>
    </xdr:from>
    <xdr:ext cx="469744" cy="259045"/>
    <xdr:sp macro="" textlink="">
      <xdr:nvSpPr>
        <xdr:cNvPr id="956" name="n_4aveValue【庁舎】&#10;一人当たり面積">
          <a:extLst>
            <a:ext uri="{FF2B5EF4-FFF2-40B4-BE49-F238E27FC236}">
              <a16:creationId xmlns:a16="http://schemas.microsoft.com/office/drawing/2014/main" id="{00000000-0008-0000-0200-0000BC030000}"/>
            </a:ext>
          </a:extLst>
        </xdr:cNvPr>
        <xdr:cNvSpPr txBox="1"/>
      </xdr:nvSpPr>
      <xdr:spPr>
        <a:xfrm>
          <a:off x="16226867" y="1779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67327</xdr:rowOff>
    </xdr:from>
    <xdr:ext cx="469744" cy="259045"/>
    <xdr:sp macro="" textlink="">
      <xdr:nvSpPr>
        <xdr:cNvPr id="957" name="n_1mainValue【庁舎】&#10;一人当たり面積">
          <a:extLst>
            <a:ext uri="{FF2B5EF4-FFF2-40B4-BE49-F238E27FC236}">
              <a16:creationId xmlns:a16="http://schemas.microsoft.com/office/drawing/2014/main" id="{00000000-0008-0000-0200-0000BD030000}"/>
            </a:ext>
          </a:extLst>
        </xdr:cNvPr>
        <xdr:cNvSpPr txBox="1"/>
      </xdr:nvSpPr>
      <xdr:spPr>
        <a:xfrm>
          <a:off x="1856112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84472</xdr:rowOff>
    </xdr:from>
    <xdr:ext cx="469744" cy="259045"/>
    <xdr:sp macro="" textlink="">
      <xdr:nvSpPr>
        <xdr:cNvPr id="958" name="n_2mainValue【庁舎】&#10;一人当たり面積">
          <a:extLst>
            <a:ext uri="{FF2B5EF4-FFF2-40B4-BE49-F238E27FC236}">
              <a16:creationId xmlns:a16="http://schemas.microsoft.com/office/drawing/2014/main" id="{00000000-0008-0000-0200-0000BE030000}"/>
            </a:ext>
          </a:extLst>
        </xdr:cNvPr>
        <xdr:cNvSpPr txBox="1"/>
      </xdr:nvSpPr>
      <xdr:spPr>
        <a:xfrm>
          <a:off x="17776267" y="1718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34941</xdr:rowOff>
    </xdr:from>
    <xdr:ext cx="469744" cy="259045"/>
    <xdr:sp macro="" textlink="">
      <xdr:nvSpPr>
        <xdr:cNvPr id="959" name="n_3mainValue【庁舎】&#10;一人当たり面積">
          <a:extLst>
            <a:ext uri="{FF2B5EF4-FFF2-40B4-BE49-F238E27FC236}">
              <a16:creationId xmlns:a16="http://schemas.microsoft.com/office/drawing/2014/main" id="{00000000-0008-0000-0200-0000BF030000}"/>
            </a:ext>
          </a:extLst>
        </xdr:cNvPr>
        <xdr:cNvSpPr txBox="1"/>
      </xdr:nvSpPr>
      <xdr:spPr>
        <a:xfrm>
          <a:off x="17001567" y="1713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53991</xdr:rowOff>
    </xdr:from>
    <xdr:ext cx="469744" cy="259045"/>
    <xdr:sp macro="" textlink="">
      <xdr:nvSpPr>
        <xdr:cNvPr id="960" name="n_4mainValue【庁舎】&#10;一人当たり面積">
          <a:extLst>
            <a:ext uri="{FF2B5EF4-FFF2-40B4-BE49-F238E27FC236}">
              <a16:creationId xmlns:a16="http://schemas.microsoft.com/office/drawing/2014/main" id="{00000000-0008-0000-0200-0000C0030000}"/>
            </a:ext>
          </a:extLst>
        </xdr:cNvPr>
        <xdr:cNvSpPr txBox="1"/>
      </xdr:nvSpPr>
      <xdr:spPr>
        <a:xfrm>
          <a:off x="16226867" y="171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a:extLst>
            <a:ext uri="{FF2B5EF4-FFF2-40B4-BE49-F238E27FC236}">
              <a16:creationId xmlns:a16="http://schemas.microsoft.com/office/drawing/2014/main" id="{00000000-0008-0000-0200-0000C1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a:extLst>
            <a:ext uri="{FF2B5EF4-FFF2-40B4-BE49-F238E27FC236}">
              <a16:creationId xmlns:a16="http://schemas.microsoft.com/office/drawing/2014/main" id="{00000000-0008-0000-0200-0000C2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a:extLst>
            <a:ext uri="{FF2B5EF4-FFF2-40B4-BE49-F238E27FC236}">
              <a16:creationId xmlns:a16="http://schemas.microsoft.com/office/drawing/2014/main" id="{00000000-0008-0000-0200-0000C3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後も学校施設統廃合が進んでいないことから、体育館・プールの一人当たり面積が大きくなっている。また、旧町村の庁舎を振興事務所として活用していることなどから、庁舎の一人当たり面積も大きくなっている。施設全般に老朽化が進んで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年度に策定し令和３年度に改訂した改訂公共施設等総合管理計画、令和２年度に策定した公共施設等個別施設計画に基づき、公共建築物等の保有量を圧縮しながら施設の維持管理に努めている。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30,738
30,200
851.21
29,436,582
27,643,606
1,279,742
14,379,088
22,168,462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0.33</a:t>
          </a:r>
          <a:r>
            <a:rPr kumimoji="1" lang="ja-JP" altLang="en-US" sz="1300">
              <a:latin typeface="ＭＳ Ｐゴシック" panose="020B0600070205080204" pitchFamily="50" charset="-128"/>
              <a:ea typeface="ＭＳ Ｐゴシック" panose="020B0600070205080204" pitchFamily="50" charset="-128"/>
            </a:rPr>
            <a:t>となり、引き続き類似団体平均を下回った。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当市の現状から市税の大幅な増加は見込めないため、徴収率の向上により歳入の確保に努めるとともに、継続的な事務事業の見直しを行うことによって歳出削減を実現し、財政基盤の強化を図る。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155575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115358</xdr:rowOff>
    </xdr:from>
    <xdr:to>
      <xdr:col>15</xdr:col>
      <xdr:colOff>133350</xdr:colOff>
      <xdr:row>43</xdr:row>
      <xdr:rowOff>45508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55685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地方交付税、地方特例交付金の増により経常一般財源が増加したことで、前年度から</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86.2</a:t>
          </a:r>
          <a:r>
            <a:rPr kumimoji="1" lang="ja-JP" altLang="en-US" sz="1300">
              <a:latin typeface="ＭＳ Ｐゴシック" panose="020B0600070205080204" pitchFamily="50" charset="-128"/>
              <a:ea typeface="ＭＳ Ｐゴシック" panose="020B0600070205080204" pitchFamily="50" charset="-128"/>
            </a:rPr>
            <a:t>％となった。今後も分母となる歳入の減少が予想されるため、経常経費の見直しによって弾力性のある財政構造を維持する。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65</xdr:row>
      <xdr:rowOff>77046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91520"/>
          <a:ext cx="8382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77046</xdr:rowOff>
    </xdr:from>
    <xdr:to>
      <xdr:col>19</xdr:col>
      <xdr:colOff>133350</xdr:colOff>
      <xdr:row>66</xdr:row>
      <xdr:rowOff>18204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212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96096</xdr:rowOff>
    </xdr:from>
    <xdr:to>
      <xdr:col>19</xdr:col>
      <xdr:colOff>184150</xdr:colOff>
      <xdr:row>67</xdr:row>
      <xdr:rowOff>26246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41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11023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49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66</xdr:row>
      <xdr:rowOff>18204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39780"/>
          <a:ext cx="889000" cy="39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67</xdr:row>
      <xdr:rowOff>37254</xdr:rowOff>
    </xdr:from>
    <xdr:to>
      <xdr:col>15</xdr:col>
      <xdr:colOff>133350</xdr:colOff>
      <xdr:row>67</xdr:row>
      <xdr:rowOff>138854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52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123631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61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103717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397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168487</xdr:rowOff>
    </xdr:from>
    <xdr:to>
      <xdr:col>11</xdr:col>
      <xdr:colOff>82550</xdr:colOff>
      <xdr:row>67</xdr:row>
      <xdr:rowOff>98637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83414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57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96096</xdr:rowOff>
    </xdr:from>
    <xdr:to>
      <xdr:col>7</xdr:col>
      <xdr:colOff>31750</xdr:colOff>
      <xdr:row>67</xdr:row>
      <xdr:rowOff>26246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41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11023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26246</xdr:rowOff>
    </xdr:from>
    <xdr:to>
      <xdr:col>19</xdr:col>
      <xdr:colOff>184150</xdr:colOff>
      <xdr:row>65</xdr:row>
      <xdr:rowOff>127846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138023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3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138854</xdr:rowOff>
    </xdr:from>
    <xdr:to>
      <xdr:col>15</xdr:col>
      <xdr:colOff>133350</xdr:colOff>
      <xdr:row>66</xdr:row>
      <xdr:rowOff>69004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79181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27957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当市の広大な面積による行政効率の悪さが大きな要因となり、引き続き全国・県・類似団体平均を大幅に上回っており、人口減少も歯止めがかかっていない状況である。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物件費は公共施設等総合管理計画による公共施設の計画的・継続的な見直し、長寿命化の推進、効率的な施設運営を図ることで管理運営費の削減を図る。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人件費については、定員適正化計画に基づき将来的に安定した必要な職員数を確保しつつ削減に努める。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148557</xdr:rowOff>
    </xdr:from>
    <xdr:to>
      <xdr:col>23</xdr:col>
      <xdr:colOff>133350</xdr:colOff>
      <xdr:row>87</xdr:row>
      <xdr:rowOff>26011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893257"/>
          <a:ext cx="838200" cy="4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24955</xdr:rowOff>
    </xdr:from>
    <xdr:to>
      <xdr:col>19</xdr:col>
      <xdr:colOff>133350</xdr:colOff>
      <xdr:row>86</xdr:row>
      <xdr:rowOff>148557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769655"/>
          <a:ext cx="889000" cy="12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7072</xdr:rowOff>
    </xdr:from>
    <xdr:to>
      <xdr:col>19</xdr:col>
      <xdr:colOff>184150</xdr:colOff>
      <xdr:row>84</xdr:row>
      <xdr:rowOff>108672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40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118849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107896</xdr:rowOff>
    </xdr:from>
    <xdr:to>
      <xdr:col>15</xdr:col>
      <xdr:colOff>82550</xdr:colOff>
      <xdr:row>86</xdr:row>
      <xdr:rowOff>24955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681146"/>
          <a:ext cx="889000" cy="8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5913</xdr:rowOff>
    </xdr:from>
    <xdr:to>
      <xdr:col>15</xdr:col>
      <xdr:colOff>133350</xdr:colOff>
      <xdr:row>83</xdr:row>
      <xdr:rowOff>107513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3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117690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69932</xdr:rowOff>
    </xdr:from>
    <xdr:to>
      <xdr:col>11</xdr:col>
      <xdr:colOff>31750</xdr:colOff>
      <xdr:row>85</xdr:row>
      <xdr:rowOff>107896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643182"/>
          <a:ext cx="889000" cy="3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147876</xdr:rowOff>
    </xdr:from>
    <xdr:to>
      <xdr:col>11</xdr:col>
      <xdr:colOff>82550</xdr:colOff>
      <xdr:row>83</xdr:row>
      <xdr:rowOff>78026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0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88203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7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131138</xdr:rowOff>
    </xdr:from>
    <xdr:to>
      <xdr:col>7</xdr:col>
      <xdr:colOff>31750</xdr:colOff>
      <xdr:row>83</xdr:row>
      <xdr:rowOff>61288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9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71465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5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146661</xdr:rowOff>
    </xdr:from>
    <xdr:to>
      <xdr:col>23</xdr:col>
      <xdr:colOff>184150</xdr:colOff>
      <xdr:row>87</xdr:row>
      <xdr:rowOff>76811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8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118738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86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97757</xdr:rowOff>
    </xdr:from>
    <xdr:to>
      <xdr:col>19</xdr:col>
      <xdr:colOff>184150</xdr:colOff>
      <xdr:row>87</xdr:row>
      <xdr:rowOff>27907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8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12684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92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145605</xdr:rowOff>
    </xdr:from>
    <xdr:to>
      <xdr:col>15</xdr:col>
      <xdr:colOff>133350</xdr:colOff>
      <xdr:row>86</xdr:row>
      <xdr:rowOff>75755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7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60532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80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57096</xdr:rowOff>
    </xdr:from>
    <xdr:to>
      <xdr:col>11</xdr:col>
      <xdr:colOff>82550</xdr:colOff>
      <xdr:row>85</xdr:row>
      <xdr:rowOff>158696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6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143473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7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19132</xdr:rowOff>
    </xdr:from>
    <xdr:to>
      <xdr:col>7</xdr:col>
      <xdr:colOff>31750</xdr:colOff>
      <xdr:row>85</xdr:row>
      <xdr:rowOff>120732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59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105509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67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前年度から横ばいの</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今後も定員適正化計画に基づき、更なる適正化に努める。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160161</xdr:rowOff>
    </xdr:from>
    <xdr:to>
      <xdr:col>81</xdr:col>
      <xdr:colOff>44450</xdr:colOff>
      <xdr:row>83</xdr:row>
      <xdr:rowOff>160161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90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119945</xdr:rowOff>
    </xdr:from>
    <xdr:to>
      <xdr:col>77</xdr:col>
      <xdr:colOff>44450</xdr:colOff>
      <xdr:row>83</xdr:row>
      <xdr:rowOff>160161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3502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95955</xdr:rowOff>
    </xdr:from>
    <xdr:to>
      <xdr:col>77</xdr:col>
      <xdr:colOff>95250</xdr:colOff>
      <xdr:row>84</xdr:row>
      <xdr:rowOff>26105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36282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170745</xdr:rowOff>
    </xdr:from>
    <xdr:to>
      <xdr:col>72</xdr:col>
      <xdr:colOff>203200</xdr:colOff>
      <xdr:row>83</xdr:row>
      <xdr:rowOff>119945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2296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24288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167922</xdr:rowOff>
    </xdr:from>
    <xdr:to>
      <xdr:col>68</xdr:col>
      <xdr:colOff>152400</xdr:colOff>
      <xdr:row>82</xdr:row>
      <xdr:rowOff>170745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05537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37693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24288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125888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109361</xdr:rowOff>
    </xdr:from>
    <xdr:to>
      <xdr:col>77</xdr:col>
      <xdr:colOff>95250</xdr:colOff>
      <xdr:row>84</xdr:row>
      <xdr:rowOff>39511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24288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2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69145</xdr:rowOff>
    </xdr:from>
    <xdr:to>
      <xdr:col>73</xdr:col>
      <xdr:colOff>44450</xdr:colOff>
      <xdr:row>83</xdr:row>
      <xdr:rowOff>170745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9472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119945</xdr:rowOff>
    </xdr:from>
    <xdr:to>
      <xdr:col>68</xdr:col>
      <xdr:colOff>203200</xdr:colOff>
      <xdr:row>83</xdr:row>
      <xdr:rowOff>50095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60272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117122</xdr:rowOff>
    </xdr:from>
    <xdr:to>
      <xdr:col>64</xdr:col>
      <xdr:colOff>152400</xdr:colOff>
      <xdr:row>82</xdr:row>
      <xdr:rowOff>47272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57449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月の合併時から旧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町村の庁舎を振興事務所として使用していることで行政効率が悪いうえ、多くの人員を配置する必要があることから、全国・県・類似団体平均を大幅に上回る要因となっている。</a:t>
          </a:r>
        </a:p>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次定員適正化計画から、第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次計画にかけて</a:t>
          </a:r>
          <a:r>
            <a:rPr kumimoji="1" lang="en-US" altLang="ja-JP" sz="1300">
              <a:latin typeface="ＭＳ Ｐゴシック" panose="020B0600070205080204" pitchFamily="50" charset="-128"/>
              <a:ea typeface="ＭＳ Ｐゴシック" panose="020B0600070205080204" pitchFamily="50" charset="-128"/>
            </a:rPr>
            <a:t>22.4%</a:t>
          </a:r>
          <a:r>
            <a:rPr kumimoji="1" lang="ja-JP" altLang="en-US" sz="1300">
              <a:latin typeface="ＭＳ Ｐゴシック" panose="020B0600070205080204" pitchFamily="50" charset="-128"/>
              <a:ea typeface="ＭＳ Ｐゴシック" panose="020B0600070205080204" pitchFamily="50" charset="-128"/>
            </a:rPr>
            <a:t>の人員削減を行い職員数の適正化を図ってきたが、地理的な要因や分庁方式を継続する中で、さらなる大幅な人員削減は困難な状況である。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167005</xdr:rowOff>
    </xdr:from>
    <xdr:to>
      <xdr:col>81</xdr:col>
      <xdr:colOff>44450</xdr:colOff>
      <xdr:row>67</xdr:row>
      <xdr:rowOff>42307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482705"/>
          <a:ext cx="838200" cy="4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138350</xdr:rowOff>
    </xdr:from>
    <xdr:to>
      <xdr:col>77</xdr:col>
      <xdr:colOff>44450</xdr:colOff>
      <xdr:row>66</xdr:row>
      <xdr:rowOff>167005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454050"/>
          <a:ext cx="889000" cy="2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55483</xdr:rowOff>
    </xdr:from>
    <xdr:to>
      <xdr:col>77</xdr:col>
      <xdr:colOff>95250</xdr:colOff>
      <xdr:row>62</xdr:row>
      <xdr:rowOff>157083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167260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5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96123</xdr:rowOff>
    </xdr:from>
    <xdr:to>
      <xdr:col>72</xdr:col>
      <xdr:colOff>203200</xdr:colOff>
      <xdr:row>66</xdr:row>
      <xdr:rowOff>138350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41182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17780</xdr:rowOff>
    </xdr:from>
    <xdr:to>
      <xdr:col>73</xdr:col>
      <xdr:colOff>44450</xdr:colOff>
      <xdr:row>62</xdr:row>
      <xdr:rowOff>119380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129557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53896</xdr:rowOff>
    </xdr:from>
    <xdr:to>
      <xdr:col>68</xdr:col>
      <xdr:colOff>152400</xdr:colOff>
      <xdr:row>66</xdr:row>
      <xdr:rowOff>96123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1369596"/>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5715</xdr:rowOff>
    </xdr:from>
    <xdr:to>
      <xdr:col>68</xdr:col>
      <xdr:colOff>203200</xdr:colOff>
      <xdr:row>62</xdr:row>
      <xdr:rowOff>107315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117492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16272</xdr:rowOff>
    </xdr:from>
    <xdr:to>
      <xdr:col>64</xdr:col>
      <xdr:colOff>152400</xdr:colOff>
      <xdr:row>62</xdr:row>
      <xdr:rowOff>117872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4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128049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1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162957</xdr:rowOff>
    </xdr:from>
    <xdr:to>
      <xdr:col>81</xdr:col>
      <xdr:colOff>95250</xdr:colOff>
      <xdr:row>67</xdr:row>
      <xdr:rowOff>93107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47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58834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37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116205</xdr:rowOff>
    </xdr:from>
    <xdr:to>
      <xdr:col>77</xdr:col>
      <xdr:colOff>95250</xdr:colOff>
      <xdr:row>67</xdr:row>
      <xdr:rowOff>46355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4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31132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518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87550</xdr:rowOff>
    </xdr:from>
    <xdr:to>
      <xdr:col>73</xdr:col>
      <xdr:colOff>44450</xdr:colOff>
      <xdr:row>67</xdr:row>
      <xdr:rowOff>17700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4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2477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4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45323</xdr:rowOff>
    </xdr:from>
    <xdr:to>
      <xdr:col>68</xdr:col>
      <xdr:colOff>203200</xdr:colOff>
      <xdr:row>66</xdr:row>
      <xdr:rowOff>146923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3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131700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44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3096</xdr:rowOff>
    </xdr:from>
    <xdr:to>
      <xdr:col>64</xdr:col>
      <xdr:colOff>152400</xdr:colOff>
      <xdr:row>66</xdr:row>
      <xdr:rowOff>104696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3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89473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4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％となった。前年度との単年度の比較では、標準財政規模等の増により</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実質公債費比率における早期健全化基準は</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、財政再生基準は</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であり、それらの基準を超えていないことから、現時点では適正な公債費の償還規模といえるが、引き続き選択と集中による市債の発行抑制に努める。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164193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4676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164193</xdr:rowOff>
    </xdr:from>
    <xdr:to>
      <xdr:col>77</xdr:col>
      <xdr:colOff>44450</xdr:colOff>
      <xdr:row>44</xdr:row>
      <xdr:rowOff>50195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5365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42635</xdr:rowOff>
    </xdr:from>
    <xdr:to>
      <xdr:col>77</xdr:col>
      <xdr:colOff>95250</xdr:colOff>
      <xdr:row>41</xdr:row>
      <xdr:rowOff>144235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154412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50195</xdr:rowOff>
    </xdr:from>
    <xdr:to>
      <xdr:col>72</xdr:col>
      <xdr:colOff>203200</xdr:colOff>
      <xdr:row>44</xdr:row>
      <xdr:rowOff>84667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5939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165903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84667</xdr:rowOff>
    </xdr:from>
    <xdr:to>
      <xdr:col>68</xdr:col>
      <xdr:colOff>152400</xdr:colOff>
      <xdr:row>44</xdr:row>
      <xdr:rowOff>107648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6284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113393</xdr:rowOff>
    </xdr:from>
    <xdr:to>
      <xdr:col>77</xdr:col>
      <xdr:colOff>95250</xdr:colOff>
      <xdr:row>44</xdr:row>
      <xdr:rowOff>43543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28320</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170845</xdr:rowOff>
    </xdr:from>
    <xdr:to>
      <xdr:col>73</xdr:col>
      <xdr:colOff>44450</xdr:colOff>
      <xdr:row>44</xdr:row>
      <xdr:rowOff>100995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85772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33867</xdr:rowOff>
    </xdr:from>
    <xdr:to>
      <xdr:col>68</xdr:col>
      <xdr:colOff>203200</xdr:colOff>
      <xdr:row>44</xdr:row>
      <xdr:rowOff>135467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120244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56848</xdr:rowOff>
    </xdr:from>
    <xdr:to>
      <xdr:col>64</xdr:col>
      <xdr:colOff>152400</xdr:colOff>
      <xdr:row>44</xdr:row>
      <xdr:rowOff>158448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143225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％となった。財政調整基金の増による充当可能基金の増や、公営企業債残高の減に伴う公営企業債等繰入見込額の減が主な改善の要因となった。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今後も計画的な市債の発行を行い、財政の健全化に努める。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60928</xdr:rowOff>
    </xdr:from>
    <xdr:to>
      <xdr:col>81</xdr:col>
      <xdr:colOff>44450</xdr:colOff>
      <xdr:row>15</xdr:row>
      <xdr:rowOff>100743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632678"/>
          <a:ext cx="8382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95917</xdr:rowOff>
    </xdr:from>
    <xdr:to>
      <xdr:col>77</xdr:col>
      <xdr:colOff>44450</xdr:colOff>
      <xdr:row>15</xdr:row>
      <xdr:rowOff>100743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266766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145256</xdr:rowOff>
    </xdr:from>
    <xdr:to>
      <xdr:col>77</xdr:col>
      <xdr:colOff>95250</xdr:colOff>
      <xdr:row>16</xdr:row>
      <xdr:rowOff>75406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60183</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80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69374</xdr:rowOff>
    </xdr:from>
    <xdr:to>
      <xdr:col>72</xdr:col>
      <xdr:colOff>203200</xdr:colOff>
      <xdr:row>15</xdr:row>
      <xdr:rowOff>95917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2641124"/>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11208</xdr:rowOff>
    </xdr:from>
    <xdr:to>
      <xdr:col>73</xdr:col>
      <xdr:colOff>44450</xdr:colOff>
      <xdr:row>16</xdr:row>
      <xdr:rowOff>112808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7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97585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84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6382</xdr:rowOff>
    </xdr:from>
    <xdr:to>
      <xdr:col>68</xdr:col>
      <xdr:colOff>203200</xdr:colOff>
      <xdr:row>16</xdr:row>
      <xdr:rowOff>107982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74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92759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83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5175</xdr:rowOff>
    </xdr:from>
    <xdr:to>
      <xdr:col>64</xdr:col>
      <xdr:colOff>152400</xdr:colOff>
      <xdr:row>16</xdr:row>
      <xdr:rowOff>106775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116952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10128</xdr:rowOff>
    </xdr:from>
    <xdr:to>
      <xdr:col>81</xdr:col>
      <xdr:colOff>95250</xdr:colOff>
      <xdr:row>15</xdr:row>
      <xdr:rowOff>111728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102855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0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49943</xdr:rowOff>
    </xdr:from>
    <xdr:to>
      <xdr:col>77</xdr:col>
      <xdr:colOff>95250</xdr:colOff>
      <xdr:row>15</xdr:row>
      <xdr:rowOff>151543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161720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39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45117</xdr:rowOff>
    </xdr:from>
    <xdr:to>
      <xdr:col>73</xdr:col>
      <xdr:colOff>44450</xdr:colOff>
      <xdr:row>15</xdr:row>
      <xdr:rowOff>146717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1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156894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38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18574</xdr:rowOff>
    </xdr:from>
    <xdr:to>
      <xdr:col>68</xdr:col>
      <xdr:colOff>203200</xdr:colOff>
      <xdr:row>15</xdr:row>
      <xdr:rowOff>120174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5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130351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35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30,738
30,200
851.21
29,436,582
27,643,606
1,279,742
14,379,088
22,168,462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職員構成の変動に伴い、前年度から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今後も定員適正化計画に基づき、将来的に安定した必要な職員数を確保しつつ削減に努める。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94343</xdr:rowOff>
    </xdr:from>
    <xdr:to>
      <xdr:col>24</xdr:col>
      <xdr:colOff>25400</xdr:colOff>
      <xdr:row>39</xdr:row>
      <xdr:rowOff>64407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094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9978</xdr:rowOff>
    </xdr:from>
    <xdr:to>
      <xdr:col>19</xdr:col>
      <xdr:colOff>187325</xdr:colOff>
      <xdr:row>39</xdr:row>
      <xdr:rowOff>64407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96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119743</xdr:rowOff>
    </xdr:from>
    <xdr:to>
      <xdr:col>20</xdr:col>
      <xdr:colOff>38100</xdr:colOff>
      <xdr:row>39</xdr:row>
      <xdr:rowOff>49893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63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60070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0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137885</xdr:rowOff>
    </xdr:from>
    <xdr:to>
      <xdr:col>15</xdr:col>
      <xdr:colOff>98425</xdr:colOff>
      <xdr:row>39</xdr:row>
      <xdr:rowOff>9978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652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54428</xdr:rowOff>
    </xdr:from>
    <xdr:to>
      <xdr:col>15</xdr:col>
      <xdr:colOff>149225</xdr:colOff>
      <xdr:row>38</xdr:row>
      <xdr:rowOff>156028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6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166205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137885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4897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43543</xdr:rowOff>
    </xdr:from>
    <xdr:to>
      <xdr:col>6</xdr:col>
      <xdr:colOff>171450</xdr:colOff>
      <xdr:row>38</xdr:row>
      <xdr:rowOff>145143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129920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15620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13607</xdr:rowOff>
    </xdr:from>
    <xdr:to>
      <xdr:col>20</xdr:col>
      <xdr:colOff>38100</xdr:colOff>
      <xdr:row>39</xdr:row>
      <xdr:rowOff>115207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99984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130628</xdr:rowOff>
    </xdr:from>
    <xdr:to>
      <xdr:col>15</xdr:col>
      <xdr:colOff>149225</xdr:colOff>
      <xdr:row>39</xdr:row>
      <xdr:rowOff>60778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45555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87085</xdr:rowOff>
    </xdr:from>
    <xdr:to>
      <xdr:col>11</xdr:col>
      <xdr:colOff>60325</xdr:colOff>
      <xdr:row>39</xdr:row>
      <xdr:rowOff>17235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2012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ポイント改善し、類似平均団体を下回った。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今後も維持管理の効率化や公共施設の計画的・継続的な見直し、長寿命化の推進、効率的な施設運営を図ることで経費削減に努める。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78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119380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119380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24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81280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7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68580</xdr:rowOff>
    </xdr:from>
    <xdr:to>
      <xdr:col>74</xdr:col>
      <xdr:colOff>31750</xdr:colOff>
      <xdr:row>16</xdr:row>
      <xdr:rowOff>170180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154957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福祉医療助成費の増額等により前年度から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今後も扶助費の自然増が見込まれるため、市単独事業の見直しや財源の確保に努める。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158750</xdr:rowOff>
    </xdr:from>
    <xdr:to>
      <xdr:col>24</xdr:col>
      <xdr:colOff>25400</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88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38100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8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0</xdr:rowOff>
    </xdr:from>
    <xdr:to>
      <xdr:col>20</xdr:col>
      <xdr:colOff>38100</xdr:colOff>
      <xdr:row>58</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38100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127000</xdr:rowOff>
    </xdr:from>
    <xdr:to>
      <xdr:col>15</xdr:col>
      <xdr:colOff>149225</xdr:colOff>
      <xdr:row>59</xdr:row>
      <xdr:rowOff>57150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25400</xdr:rowOff>
    </xdr:from>
    <xdr:to>
      <xdr:col>11</xdr:col>
      <xdr:colOff>60325</xdr:colOff>
      <xdr:row>58</xdr:row>
      <xdr:rowOff>127000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48277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企業会計への出資金が増加したことにより、前年度から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下水道事業や病院事業の経営改善に取り組み、普通会計への負担を減らしていくように努める。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57</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443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59</xdr:row>
      <xdr:rowOff>77470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4438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59</xdr:row>
      <xdr:rowOff>77470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949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59</xdr:row>
      <xdr:rowOff>130810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949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26670</xdr:rowOff>
    </xdr:from>
    <xdr:to>
      <xdr:col>74</xdr:col>
      <xdr:colOff>31750</xdr:colOff>
      <xdr:row>59</xdr:row>
      <xdr:rowOff>128270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113047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80010</xdr:rowOff>
    </xdr:from>
    <xdr:to>
      <xdr:col>65</xdr:col>
      <xdr:colOff>53975</xdr:colOff>
      <xdr:row>60</xdr:row>
      <xdr:rowOff>10160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166387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下水道事業会計への補助金の減少等により、前年度より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今後も補助金や負担金の目的、必要性を再確認し、費用対効果を検証しながら低い水準の維持に努める。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117856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7118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36</xdr:row>
      <xdr:rowOff>117856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034024"/>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168148</xdr:rowOff>
    </xdr:from>
    <xdr:to>
      <xdr:col>73</xdr:col>
      <xdr:colOff>180975</xdr:colOff>
      <xdr:row>35</xdr:row>
      <xdr:rowOff>33274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974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34</xdr:row>
      <xdr:rowOff>168148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92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153924</xdr:rowOff>
    </xdr:from>
    <xdr:to>
      <xdr:col>74</xdr:col>
      <xdr:colOff>31750</xdr:colOff>
      <xdr:row>35</xdr:row>
      <xdr:rowOff>84074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94251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117348</xdr:rowOff>
    </xdr:from>
    <xdr:to>
      <xdr:col>69</xdr:col>
      <xdr:colOff>142875</xdr:colOff>
      <xdr:row>35</xdr:row>
      <xdr:rowOff>47498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57675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今後も新たな地方債発行が公債費を超えないよう抑制に努め公債費を圧縮する。また、交付税算定に有利となる地方債を活用し、世代間負担が公平になるよう努める。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79</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51533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92711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614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53339</xdr:rowOff>
    </xdr:from>
    <xdr:to>
      <xdr:col>20</xdr:col>
      <xdr:colOff>38100</xdr:colOff>
      <xdr:row>78</xdr:row>
      <xdr:rowOff>154939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165116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76200</xdr:rowOff>
    </xdr:from>
    <xdr:to>
      <xdr:col>15</xdr:col>
      <xdr:colOff>149225</xdr:colOff>
      <xdr:row>79</xdr:row>
      <xdr:rowOff>6350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16527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92711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591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106680</xdr:rowOff>
    </xdr:from>
    <xdr:to>
      <xdr:col>11</xdr:col>
      <xdr:colOff>60325</xdr:colOff>
      <xdr:row>79</xdr:row>
      <xdr:rowOff>36830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47007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47007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63516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41911</xdr:rowOff>
    </xdr:from>
    <xdr:to>
      <xdr:col>20</xdr:col>
      <xdr:colOff>38100</xdr:colOff>
      <xdr:row>79</xdr:row>
      <xdr:rowOff>143511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128288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費全体の経常収支比率は全国・県・類似団体平均を下回っている状態。しかし人口減少等による市税の減などが見込まれることからから、経常一般財源の減少が進むことによって数値の悪化が予想される。</a:t>
          </a:r>
        </a:p>
        <a:p>
          <a:r>
            <a:rPr kumimoji="1" lang="ja-JP" altLang="en-US" sz="1300">
              <a:latin typeface="ＭＳ Ｐゴシック" panose="020B0600070205080204" pitchFamily="50" charset="-128"/>
              <a:ea typeface="ＭＳ Ｐゴシック" panose="020B0600070205080204" pitchFamily="50" charset="-128"/>
            </a:rPr>
            <a:t>　引き続き継続的な事務事業の見直しによる経費削減、市税徴収率の向上による歳入確保を進め、財政の健全化に努める。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51460"/>
          <a:ext cx="8382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113285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0657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74422</xdr:rowOff>
    </xdr:from>
    <xdr:to>
      <xdr:col>73</xdr:col>
      <xdr:colOff>180975</xdr:colOff>
      <xdr:row>76</xdr:row>
      <xdr:rowOff>113285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933172"/>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75</xdr:row>
      <xdr:rowOff>124714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9331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23622</xdr:rowOff>
    </xdr:from>
    <xdr:to>
      <xdr:col>69</xdr:col>
      <xdr:colOff>142875</xdr:colOff>
      <xdr:row>75</xdr:row>
      <xdr:rowOff>125222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135399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1303</xdr:rowOff>
    </xdr:from>
    <xdr:to>
      <xdr:col>29</xdr:col>
      <xdr:colOff>127000</xdr:colOff>
      <xdr:row>14</xdr:row>
      <xdr:rowOff>23606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449228"/>
          <a:ext cx="647700" cy="22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23606</xdr:rowOff>
    </xdr:from>
    <xdr:to>
      <xdr:col>26</xdr:col>
      <xdr:colOff>50800</xdr:colOff>
      <xdr:row>14</xdr:row>
      <xdr:rowOff>116789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471531"/>
          <a:ext cx="698500" cy="93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50630</xdr:rowOff>
    </xdr:from>
    <xdr:to>
      <xdr:col>26</xdr:col>
      <xdr:colOff>101600</xdr:colOff>
      <xdr:row>15</xdr:row>
      <xdr:rowOff>152230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670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137007</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5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116789</xdr:rowOff>
    </xdr:from>
    <xdr:to>
      <xdr:col>22</xdr:col>
      <xdr:colOff>114300</xdr:colOff>
      <xdr:row>14</xdr:row>
      <xdr:rowOff>150836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564714"/>
          <a:ext cx="698500" cy="34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82534</xdr:rowOff>
    </xdr:from>
    <xdr:to>
      <xdr:col>22</xdr:col>
      <xdr:colOff>165100</xdr:colOff>
      <xdr:row>16</xdr:row>
      <xdr:rowOff>12684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701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168911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150836</xdr:rowOff>
    </xdr:from>
    <xdr:to>
      <xdr:col>18</xdr:col>
      <xdr:colOff>177800</xdr:colOff>
      <xdr:row>15</xdr:row>
      <xdr:rowOff>43280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598761"/>
          <a:ext cx="698500" cy="63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110880</xdr:rowOff>
    </xdr:from>
    <xdr:to>
      <xdr:col>19</xdr:col>
      <xdr:colOff>38100</xdr:colOff>
      <xdr:row>16</xdr:row>
      <xdr:rowOff>41030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7302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25807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81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124897</xdr:rowOff>
    </xdr:from>
    <xdr:to>
      <xdr:col>15</xdr:col>
      <xdr:colOff>101600</xdr:colOff>
      <xdr:row>16</xdr:row>
      <xdr:rowOff>55047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744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39824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83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121953</xdr:rowOff>
    </xdr:from>
    <xdr:to>
      <xdr:col>29</xdr:col>
      <xdr:colOff>177800</xdr:colOff>
      <xdr:row>14</xdr:row>
      <xdr:rowOff>52103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398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138480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2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144256</xdr:rowOff>
    </xdr:from>
    <xdr:to>
      <xdr:col>26</xdr:col>
      <xdr:colOff>101600</xdr:colOff>
      <xdr:row>14</xdr:row>
      <xdr:rowOff>74406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420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84583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189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65989</xdr:rowOff>
    </xdr:from>
    <xdr:to>
      <xdr:col>22</xdr:col>
      <xdr:colOff>165100</xdr:colOff>
      <xdr:row>14</xdr:row>
      <xdr:rowOff>167589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513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6316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28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100036</xdr:rowOff>
    </xdr:from>
    <xdr:to>
      <xdr:col>19</xdr:col>
      <xdr:colOff>38100</xdr:colOff>
      <xdr:row>15</xdr:row>
      <xdr:rowOff>30186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547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40363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31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163930</xdr:rowOff>
    </xdr:from>
    <xdr:to>
      <xdr:col>15</xdr:col>
      <xdr:colOff>101600</xdr:colOff>
      <xdr:row>15</xdr:row>
      <xdr:rowOff>94080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611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104257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38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340676</xdr:rowOff>
    </xdr:from>
    <xdr:to>
      <xdr:col>29</xdr:col>
      <xdr:colOff>127000</xdr:colOff>
      <xdr:row>34</xdr:row>
      <xdr:rowOff>67988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265226"/>
          <a:ext cx="647700" cy="70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340676</xdr:rowOff>
    </xdr:from>
    <xdr:to>
      <xdr:col>26</xdr:col>
      <xdr:colOff>50800</xdr:colOff>
      <xdr:row>34</xdr:row>
      <xdr:rowOff>17141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265226"/>
          <a:ext cx="698500" cy="19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225476</xdr:rowOff>
    </xdr:from>
    <xdr:to>
      <xdr:col>26</xdr:col>
      <xdr:colOff>101600</xdr:colOff>
      <xdr:row>35</xdr:row>
      <xdr:rowOff>327076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3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311853</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2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17141</xdr:rowOff>
    </xdr:from>
    <xdr:to>
      <xdr:col>22</xdr:col>
      <xdr:colOff>114300</xdr:colOff>
      <xdr:row>34</xdr:row>
      <xdr:rowOff>45684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284591"/>
          <a:ext cx="698500" cy="28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224496</xdr:rowOff>
    </xdr:from>
    <xdr:to>
      <xdr:col>22</xdr:col>
      <xdr:colOff>165100</xdr:colOff>
      <xdr:row>35</xdr:row>
      <xdr:rowOff>326096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34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310873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2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331793</xdr:rowOff>
    </xdr:from>
    <xdr:to>
      <xdr:col>18</xdr:col>
      <xdr:colOff>177800</xdr:colOff>
      <xdr:row>34</xdr:row>
      <xdr:rowOff>45684</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256343"/>
          <a:ext cx="698500" cy="56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238375</xdr:rowOff>
    </xdr:from>
    <xdr:to>
      <xdr:col>19</xdr:col>
      <xdr:colOff>38100</xdr:colOff>
      <xdr:row>35</xdr:row>
      <xdr:rowOff>339975</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48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324752</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3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217279</xdr:rowOff>
    </xdr:from>
    <xdr:to>
      <xdr:col>15</xdr:col>
      <xdr:colOff>101600</xdr:colOff>
      <xdr:row>35</xdr:row>
      <xdr:rowOff>318879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276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303656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1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17188</xdr:rowOff>
    </xdr:from>
    <xdr:to>
      <xdr:col>29</xdr:col>
      <xdr:colOff>177800</xdr:colOff>
      <xdr:row>34</xdr:row>
      <xdr:rowOff>118788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284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205165</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12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289876</xdr:rowOff>
    </xdr:from>
    <xdr:to>
      <xdr:col>26</xdr:col>
      <xdr:colOff>101600</xdr:colOff>
      <xdr:row>34</xdr:row>
      <xdr:rowOff>48576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214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58753</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5983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309241</xdr:rowOff>
    </xdr:from>
    <xdr:to>
      <xdr:col>22</xdr:col>
      <xdr:colOff>165100</xdr:colOff>
      <xdr:row>34</xdr:row>
      <xdr:rowOff>67941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23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78118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00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337784</xdr:rowOff>
    </xdr:from>
    <xdr:to>
      <xdr:col>19</xdr:col>
      <xdr:colOff>38100</xdr:colOff>
      <xdr:row>34</xdr:row>
      <xdr:rowOff>96484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262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106661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03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280993</xdr:rowOff>
    </xdr:from>
    <xdr:to>
      <xdr:col>15</xdr:col>
      <xdr:colOff>101600</xdr:colOff>
      <xdr:row>34</xdr:row>
      <xdr:rowOff>39693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205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49870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59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30,738
30,200
851.21
29,436,582
27,643,606
1,279,742
14,379,088
22,168,462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9823</xdr:rowOff>
    </xdr:from>
    <xdr:to>
      <xdr:col>24</xdr:col>
      <xdr:colOff>63500</xdr:colOff>
      <xdr:row>31</xdr:row>
      <xdr:rowOff>50187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324773"/>
          <a:ext cx="8382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50187</xdr:rowOff>
    </xdr:from>
    <xdr:to>
      <xdr:col>19</xdr:col>
      <xdr:colOff>177800</xdr:colOff>
      <xdr:row>32</xdr:row>
      <xdr:rowOff>27768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365137"/>
          <a:ext cx="889000" cy="14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32534</xdr:rowOff>
    </xdr:from>
    <xdr:to>
      <xdr:col>20</xdr:col>
      <xdr:colOff>38100</xdr:colOff>
      <xdr:row>34</xdr:row>
      <xdr:rowOff>134134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6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125261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5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27768</xdr:rowOff>
    </xdr:from>
    <xdr:to>
      <xdr:col>15</xdr:col>
      <xdr:colOff>50800</xdr:colOff>
      <xdr:row>32</xdr:row>
      <xdr:rowOff>122571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514168"/>
          <a:ext cx="889000" cy="9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167653</xdr:rowOff>
    </xdr:from>
    <xdr:to>
      <xdr:col>15</xdr:col>
      <xdr:colOff>101600</xdr:colOff>
      <xdr:row>35</xdr:row>
      <xdr:rowOff>97803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9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88930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8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122571</xdr:rowOff>
    </xdr:from>
    <xdr:to>
      <xdr:col>10</xdr:col>
      <xdr:colOff>114300</xdr:colOff>
      <xdr:row>33</xdr:row>
      <xdr:rowOff>48032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608971"/>
          <a:ext cx="889000" cy="9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4334</xdr:rowOff>
    </xdr:from>
    <xdr:to>
      <xdr:col>10</xdr:col>
      <xdr:colOff>165100</xdr:colOff>
      <xdr:row>35</xdr:row>
      <xdr:rowOff>105934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0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97061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9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6294</xdr:rowOff>
    </xdr:from>
    <xdr:to>
      <xdr:col>6</xdr:col>
      <xdr:colOff>38100</xdr:colOff>
      <xdr:row>35</xdr:row>
      <xdr:rowOff>107894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0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99021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9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130473</xdr:rowOff>
    </xdr:from>
    <xdr:to>
      <xdr:col>24</xdr:col>
      <xdr:colOff>114300</xdr:colOff>
      <xdr:row>31</xdr:row>
      <xdr:rowOff>60623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27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153350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12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170837</xdr:rowOff>
    </xdr:from>
    <xdr:to>
      <xdr:col>20</xdr:col>
      <xdr:colOff>38100</xdr:colOff>
      <xdr:row>31</xdr:row>
      <xdr:rowOff>100987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31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117514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08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148418</xdr:rowOff>
    </xdr:from>
    <xdr:to>
      <xdr:col>15</xdr:col>
      <xdr:colOff>101600</xdr:colOff>
      <xdr:row>32</xdr:row>
      <xdr:rowOff>78568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95095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23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71771</xdr:rowOff>
    </xdr:from>
    <xdr:to>
      <xdr:col>10</xdr:col>
      <xdr:colOff>165100</xdr:colOff>
      <xdr:row>33</xdr:row>
      <xdr:rowOff>1921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55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18448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33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168682</xdr:rowOff>
    </xdr:from>
    <xdr:to>
      <xdr:col>6</xdr:col>
      <xdr:colOff>38100</xdr:colOff>
      <xdr:row>33</xdr:row>
      <xdr:rowOff>98832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115359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43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104822</xdr:rowOff>
    </xdr:from>
    <xdr:to>
      <xdr:col>24</xdr:col>
      <xdr:colOff>63500</xdr:colOff>
      <xdr:row>54</xdr:row>
      <xdr:rowOff>156932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63122"/>
          <a:ext cx="838200" cy="5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156932</xdr:rowOff>
    </xdr:from>
    <xdr:to>
      <xdr:col>19</xdr:col>
      <xdr:colOff>177800</xdr:colOff>
      <xdr:row>55</xdr:row>
      <xdr:rowOff>45800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15232"/>
          <a:ext cx="889000" cy="6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136840</xdr:rowOff>
    </xdr:from>
    <xdr:to>
      <xdr:col>20</xdr:col>
      <xdr:colOff>38100</xdr:colOff>
      <xdr:row>56</xdr:row>
      <xdr:rowOff>66990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6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58117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5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45800</xdr:rowOff>
    </xdr:from>
    <xdr:to>
      <xdr:col>15</xdr:col>
      <xdr:colOff>50800</xdr:colOff>
      <xdr:row>55</xdr:row>
      <xdr:rowOff>119474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475550"/>
          <a:ext cx="889000" cy="7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79767</xdr:rowOff>
    </xdr:from>
    <xdr:to>
      <xdr:col>15</xdr:col>
      <xdr:colOff>101600</xdr:colOff>
      <xdr:row>57</xdr:row>
      <xdr:rowOff>9917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7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119474</xdr:rowOff>
    </xdr:from>
    <xdr:to>
      <xdr:col>10</xdr:col>
      <xdr:colOff>114300</xdr:colOff>
      <xdr:row>55</xdr:row>
      <xdr:rowOff>128215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549224"/>
          <a:ext cx="889000" cy="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112642</xdr:rowOff>
    </xdr:from>
    <xdr:to>
      <xdr:col>10</xdr:col>
      <xdr:colOff>165100</xdr:colOff>
      <xdr:row>57</xdr:row>
      <xdr:rowOff>42792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33919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139976</xdr:rowOff>
    </xdr:from>
    <xdr:to>
      <xdr:col>6</xdr:col>
      <xdr:colOff>38100</xdr:colOff>
      <xdr:row>57</xdr:row>
      <xdr:rowOff>70126</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61253</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54022</xdr:rowOff>
    </xdr:from>
    <xdr:to>
      <xdr:col>24</xdr:col>
      <xdr:colOff>114300</xdr:colOff>
      <xdr:row>54</xdr:row>
      <xdr:rowOff>155622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76899</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6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106132</xdr:rowOff>
    </xdr:from>
    <xdr:to>
      <xdr:col>20</xdr:col>
      <xdr:colOff>38100</xdr:colOff>
      <xdr:row>55</xdr:row>
      <xdr:rowOff>36282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52809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13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166450</xdr:rowOff>
    </xdr:from>
    <xdr:to>
      <xdr:col>15</xdr:col>
      <xdr:colOff>101600</xdr:colOff>
      <xdr:row>55</xdr:row>
      <xdr:rowOff>96600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2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113127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1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68674</xdr:rowOff>
    </xdr:from>
    <xdr:to>
      <xdr:col>10</xdr:col>
      <xdr:colOff>165100</xdr:colOff>
      <xdr:row>55</xdr:row>
      <xdr:rowOff>170274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15351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7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77415</xdr:rowOff>
    </xdr:from>
    <xdr:to>
      <xdr:col>6</xdr:col>
      <xdr:colOff>38100</xdr:colOff>
      <xdr:row>56</xdr:row>
      <xdr:rowOff>7565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0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24092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28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171151</xdr:rowOff>
    </xdr:from>
    <xdr:to>
      <xdr:col>24</xdr:col>
      <xdr:colOff>63500</xdr:colOff>
      <xdr:row>78</xdr:row>
      <xdr:rowOff>33249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72801"/>
          <a:ext cx="838200" cy="3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169132</xdr:rowOff>
    </xdr:from>
    <xdr:to>
      <xdr:col>19</xdr:col>
      <xdr:colOff>177800</xdr:colOff>
      <xdr:row>77</xdr:row>
      <xdr:rowOff>171151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370782"/>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10776</xdr:rowOff>
    </xdr:from>
    <xdr:to>
      <xdr:col>20</xdr:col>
      <xdr:colOff>38100</xdr:colOff>
      <xdr:row>78</xdr:row>
      <xdr:rowOff>112376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103503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4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169132</xdr:rowOff>
    </xdr:from>
    <xdr:to>
      <xdr:col>15</xdr:col>
      <xdr:colOff>50800</xdr:colOff>
      <xdr:row>78</xdr:row>
      <xdr:rowOff>22580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70782"/>
          <a:ext cx="889000" cy="2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49028</xdr:rowOff>
    </xdr:from>
    <xdr:to>
      <xdr:col>15</xdr:col>
      <xdr:colOff>101600</xdr:colOff>
      <xdr:row>78</xdr:row>
      <xdr:rowOff>150628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141755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51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146672</xdr:rowOff>
    </xdr:from>
    <xdr:to>
      <xdr:col>10</xdr:col>
      <xdr:colOff>114300</xdr:colOff>
      <xdr:row>78</xdr:row>
      <xdr:rowOff>22580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48322"/>
          <a:ext cx="889000" cy="4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42304</xdr:rowOff>
    </xdr:from>
    <xdr:to>
      <xdr:col>10</xdr:col>
      <xdr:colOff>165100</xdr:colOff>
      <xdr:row>78</xdr:row>
      <xdr:rowOff>143904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135031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5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29674</xdr:rowOff>
    </xdr:from>
    <xdr:to>
      <xdr:col>6</xdr:col>
      <xdr:colOff>38100</xdr:colOff>
      <xdr:row>78</xdr:row>
      <xdr:rowOff>131274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122401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9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153899</xdr:rowOff>
    </xdr:from>
    <xdr:to>
      <xdr:col>24</xdr:col>
      <xdr:colOff>114300</xdr:colOff>
      <xdr:row>78</xdr:row>
      <xdr:rowOff>84049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5326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120351</xdr:rowOff>
    </xdr:from>
    <xdr:to>
      <xdr:col>20</xdr:col>
      <xdr:colOff>38100</xdr:colOff>
      <xdr:row>78</xdr:row>
      <xdr:rowOff>50501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67028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09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118332</xdr:rowOff>
    </xdr:from>
    <xdr:to>
      <xdr:col>15</xdr:col>
      <xdr:colOff>101600</xdr:colOff>
      <xdr:row>78</xdr:row>
      <xdr:rowOff>48482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65009</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09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143230</xdr:rowOff>
    </xdr:from>
    <xdr:to>
      <xdr:col>10</xdr:col>
      <xdr:colOff>165100</xdr:colOff>
      <xdr:row>78</xdr:row>
      <xdr:rowOff>73380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4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89907</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1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95872</xdr:rowOff>
    </xdr:from>
    <xdr:to>
      <xdr:col>6</xdr:col>
      <xdr:colOff>38100</xdr:colOff>
      <xdr:row>78</xdr:row>
      <xdr:rowOff>26022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42549</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0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113525</xdr:rowOff>
    </xdr:from>
    <xdr:to>
      <xdr:col>24</xdr:col>
      <xdr:colOff>63500</xdr:colOff>
      <xdr:row>98</xdr:row>
      <xdr:rowOff>53263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72725"/>
          <a:ext cx="838200" cy="28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44095</xdr:rowOff>
    </xdr:from>
    <xdr:to>
      <xdr:col>19</xdr:col>
      <xdr:colOff>177800</xdr:colOff>
      <xdr:row>98</xdr:row>
      <xdr:rowOff>53263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846195"/>
          <a:ext cx="889000" cy="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104673</xdr:rowOff>
    </xdr:from>
    <xdr:to>
      <xdr:col>20</xdr:col>
      <xdr:colOff>38100</xdr:colOff>
      <xdr:row>95</xdr:row>
      <xdr:rowOff>34823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2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51350</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9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44095</xdr:rowOff>
    </xdr:from>
    <xdr:to>
      <xdr:col>15</xdr:col>
      <xdr:colOff>50800</xdr:colOff>
      <xdr:row>98</xdr:row>
      <xdr:rowOff>86449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46195"/>
          <a:ext cx="889000" cy="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101778</xdr:rowOff>
    </xdr:from>
    <xdr:to>
      <xdr:col>15</xdr:col>
      <xdr:colOff>101600</xdr:colOff>
      <xdr:row>95</xdr:row>
      <xdr:rowOff>31928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21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48455</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599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71019</xdr:rowOff>
    </xdr:from>
    <xdr:to>
      <xdr:col>10</xdr:col>
      <xdr:colOff>114300</xdr:colOff>
      <xdr:row>98</xdr:row>
      <xdr:rowOff>86449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873119"/>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157784</xdr:rowOff>
    </xdr:from>
    <xdr:to>
      <xdr:col>10</xdr:col>
      <xdr:colOff>165100</xdr:colOff>
      <xdr:row>95</xdr:row>
      <xdr:rowOff>87934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2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104461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04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165367</xdr:rowOff>
    </xdr:from>
    <xdr:to>
      <xdr:col>6</xdr:col>
      <xdr:colOff>38100</xdr:colOff>
      <xdr:row>95</xdr:row>
      <xdr:rowOff>95517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28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112044</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05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62725</xdr:rowOff>
    </xdr:from>
    <xdr:to>
      <xdr:col>24</xdr:col>
      <xdr:colOff>114300</xdr:colOff>
      <xdr:row>96</xdr:row>
      <xdr:rowOff>164325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41152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0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2463</xdr:rowOff>
    </xdr:from>
    <xdr:to>
      <xdr:col>20</xdr:col>
      <xdr:colOff>38100</xdr:colOff>
      <xdr:row>98</xdr:row>
      <xdr:rowOff>104063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95190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164745</xdr:rowOff>
    </xdr:from>
    <xdr:to>
      <xdr:col>15</xdr:col>
      <xdr:colOff>101600</xdr:colOff>
      <xdr:row>98</xdr:row>
      <xdr:rowOff>94895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86022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8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35649</xdr:rowOff>
    </xdr:from>
    <xdr:to>
      <xdr:col>10</xdr:col>
      <xdr:colOff>165100</xdr:colOff>
      <xdr:row>98</xdr:row>
      <xdr:rowOff>137249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128376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3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20219</xdr:rowOff>
    </xdr:from>
    <xdr:to>
      <xdr:col>6</xdr:col>
      <xdr:colOff>38100</xdr:colOff>
      <xdr:row>98</xdr:row>
      <xdr:rowOff>121819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2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112946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1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168671</xdr:rowOff>
    </xdr:from>
    <xdr:to>
      <xdr:col>55</xdr:col>
      <xdr:colOff>0</xdr:colOff>
      <xdr:row>35</xdr:row>
      <xdr:rowOff>19914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40721"/>
          <a:ext cx="838200" cy="87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168671</xdr:rowOff>
    </xdr:from>
    <xdr:to>
      <xdr:col>50</xdr:col>
      <xdr:colOff>114300</xdr:colOff>
      <xdr:row>36</xdr:row>
      <xdr:rowOff>112641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40721"/>
          <a:ext cx="889000" cy="11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71702</xdr:rowOff>
    </xdr:from>
    <xdr:to>
      <xdr:col>50</xdr:col>
      <xdr:colOff>165100</xdr:colOff>
      <xdr:row>31</xdr:row>
      <xdr:rowOff>1852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164429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0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112641</xdr:rowOff>
    </xdr:from>
    <xdr:to>
      <xdr:col>45</xdr:col>
      <xdr:colOff>177800</xdr:colOff>
      <xdr:row>36</xdr:row>
      <xdr:rowOff>149933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84841"/>
          <a:ext cx="889000" cy="3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165550</xdr:rowOff>
    </xdr:from>
    <xdr:to>
      <xdr:col>46</xdr:col>
      <xdr:colOff>38100</xdr:colOff>
      <xdr:row>36</xdr:row>
      <xdr:rowOff>95700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112227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4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149933</xdr:rowOff>
    </xdr:from>
    <xdr:to>
      <xdr:col>41</xdr:col>
      <xdr:colOff>50800</xdr:colOff>
      <xdr:row>37</xdr:row>
      <xdr:rowOff>34521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22133"/>
          <a:ext cx="889000" cy="5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49482</xdr:rowOff>
    </xdr:from>
    <xdr:to>
      <xdr:col>41</xdr:col>
      <xdr:colOff>101600</xdr:colOff>
      <xdr:row>36</xdr:row>
      <xdr:rowOff>151082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167609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75374</xdr:rowOff>
    </xdr:from>
    <xdr:to>
      <xdr:col>36</xdr:col>
      <xdr:colOff>165100</xdr:colOff>
      <xdr:row>37</xdr:row>
      <xdr:rowOff>5524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22051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140564</xdr:rowOff>
    </xdr:from>
    <xdr:to>
      <xdr:col>55</xdr:col>
      <xdr:colOff>50800</xdr:colOff>
      <xdr:row>35</xdr:row>
      <xdr:rowOff>70714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6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163441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117871</xdr:rowOff>
    </xdr:from>
    <xdr:to>
      <xdr:col>50</xdr:col>
      <xdr:colOff>165100</xdr:colOff>
      <xdr:row>30</xdr:row>
      <xdr:rowOff>48021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64548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86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61841</xdr:rowOff>
    </xdr:from>
    <xdr:to>
      <xdr:col>46</xdr:col>
      <xdr:colOff>38100</xdr:colOff>
      <xdr:row>36</xdr:row>
      <xdr:rowOff>163441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154568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2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99133</xdr:rowOff>
    </xdr:from>
    <xdr:to>
      <xdr:col>41</xdr:col>
      <xdr:colOff>101600</xdr:colOff>
      <xdr:row>37</xdr:row>
      <xdr:rowOff>29283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7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20410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6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155171</xdr:rowOff>
    </xdr:from>
    <xdr:to>
      <xdr:col>36</xdr:col>
      <xdr:colOff>165100</xdr:colOff>
      <xdr:row>37</xdr:row>
      <xdr:rowOff>85321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2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76448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80553</xdr:rowOff>
    </xdr:from>
    <xdr:to>
      <xdr:col>55</xdr:col>
      <xdr:colOff>0</xdr:colOff>
      <xdr:row>54</xdr:row>
      <xdr:rowOff>161653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8995953"/>
          <a:ext cx="838200" cy="4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64833</xdr:rowOff>
    </xdr:from>
    <xdr:to>
      <xdr:col>50</xdr:col>
      <xdr:colOff>114300</xdr:colOff>
      <xdr:row>54</xdr:row>
      <xdr:rowOff>161653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323133"/>
          <a:ext cx="889000" cy="9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32040</xdr:rowOff>
    </xdr:from>
    <xdr:to>
      <xdr:col>50</xdr:col>
      <xdr:colOff>165100</xdr:colOff>
      <xdr:row>55</xdr:row>
      <xdr:rowOff>133640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46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124767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5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60765</xdr:rowOff>
    </xdr:from>
    <xdr:to>
      <xdr:col>45</xdr:col>
      <xdr:colOff>177800</xdr:colOff>
      <xdr:row>54</xdr:row>
      <xdr:rowOff>64833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147615"/>
          <a:ext cx="889000" cy="17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75275</xdr:rowOff>
    </xdr:from>
    <xdr:to>
      <xdr:col>46</xdr:col>
      <xdr:colOff>38100</xdr:colOff>
      <xdr:row>56</xdr:row>
      <xdr:rowOff>5425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0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168002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146116</xdr:rowOff>
    </xdr:from>
    <xdr:to>
      <xdr:col>41</xdr:col>
      <xdr:colOff>50800</xdr:colOff>
      <xdr:row>53</xdr:row>
      <xdr:rowOff>60765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8890066"/>
          <a:ext cx="889000" cy="25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12091</xdr:rowOff>
    </xdr:from>
    <xdr:to>
      <xdr:col>41</xdr:col>
      <xdr:colOff>101600</xdr:colOff>
      <xdr:row>56</xdr:row>
      <xdr:rowOff>113691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1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104818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7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125811</xdr:rowOff>
    </xdr:from>
    <xdr:to>
      <xdr:col>36</xdr:col>
      <xdr:colOff>165100</xdr:colOff>
      <xdr:row>56</xdr:row>
      <xdr:rowOff>55961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5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47088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29753</xdr:rowOff>
    </xdr:from>
    <xdr:to>
      <xdr:col>55</xdr:col>
      <xdr:colOff>50800</xdr:colOff>
      <xdr:row>52</xdr:row>
      <xdr:rowOff>131353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89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52630</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879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110853</xdr:rowOff>
    </xdr:from>
    <xdr:to>
      <xdr:col>50</xdr:col>
      <xdr:colOff>165100</xdr:colOff>
      <xdr:row>55</xdr:row>
      <xdr:rowOff>41003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36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57530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14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14033</xdr:rowOff>
    </xdr:from>
    <xdr:to>
      <xdr:col>46</xdr:col>
      <xdr:colOff>38100</xdr:colOff>
      <xdr:row>54</xdr:row>
      <xdr:rowOff>115633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27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132160</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904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9965</xdr:rowOff>
    </xdr:from>
    <xdr:to>
      <xdr:col>41</xdr:col>
      <xdr:colOff>101600</xdr:colOff>
      <xdr:row>53</xdr:row>
      <xdr:rowOff>111565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09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128092</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87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95316</xdr:rowOff>
    </xdr:from>
    <xdr:to>
      <xdr:col>36</xdr:col>
      <xdr:colOff>165100</xdr:colOff>
      <xdr:row>52</xdr:row>
      <xdr:rowOff>25466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883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41993</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861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80823</xdr:rowOff>
    </xdr:from>
    <xdr:to>
      <xdr:col>55</xdr:col>
      <xdr:colOff>0</xdr:colOff>
      <xdr:row>78</xdr:row>
      <xdr:rowOff>47498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282473"/>
          <a:ext cx="838200" cy="1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46215</xdr:rowOff>
    </xdr:from>
    <xdr:to>
      <xdr:col>50</xdr:col>
      <xdr:colOff>114300</xdr:colOff>
      <xdr:row>78</xdr:row>
      <xdr:rowOff>47498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904965"/>
          <a:ext cx="889000" cy="5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102412</xdr:rowOff>
    </xdr:from>
    <xdr:to>
      <xdr:col>50</xdr:col>
      <xdr:colOff>165100</xdr:colOff>
      <xdr:row>78</xdr:row>
      <xdr:rowOff>32562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0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49089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7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46215</xdr:rowOff>
    </xdr:from>
    <xdr:to>
      <xdr:col>45</xdr:col>
      <xdr:colOff>177800</xdr:colOff>
      <xdr:row>76</xdr:row>
      <xdr:rowOff>133756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904965"/>
          <a:ext cx="889000" cy="25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86525</xdr:rowOff>
    </xdr:from>
    <xdr:to>
      <xdr:col>46</xdr:col>
      <xdr:colOff>38100</xdr:colOff>
      <xdr:row>78</xdr:row>
      <xdr:rowOff>16675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7802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8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133756</xdr:rowOff>
    </xdr:from>
    <xdr:to>
      <xdr:col>41</xdr:col>
      <xdr:colOff>50800</xdr:colOff>
      <xdr:row>78</xdr:row>
      <xdr:rowOff>21374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163956"/>
          <a:ext cx="889000" cy="2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157620</xdr:rowOff>
    </xdr:from>
    <xdr:to>
      <xdr:col>41</xdr:col>
      <xdr:colOff>101600</xdr:colOff>
      <xdr:row>78</xdr:row>
      <xdr:rowOff>87770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78897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4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123140</xdr:rowOff>
    </xdr:from>
    <xdr:to>
      <xdr:col>36</xdr:col>
      <xdr:colOff>165100</xdr:colOff>
      <xdr:row>78</xdr:row>
      <xdr:rowOff>53290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69817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30023</xdr:rowOff>
    </xdr:from>
    <xdr:to>
      <xdr:col>55</xdr:col>
      <xdr:colOff>50800</xdr:colOff>
      <xdr:row>77</xdr:row>
      <xdr:rowOff>131623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52900</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0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168148</xdr:rowOff>
    </xdr:from>
    <xdr:to>
      <xdr:col>50</xdr:col>
      <xdr:colOff>165100</xdr:colOff>
      <xdr:row>78</xdr:row>
      <xdr:rowOff>98298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89425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46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166865</xdr:rowOff>
    </xdr:from>
    <xdr:to>
      <xdr:col>46</xdr:col>
      <xdr:colOff>38100</xdr:colOff>
      <xdr:row>75</xdr:row>
      <xdr:rowOff>97015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8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113542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62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82956</xdr:rowOff>
    </xdr:from>
    <xdr:to>
      <xdr:col>41</xdr:col>
      <xdr:colOff>101600</xdr:colOff>
      <xdr:row>77</xdr:row>
      <xdr:rowOff>13106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11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29633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88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142024</xdr:rowOff>
    </xdr:from>
    <xdr:to>
      <xdr:col>36</xdr:col>
      <xdr:colOff>165100</xdr:colOff>
      <xdr:row>78</xdr:row>
      <xdr:rowOff>72174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63301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43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24417</xdr:rowOff>
    </xdr:from>
    <xdr:to>
      <xdr:col>55</xdr:col>
      <xdr:colOff>0</xdr:colOff>
      <xdr:row>96</xdr:row>
      <xdr:rowOff>33378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140717"/>
          <a:ext cx="838200" cy="35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33378</xdr:rowOff>
    </xdr:from>
    <xdr:to>
      <xdr:col>50</xdr:col>
      <xdr:colOff>114300</xdr:colOff>
      <xdr:row>97</xdr:row>
      <xdr:rowOff>47910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492578"/>
          <a:ext cx="889000" cy="18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75634</xdr:rowOff>
    </xdr:from>
    <xdr:to>
      <xdr:col>50</xdr:col>
      <xdr:colOff>165100</xdr:colOff>
      <xdr:row>97</xdr:row>
      <xdr:rowOff>5784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3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168361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2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41379</xdr:rowOff>
    </xdr:from>
    <xdr:to>
      <xdr:col>45</xdr:col>
      <xdr:colOff>177800</xdr:colOff>
      <xdr:row>97</xdr:row>
      <xdr:rowOff>47910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329129"/>
          <a:ext cx="889000" cy="34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130307</xdr:rowOff>
    </xdr:from>
    <xdr:to>
      <xdr:col>46</xdr:col>
      <xdr:colOff>38100</xdr:colOff>
      <xdr:row>97</xdr:row>
      <xdr:rowOff>60457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8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76984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6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45273</xdr:rowOff>
    </xdr:from>
    <xdr:to>
      <xdr:col>41</xdr:col>
      <xdr:colOff>50800</xdr:colOff>
      <xdr:row>95</xdr:row>
      <xdr:rowOff>41379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5990123"/>
          <a:ext cx="889000" cy="33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12967</xdr:rowOff>
    </xdr:from>
    <xdr:to>
      <xdr:col>41</xdr:col>
      <xdr:colOff>101600</xdr:colOff>
      <xdr:row>97</xdr:row>
      <xdr:rowOff>114567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105694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3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160010</xdr:rowOff>
    </xdr:from>
    <xdr:to>
      <xdr:col>36</xdr:col>
      <xdr:colOff>165100</xdr:colOff>
      <xdr:row>97</xdr:row>
      <xdr:rowOff>90160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1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81287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1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145067</xdr:rowOff>
    </xdr:from>
    <xdr:to>
      <xdr:col>55</xdr:col>
      <xdr:colOff>50800</xdr:colOff>
      <xdr:row>94</xdr:row>
      <xdr:rowOff>75217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08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167944</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94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154028</xdr:rowOff>
    </xdr:from>
    <xdr:to>
      <xdr:col>50</xdr:col>
      <xdr:colOff>165100</xdr:colOff>
      <xdr:row>96</xdr:row>
      <xdr:rowOff>84178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4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100705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21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168560</xdr:rowOff>
    </xdr:from>
    <xdr:to>
      <xdr:col>46</xdr:col>
      <xdr:colOff>38100</xdr:colOff>
      <xdr:row>97</xdr:row>
      <xdr:rowOff>98710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89837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162029</xdr:rowOff>
    </xdr:from>
    <xdr:to>
      <xdr:col>41</xdr:col>
      <xdr:colOff>101600</xdr:colOff>
      <xdr:row>95</xdr:row>
      <xdr:rowOff>92179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2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108706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05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165923</xdr:rowOff>
    </xdr:from>
    <xdr:to>
      <xdr:col>36</xdr:col>
      <xdr:colOff>165100</xdr:colOff>
      <xdr:row>93</xdr:row>
      <xdr:rowOff>96073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59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112600</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672795" y="1571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85195</xdr:rowOff>
    </xdr:from>
    <xdr:to>
      <xdr:col>85</xdr:col>
      <xdr:colOff>127000</xdr:colOff>
      <xdr:row>33</xdr:row>
      <xdr:rowOff>36275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5400145"/>
          <a:ext cx="838200" cy="2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64943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80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85195</xdr:rowOff>
    </xdr:from>
    <xdr:to>
      <xdr:col>81</xdr:col>
      <xdr:colOff>50800</xdr:colOff>
      <xdr:row>34</xdr:row>
      <xdr:rowOff>57241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5400145"/>
          <a:ext cx="889000" cy="48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109506</xdr:rowOff>
    </xdr:from>
    <xdr:to>
      <xdr:col>81</xdr:col>
      <xdr:colOff>101600</xdr:colOff>
      <xdr:row>37</xdr:row>
      <xdr:rowOff>39656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30783</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88167</xdr:rowOff>
    </xdr:from>
    <xdr:to>
      <xdr:col>76</xdr:col>
      <xdr:colOff>114300</xdr:colOff>
      <xdr:row>34</xdr:row>
      <xdr:rowOff>57241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5403117"/>
          <a:ext cx="889000" cy="48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130832</xdr:rowOff>
    </xdr:from>
    <xdr:to>
      <xdr:col>76</xdr:col>
      <xdr:colOff>165100</xdr:colOff>
      <xdr:row>38</xdr:row>
      <xdr:rowOff>60982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47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52109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56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88167</xdr:rowOff>
    </xdr:from>
    <xdr:to>
      <xdr:col>71</xdr:col>
      <xdr:colOff>177800</xdr:colOff>
      <xdr:row>39</xdr:row>
      <xdr:rowOff>90029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5403117"/>
          <a:ext cx="889000" cy="137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19079</xdr:rowOff>
    </xdr:from>
    <xdr:to>
      <xdr:col>72</xdr:col>
      <xdr:colOff>38100</xdr:colOff>
      <xdr:row>38</xdr:row>
      <xdr:rowOff>120679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3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111806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2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132530</xdr:rowOff>
    </xdr:from>
    <xdr:to>
      <xdr:col>67</xdr:col>
      <xdr:colOff>101600</xdr:colOff>
      <xdr:row>39</xdr:row>
      <xdr:rowOff>62680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79207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156925</xdr:rowOff>
    </xdr:from>
    <xdr:to>
      <xdr:col>85</xdr:col>
      <xdr:colOff>177800</xdr:colOff>
      <xdr:row>33</xdr:row>
      <xdr:rowOff>87075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564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8352</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549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34395</xdr:rowOff>
    </xdr:from>
    <xdr:to>
      <xdr:col>81</xdr:col>
      <xdr:colOff>101600</xdr:colOff>
      <xdr:row>31</xdr:row>
      <xdr:rowOff>135995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53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152522</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512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6441</xdr:rowOff>
    </xdr:from>
    <xdr:to>
      <xdr:col>76</xdr:col>
      <xdr:colOff>165100</xdr:colOff>
      <xdr:row>34</xdr:row>
      <xdr:rowOff>108041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583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124568</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561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37367</xdr:rowOff>
    </xdr:from>
    <xdr:to>
      <xdr:col>72</xdr:col>
      <xdr:colOff>38100</xdr:colOff>
      <xdr:row>31</xdr:row>
      <xdr:rowOff>138967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535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155494</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36111" y="51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39229</xdr:rowOff>
    </xdr:from>
    <xdr:to>
      <xdr:col>67</xdr:col>
      <xdr:colOff>101600</xdr:colOff>
      <xdr:row>39</xdr:row>
      <xdr:rowOff>140829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131956</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818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81661</xdr:rowOff>
    </xdr:from>
    <xdr:to>
      <xdr:col>85</xdr:col>
      <xdr:colOff>127000</xdr:colOff>
      <xdr:row>72</xdr:row>
      <xdr:rowOff>107353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426061"/>
          <a:ext cx="838200" cy="2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81661</xdr:rowOff>
    </xdr:from>
    <xdr:to>
      <xdr:col>81</xdr:col>
      <xdr:colOff>50800</xdr:colOff>
      <xdr:row>72</xdr:row>
      <xdr:rowOff>132677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426061"/>
          <a:ext cx="8890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83858</xdr:rowOff>
    </xdr:from>
    <xdr:to>
      <xdr:col>81</xdr:col>
      <xdr:colOff>101600</xdr:colOff>
      <xdr:row>75</xdr:row>
      <xdr:rowOff>14008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77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5135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132677</xdr:rowOff>
    </xdr:from>
    <xdr:to>
      <xdr:col>76</xdr:col>
      <xdr:colOff>114300</xdr:colOff>
      <xdr:row>73</xdr:row>
      <xdr:rowOff>10109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477077"/>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76924</xdr:rowOff>
    </xdr:from>
    <xdr:to>
      <xdr:col>76</xdr:col>
      <xdr:colOff>165100</xdr:colOff>
      <xdr:row>75</xdr:row>
      <xdr:rowOff>7074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7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169651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132258</xdr:rowOff>
    </xdr:from>
    <xdr:to>
      <xdr:col>71</xdr:col>
      <xdr:colOff>177800</xdr:colOff>
      <xdr:row>73</xdr:row>
      <xdr:rowOff>10109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476658"/>
          <a:ext cx="889000" cy="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72428</xdr:rowOff>
    </xdr:from>
    <xdr:to>
      <xdr:col>72</xdr:col>
      <xdr:colOff>38100</xdr:colOff>
      <xdr:row>75</xdr:row>
      <xdr:rowOff>2578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7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165155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79591</xdr:rowOff>
    </xdr:from>
    <xdr:to>
      <xdr:col>67</xdr:col>
      <xdr:colOff>101600</xdr:colOff>
      <xdr:row>75</xdr:row>
      <xdr:rowOff>9741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76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56553</xdr:rowOff>
    </xdr:from>
    <xdr:to>
      <xdr:col>85</xdr:col>
      <xdr:colOff>177800</xdr:colOff>
      <xdr:row>72</xdr:row>
      <xdr:rowOff>158153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4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79430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25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30861</xdr:rowOff>
    </xdr:from>
    <xdr:to>
      <xdr:col>81</xdr:col>
      <xdr:colOff>101600</xdr:colOff>
      <xdr:row>72</xdr:row>
      <xdr:rowOff>132461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37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148988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15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81877</xdr:rowOff>
    </xdr:from>
    <xdr:to>
      <xdr:col>76</xdr:col>
      <xdr:colOff>165100</xdr:colOff>
      <xdr:row>73</xdr:row>
      <xdr:rowOff>12027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4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28554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2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130759</xdr:rowOff>
    </xdr:from>
    <xdr:to>
      <xdr:col>72</xdr:col>
      <xdr:colOff>38100</xdr:colOff>
      <xdr:row>73</xdr:row>
      <xdr:rowOff>60909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4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77436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2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81458</xdr:rowOff>
    </xdr:from>
    <xdr:to>
      <xdr:col>67</xdr:col>
      <xdr:colOff>101600</xdr:colOff>
      <xdr:row>73</xdr:row>
      <xdr:rowOff>11608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42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28135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20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166891</xdr:rowOff>
    </xdr:from>
    <xdr:to>
      <xdr:col>85</xdr:col>
      <xdr:colOff>127000</xdr:colOff>
      <xdr:row>97</xdr:row>
      <xdr:rowOff>65481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5940291"/>
          <a:ext cx="838200" cy="75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49225</xdr:rowOff>
    </xdr:from>
    <xdr:to>
      <xdr:col>81</xdr:col>
      <xdr:colOff>50800</xdr:colOff>
      <xdr:row>97</xdr:row>
      <xdr:rowOff>65481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679875"/>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134265</xdr:rowOff>
    </xdr:from>
    <xdr:to>
      <xdr:col>81</xdr:col>
      <xdr:colOff>101600</xdr:colOff>
      <xdr:row>97</xdr:row>
      <xdr:rowOff>64415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80942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36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49225</xdr:rowOff>
    </xdr:from>
    <xdr:to>
      <xdr:col>76</xdr:col>
      <xdr:colOff>114300</xdr:colOff>
      <xdr:row>97</xdr:row>
      <xdr:rowOff>122276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679875"/>
          <a:ext cx="889000" cy="7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65582</xdr:rowOff>
    </xdr:from>
    <xdr:to>
      <xdr:col>76</xdr:col>
      <xdr:colOff>165100</xdr:colOff>
      <xdr:row>97</xdr:row>
      <xdr:rowOff>167182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158309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137871</xdr:rowOff>
    </xdr:from>
    <xdr:to>
      <xdr:col>71</xdr:col>
      <xdr:colOff>177800</xdr:colOff>
      <xdr:row>97</xdr:row>
      <xdr:rowOff>122276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597071"/>
          <a:ext cx="889000" cy="15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101309</xdr:rowOff>
    </xdr:from>
    <xdr:to>
      <xdr:col>72</xdr:col>
      <xdr:colOff>38100</xdr:colOff>
      <xdr:row>98</xdr:row>
      <xdr:rowOff>31459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22586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8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145021</xdr:rowOff>
    </xdr:from>
    <xdr:to>
      <xdr:col>67</xdr:col>
      <xdr:colOff>101600</xdr:colOff>
      <xdr:row>98</xdr:row>
      <xdr:rowOff>75171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66298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116091</xdr:rowOff>
    </xdr:from>
    <xdr:to>
      <xdr:col>85</xdr:col>
      <xdr:colOff>177800</xdr:colOff>
      <xdr:row>93</xdr:row>
      <xdr:rowOff>46241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588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138968</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57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14681</xdr:rowOff>
    </xdr:from>
    <xdr:to>
      <xdr:col>81</xdr:col>
      <xdr:colOff>101600</xdr:colOff>
      <xdr:row>97</xdr:row>
      <xdr:rowOff>116281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6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107408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73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169875</xdr:rowOff>
    </xdr:from>
    <xdr:to>
      <xdr:col>76</xdr:col>
      <xdr:colOff>165100</xdr:colOff>
      <xdr:row>97</xdr:row>
      <xdr:rowOff>100025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62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116552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40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71476</xdr:rowOff>
    </xdr:from>
    <xdr:to>
      <xdr:col>72</xdr:col>
      <xdr:colOff>38100</xdr:colOff>
      <xdr:row>98</xdr:row>
      <xdr:rowOff>1626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7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18153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47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87071</xdr:rowOff>
    </xdr:from>
    <xdr:to>
      <xdr:col>67</xdr:col>
      <xdr:colOff>101600</xdr:colOff>
      <xdr:row>97</xdr:row>
      <xdr:rowOff>17221</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5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33748</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32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107963</xdr:rowOff>
    </xdr:from>
    <xdr:to>
      <xdr:col>116</xdr:col>
      <xdr:colOff>63500</xdr:colOff>
      <xdr:row>35</xdr:row>
      <xdr:rowOff>30924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5251463"/>
          <a:ext cx="838200" cy="78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30924</xdr:rowOff>
    </xdr:from>
    <xdr:to>
      <xdr:col>111</xdr:col>
      <xdr:colOff>177800</xdr:colOff>
      <xdr:row>37</xdr:row>
      <xdr:rowOff>123851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031674"/>
          <a:ext cx="889000" cy="4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96016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61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123851</xdr:rowOff>
    </xdr:from>
    <xdr:to>
      <xdr:col>107</xdr:col>
      <xdr:colOff>50800</xdr:colOff>
      <xdr:row>38</xdr:row>
      <xdr:rowOff>171094</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467501"/>
          <a:ext cx="889000" cy="21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132287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64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162369</xdr:rowOff>
    </xdr:from>
    <xdr:to>
      <xdr:col>102</xdr:col>
      <xdr:colOff>114300</xdr:colOff>
      <xdr:row>38</xdr:row>
      <xdr:rowOff>171094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677469"/>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57163</xdr:rowOff>
    </xdr:from>
    <xdr:to>
      <xdr:col>116</xdr:col>
      <xdr:colOff>114300</xdr:colOff>
      <xdr:row>30</xdr:row>
      <xdr:rowOff>158763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520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10190</xdr:rowOff>
    </xdr:from>
    <xdr:ext cx="534377"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515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151574</xdr:rowOff>
    </xdr:from>
    <xdr:to>
      <xdr:col>112</xdr:col>
      <xdr:colOff>38100</xdr:colOff>
      <xdr:row>35</xdr:row>
      <xdr:rowOff>81724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598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98251</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56111" y="575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73051</xdr:rowOff>
    </xdr:from>
    <xdr:to>
      <xdr:col>107</xdr:col>
      <xdr:colOff>101600</xdr:colOff>
      <xdr:row>38</xdr:row>
      <xdr:rowOff>3201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4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19728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19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120294</xdr:rowOff>
    </xdr:from>
    <xdr:to>
      <xdr:col>102</xdr:col>
      <xdr:colOff>165100</xdr:colOff>
      <xdr:row>39</xdr:row>
      <xdr:rowOff>50444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41571</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7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111569</xdr:rowOff>
    </xdr:from>
    <xdr:to>
      <xdr:col>98</xdr:col>
      <xdr:colOff>38100</xdr:colOff>
      <xdr:row>39</xdr:row>
      <xdr:rowOff>41719</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32846</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671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30544</xdr:rowOff>
    </xdr:from>
    <xdr:to>
      <xdr:col>116</xdr:col>
      <xdr:colOff>63500</xdr:colOff>
      <xdr:row>56</xdr:row>
      <xdr:rowOff>158141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631744"/>
          <a:ext cx="838200" cy="12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153112</xdr:rowOff>
    </xdr:from>
    <xdr:to>
      <xdr:col>111</xdr:col>
      <xdr:colOff>177800</xdr:colOff>
      <xdr:row>56</xdr:row>
      <xdr:rowOff>30544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9582862"/>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69431</xdr:rowOff>
    </xdr:from>
    <xdr:to>
      <xdr:col>112</xdr:col>
      <xdr:colOff>38100</xdr:colOff>
      <xdr:row>57</xdr:row>
      <xdr:rowOff>171031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4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162158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3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78436</xdr:rowOff>
    </xdr:from>
    <xdr:to>
      <xdr:col>107</xdr:col>
      <xdr:colOff>50800</xdr:colOff>
      <xdr:row>55</xdr:row>
      <xdr:rowOff>153112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508186"/>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152146</xdr:rowOff>
    </xdr:from>
    <xdr:to>
      <xdr:col>107</xdr:col>
      <xdr:colOff>101600</xdr:colOff>
      <xdr:row>58</xdr:row>
      <xdr:rowOff>82296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73423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1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78436</xdr:rowOff>
    </xdr:from>
    <xdr:to>
      <xdr:col>102</xdr:col>
      <xdr:colOff>114300</xdr:colOff>
      <xdr:row>55</xdr:row>
      <xdr:rowOff>135813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9508186"/>
          <a:ext cx="889000" cy="5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152222</xdr:rowOff>
    </xdr:from>
    <xdr:to>
      <xdr:col>102</xdr:col>
      <xdr:colOff>165100</xdr:colOff>
      <xdr:row>58</xdr:row>
      <xdr:rowOff>82372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73499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01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122886</xdr:rowOff>
    </xdr:from>
    <xdr:to>
      <xdr:col>98</xdr:col>
      <xdr:colOff>38100</xdr:colOff>
      <xdr:row>58</xdr:row>
      <xdr:rowOff>53036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44163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98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107341</xdr:rowOff>
    </xdr:from>
    <xdr:to>
      <xdr:col>116</xdr:col>
      <xdr:colOff>114300</xdr:colOff>
      <xdr:row>57</xdr:row>
      <xdr:rowOff>37491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7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130218</xdr:rowOff>
    </xdr:from>
    <xdr:ext cx="534377"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55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151194</xdr:rowOff>
    </xdr:from>
    <xdr:to>
      <xdr:col>112</xdr:col>
      <xdr:colOff>38100</xdr:colOff>
      <xdr:row>56</xdr:row>
      <xdr:rowOff>81344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58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97871</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56111" y="935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102312</xdr:rowOff>
    </xdr:from>
    <xdr:to>
      <xdr:col>107</xdr:col>
      <xdr:colOff>101600</xdr:colOff>
      <xdr:row>56</xdr:row>
      <xdr:rowOff>32462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53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48989</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67111" y="930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27636</xdr:rowOff>
    </xdr:from>
    <xdr:to>
      <xdr:col>102</xdr:col>
      <xdr:colOff>165100</xdr:colOff>
      <xdr:row>55</xdr:row>
      <xdr:rowOff>129236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45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145763</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278111" y="923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85013</xdr:rowOff>
    </xdr:from>
    <xdr:to>
      <xdr:col>98</xdr:col>
      <xdr:colOff>38100</xdr:colOff>
      <xdr:row>56</xdr:row>
      <xdr:rowOff>15163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51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31690</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9111" y="928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85007</xdr:rowOff>
    </xdr:from>
    <xdr:to>
      <xdr:col>116</xdr:col>
      <xdr:colOff>63500</xdr:colOff>
      <xdr:row>75</xdr:row>
      <xdr:rowOff>108496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943757"/>
          <a:ext cx="838200" cy="2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73025</xdr:rowOff>
    </xdr:from>
    <xdr:to>
      <xdr:col>111</xdr:col>
      <xdr:colOff>177800</xdr:colOff>
      <xdr:row>75</xdr:row>
      <xdr:rowOff>108496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074525"/>
          <a:ext cx="889000" cy="89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62325</xdr:rowOff>
    </xdr:from>
    <xdr:to>
      <xdr:col>112</xdr:col>
      <xdr:colOff>38100</xdr:colOff>
      <xdr:row>75</xdr:row>
      <xdr:rowOff>163925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92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155052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0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7017</xdr:rowOff>
    </xdr:from>
    <xdr:to>
      <xdr:col>107</xdr:col>
      <xdr:colOff>50800</xdr:colOff>
      <xdr:row>70</xdr:row>
      <xdr:rowOff>73025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008517"/>
          <a:ext cx="889000" cy="6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120466</xdr:rowOff>
    </xdr:from>
    <xdr:to>
      <xdr:col>107</xdr:col>
      <xdr:colOff>101600</xdr:colOff>
      <xdr:row>75</xdr:row>
      <xdr:rowOff>50616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8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41743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90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7017</xdr:rowOff>
    </xdr:from>
    <xdr:to>
      <xdr:col>102</xdr:col>
      <xdr:colOff>114300</xdr:colOff>
      <xdr:row>70</xdr:row>
      <xdr:rowOff>42545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008517"/>
          <a:ext cx="8890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105397</xdr:rowOff>
    </xdr:from>
    <xdr:to>
      <xdr:col>102</xdr:col>
      <xdr:colOff>165100</xdr:colOff>
      <xdr:row>75</xdr:row>
      <xdr:rowOff>35547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7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26674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8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86538</xdr:rowOff>
    </xdr:from>
    <xdr:to>
      <xdr:col>98</xdr:col>
      <xdr:colOff>38100</xdr:colOff>
      <xdr:row>75</xdr:row>
      <xdr:rowOff>16688</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77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7815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8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34207</xdr:rowOff>
    </xdr:from>
    <xdr:to>
      <xdr:col>116</xdr:col>
      <xdr:colOff>114300</xdr:colOff>
      <xdr:row>75</xdr:row>
      <xdr:rowOff>135807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89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57084</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7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57696</xdr:rowOff>
    </xdr:from>
    <xdr:to>
      <xdr:col>112</xdr:col>
      <xdr:colOff>38100</xdr:colOff>
      <xdr:row>75</xdr:row>
      <xdr:rowOff>159296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9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4373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6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22225</xdr:rowOff>
    </xdr:from>
    <xdr:to>
      <xdr:col>107</xdr:col>
      <xdr:colOff>101600</xdr:colOff>
      <xdr:row>70</xdr:row>
      <xdr:rowOff>123825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02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140352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179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127667</xdr:rowOff>
    </xdr:from>
    <xdr:to>
      <xdr:col>102</xdr:col>
      <xdr:colOff>165100</xdr:colOff>
      <xdr:row>70</xdr:row>
      <xdr:rowOff>57817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195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74344</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45795" y="1173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163195</xdr:rowOff>
    </xdr:from>
    <xdr:to>
      <xdr:col>98</xdr:col>
      <xdr:colOff>38100</xdr:colOff>
      <xdr:row>70</xdr:row>
      <xdr:rowOff>93345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199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109872</xdr:rowOff>
    </xdr:from>
    <xdr:ext cx="59901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56795" y="1176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前年度と比較して、主に投資及び出資金、扶助費、普通建設事業費、積立金が増加し、補助費が減少した。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投資及び出資金は、企業会計への出資金等の増により増加となった。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扶助費は、子育て世帯臨時特別給付金事業や住民税非課税世帯等臨時特別給付金事業を実施したことにより増加となった。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普通建設事業費は、小学校長寿命化工事や新最終処分場建設工事といった大型事業を実施したことにより増加となった。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積立金は、地域振興基金を新たに創設したことや、財政調整基金への積立金の増等により増加となった。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補助費は、特別定額給付金の皆減や下水道事業会計への補助金の減により減少となった。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30,738
30,200
851.21
29,436,582
27,643,606
1,279,742
14,379,088
22,168,462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17562</xdr:rowOff>
    </xdr:from>
    <xdr:to>
      <xdr:col>24</xdr:col>
      <xdr:colOff>63500</xdr:colOff>
      <xdr:row>38</xdr:row>
      <xdr:rowOff>76672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532662"/>
          <a:ext cx="8382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76672</xdr:rowOff>
    </xdr:from>
    <xdr:to>
      <xdr:col>19</xdr:col>
      <xdr:colOff>177800</xdr:colOff>
      <xdr:row>38</xdr:row>
      <xdr:rowOff>98226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91772"/>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74531</xdr:rowOff>
    </xdr:from>
    <xdr:to>
      <xdr:col>20</xdr:col>
      <xdr:colOff>38100</xdr:colOff>
      <xdr:row>36</xdr:row>
      <xdr:rowOff>4681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21208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5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60343</xdr:rowOff>
    </xdr:from>
    <xdr:to>
      <xdr:col>15</xdr:col>
      <xdr:colOff>50800</xdr:colOff>
      <xdr:row>38</xdr:row>
      <xdr:rowOff>98226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575443"/>
          <a:ext cx="8890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9216</xdr:rowOff>
    </xdr:from>
    <xdr:to>
      <xdr:col>15</xdr:col>
      <xdr:colOff>101600</xdr:colOff>
      <xdr:row>35</xdr:row>
      <xdr:rowOff>110816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0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127343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8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60343</xdr:rowOff>
    </xdr:from>
    <xdr:to>
      <xdr:col>10</xdr:col>
      <xdr:colOff>114300</xdr:colOff>
      <xdr:row>38</xdr:row>
      <xdr:rowOff>84836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7544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41874</xdr:rowOff>
    </xdr:from>
    <xdr:to>
      <xdr:col>10</xdr:col>
      <xdr:colOff>165100</xdr:colOff>
      <xdr:row>35</xdr:row>
      <xdr:rowOff>143474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160001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1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65060</xdr:rowOff>
    </xdr:from>
    <xdr:to>
      <xdr:col>6</xdr:col>
      <xdr:colOff>38100</xdr:colOff>
      <xdr:row>35</xdr:row>
      <xdr:rowOff>166660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6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11737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4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138212</xdr:rowOff>
    </xdr:from>
    <xdr:to>
      <xdr:col>24</xdr:col>
      <xdr:colOff>114300</xdr:colOff>
      <xdr:row>38</xdr:row>
      <xdr:rowOff>68362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116639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6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25872</xdr:rowOff>
    </xdr:from>
    <xdr:to>
      <xdr:col>20</xdr:col>
      <xdr:colOff>38100</xdr:colOff>
      <xdr:row>38</xdr:row>
      <xdr:rowOff>127472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118599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3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47426</xdr:rowOff>
    </xdr:from>
    <xdr:to>
      <xdr:col>15</xdr:col>
      <xdr:colOff>101600</xdr:colOff>
      <xdr:row>38</xdr:row>
      <xdr:rowOff>149026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6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140153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5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9543</xdr:rowOff>
    </xdr:from>
    <xdr:to>
      <xdr:col>10</xdr:col>
      <xdr:colOff>165100</xdr:colOff>
      <xdr:row>38</xdr:row>
      <xdr:rowOff>111143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102270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34036</xdr:rowOff>
    </xdr:from>
    <xdr:to>
      <xdr:col>6</xdr:col>
      <xdr:colOff>38100</xdr:colOff>
      <xdr:row>38</xdr:row>
      <xdr:rowOff>135636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126763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64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73574</xdr:rowOff>
    </xdr:from>
    <xdr:to>
      <xdr:col>24</xdr:col>
      <xdr:colOff>63500</xdr:colOff>
      <xdr:row>54</xdr:row>
      <xdr:rowOff>41219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988974"/>
          <a:ext cx="838200" cy="3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73574</xdr:rowOff>
    </xdr:from>
    <xdr:to>
      <xdr:col>19</xdr:col>
      <xdr:colOff>177800</xdr:colOff>
      <xdr:row>57</xdr:row>
      <xdr:rowOff>315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988974"/>
          <a:ext cx="889000" cy="78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15374</xdr:rowOff>
    </xdr:from>
    <xdr:to>
      <xdr:col>20</xdr:col>
      <xdr:colOff>38100</xdr:colOff>
      <xdr:row>52</xdr:row>
      <xdr:rowOff>116974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9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133501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70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83159</xdr:rowOff>
    </xdr:from>
    <xdr:to>
      <xdr:col>15</xdr:col>
      <xdr:colOff>50800</xdr:colOff>
      <xdr:row>57</xdr:row>
      <xdr:rowOff>315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684359"/>
          <a:ext cx="889000" cy="8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64081</xdr:rowOff>
    </xdr:from>
    <xdr:to>
      <xdr:col>15</xdr:col>
      <xdr:colOff>101600</xdr:colOff>
      <xdr:row>57</xdr:row>
      <xdr:rowOff>165681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83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156808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9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37547</xdr:rowOff>
    </xdr:from>
    <xdr:to>
      <xdr:col>10</xdr:col>
      <xdr:colOff>114300</xdr:colOff>
      <xdr:row>56</xdr:row>
      <xdr:rowOff>83159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638747"/>
          <a:ext cx="889000" cy="4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99111</xdr:rowOff>
    </xdr:from>
    <xdr:to>
      <xdr:col>10</xdr:col>
      <xdr:colOff>165100</xdr:colOff>
      <xdr:row>58</xdr:row>
      <xdr:rowOff>29261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87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20388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9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159850</xdr:rowOff>
    </xdr:from>
    <xdr:to>
      <xdr:col>6</xdr:col>
      <xdr:colOff>38100</xdr:colOff>
      <xdr:row>58</xdr:row>
      <xdr:rowOff>90000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81127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02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161869</xdr:rowOff>
    </xdr:from>
    <xdr:to>
      <xdr:col>24</xdr:col>
      <xdr:colOff>114300</xdr:colOff>
      <xdr:row>54</xdr:row>
      <xdr:rowOff>92019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24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13296</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22774</xdr:rowOff>
    </xdr:from>
    <xdr:to>
      <xdr:col>20</xdr:col>
      <xdr:colOff>38100</xdr:colOff>
      <xdr:row>52</xdr:row>
      <xdr:rowOff>124374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9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115501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03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120965</xdr:rowOff>
    </xdr:from>
    <xdr:to>
      <xdr:col>15</xdr:col>
      <xdr:colOff>101600</xdr:colOff>
      <xdr:row>57</xdr:row>
      <xdr:rowOff>51115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7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67642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49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32359</xdr:rowOff>
    </xdr:from>
    <xdr:to>
      <xdr:col>10</xdr:col>
      <xdr:colOff>165100</xdr:colOff>
      <xdr:row>56</xdr:row>
      <xdr:rowOff>133959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63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150486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40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158197</xdr:rowOff>
    </xdr:from>
    <xdr:to>
      <xdr:col>6</xdr:col>
      <xdr:colOff>38100</xdr:colOff>
      <xdr:row>56</xdr:row>
      <xdr:rowOff>88347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58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104874</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36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156094</xdr:rowOff>
    </xdr:from>
    <xdr:to>
      <xdr:col>24</xdr:col>
      <xdr:colOff>63500</xdr:colOff>
      <xdr:row>78</xdr:row>
      <xdr:rowOff>40934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186294"/>
          <a:ext cx="838200" cy="22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40934</xdr:rowOff>
    </xdr:from>
    <xdr:to>
      <xdr:col>19</xdr:col>
      <xdr:colOff>177800</xdr:colOff>
      <xdr:row>78</xdr:row>
      <xdr:rowOff>144827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414034"/>
          <a:ext cx="889000" cy="10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154519</xdr:rowOff>
    </xdr:from>
    <xdr:to>
      <xdr:col>20</xdr:col>
      <xdr:colOff>38100</xdr:colOff>
      <xdr:row>76</xdr:row>
      <xdr:rowOff>84669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101196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78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144827</xdr:rowOff>
    </xdr:from>
    <xdr:to>
      <xdr:col>15</xdr:col>
      <xdr:colOff>50800</xdr:colOff>
      <xdr:row>79</xdr:row>
      <xdr:rowOff>52015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517927"/>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33764</xdr:rowOff>
    </xdr:from>
    <xdr:to>
      <xdr:col>15</xdr:col>
      <xdr:colOff>101600</xdr:colOff>
      <xdr:row>76</xdr:row>
      <xdr:rowOff>135364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6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151891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3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52015</xdr:rowOff>
    </xdr:from>
    <xdr:to>
      <xdr:col>10</xdr:col>
      <xdr:colOff>114300</xdr:colOff>
      <xdr:row>79</xdr:row>
      <xdr:rowOff>74484</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596565"/>
          <a:ext cx="889000" cy="2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116582</xdr:rowOff>
    </xdr:from>
    <xdr:to>
      <xdr:col>10</xdr:col>
      <xdr:colOff>165100</xdr:colOff>
      <xdr:row>77</xdr:row>
      <xdr:rowOff>46732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4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63259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2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108396</xdr:rowOff>
    </xdr:from>
    <xdr:to>
      <xdr:col>6</xdr:col>
      <xdr:colOff>38100</xdr:colOff>
      <xdr:row>77</xdr:row>
      <xdr:rowOff>38546</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13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55073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91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105294</xdr:rowOff>
    </xdr:from>
    <xdr:to>
      <xdr:col>24</xdr:col>
      <xdr:colOff>114300</xdr:colOff>
      <xdr:row>77</xdr:row>
      <xdr:rowOff>35444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13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128171</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98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161584</xdr:rowOff>
    </xdr:from>
    <xdr:to>
      <xdr:col>20</xdr:col>
      <xdr:colOff>38100</xdr:colOff>
      <xdr:row>78</xdr:row>
      <xdr:rowOff>91734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36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82861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45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94027</xdr:rowOff>
    </xdr:from>
    <xdr:to>
      <xdr:col>15</xdr:col>
      <xdr:colOff>101600</xdr:colOff>
      <xdr:row>79</xdr:row>
      <xdr:rowOff>24177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4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15304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55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1215</xdr:rowOff>
    </xdr:from>
    <xdr:to>
      <xdr:col>10</xdr:col>
      <xdr:colOff>165100</xdr:colOff>
      <xdr:row>79</xdr:row>
      <xdr:rowOff>102815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5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93942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6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23684</xdr:rowOff>
    </xdr:from>
    <xdr:to>
      <xdr:col>6</xdr:col>
      <xdr:colOff>38100</xdr:colOff>
      <xdr:row>79</xdr:row>
      <xdr:rowOff>125284</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56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116411</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66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2617</xdr:rowOff>
    </xdr:from>
    <xdr:to>
      <xdr:col>24</xdr:col>
      <xdr:colOff>63500</xdr:colOff>
      <xdr:row>95</xdr:row>
      <xdr:rowOff>63805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5947467"/>
          <a:ext cx="838200" cy="40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63805</xdr:rowOff>
    </xdr:from>
    <xdr:to>
      <xdr:col>19</xdr:col>
      <xdr:colOff>177800</xdr:colOff>
      <xdr:row>96</xdr:row>
      <xdr:rowOff>127888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351555"/>
          <a:ext cx="889000" cy="23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89852</xdr:rowOff>
    </xdr:from>
    <xdr:to>
      <xdr:col>20</xdr:col>
      <xdr:colOff>38100</xdr:colOff>
      <xdr:row>97</xdr:row>
      <xdr:rowOff>20002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4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11129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4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41008</xdr:rowOff>
    </xdr:from>
    <xdr:to>
      <xdr:col>15</xdr:col>
      <xdr:colOff>50800</xdr:colOff>
      <xdr:row>96</xdr:row>
      <xdr:rowOff>127888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5985858"/>
          <a:ext cx="889000" cy="60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19850</xdr:rowOff>
    </xdr:from>
    <xdr:to>
      <xdr:col>15</xdr:col>
      <xdr:colOff>101600</xdr:colOff>
      <xdr:row>97</xdr:row>
      <xdr:rowOff>121450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112577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41008</xdr:rowOff>
    </xdr:from>
    <xdr:to>
      <xdr:col>10</xdr:col>
      <xdr:colOff>114300</xdr:colOff>
      <xdr:row>93</xdr:row>
      <xdr:rowOff>61607</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5985858"/>
          <a:ext cx="889000" cy="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68720</xdr:rowOff>
    </xdr:from>
    <xdr:to>
      <xdr:col>10</xdr:col>
      <xdr:colOff>165100</xdr:colOff>
      <xdr:row>97</xdr:row>
      <xdr:rowOff>170320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9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161447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9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33338</xdr:rowOff>
    </xdr:from>
    <xdr:to>
      <xdr:col>6</xdr:col>
      <xdr:colOff>38100</xdr:colOff>
      <xdr:row>97</xdr:row>
      <xdr:rowOff>134938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6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126065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75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123267</xdr:rowOff>
    </xdr:from>
    <xdr:to>
      <xdr:col>24</xdr:col>
      <xdr:colOff>114300</xdr:colOff>
      <xdr:row>93</xdr:row>
      <xdr:rowOff>53417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589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146144</xdr:rowOff>
    </xdr:from>
    <xdr:ext cx="599010"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74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13005</xdr:rowOff>
    </xdr:from>
    <xdr:to>
      <xdr:col>20</xdr:col>
      <xdr:colOff>38100</xdr:colOff>
      <xdr:row>95</xdr:row>
      <xdr:rowOff>114605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3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131132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07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77088</xdr:rowOff>
    </xdr:from>
    <xdr:to>
      <xdr:col>15</xdr:col>
      <xdr:colOff>101600</xdr:colOff>
      <xdr:row>97</xdr:row>
      <xdr:rowOff>7238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23765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31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161658</xdr:rowOff>
    </xdr:from>
    <xdr:to>
      <xdr:col>10</xdr:col>
      <xdr:colOff>165100</xdr:colOff>
      <xdr:row>93</xdr:row>
      <xdr:rowOff>91808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593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108335</xdr:rowOff>
    </xdr:from>
    <xdr:ext cx="599010"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19795" y="1571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10807</xdr:rowOff>
    </xdr:from>
    <xdr:to>
      <xdr:col>6</xdr:col>
      <xdr:colOff>38100</xdr:colOff>
      <xdr:row>93</xdr:row>
      <xdr:rowOff>112407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595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128934</xdr:rowOff>
    </xdr:from>
    <xdr:ext cx="599010"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30795" y="1573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80264</xdr:rowOff>
    </xdr:from>
    <xdr:to>
      <xdr:col>55</xdr:col>
      <xdr:colOff>0</xdr:colOff>
      <xdr:row>38</xdr:row>
      <xdr:rowOff>82550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9536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67005</xdr:rowOff>
    </xdr:from>
    <xdr:to>
      <xdr:col>50</xdr:col>
      <xdr:colOff>114300</xdr:colOff>
      <xdr:row>38</xdr:row>
      <xdr:rowOff>82550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8210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30548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0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43002</xdr:rowOff>
    </xdr:from>
    <xdr:to>
      <xdr:col>45</xdr:col>
      <xdr:colOff>177800</xdr:colOff>
      <xdr:row>38</xdr:row>
      <xdr:rowOff>67005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58102"/>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25747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23343</xdr:rowOff>
    </xdr:from>
    <xdr:to>
      <xdr:col>41</xdr:col>
      <xdr:colOff>50800</xdr:colOff>
      <xdr:row>38</xdr:row>
      <xdr:rowOff>43002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38443"/>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47464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43807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29464</xdr:rowOff>
    </xdr:from>
    <xdr:to>
      <xdr:col>55</xdr:col>
      <xdr:colOff>50800</xdr:colOff>
      <xdr:row>38</xdr:row>
      <xdr:rowOff>131064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115841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5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31750</xdr:rowOff>
    </xdr:from>
    <xdr:to>
      <xdr:col>50</xdr:col>
      <xdr:colOff>165100</xdr:colOff>
      <xdr:row>38</xdr:row>
      <xdr:rowOff>133350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124477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16205</xdr:rowOff>
    </xdr:from>
    <xdr:to>
      <xdr:col>46</xdr:col>
      <xdr:colOff>38100</xdr:colOff>
      <xdr:row>38</xdr:row>
      <xdr:rowOff>117805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108932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163652</xdr:rowOff>
    </xdr:from>
    <xdr:to>
      <xdr:col>41</xdr:col>
      <xdr:colOff>101600</xdr:colOff>
      <xdr:row>38</xdr:row>
      <xdr:rowOff>93802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84929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00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143993</xdr:rowOff>
    </xdr:from>
    <xdr:to>
      <xdr:col>36</xdr:col>
      <xdr:colOff>165100</xdr:colOff>
      <xdr:row>38</xdr:row>
      <xdr:rowOff>74143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65270</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58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31847</xdr:rowOff>
    </xdr:from>
    <xdr:to>
      <xdr:col>55</xdr:col>
      <xdr:colOff>0</xdr:colOff>
      <xdr:row>52</xdr:row>
      <xdr:rowOff>78298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8947247"/>
          <a:ext cx="838200" cy="4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31847</xdr:rowOff>
    </xdr:from>
    <xdr:to>
      <xdr:col>50</xdr:col>
      <xdr:colOff>114300</xdr:colOff>
      <xdr:row>53</xdr:row>
      <xdr:rowOff>10816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8947247"/>
          <a:ext cx="8890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86941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8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10816</xdr:rowOff>
    </xdr:from>
    <xdr:to>
      <xdr:col>45</xdr:col>
      <xdr:colOff>177800</xdr:colOff>
      <xdr:row>53</xdr:row>
      <xdr:rowOff>85430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097666"/>
          <a:ext cx="889000" cy="7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117299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19022</xdr:rowOff>
    </xdr:from>
    <xdr:to>
      <xdr:col>41</xdr:col>
      <xdr:colOff>50800</xdr:colOff>
      <xdr:row>53</xdr:row>
      <xdr:rowOff>85430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105872"/>
          <a:ext cx="8890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158401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108681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27498</xdr:rowOff>
    </xdr:from>
    <xdr:to>
      <xdr:col>55</xdr:col>
      <xdr:colOff>50800</xdr:colOff>
      <xdr:row>52</xdr:row>
      <xdr:rowOff>129098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894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50375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879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152497</xdr:rowOff>
    </xdr:from>
    <xdr:to>
      <xdr:col>50</xdr:col>
      <xdr:colOff>165100</xdr:colOff>
      <xdr:row>52</xdr:row>
      <xdr:rowOff>82647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88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99174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867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131466</xdr:rowOff>
    </xdr:from>
    <xdr:to>
      <xdr:col>46</xdr:col>
      <xdr:colOff>38100</xdr:colOff>
      <xdr:row>53</xdr:row>
      <xdr:rowOff>61616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04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78143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88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34630</xdr:rowOff>
    </xdr:from>
    <xdr:to>
      <xdr:col>41</xdr:col>
      <xdr:colOff>101600</xdr:colOff>
      <xdr:row>53</xdr:row>
      <xdr:rowOff>136230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1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152757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88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139672</xdr:rowOff>
    </xdr:from>
    <xdr:to>
      <xdr:col>36</xdr:col>
      <xdr:colOff>165100</xdr:colOff>
      <xdr:row>53</xdr:row>
      <xdr:rowOff>69822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0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86349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88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122098</xdr:rowOff>
    </xdr:from>
    <xdr:to>
      <xdr:col>55</xdr:col>
      <xdr:colOff>0</xdr:colOff>
      <xdr:row>73</xdr:row>
      <xdr:rowOff>49837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466498"/>
          <a:ext cx="838200" cy="9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122098</xdr:rowOff>
    </xdr:from>
    <xdr:to>
      <xdr:col>50</xdr:col>
      <xdr:colOff>114300</xdr:colOff>
      <xdr:row>74</xdr:row>
      <xdr:rowOff>58364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466498"/>
          <a:ext cx="889000" cy="27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103576</xdr:rowOff>
    </xdr:from>
    <xdr:to>
      <xdr:col>50</xdr:col>
      <xdr:colOff>165100</xdr:colOff>
      <xdr:row>75</xdr:row>
      <xdr:rowOff>33726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7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24853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88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58364</xdr:rowOff>
    </xdr:from>
    <xdr:to>
      <xdr:col>45</xdr:col>
      <xdr:colOff>177800</xdr:colOff>
      <xdr:row>74</xdr:row>
      <xdr:rowOff>60444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745664"/>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160178</xdr:rowOff>
    </xdr:from>
    <xdr:to>
      <xdr:col>46</xdr:col>
      <xdr:colOff>38100</xdr:colOff>
      <xdr:row>76</xdr:row>
      <xdr:rowOff>90328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81455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60444</xdr:rowOff>
    </xdr:from>
    <xdr:to>
      <xdr:col>41</xdr:col>
      <xdr:colOff>50800</xdr:colOff>
      <xdr:row>74</xdr:row>
      <xdr:rowOff>140706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747744"/>
          <a:ext cx="889000" cy="8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86271</xdr:rowOff>
    </xdr:from>
    <xdr:to>
      <xdr:col>41</xdr:col>
      <xdr:colOff>101600</xdr:colOff>
      <xdr:row>77</xdr:row>
      <xdr:rowOff>16421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7548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0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82728</xdr:rowOff>
    </xdr:from>
    <xdr:to>
      <xdr:col>36</xdr:col>
      <xdr:colOff>165100</xdr:colOff>
      <xdr:row>77</xdr:row>
      <xdr:rowOff>12878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4005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170487</xdr:rowOff>
    </xdr:from>
    <xdr:to>
      <xdr:col>55</xdr:col>
      <xdr:colOff>50800</xdr:colOff>
      <xdr:row>73</xdr:row>
      <xdr:rowOff>100637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51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21914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36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71298</xdr:rowOff>
    </xdr:from>
    <xdr:to>
      <xdr:col>50</xdr:col>
      <xdr:colOff>165100</xdr:colOff>
      <xdr:row>73</xdr:row>
      <xdr:rowOff>1448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41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17975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1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7564</xdr:rowOff>
    </xdr:from>
    <xdr:to>
      <xdr:col>46</xdr:col>
      <xdr:colOff>38100</xdr:colOff>
      <xdr:row>74</xdr:row>
      <xdr:rowOff>109164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6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125691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47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9644</xdr:rowOff>
    </xdr:from>
    <xdr:to>
      <xdr:col>41</xdr:col>
      <xdr:colOff>101600</xdr:colOff>
      <xdr:row>74</xdr:row>
      <xdr:rowOff>111244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6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127771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47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89906</xdr:rowOff>
    </xdr:from>
    <xdr:to>
      <xdr:col>36</xdr:col>
      <xdr:colOff>165100</xdr:colOff>
      <xdr:row>75</xdr:row>
      <xdr:rowOff>20056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7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36583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55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152860</xdr:rowOff>
    </xdr:from>
    <xdr:to>
      <xdr:col>55</xdr:col>
      <xdr:colOff>0</xdr:colOff>
      <xdr:row>93</xdr:row>
      <xdr:rowOff>115077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5926260"/>
          <a:ext cx="838200" cy="1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115077</xdr:rowOff>
    </xdr:from>
    <xdr:to>
      <xdr:col>50</xdr:col>
      <xdr:colOff>114300</xdr:colOff>
      <xdr:row>93</xdr:row>
      <xdr:rowOff>136483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059927"/>
          <a:ext cx="889000" cy="2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45238</xdr:rowOff>
    </xdr:from>
    <xdr:to>
      <xdr:col>50</xdr:col>
      <xdr:colOff>165100</xdr:colOff>
      <xdr:row>95</xdr:row>
      <xdr:rowOff>146838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137965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136483</xdr:rowOff>
    </xdr:from>
    <xdr:to>
      <xdr:col>45</xdr:col>
      <xdr:colOff>177800</xdr:colOff>
      <xdr:row>95</xdr:row>
      <xdr:rowOff>137495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081333"/>
          <a:ext cx="889000" cy="34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141658</xdr:rowOff>
    </xdr:from>
    <xdr:to>
      <xdr:col>46</xdr:col>
      <xdr:colOff>38100</xdr:colOff>
      <xdr:row>96</xdr:row>
      <xdr:rowOff>71808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42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62935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5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122980</xdr:rowOff>
    </xdr:from>
    <xdr:to>
      <xdr:col>41</xdr:col>
      <xdr:colOff>50800</xdr:colOff>
      <xdr:row>95</xdr:row>
      <xdr:rowOff>137495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067830"/>
          <a:ext cx="889000" cy="35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153464</xdr:rowOff>
    </xdr:from>
    <xdr:to>
      <xdr:col>41</xdr:col>
      <xdr:colOff>101600</xdr:colOff>
      <xdr:row>96</xdr:row>
      <xdr:rowOff>83614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44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74741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121427</xdr:rowOff>
    </xdr:from>
    <xdr:to>
      <xdr:col>36</xdr:col>
      <xdr:colOff>165100</xdr:colOff>
      <xdr:row>96</xdr:row>
      <xdr:rowOff>51577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42704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0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102060</xdr:rowOff>
    </xdr:from>
    <xdr:to>
      <xdr:col>55</xdr:col>
      <xdr:colOff>50800</xdr:colOff>
      <xdr:row>93</xdr:row>
      <xdr:rowOff>32210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587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124937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72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64277</xdr:rowOff>
    </xdr:from>
    <xdr:to>
      <xdr:col>50</xdr:col>
      <xdr:colOff>165100</xdr:colOff>
      <xdr:row>93</xdr:row>
      <xdr:rowOff>165877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00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10954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578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85683</xdr:rowOff>
    </xdr:from>
    <xdr:to>
      <xdr:col>46</xdr:col>
      <xdr:colOff>38100</xdr:colOff>
      <xdr:row>94</xdr:row>
      <xdr:rowOff>15833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03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32360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58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86695</xdr:rowOff>
    </xdr:from>
    <xdr:to>
      <xdr:col>41</xdr:col>
      <xdr:colOff>101600</xdr:colOff>
      <xdr:row>96</xdr:row>
      <xdr:rowOff>16845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37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33372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14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72180</xdr:rowOff>
    </xdr:from>
    <xdr:to>
      <xdr:col>36</xdr:col>
      <xdr:colOff>165100</xdr:colOff>
      <xdr:row>94</xdr:row>
      <xdr:rowOff>2330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0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18857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579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33995</xdr:rowOff>
    </xdr:from>
    <xdr:to>
      <xdr:col>85</xdr:col>
      <xdr:colOff>127000</xdr:colOff>
      <xdr:row>33</xdr:row>
      <xdr:rowOff>3409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5348945"/>
          <a:ext cx="838200" cy="31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10495</xdr:rowOff>
    </xdr:from>
    <xdr:to>
      <xdr:col>81</xdr:col>
      <xdr:colOff>50800</xdr:colOff>
      <xdr:row>33</xdr:row>
      <xdr:rowOff>3409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325445"/>
          <a:ext cx="889000" cy="3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91369</xdr:rowOff>
    </xdr:from>
    <xdr:to>
      <xdr:col>81</xdr:col>
      <xdr:colOff>101600</xdr:colOff>
      <xdr:row>35</xdr:row>
      <xdr:rowOff>21519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592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12646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1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10495</xdr:rowOff>
    </xdr:from>
    <xdr:to>
      <xdr:col>76</xdr:col>
      <xdr:colOff>114300</xdr:colOff>
      <xdr:row>32</xdr:row>
      <xdr:rowOff>167315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325445"/>
          <a:ext cx="889000" cy="3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10902</xdr:rowOff>
    </xdr:from>
    <xdr:to>
      <xdr:col>76</xdr:col>
      <xdr:colOff>165100</xdr:colOff>
      <xdr:row>35</xdr:row>
      <xdr:rowOff>112502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103629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41859</xdr:rowOff>
    </xdr:from>
    <xdr:to>
      <xdr:col>71</xdr:col>
      <xdr:colOff>177800</xdr:colOff>
      <xdr:row>32</xdr:row>
      <xdr:rowOff>167315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5356809"/>
          <a:ext cx="889000" cy="29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61697</xdr:rowOff>
    </xdr:from>
    <xdr:to>
      <xdr:col>72</xdr:col>
      <xdr:colOff>38100</xdr:colOff>
      <xdr:row>35</xdr:row>
      <xdr:rowOff>163297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0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154424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5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55387</xdr:rowOff>
    </xdr:from>
    <xdr:to>
      <xdr:col>67</xdr:col>
      <xdr:colOff>101600</xdr:colOff>
      <xdr:row>35</xdr:row>
      <xdr:rowOff>156987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05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148114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4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154645</xdr:rowOff>
    </xdr:from>
    <xdr:to>
      <xdr:col>85</xdr:col>
      <xdr:colOff>177800</xdr:colOff>
      <xdr:row>31</xdr:row>
      <xdr:rowOff>84795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2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6072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14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124059</xdr:rowOff>
    </xdr:from>
    <xdr:to>
      <xdr:col>81</xdr:col>
      <xdr:colOff>101600</xdr:colOff>
      <xdr:row>33</xdr:row>
      <xdr:rowOff>54209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61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70736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3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131145</xdr:rowOff>
    </xdr:from>
    <xdr:to>
      <xdr:col>76</xdr:col>
      <xdr:colOff>165100</xdr:colOff>
      <xdr:row>31</xdr:row>
      <xdr:rowOff>61295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27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77822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04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116515</xdr:rowOff>
    </xdr:from>
    <xdr:to>
      <xdr:col>72</xdr:col>
      <xdr:colOff>38100</xdr:colOff>
      <xdr:row>33</xdr:row>
      <xdr:rowOff>46665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6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63192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37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162509</xdr:rowOff>
    </xdr:from>
    <xdr:to>
      <xdr:col>67</xdr:col>
      <xdr:colOff>101600</xdr:colOff>
      <xdr:row>31</xdr:row>
      <xdr:rowOff>92659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30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109186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08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11836</xdr:rowOff>
    </xdr:from>
    <xdr:to>
      <xdr:col>85</xdr:col>
      <xdr:colOff>127000</xdr:colOff>
      <xdr:row>57</xdr:row>
      <xdr:rowOff>112202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613036"/>
          <a:ext cx="838200" cy="27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123785</xdr:rowOff>
    </xdr:from>
    <xdr:to>
      <xdr:col>81</xdr:col>
      <xdr:colOff>50800</xdr:colOff>
      <xdr:row>57</xdr:row>
      <xdr:rowOff>112202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553535"/>
          <a:ext cx="889000" cy="3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29573</xdr:rowOff>
    </xdr:from>
    <xdr:to>
      <xdr:col>81</xdr:col>
      <xdr:colOff>101600</xdr:colOff>
      <xdr:row>57</xdr:row>
      <xdr:rowOff>131173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02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147700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7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123785</xdr:rowOff>
    </xdr:from>
    <xdr:to>
      <xdr:col>76</xdr:col>
      <xdr:colOff>114300</xdr:colOff>
      <xdr:row>57</xdr:row>
      <xdr:rowOff>58590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553535"/>
          <a:ext cx="889000" cy="27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93581</xdr:rowOff>
    </xdr:from>
    <xdr:to>
      <xdr:col>76</xdr:col>
      <xdr:colOff>165100</xdr:colOff>
      <xdr:row>58</xdr:row>
      <xdr:rowOff>23731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14858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95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31910</xdr:rowOff>
    </xdr:from>
    <xdr:to>
      <xdr:col>71</xdr:col>
      <xdr:colOff>177800</xdr:colOff>
      <xdr:row>57</xdr:row>
      <xdr:rowOff>58590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804560"/>
          <a:ext cx="889000" cy="2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1455</xdr:rowOff>
    </xdr:from>
    <xdr:to>
      <xdr:col>72</xdr:col>
      <xdr:colOff>38100</xdr:colOff>
      <xdr:row>58</xdr:row>
      <xdr:rowOff>103055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94182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165318</xdr:rowOff>
    </xdr:from>
    <xdr:to>
      <xdr:col>67</xdr:col>
      <xdr:colOff>101600</xdr:colOff>
      <xdr:row>58</xdr:row>
      <xdr:rowOff>95468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86595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132486</xdr:rowOff>
    </xdr:from>
    <xdr:to>
      <xdr:col>85</xdr:col>
      <xdr:colOff>177800</xdr:colOff>
      <xdr:row>56</xdr:row>
      <xdr:rowOff>62636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5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155363</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4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61402</xdr:rowOff>
    </xdr:from>
    <xdr:to>
      <xdr:col>81</xdr:col>
      <xdr:colOff>101600</xdr:colOff>
      <xdr:row>57</xdr:row>
      <xdr:rowOff>163002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3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154129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92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72985</xdr:rowOff>
    </xdr:from>
    <xdr:to>
      <xdr:col>76</xdr:col>
      <xdr:colOff>165100</xdr:colOff>
      <xdr:row>56</xdr:row>
      <xdr:rowOff>3135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5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19662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27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7790</xdr:rowOff>
    </xdr:from>
    <xdr:to>
      <xdr:col>72</xdr:col>
      <xdr:colOff>38100</xdr:colOff>
      <xdr:row>57</xdr:row>
      <xdr:rowOff>109390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125917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55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152560</xdr:rowOff>
    </xdr:from>
    <xdr:to>
      <xdr:col>67</xdr:col>
      <xdr:colOff>101600</xdr:colOff>
      <xdr:row>57</xdr:row>
      <xdr:rowOff>82710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99237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5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85196</xdr:rowOff>
    </xdr:from>
    <xdr:to>
      <xdr:col>85</xdr:col>
      <xdr:colOff>127000</xdr:colOff>
      <xdr:row>73</xdr:row>
      <xdr:rowOff>36275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2258146"/>
          <a:ext cx="838200" cy="29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64910</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438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85196</xdr:rowOff>
    </xdr:from>
    <xdr:to>
      <xdr:col>81</xdr:col>
      <xdr:colOff>50800</xdr:colOff>
      <xdr:row>74</xdr:row>
      <xdr:rowOff>57241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2258146"/>
          <a:ext cx="889000" cy="48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109506</xdr:rowOff>
    </xdr:from>
    <xdr:to>
      <xdr:col>81</xdr:col>
      <xdr:colOff>101600</xdr:colOff>
      <xdr:row>77</xdr:row>
      <xdr:rowOff>39656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13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30783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23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88167</xdr:rowOff>
    </xdr:from>
    <xdr:to>
      <xdr:col>76</xdr:col>
      <xdr:colOff>114300</xdr:colOff>
      <xdr:row>74</xdr:row>
      <xdr:rowOff>57241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2261117"/>
          <a:ext cx="889000" cy="48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130832</xdr:rowOff>
    </xdr:from>
    <xdr:to>
      <xdr:col>76</xdr:col>
      <xdr:colOff>165100</xdr:colOff>
      <xdr:row>78</xdr:row>
      <xdr:rowOff>60982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3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52109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42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88167</xdr:rowOff>
    </xdr:from>
    <xdr:to>
      <xdr:col>71</xdr:col>
      <xdr:colOff>177800</xdr:colOff>
      <xdr:row>79</xdr:row>
      <xdr:rowOff>90029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2261117"/>
          <a:ext cx="889000" cy="137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19079</xdr:rowOff>
    </xdr:from>
    <xdr:to>
      <xdr:col>72</xdr:col>
      <xdr:colOff>38100</xdr:colOff>
      <xdr:row>78</xdr:row>
      <xdr:rowOff>120679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9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111806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48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132530</xdr:rowOff>
    </xdr:from>
    <xdr:to>
      <xdr:col>67</xdr:col>
      <xdr:colOff>101600</xdr:colOff>
      <xdr:row>79</xdr:row>
      <xdr:rowOff>62680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79207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8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156925</xdr:rowOff>
    </xdr:from>
    <xdr:to>
      <xdr:col>85</xdr:col>
      <xdr:colOff>177800</xdr:colOff>
      <xdr:row>73</xdr:row>
      <xdr:rowOff>87075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250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8352</xdr:rowOff>
    </xdr:from>
    <xdr:ext cx="534377"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235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34396</xdr:rowOff>
    </xdr:from>
    <xdr:to>
      <xdr:col>81</xdr:col>
      <xdr:colOff>101600</xdr:colOff>
      <xdr:row>71</xdr:row>
      <xdr:rowOff>135996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220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152523</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14111" y="1198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6441</xdr:rowOff>
    </xdr:from>
    <xdr:to>
      <xdr:col>76</xdr:col>
      <xdr:colOff>165100</xdr:colOff>
      <xdr:row>74</xdr:row>
      <xdr:rowOff>108041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26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124568</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25111" y="1246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37367</xdr:rowOff>
    </xdr:from>
    <xdr:to>
      <xdr:col>72</xdr:col>
      <xdr:colOff>38100</xdr:colOff>
      <xdr:row>71</xdr:row>
      <xdr:rowOff>138967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22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155494</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36111" y="1198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39229</xdr:rowOff>
    </xdr:from>
    <xdr:to>
      <xdr:col>67</xdr:col>
      <xdr:colOff>101600</xdr:colOff>
      <xdr:row>79</xdr:row>
      <xdr:rowOff>140829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8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131956</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76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81662</xdr:rowOff>
    </xdr:from>
    <xdr:to>
      <xdr:col>85</xdr:col>
      <xdr:colOff>127000</xdr:colOff>
      <xdr:row>92</xdr:row>
      <xdr:rowOff>107353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5855062"/>
          <a:ext cx="838200" cy="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81662</xdr:rowOff>
    </xdr:from>
    <xdr:to>
      <xdr:col>81</xdr:col>
      <xdr:colOff>50800</xdr:colOff>
      <xdr:row>92</xdr:row>
      <xdr:rowOff>132677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5855062"/>
          <a:ext cx="889000" cy="5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83858</xdr:rowOff>
    </xdr:from>
    <xdr:to>
      <xdr:col>81</xdr:col>
      <xdr:colOff>101600</xdr:colOff>
      <xdr:row>95</xdr:row>
      <xdr:rowOff>14008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0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5135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2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132677</xdr:rowOff>
    </xdr:from>
    <xdr:to>
      <xdr:col>76</xdr:col>
      <xdr:colOff>114300</xdr:colOff>
      <xdr:row>93</xdr:row>
      <xdr:rowOff>10109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5906077"/>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76175</xdr:rowOff>
    </xdr:from>
    <xdr:to>
      <xdr:col>76</xdr:col>
      <xdr:colOff>165100</xdr:colOff>
      <xdr:row>95</xdr:row>
      <xdr:rowOff>6325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19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168902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2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132257</xdr:rowOff>
    </xdr:from>
    <xdr:to>
      <xdr:col>71</xdr:col>
      <xdr:colOff>177800</xdr:colOff>
      <xdr:row>93</xdr:row>
      <xdr:rowOff>10109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5905657"/>
          <a:ext cx="889000" cy="4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72389</xdr:rowOff>
    </xdr:from>
    <xdr:to>
      <xdr:col>72</xdr:col>
      <xdr:colOff>38100</xdr:colOff>
      <xdr:row>95</xdr:row>
      <xdr:rowOff>2539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18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165116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8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79578</xdr:rowOff>
    </xdr:from>
    <xdr:to>
      <xdr:col>67</xdr:col>
      <xdr:colOff>101600</xdr:colOff>
      <xdr:row>95</xdr:row>
      <xdr:rowOff>9728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19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855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28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56553</xdr:rowOff>
    </xdr:from>
    <xdr:to>
      <xdr:col>85</xdr:col>
      <xdr:colOff>177800</xdr:colOff>
      <xdr:row>92</xdr:row>
      <xdr:rowOff>158153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58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79430</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68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30862</xdr:rowOff>
    </xdr:from>
    <xdr:to>
      <xdr:col>81</xdr:col>
      <xdr:colOff>101600</xdr:colOff>
      <xdr:row>92</xdr:row>
      <xdr:rowOff>132462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580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148989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5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81877</xdr:rowOff>
    </xdr:from>
    <xdr:to>
      <xdr:col>76</xdr:col>
      <xdr:colOff>165100</xdr:colOff>
      <xdr:row>93</xdr:row>
      <xdr:rowOff>12027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58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28554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563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130759</xdr:rowOff>
    </xdr:from>
    <xdr:to>
      <xdr:col>72</xdr:col>
      <xdr:colOff>38100</xdr:colOff>
      <xdr:row>93</xdr:row>
      <xdr:rowOff>60909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590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77436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567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81457</xdr:rowOff>
    </xdr:from>
    <xdr:to>
      <xdr:col>67</xdr:col>
      <xdr:colOff>101600</xdr:colOff>
      <xdr:row>93</xdr:row>
      <xdr:rowOff>11607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85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28134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563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146050</xdr:rowOff>
    </xdr:from>
    <xdr:to>
      <xdr:col>112</xdr:col>
      <xdr:colOff>38100</xdr:colOff>
      <xdr:row>39</xdr:row>
      <xdr:rowOff>76200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92727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138811</xdr:rowOff>
    </xdr:from>
    <xdr:to>
      <xdr:col>107</xdr:col>
      <xdr:colOff>101600</xdr:colOff>
      <xdr:row>39</xdr:row>
      <xdr:rowOff>68961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85488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136525</xdr:rowOff>
    </xdr:from>
    <xdr:to>
      <xdr:col>98</xdr:col>
      <xdr:colOff>38100</xdr:colOff>
      <xdr:row>39</xdr:row>
      <xdr:rowOff>66675</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83202</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426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山間部に位置し、古くから農林業振興施策を積極的に行っていることから、農林水産業費が全国・県・類似団体平均と比較して高い水準にある。また、小口融資制度や経営安定資金事業の実施や、当市の基幹産業である観光業振興施策を積極的に行っていることから商工費も高い水準に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特徴としては、新最終処分場の建設や新型コロナウイルスワクチン接種を実施したことで衛生費が、消防詰所の整備や災害対策基金の積み立てにより消防費が、小学校長寿命化工事やテニスコートの新設により教育費がそれぞれ前年度から大幅に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年度から財政調整基金の中長期的な見通しのもと計画的な取り崩しをして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年度は取り崩し額を</a:t>
          </a:r>
          <a:r>
            <a:rPr kumimoji="1" lang="ja-JP" altLang="ja-JP" sz="1100">
              <a:solidFill>
                <a:schemeClr val="dk1"/>
              </a:solidFill>
              <a:effectLst/>
              <a:latin typeface="+mn-lt"/>
              <a:ea typeface="+mn-ea"/>
              <a:cs typeface="+mn-cs"/>
            </a:rPr>
            <a:t>歳計剰余金の積み立てが上回り、基金残高は</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○実質収支額・実質単年度収支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実質収支額は、引き続き黒字を維持している。また、実質単年度収支は財政調整基金繰入額の減額や積立額の増により黒字に転換した。</a:t>
          </a:r>
          <a:endParaRPr lang="ja-JP" altLang="ja-JP" sz="1400">
            <a:effectLst/>
          </a:endParaRPr>
        </a:p>
        <a:p>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下呂温泉合掌村事業会計において、令和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年度発覚の不適切会計事件による特別損失を計上したことにより赤字となった。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今後も各会計において健全な財政運営に努めていくとともに、公営企業会計においては、料金の適正化などにより独立採算制がとれるよう進めていく。</a:t>
          </a:r>
        </a:p>
        <a:p>
          <a:r>
            <a:rPr kumimoji="1" lang="ja-JP" altLang="en-US" sz="1400">
              <a:latin typeface="ＭＳ ゴシック" pitchFamily="49" charset="-128"/>
              <a:ea typeface="ＭＳ ゴシック" pitchFamily="49" charset="-128"/>
            </a:rPr>
            <a:t>　また、企業としての経営努力（料金の見直しを含む）を意識した取り組みが必要である。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80</v>
      </c>
      <c r="C2" s="179"/>
      <c r="D2" s="180"/>
    </row>
    <row r="3" spans="1:119" ht="18.75" customHeight="1" thickBot="1" x14ac:dyDescent="0.25">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29436582</v>
      </c>
      <c r="BO4" s="453"/>
      <c r="BP4" s="453"/>
      <c r="BQ4" s="453"/>
      <c r="BR4" s="453"/>
      <c r="BS4" s="453"/>
      <c r="BT4" s="453"/>
      <c r="BU4" s="454"/>
      <c r="BV4" s="452">
        <v>28935562</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8.9</v>
      </c>
      <c r="CU4" s="593"/>
      <c r="CV4" s="593"/>
      <c r="CW4" s="593"/>
      <c r="CX4" s="593"/>
      <c r="CY4" s="593"/>
      <c r="CZ4" s="593"/>
      <c r="DA4" s="594"/>
      <c r="DB4" s="592">
        <v>8.9</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27643606</v>
      </c>
      <c r="BO5" s="424"/>
      <c r="BP5" s="424"/>
      <c r="BQ5" s="424"/>
      <c r="BR5" s="424"/>
      <c r="BS5" s="424"/>
      <c r="BT5" s="424"/>
      <c r="BU5" s="425"/>
      <c r="BV5" s="423">
        <v>27134257</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86.2</v>
      </c>
      <c r="CU5" s="421"/>
      <c r="CV5" s="421"/>
      <c r="CW5" s="421"/>
      <c r="CX5" s="421"/>
      <c r="CY5" s="421"/>
      <c r="CZ5" s="421"/>
      <c r="DA5" s="422"/>
      <c r="DB5" s="420">
        <v>90.3</v>
      </c>
      <c r="DC5" s="421"/>
      <c r="DD5" s="421"/>
      <c r="DE5" s="421"/>
      <c r="DF5" s="421"/>
      <c r="DG5" s="421"/>
      <c r="DH5" s="421"/>
      <c r="DI5" s="422"/>
    </row>
    <row r="6" spans="1:119" ht="18.75" customHeight="1" x14ac:dyDescent="0.2">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93</v>
      </c>
      <c r="AV6" s="482"/>
      <c r="AW6" s="482"/>
      <c r="AX6" s="482"/>
      <c r="AY6" s="437" t="s">
        <v>101</v>
      </c>
      <c r="AZ6" s="438"/>
      <c r="BA6" s="438"/>
      <c r="BB6" s="438"/>
      <c r="BC6" s="438"/>
      <c r="BD6" s="438"/>
      <c r="BE6" s="438"/>
      <c r="BF6" s="438"/>
      <c r="BG6" s="438"/>
      <c r="BH6" s="438"/>
      <c r="BI6" s="438"/>
      <c r="BJ6" s="438"/>
      <c r="BK6" s="438"/>
      <c r="BL6" s="438"/>
      <c r="BM6" s="439"/>
      <c r="BN6" s="423">
        <v>1792976</v>
      </c>
      <c r="BO6" s="424"/>
      <c r="BP6" s="424"/>
      <c r="BQ6" s="424"/>
      <c r="BR6" s="424"/>
      <c r="BS6" s="424"/>
      <c r="BT6" s="424"/>
      <c r="BU6" s="425"/>
      <c r="BV6" s="423">
        <v>1801305</v>
      </c>
      <c r="BW6" s="424"/>
      <c r="BX6" s="424"/>
      <c r="BY6" s="424"/>
      <c r="BZ6" s="424"/>
      <c r="CA6" s="424"/>
      <c r="CB6" s="424"/>
      <c r="CC6" s="425"/>
      <c r="CD6" s="463" t="s">
        <v>102</v>
      </c>
      <c r="CE6" s="383"/>
      <c r="CF6" s="383"/>
      <c r="CG6" s="383"/>
      <c r="CH6" s="383"/>
      <c r="CI6" s="383"/>
      <c r="CJ6" s="383"/>
      <c r="CK6" s="383"/>
      <c r="CL6" s="383"/>
      <c r="CM6" s="383"/>
      <c r="CN6" s="383"/>
      <c r="CO6" s="383"/>
      <c r="CP6" s="383"/>
      <c r="CQ6" s="383"/>
      <c r="CR6" s="383"/>
      <c r="CS6" s="464"/>
      <c r="CT6" s="566">
        <v>88.2</v>
      </c>
      <c r="CU6" s="567"/>
      <c r="CV6" s="567"/>
      <c r="CW6" s="567"/>
      <c r="CX6" s="567"/>
      <c r="CY6" s="567"/>
      <c r="CZ6" s="567"/>
      <c r="DA6" s="568"/>
      <c r="DB6" s="566">
        <v>93.4</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103</v>
      </c>
      <c r="AN7" s="380"/>
      <c r="AO7" s="380"/>
      <c r="AP7" s="380"/>
      <c r="AQ7" s="380"/>
      <c r="AR7" s="380"/>
      <c r="AS7" s="380"/>
      <c r="AT7" s="381"/>
      <c r="AU7" s="481" t="s">
        <v>104</v>
      </c>
      <c r="AV7" s="482"/>
      <c r="AW7" s="482"/>
      <c r="AX7" s="482"/>
      <c r="AY7" s="437" t="s">
        <v>105</v>
      </c>
      <c r="AZ7" s="438"/>
      <c r="BA7" s="438"/>
      <c r="BB7" s="438"/>
      <c r="BC7" s="438"/>
      <c r="BD7" s="438"/>
      <c r="BE7" s="438"/>
      <c r="BF7" s="438"/>
      <c r="BG7" s="438"/>
      <c r="BH7" s="438"/>
      <c r="BI7" s="438"/>
      <c r="BJ7" s="438"/>
      <c r="BK7" s="438"/>
      <c r="BL7" s="438"/>
      <c r="BM7" s="439"/>
      <c r="BN7" s="423">
        <v>513234</v>
      </c>
      <c r="BO7" s="424"/>
      <c r="BP7" s="424"/>
      <c r="BQ7" s="424"/>
      <c r="BR7" s="424"/>
      <c r="BS7" s="424"/>
      <c r="BT7" s="424"/>
      <c r="BU7" s="425"/>
      <c r="BV7" s="423">
        <v>556071</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14379088</v>
      </c>
      <c r="CU7" s="424"/>
      <c r="CV7" s="424"/>
      <c r="CW7" s="424"/>
      <c r="CX7" s="424"/>
      <c r="CY7" s="424"/>
      <c r="CZ7" s="424"/>
      <c r="DA7" s="425"/>
      <c r="DB7" s="423">
        <v>13983669</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93</v>
      </c>
      <c r="AV8" s="482"/>
      <c r="AW8" s="482"/>
      <c r="AX8" s="482"/>
      <c r="AY8" s="437" t="s">
        <v>108</v>
      </c>
      <c r="AZ8" s="438"/>
      <c r="BA8" s="438"/>
      <c r="BB8" s="438"/>
      <c r="BC8" s="438"/>
      <c r="BD8" s="438"/>
      <c r="BE8" s="438"/>
      <c r="BF8" s="438"/>
      <c r="BG8" s="438"/>
      <c r="BH8" s="438"/>
      <c r="BI8" s="438"/>
      <c r="BJ8" s="438"/>
      <c r="BK8" s="438"/>
      <c r="BL8" s="438"/>
      <c r="BM8" s="439"/>
      <c r="BN8" s="423">
        <v>1279742</v>
      </c>
      <c r="BO8" s="424"/>
      <c r="BP8" s="424"/>
      <c r="BQ8" s="424"/>
      <c r="BR8" s="424"/>
      <c r="BS8" s="424"/>
      <c r="BT8" s="424"/>
      <c r="BU8" s="425"/>
      <c r="BV8" s="423">
        <v>1245234</v>
      </c>
      <c r="BW8" s="424"/>
      <c r="BX8" s="424"/>
      <c r="BY8" s="424"/>
      <c r="BZ8" s="424"/>
      <c r="CA8" s="424"/>
      <c r="CB8" s="424"/>
      <c r="CC8" s="425"/>
      <c r="CD8" s="463" t="s">
        <v>109</v>
      </c>
      <c r="CE8" s="383"/>
      <c r="CF8" s="383"/>
      <c r="CG8" s="383"/>
      <c r="CH8" s="383"/>
      <c r="CI8" s="383"/>
      <c r="CJ8" s="383"/>
      <c r="CK8" s="383"/>
      <c r="CL8" s="383"/>
      <c r="CM8" s="383"/>
      <c r="CN8" s="383"/>
      <c r="CO8" s="383"/>
      <c r="CP8" s="383"/>
      <c r="CQ8" s="383"/>
      <c r="CR8" s="383"/>
      <c r="CS8" s="464"/>
      <c r="CT8" s="526">
        <v>0.33</v>
      </c>
      <c r="CU8" s="527"/>
      <c r="CV8" s="527"/>
      <c r="CW8" s="527"/>
      <c r="CX8" s="527"/>
      <c r="CY8" s="527"/>
      <c r="CZ8" s="527"/>
      <c r="DA8" s="528"/>
      <c r="DB8" s="526">
        <v>0.34</v>
      </c>
      <c r="DC8" s="527"/>
      <c r="DD8" s="527"/>
      <c r="DE8" s="527"/>
      <c r="DF8" s="527"/>
      <c r="DG8" s="527"/>
      <c r="DH8" s="527"/>
      <c r="DI8" s="528"/>
    </row>
    <row r="9" spans="1:119" ht="18.75" customHeight="1" thickBot="1" x14ac:dyDescent="0.25">
      <c r="A9" s="178"/>
      <c r="B9" s="555" t="s">
        <v>110</v>
      </c>
      <c r="C9" s="556"/>
      <c r="D9" s="556"/>
      <c r="E9" s="556"/>
      <c r="F9" s="556"/>
      <c r="G9" s="556"/>
      <c r="H9" s="556"/>
      <c r="I9" s="556"/>
      <c r="J9" s="556"/>
      <c r="K9" s="474"/>
      <c r="L9" s="557" t="s">
        <v>111</v>
      </c>
      <c r="M9" s="558"/>
      <c r="N9" s="558"/>
      <c r="O9" s="558"/>
      <c r="P9" s="558"/>
      <c r="Q9" s="559"/>
      <c r="R9" s="560">
        <v>30428</v>
      </c>
      <c r="S9" s="561"/>
      <c r="T9" s="561"/>
      <c r="U9" s="561"/>
      <c r="V9" s="562"/>
      <c r="W9" s="492" t="s">
        <v>112</v>
      </c>
      <c r="X9" s="493"/>
      <c r="Y9" s="493"/>
      <c r="Z9" s="493"/>
      <c r="AA9" s="493"/>
      <c r="AB9" s="493"/>
      <c r="AC9" s="493"/>
      <c r="AD9" s="493"/>
      <c r="AE9" s="493"/>
      <c r="AF9" s="493"/>
      <c r="AG9" s="493"/>
      <c r="AH9" s="493"/>
      <c r="AI9" s="493"/>
      <c r="AJ9" s="493"/>
      <c r="AK9" s="493"/>
      <c r="AL9" s="563"/>
      <c r="AM9" s="480" t="s">
        <v>113</v>
      </c>
      <c r="AN9" s="380"/>
      <c r="AO9" s="380"/>
      <c r="AP9" s="380"/>
      <c r="AQ9" s="380"/>
      <c r="AR9" s="380"/>
      <c r="AS9" s="380"/>
      <c r="AT9" s="381"/>
      <c r="AU9" s="481" t="s">
        <v>114</v>
      </c>
      <c r="AV9" s="482"/>
      <c r="AW9" s="482"/>
      <c r="AX9" s="482"/>
      <c r="AY9" s="437" t="s">
        <v>115</v>
      </c>
      <c r="AZ9" s="438"/>
      <c r="BA9" s="438"/>
      <c r="BB9" s="438"/>
      <c r="BC9" s="438"/>
      <c r="BD9" s="438"/>
      <c r="BE9" s="438"/>
      <c r="BF9" s="438"/>
      <c r="BG9" s="438"/>
      <c r="BH9" s="438"/>
      <c r="BI9" s="438"/>
      <c r="BJ9" s="438"/>
      <c r="BK9" s="438"/>
      <c r="BL9" s="438"/>
      <c r="BM9" s="439"/>
      <c r="BN9" s="423">
        <v>34508</v>
      </c>
      <c r="BO9" s="424"/>
      <c r="BP9" s="424"/>
      <c r="BQ9" s="424"/>
      <c r="BR9" s="424"/>
      <c r="BS9" s="424"/>
      <c r="BT9" s="424"/>
      <c r="BU9" s="425"/>
      <c r="BV9" s="423">
        <v>622637</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14.3</v>
      </c>
      <c r="CU9" s="421"/>
      <c r="CV9" s="421"/>
      <c r="CW9" s="421"/>
      <c r="CX9" s="421"/>
      <c r="CY9" s="421"/>
      <c r="CZ9" s="421"/>
      <c r="DA9" s="422"/>
      <c r="DB9" s="420">
        <v>15.4</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117</v>
      </c>
      <c r="M10" s="380"/>
      <c r="N10" s="380"/>
      <c r="O10" s="380"/>
      <c r="P10" s="380"/>
      <c r="Q10" s="381"/>
      <c r="R10" s="376">
        <v>33585</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114</v>
      </c>
      <c r="AV10" s="482"/>
      <c r="AW10" s="482"/>
      <c r="AX10" s="482"/>
      <c r="AY10" s="437" t="s">
        <v>119</v>
      </c>
      <c r="AZ10" s="438"/>
      <c r="BA10" s="438"/>
      <c r="BB10" s="438"/>
      <c r="BC10" s="438"/>
      <c r="BD10" s="438"/>
      <c r="BE10" s="438"/>
      <c r="BF10" s="438"/>
      <c r="BG10" s="438"/>
      <c r="BH10" s="438"/>
      <c r="BI10" s="438"/>
      <c r="BJ10" s="438"/>
      <c r="BK10" s="438"/>
      <c r="BL10" s="438"/>
      <c r="BM10" s="439"/>
      <c r="BN10" s="423">
        <v>880188</v>
      </c>
      <c r="BO10" s="424"/>
      <c r="BP10" s="424"/>
      <c r="BQ10" s="424"/>
      <c r="BR10" s="424"/>
      <c r="BS10" s="424"/>
      <c r="BT10" s="424"/>
      <c r="BU10" s="425"/>
      <c r="BV10" s="423">
        <v>326431</v>
      </c>
      <c r="BW10" s="424"/>
      <c r="BX10" s="424"/>
      <c r="BY10" s="424"/>
      <c r="BZ10" s="424"/>
      <c r="CA10" s="424"/>
      <c r="CB10" s="424"/>
      <c r="CC10" s="425"/>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121</v>
      </c>
      <c r="M11" s="385"/>
      <c r="N11" s="385"/>
      <c r="O11" s="385"/>
      <c r="P11" s="385"/>
      <c r="Q11" s="386"/>
      <c r="R11" s="552" t="s">
        <v>122</v>
      </c>
      <c r="S11" s="553"/>
      <c r="T11" s="553"/>
      <c r="U11" s="553"/>
      <c r="V11" s="554"/>
      <c r="W11" s="564"/>
      <c r="X11" s="374"/>
      <c r="Y11" s="374"/>
      <c r="Z11" s="374"/>
      <c r="AA11" s="374"/>
      <c r="AB11" s="374"/>
      <c r="AC11" s="374"/>
      <c r="AD11" s="374"/>
      <c r="AE11" s="374"/>
      <c r="AF11" s="374"/>
      <c r="AG11" s="374"/>
      <c r="AH11" s="374"/>
      <c r="AI11" s="374"/>
      <c r="AJ11" s="374"/>
      <c r="AK11" s="374"/>
      <c r="AL11" s="565"/>
      <c r="AM11" s="480" t="s">
        <v>123</v>
      </c>
      <c r="AN11" s="380"/>
      <c r="AO11" s="380"/>
      <c r="AP11" s="380"/>
      <c r="AQ11" s="380"/>
      <c r="AR11" s="380"/>
      <c r="AS11" s="380"/>
      <c r="AT11" s="381"/>
      <c r="AU11" s="481" t="s">
        <v>124</v>
      </c>
      <c r="AV11" s="482"/>
      <c r="AW11" s="482"/>
      <c r="AX11" s="482"/>
      <c r="AY11" s="437" t="s">
        <v>125</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126</v>
      </c>
      <c r="CE11" s="383"/>
      <c r="CF11" s="383"/>
      <c r="CG11" s="383"/>
      <c r="CH11" s="383"/>
      <c r="CI11" s="383"/>
      <c r="CJ11" s="383"/>
      <c r="CK11" s="383"/>
      <c r="CL11" s="383"/>
      <c r="CM11" s="383"/>
      <c r="CN11" s="383"/>
      <c r="CO11" s="383"/>
      <c r="CP11" s="383"/>
      <c r="CQ11" s="383"/>
      <c r="CR11" s="383"/>
      <c r="CS11" s="464"/>
      <c r="CT11" s="526" t="s">
        <v>127</v>
      </c>
      <c r="CU11" s="527"/>
      <c r="CV11" s="527"/>
      <c r="CW11" s="527"/>
      <c r="CX11" s="527"/>
      <c r="CY11" s="527"/>
      <c r="CZ11" s="527"/>
      <c r="DA11" s="528"/>
      <c r="DB11" s="526" t="s">
        <v>127</v>
      </c>
      <c r="DC11" s="527"/>
      <c r="DD11" s="527"/>
      <c r="DE11" s="527"/>
      <c r="DF11" s="527"/>
      <c r="DG11" s="527"/>
      <c r="DH11" s="527"/>
      <c r="DI11" s="528"/>
    </row>
    <row r="12" spans="1:119" ht="18.75" customHeight="1" x14ac:dyDescent="0.2">
      <c r="A12" s="178"/>
      <c r="B12" s="529" t="s">
        <v>128</v>
      </c>
      <c r="C12" s="530"/>
      <c r="D12" s="530"/>
      <c r="E12" s="530"/>
      <c r="F12" s="530"/>
      <c r="G12" s="530"/>
      <c r="H12" s="530"/>
      <c r="I12" s="530"/>
      <c r="J12" s="530"/>
      <c r="K12" s="531"/>
      <c r="L12" s="538" t="s">
        <v>129</v>
      </c>
      <c r="M12" s="539"/>
      <c r="N12" s="539"/>
      <c r="O12" s="539"/>
      <c r="P12" s="539"/>
      <c r="Q12" s="540"/>
      <c r="R12" s="541">
        <v>30738</v>
      </c>
      <c r="S12" s="542"/>
      <c r="T12" s="542"/>
      <c r="U12" s="542"/>
      <c r="V12" s="543"/>
      <c r="W12" s="544" t="s">
        <v>1</v>
      </c>
      <c r="X12" s="482"/>
      <c r="Y12" s="482"/>
      <c r="Z12" s="482"/>
      <c r="AA12" s="482"/>
      <c r="AB12" s="545"/>
      <c r="AC12" s="546" t="s">
        <v>130</v>
      </c>
      <c r="AD12" s="547"/>
      <c r="AE12" s="547"/>
      <c r="AF12" s="547"/>
      <c r="AG12" s="548"/>
      <c r="AH12" s="546" t="s">
        <v>131</v>
      </c>
      <c r="AI12" s="547"/>
      <c r="AJ12" s="547"/>
      <c r="AK12" s="547"/>
      <c r="AL12" s="549"/>
      <c r="AM12" s="480" t="s">
        <v>132</v>
      </c>
      <c r="AN12" s="380"/>
      <c r="AO12" s="380"/>
      <c r="AP12" s="380"/>
      <c r="AQ12" s="380"/>
      <c r="AR12" s="380"/>
      <c r="AS12" s="380"/>
      <c r="AT12" s="381"/>
      <c r="AU12" s="481" t="s">
        <v>93</v>
      </c>
      <c r="AV12" s="482"/>
      <c r="AW12" s="482"/>
      <c r="AX12" s="482"/>
      <c r="AY12" s="437" t="s">
        <v>133</v>
      </c>
      <c r="AZ12" s="438"/>
      <c r="BA12" s="438"/>
      <c r="BB12" s="438"/>
      <c r="BC12" s="438"/>
      <c r="BD12" s="438"/>
      <c r="BE12" s="438"/>
      <c r="BF12" s="438"/>
      <c r="BG12" s="438"/>
      <c r="BH12" s="438"/>
      <c r="BI12" s="438"/>
      <c r="BJ12" s="438"/>
      <c r="BK12" s="438"/>
      <c r="BL12" s="438"/>
      <c r="BM12" s="439"/>
      <c r="BN12" s="423">
        <v>566000</v>
      </c>
      <c r="BO12" s="424"/>
      <c r="BP12" s="424"/>
      <c r="BQ12" s="424"/>
      <c r="BR12" s="424"/>
      <c r="BS12" s="424"/>
      <c r="BT12" s="424"/>
      <c r="BU12" s="425"/>
      <c r="BV12" s="423">
        <v>1378000</v>
      </c>
      <c r="BW12" s="424"/>
      <c r="BX12" s="424"/>
      <c r="BY12" s="424"/>
      <c r="BZ12" s="424"/>
      <c r="CA12" s="424"/>
      <c r="CB12" s="424"/>
      <c r="CC12" s="425"/>
      <c r="CD12" s="463" t="s">
        <v>134</v>
      </c>
      <c r="CE12" s="383"/>
      <c r="CF12" s="383"/>
      <c r="CG12" s="383"/>
      <c r="CH12" s="383"/>
      <c r="CI12" s="383"/>
      <c r="CJ12" s="383"/>
      <c r="CK12" s="383"/>
      <c r="CL12" s="383"/>
      <c r="CM12" s="383"/>
      <c r="CN12" s="383"/>
      <c r="CO12" s="383"/>
      <c r="CP12" s="383"/>
      <c r="CQ12" s="383"/>
      <c r="CR12" s="383"/>
      <c r="CS12" s="464"/>
      <c r="CT12" s="526" t="s">
        <v>127</v>
      </c>
      <c r="CU12" s="527"/>
      <c r="CV12" s="527"/>
      <c r="CW12" s="527"/>
      <c r="CX12" s="527"/>
      <c r="CY12" s="527"/>
      <c r="CZ12" s="527"/>
      <c r="DA12" s="528"/>
      <c r="DB12" s="526" t="s">
        <v>127</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135</v>
      </c>
      <c r="N13" s="508"/>
      <c r="O13" s="508"/>
      <c r="P13" s="508"/>
      <c r="Q13" s="509"/>
      <c r="R13" s="510">
        <v>30200</v>
      </c>
      <c r="S13" s="511"/>
      <c r="T13" s="511"/>
      <c r="U13" s="511"/>
      <c r="V13" s="512"/>
      <c r="W13" s="513" t="s">
        <v>136</v>
      </c>
      <c r="X13" s="409"/>
      <c r="Y13" s="409"/>
      <c r="Z13" s="409"/>
      <c r="AA13" s="409"/>
      <c r="AB13" s="410"/>
      <c r="AC13" s="376">
        <v>809</v>
      </c>
      <c r="AD13" s="377"/>
      <c r="AE13" s="377"/>
      <c r="AF13" s="377"/>
      <c r="AG13" s="378"/>
      <c r="AH13" s="376">
        <v>893</v>
      </c>
      <c r="AI13" s="377"/>
      <c r="AJ13" s="377"/>
      <c r="AK13" s="377"/>
      <c r="AL13" s="436"/>
      <c r="AM13" s="480" t="s">
        <v>137</v>
      </c>
      <c r="AN13" s="380"/>
      <c r="AO13" s="380"/>
      <c r="AP13" s="380"/>
      <c r="AQ13" s="380"/>
      <c r="AR13" s="380"/>
      <c r="AS13" s="380"/>
      <c r="AT13" s="381"/>
      <c r="AU13" s="481" t="s">
        <v>114</v>
      </c>
      <c r="AV13" s="482"/>
      <c r="AW13" s="482"/>
      <c r="AX13" s="482"/>
      <c r="AY13" s="437" t="s">
        <v>138</v>
      </c>
      <c r="AZ13" s="438"/>
      <c r="BA13" s="438"/>
      <c r="BB13" s="438"/>
      <c r="BC13" s="438"/>
      <c r="BD13" s="438"/>
      <c r="BE13" s="438"/>
      <c r="BF13" s="438"/>
      <c r="BG13" s="438"/>
      <c r="BH13" s="438"/>
      <c r="BI13" s="438"/>
      <c r="BJ13" s="438"/>
      <c r="BK13" s="438"/>
      <c r="BL13" s="438"/>
      <c r="BM13" s="439"/>
      <c r="BN13" s="423">
        <v>348696</v>
      </c>
      <c r="BO13" s="424"/>
      <c r="BP13" s="424"/>
      <c r="BQ13" s="424"/>
      <c r="BR13" s="424"/>
      <c r="BS13" s="424"/>
      <c r="BT13" s="424"/>
      <c r="BU13" s="425"/>
      <c r="BV13" s="423">
        <v>-428932</v>
      </c>
      <c r="BW13" s="424"/>
      <c r="BX13" s="424"/>
      <c r="BY13" s="424"/>
      <c r="BZ13" s="424"/>
      <c r="CA13" s="424"/>
      <c r="CB13" s="424"/>
      <c r="CC13" s="425"/>
      <c r="CD13" s="463" t="s">
        <v>139</v>
      </c>
      <c r="CE13" s="383"/>
      <c r="CF13" s="383"/>
      <c r="CG13" s="383"/>
      <c r="CH13" s="383"/>
      <c r="CI13" s="383"/>
      <c r="CJ13" s="383"/>
      <c r="CK13" s="383"/>
      <c r="CL13" s="383"/>
      <c r="CM13" s="383"/>
      <c r="CN13" s="383"/>
      <c r="CO13" s="383"/>
      <c r="CP13" s="383"/>
      <c r="CQ13" s="383"/>
      <c r="CR13" s="383"/>
      <c r="CS13" s="464"/>
      <c r="CT13" s="420">
        <v>11.7</v>
      </c>
      <c r="CU13" s="421"/>
      <c r="CV13" s="421"/>
      <c r="CW13" s="421"/>
      <c r="CX13" s="421"/>
      <c r="CY13" s="421"/>
      <c r="CZ13" s="421"/>
      <c r="DA13" s="422"/>
      <c r="DB13" s="420">
        <v>12.3</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140</v>
      </c>
      <c r="M14" s="550"/>
      <c r="N14" s="550"/>
      <c r="O14" s="550"/>
      <c r="P14" s="550"/>
      <c r="Q14" s="551"/>
      <c r="R14" s="510">
        <v>31385</v>
      </c>
      <c r="S14" s="511"/>
      <c r="T14" s="511"/>
      <c r="U14" s="511"/>
      <c r="V14" s="512"/>
      <c r="W14" s="514"/>
      <c r="X14" s="412"/>
      <c r="Y14" s="412"/>
      <c r="Z14" s="412"/>
      <c r="AA14" s="412"/>
      <c r="AB14" s="413"/>
      <c r="AC14" s="503">
        <v>5.2</v>
      </c>
      <c r="AD14" s="504"/>
      <c r="AE14" s="504"/>
      <c r="AF14" s="504"/>
      <c r="AG14" s="505"/>
      <c r="AH14" s="503">
        <v>5.3</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141</v>
      </c>
      <c r="CE14" s="461"/>
      <c r="CF14" s="461"/>
      <c r="CG14" s="461"/>
      <c r="CH14" s="461"/>
      <c r="CI14" s="461"/>
      <c r="CJ14" s="461"/>
      <c r="CK14" s="461"/>
      <c r="CL14" s="461"/>
      <c r="CM14" s="461"/>
      <c r="CN14" s="461"/>
      <c r="CO14" s="461"/>
      <c r="CP14" s="461"/>
      <c r="CQ14" s="461"/>
      <c r="CR14" s="461"/>
      <c r="CS14" s="462"/>
      <c r="CT14" s="520">
        <v>10.1</v>
      </c>
      <c r="CU14" s="521"/>
      <c r="CV14" s="521"/>
      <c r="CW14" s="521"/>
      <c r="CX14" s="521"/>
      <c r="CY14" s="521"/>
      <c r="CZ14" s="521"/>
      <c r="DA14" s="522"/>
      <c r="DB14" s="520">
        <v>16.7</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142</v>
      </c>
      <c r="N15" s="508"/>
      <c r="O15" s="508"/>
      <c r="P15" s="508"/>
      <c r="Q15" s="509"/>
      <c r="R15" s="510">
        <v>30835</v>
      </c>
      <c r="S15" s="511"/>
      <c r="T15" s="511"/>
      <c r="U15" s="511"/>
      <c r="V15" s="512"/>
      <c r="W15" s="513" t="s">
        <v>143</v>
      </c>
      <c r="X15" s="409"/>
      <c r="Y15" s="409"/>
      <c r="Z15" s="409"/>
      <c r="AA15" s="409"/>
      <c r="AB15" s="410"/>
      <c r="AC15" s="376">
        <v>4488</v>
      </c>
      <c r="AD15" s="377"/>
      <c r="AE15" s="377"/>
      <c r="AF15" s="377"/>
      <c r="AG15" s="378"/>
      <c r="AH15" s="376">
        <v>4938</v>
      </c>
      <c r="AI15" s="377"/>
      <c r="AJ15" s="377"/>
      <c r="AK15" s="377"/>
      <c r="AL15" s="436"/>
      <c r="AM15" s="480"/>
      <c r="AN15" s="380"/>
      <c r="AO15" s="380"/>
      <c r="AP15" s="380"/>
      <c r="AQ15" s="380"/>
      <c r="AR15" s="380"/>
      <c r="AS15" s="380"/>
      <c r="AT15" s="381"/>
      <c r="AU15" s="481"/>
      <c r="AV15" s="482"/>
      <c r="AW15" s="482"/>
      <c r="AX15" s="482"/>
      <c r="AY15" s="449" t="s">
        <v>144</v>
      </c>
      <c r="AZ15" s="450"/>
      <c r="BA15" s="450"/>
      <c r="BB15" s="450"/>
      <c r="BC15" s="450"/>
      <c r="BD15" s="450"/>
      <c r="BE15" s="450"/>
      <c r="BF15" s="450"/>
      <c r="BG15" s="450"/>
      <c r="BH15" s="450"/>
      <c r="BI15" s="450"/>
      <c r="BJ15" s="450"/>
      <c r="BK15" s="450"/>
      <c r="BL15" s="450"/>
      <c r="BM15" s="451"/>
      <c r="BN15" s="452">
        <v>4040000</v>
      </c>
      <c r="BO15" s="453"/>
      <c r="BP15" s="453"/>
      <c r="BQ15" s="453"/>
      <c r="BR15" s="453"/>
      <c r="BS15" s="453"/>
      <c r="BT15" s="453"/>
      <c r="BU15" s="454"/>
      <c r="BV15" s="452">
        <v>4247507</v>
      </c>
      <c r="BW15" s="453"/>
      <c r="BX15" s="453"/>
      <c r="BY15" s="453"/>
      <c r="BZ15" s="453"/>
      <c r="CA15" s="453"/>
      <c r="CB15" s="453"/>
      <c r="CC15" s="454"/>
      <c r="CD15" s="523" t="s">
        <v>145</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146</v>
      </c>
      <c r="M16" s="498"/>
      <c r="N16" s="498"/>
      <c r="O16" s="498"/>
      <c r="P16" s="498"/>
      <c r="Q16" s="499"/>
      <c r="R16" s="500" t="s">
        <v>147</v>
      </c>
      <c r="S16" s="501"/>
      <c r="T16" s="501"/>
      <c r="U16" s="501"/>
      <c r="V16" s="502"/>
      <c r="W16" s="514"/>
      <c r="X16" s="412"/>
      <c r="Y16" s="412"/>
      <c r="Z16" s="412"/>
      <c r="AA16" s="412"/>
      <c r="AB16" s="413"/>
      <c r="AC16" s="503">
        <v>29</v>
      </c>
      <c r="AD16" s="504"/>
      <c r="AE16" s="504"/>
      <c r="AF16" s="504"/>
      <c r="AG16" s="505"/>
      <c r="AH16" s="503">
        <v>29.1</v>
      </c>
      <c r="AI16" s="504"/>
      <c r="AJ16" s="504"/>
      <c r="AK16" s="504"/>
      <c r="AL16" s="506"/>
      <c r="AM16" s="480"/>
      <c r="AN16" s="380"/>
      <c r="AO16" s="380"/>
      <c r="AP16" s="380"/>
      <c r="AQ16" s="380"/>
      <c r="AR16" s="380"/>
      <c r="AS16" s="380"/>
      <c r="AT16" s="381"/>
      <c r="AU16" s="481"/>
      <c r="AV16" s="482"/>
      <c r="AW16" s="482"/>
      <c r="AX16" s="482"/>
      <c r="AY16" s="437" t="s">
        <v>148</v>
      </c>
      <c r="AZ16" s="438"/>
      <c r="BA16" s="438"/>
      <c r="BB16" s="438"/>
      <c r="BC16" s="438"/>
      <c r="BD16" s="438"/>
      <c r="BE16" s="438"/>
      <c r="BF16" s="438"/>
      <c r="BG16" s="438"/>
      <c r="BH16" s="438"/>
      <c r="BI16" s="438"/>
      <c r="BJ16" s="438"/>
      <c r="BK16" s="438"/>
      <c r="BL16" s="438"/>
      <c r="BM16" s="439"/>
      <c r="BN16" s="423">
        <v>12793285</v>
      </c>
      <c r="BO16" s="424"/>
      <c r="BP16" s="424"/>
      <c r="BQ16" s="424"/>
      <c r="BR16" s="424"/>
      <c r="BS16" s="424"/>
      <c r="BT16" s="424"/>
      <c r="BU16" s="425"/>
      <c r="BV16" s="423">
        <v>12457498</v>
      </c>
      <c r="BW16" s="424"/>
      <c r="BX16" s="424"/>
      <c r="BY16" s="424"/>
      <c r="BZ16" s="424"/>
      <c r="CA16" s="424"/>
      <c r="CB16" s="424"/>
      <c r="CC16" s="425"/>
      <c r="CD16" s="191"/>
      <c r="CE16" s="455" t="s">
        <v>149</v>
      </c>
      <c r="CF16" s="455"/>
      <c r="CG16" s="455"/>
      <c r="CH16" s="455"/>
      <c r="CI16" s="455"/>
      <c r="CJ16" s="455"/>
      <c r="CK16" s="455"/>
      <c r="CL16" s="455"/>
      <c r="CM16" s="455"/>
      <c r="CN16" s="455"/>
      <c r="CO16" s="455"/>
      <c r="CP16" s="455"/>
      <c r="CQ16" s="455"/>
      <c r="CR16" s="455"/>
      <c r="CS16" s="456"/>
      <c r="CT16" s="420">
        <v>4.5999999999999996</v>
      </c>
      <c r="CU16" s="421"/>
      <c r="CV16" s="421"/>
      <c r="CW16" s="421"/>
      <c r="CX16" s="421"/>
      <c r="CY16" s="421"/>
      <c r="CZ16" s="421"/>
      <c r="DA16" s="422"/>
      <c r="DB16" s="420" t="s">
        <v>127</v>
      </c>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150</v>
      </c>
      <c r="N17" s="517"/>
      <c r="O17" s="517"/>
      <c r="P17" s="517"/>
      <c r="Q17" s="518"/>
      <c r="R17" s="500" t="s">
        <v>151</v>
      </c>
      <c r="S17" s="501"/>
      <c r="T17" s="501"/>
      <c r="U17" s="501"/>
      <c r="V17" s="502"/>
      <c r="W17" s="513" t="s">
        <v>152</v>
      </c>
      <c r="X17" s="409"/>
      <c r="Y17" s="409"/>
      <c r="Z17" s="409"/>
      <c r="AA17" s="409"/>
      <c r="AB17" s="410"/>
      <c r="AC17" s="376">
        <v>10154</v>
      </c>
      <c r="AD17" s="377"/>
      <c r="AE17" s="377"/>
      <c r="AF17" s="377"/>
      <c r="AG17" s="378"/>
      <c r="AH17" s="376">
        <v>11145</v>
      </c>
      <c r="AI17" s="377"/>
      <c r="AJ17" s="377"/>
      <c r="AK17" s="377"/>
      <c r="AL17" s="436"/>
      <c r="AM17" s="480"/>
      <c r="AN17" s="380"/>
      <c r="AO17" s="380"/>
      <c r="AP17" s="380"/>
      <c r="AQ17" s="380"/>
      <c r="AR17" s="380"/>
      <c r="AS17" s="380"/>
      <c r="AT17" s="381"/>
      <c r="AU17" s="481"/>
      <c r="AV17" s="482"/>
      <c r="AW17" s="482"/>
      <c r="AX17" s="482"/>
      <c r="AY17" s="437" t="s">
        <v>153</v>
      </c>
      <c r="AZ17" s="438"/>
      <c r="BA17" s="438"/>
      <c r="BB17" s="438"/>
      <c r="BC17" s="438"/>
      <c r="BD17" s="438"/>
      <c r="BE17" s="438"/>
      <c r="BF17" s="438"/>
      <c r="BG17" s="438"/>
      <c r="BH17" s="438"/>
      <c r="BI17" s="438"/>
      <c r="BJ17" s="438"/>
      <c r="BK17" s="438"/>
      <c r="BL17" s="438"/>
      <c r="BM17" s="439"/>
      <c r="BN17" s="423">
        <v>5046325</v>
      </c>
      <c r="BO17" s="424"/>
      <c r="BP17" s="424"/>
      <c r="BQ17" s="424"/>
      <c r="BR17" s="424"/>
      <c r="BS17" s="424"/>
      <c r="BT17" s="424"/>
      <c r="BU17" s="425"/>
      <c r="BV17" s="423">
        <v>5306823</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154</v>
      </c>
      <c r="C18" s="474"/>
      <c r="D18" s="474"/>
      <c r="E18" s="475"/>
      <c r="F18" s="475"/>
      <c r="G18" s="475"/>
      <c r="H18" s="475"/>
      <c r="I18" s="475"/>
      <c r="J18" s="475"/>
      <c r="K18" s="475"/>
      <c r="L18" s="476">
        <v>851.21</v>
      </c>
      <c r="M18" s="476"/>
      <c r="N18" s="476"/>
      <c r="O18" s="476"/>
      <c r="P18" s="476"/>
      <c r="Q18" s="476"/>
      <c r="R18" s="477"/>
      <c r="S18" s="477"/>
      <c r="T18" s="477"/>
      <c r="U18" s="477"/>
      <c r="V18" s="478"/>
      <c r="W18" s="494"/>
      <c r="X18" s="495"/>
      <c r="Y18" s="495"/>
      <c r="Z18" s="495"/>
      <c r="AA18" s="495"/>
      <c r="AB18" s="519"/>
      <c r="AC18" s="393">
        <v>65.7</v>
      </c>
      <c r="AD18" s="394"/>
      <c r="AE18" s="394"/>
      <c r="AF18" s="394"/>
      <c r="AG18" s="479"/>
      <c r="AH18" s="393">
        <v>65.7</v>
      </c>
      <c r="AI18" s="394"/>
      <c r="AJ18" s="394"/>
      <c r="AK18" s="394"/>
      <c r="AL18" s="395"/>
      <c r="AM18" s="480"/>
      <c r="AN18" s="380"/>
      <c r="AO18" s="380"/>
      <c r="AP18" s="380"/>
      <c r="AQ18" s="380"/>
      <c r="AR18" s="380"/>
      <c r="AS18" s="380"/>
      <c r="AT18" s="381"/>
      <c r="AU18" s="481"/>
      <c r="AV18" s="482"/>
      <c r="AW18" s="482"/>
      <c r="AX18" s="482"/>
      <c r="AY18" s="437" t="s">
        <v>155</v>
      </c>
      <c r="AZ18" s="438"/>
      <c r="BA18" s="438"/>
      <c r="BB18" s="438"/>
      <c r="BC18" s="438"/>
      <c r="BD18" s="438"/>
      <c r="BE18" s="438"/>
      <c r="BF18" s="438"/>
      <c r="BG18" s="438"/>
      <c r="BH18" s="438"/>
      <c r="BI18" s="438"/>
      <c r="BJ18" s="438"/>
      <c r="BK18" s="438"/>
      <c r="BL18" s="438"/>
      <c r="BM18" s="439"/>
      <c r="BN18" s="423">
        <v>12824904</v>
      </c>
      <c r="BO18" s="424"/>
      <c r="BP18" s="424"/>
      <c r="BQ18" s="424"/>
      <c r="BR18" s="424"/>
      <c r="BS18" s="424"/>
      <c r="BT18" s="424"/>
      <c r="BU18" s="425"/>
      <c r="BV18" s="423">
        <v>12886945</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156</v>
      </c>
      <c r="C19" s="474"/>
      <c r="D19" s="474"/>
      <c r="E19" s="475"/>
      <c r="F19" s="475"/>
      <c r="G19" s="475"/>
      <c r="H19" s="475"/>
      <c r="I19" s="475"/>
      <c r="J19" s="475"/>
      <c r="K19" s="475"/>
      <c r="L19" s="483">
        <v>36</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157</v>
      </c>
      <c r="AZ19" s="438"/>
      <c r="BA19" s="438"/>
      <c r="BB19" s="438"/>
      <c r="BC19" s="438"/>
      <c r="BD19" s="438"/>
      <c r="BE19" s="438"/>
      <c r="BF19" s="438"/>
      <c r="BG19" s="438"/>
      <c r="BH19" s="438"/>
      <c r="BI19" s="438"/>
      <c r="BJ19" s="438"/>
      <c r="BK19" s="438"/>
      <c r="BL19" s="438"/>
      <c r="BM19" s="439"/>
      <c r="BN19" s="423">
        <v>18896524</v>
      </c>
      <c r="BO19" s="424"/>
      <c r="BP19" s="424"/>
      <c r="BQ19" s="424"/>
      <c r="BR19" s="424"/>
      <c r="BS19" s="424"/>
      <c r="BT19" s="424"/>
      <c r="BU19" s="425"/>
      <c r="BV19" s="423">
        <v>18387899</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158</v>
      </c>
      <c r="C20" s="474"/>
      <c r="D20" s="474"/>
      <c r="E20" s="475"/>
      <c r="F20" s="475"/>
      <c r="G20" s="475"/>
      <c r="H20" s="475"/>
      <c r="I20" s="475"/>
      <c r="J20" s="475"/>
      <c r="K20" s="475"/>
      <c r="L20" s="483">
        <v>11686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600</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159</v>
      </c>
      <c r="C22" s="400"/>
      <c r="D22" s="401"/>
      <c r="E22" s="408" t="s">
        <v>1</v>
      </c>
      <c r="F22" s="409"/>
      <c r="G22" s="409"/>
      <c r="H22" s="409"/>
      <c r="I22" s="409"/>
      <c r="J22" s="409"/>
      <c r="K22" s="410"/>
      <c r="L22" s="408" t="s">
        <v>160</v>
      </c>
      <c r="M22" s="409"/>
      <c r="N22" s="409"/>
      <c r="O22" s="409"/>
      <c r="P22" s="410"/>
      <c r="Q22" s="414" t="s">
        <v>161</v>
      </c>
      <c r="R22" s="415"/>
      <c r="S22" s="415"/>
      <c r="T22" s="415"/>
      <c r="U22" s="415"/>
      <c r="V22" s="416"/>
      <c r="W22" s="465" t="s">
        <v>162</v>
      </c>
      <c r="X22" s="400"/>
      <c r="Y22" s="401"/>
      <c r="Z22" s="408" t="s">
        <v>1</v>
      </c>
      <c r="AA22" s="409"/>
      <c r="AB22" s="409"/>
      <c r="AC22" s="409"/>
      <c r="AD22" s="409"/>
      <c r="AE22" s="409"/>
      <c r="AF22" s="409"/>
      <c r="AG22" s="410"/>
      <c r="AH22" s="426" t="s">
        <v>163</v>
      </c>
      <c r="AI22" s="409"/>
      <c r="AJ22" s="409"/>
      <c r="AK22" s="409"/>
      <c r="AL22" s="410"/>
      <c r="AM22" s="426" t="s">
        <v>164</v>
      </c>
      <c r="AN22" s="427"/>
      <c r="AO22" s="427"/>
      <c r="AP22" s="427"/>
      <c r="AQ22" s="427"/>
      <c r="AR22" s="428"/>
      <c r="AS22" s="414" t="s">
        <v>161</v>
      </c>
      <c r="AT22" s="415"/>
      <c r="AU22" s="415"/>
      <c r="AV22" s="415"/>
      <c r="AW22" s="415"/>
      <c r="AX22" s="432"/>
      <c r="AY22" s="449" t="s">
        <v>165</v>
      </c>
      <c r="AZ22" s="450"/>
      <c r="BA22" s="450"/>
      <c r="BB22" s="450"/>
      <c r="BC22" s="450"/>
      <c r="BD22" s="450"/>
      <c r="BE22" s="450"/>
      <c r="BF22" s="450"/>
      <c r="BG22" s="450"/>
      <c r="BH22" s="450"/>
      <c r="BI22" s="450"/>
      <c r="BJ22" s="450"/>
      <c r="BK22" s="450"/>
      <c r="BL22" s="450"/>
      <c r="BM22" s="451"/>
      <c r="BN22" s="452">
        <v>22168462</v>
      </c>
      <c r="BO22" s="453"/>
      <c r="BP22" s="453"/>
      <c r="BQ22" s="453"/>
      <c r="BR22" s="453"/>
      <c r="BS22" s="453"/>
      <c r="BT22" s="453"/>
      <c r="BU22" s="454"/>
      <c r="BV22" s="452">
        <v>21003412</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166</v>
      </c>
      <c r="AZ23" s="438"/>
      <c r="BA23" s="438"/>
      <c r="BB23" s="438"/>
      <c r="BC23" s="438"/>
      <c r="BD23" s="438"/>
      <c r="BE23" s="438"/>
      <c r="BF23" s="438"/>
      <c r="BG23" s="438"/>
      <c r="BH23" s="438"/>
      <c r="BI23" s="438"/>
      <c r="BJ23" s="438"/>
      <c r="BK23" s="438"/>
      <c r="BL23" s="438"/>
      <c r="BM23" s="439"/>
      <c r="BN23" s="423">
        <v>8077151</v>
      </c>
      <c r="BO23" s="424"/>
      <c r="BP23" s="424"/>
      <c r="BQ23" s="424"/>
      <c r="BR23" s="424"/>
      <c r="BS23" s="424"/>
      <c r="BT23" s="424"/>
      <c r="BU23" s="425"/>
      <c r="BV23" s="423">
        <v>7575053</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167</v>
      </c>
      <c r="F24" s="380"/>
      <c r="G24" s="380"/>
      <c r="H24" s="380"/>
      <c r="I24" s="380"/>
      <c r="J24" s="380"/>
      <c r="K24" s="381"/>
      <c r="L24" s="376">
        <v>1</v>
      </c>
      <c r="M24" s="377"/>
      <c r="N24" s="377"/>
      <c r="O24" s="377"/>
      <c r="P24" s="378"/>
      <c r="Q24" s="376">
        <v>8500</v>
      </c>
      <c r="R24" s="377"/>
      <c r="S24" s="377"/>
      <c r="T24" s="377"/>
      <c r="U24" s="377"/>
      <c r="V24" s="378"/>
      <c r="W24" s="466"/>
      <c r="X24" s="403"/>
      <c r="Y24" s="404"/>
      <c r="Z24" s="379" t="s">
        <v>168</v>
      </c>
      <c r="AA24" s="380"/>
      <c r="AB24" s="380"/>
      <c r="AC24" s="380"/>
      <c r="AD24" s="380"/>
      <c r="AE24" s="380"/>
      <c r="AF24" s="380"/>
      <c r="AG24" s="381"/>
      <c r="AH24" s="376">
        <v>457</v>
      </c>
      <c r="AI24" s="377"/>
      <c r="AJ24" s="377"/>
      <c r="AK24" s="377"/>
      <c r="AL24" s="378"/>
      <c r="AM24" s="376">
        <v>1409388</v>
      </c>
      <c r="AN24" s="377"/>
      <c r="AO24" s="377"/>
      <c r="AP24" s="377"/>
      <c r="AQ24" s="377"/>
      <c r="AR24" s="378"/>
      <c r="AS24" s="376">
        <v>3084</v>
      </c>
      <c r="AT24" s="377"/>
      <c r="AU24" s="377"/>
      <c r="AV24" s="377"/>
      <c r="AW24" s="377"/>
      <c r="AX24" s="436"/>
      <c r="AY24" s="396" t="s">
        <v>169</v>
      </c>
      <c r="AZ24" s="397"/>
      <c r="BA24" s="397"/>
      <c r="BB24" s="397"/>
      <c r="BC24" s="397"/>
      <c r="BD24" s="397"/>
      <c r="BE24" s="397"/>
      <c r="BF24" s="397"/>
      <c r="BG24" s="397"/>
      <c r="BH24" s="397"/>
      <c r="BI24" s="397"/>
      <c r="BJ24" s="397"/>
      <c r="BK24" s="397"/>
      <c r="BL24" s="397"/>
      <c r="BM24" s="398"/>
      <c r="BN24" s="423">
        <v>15678886</v>
      </c>
      <c r="BO24" s="424"/>
      <c r="BP24" s="424"/>
      <c r="BQ24" s="424"/>
      <c r="BR24" s="424"/>
      <c r="BS24" s="424"/>
      <c r="BT24" s="424"/>
      <c r="BU24" s="425"/>
      <c r="BV24" s="423">
        <v>14005325</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170</v>
      </c>
      <c r="F25" s="380"/>
      <c r="G25" s="380"/>
      <c r="H25" s="380"/>
      <c r="I25" s="380"/>
      <c r="J25" s="380"/>
      <c r="K25" s="381"/>
      <c r="L25" s="376">
        <v>1</v>
      </c>
      <c r="M25" s="377"/>
      <c r="N25" s="377"/>
      <c r="O25" s="377"/>
      <c r="P25" s="378"/>
      <c r="Q25" s="376">
        <v>7000</v>
      </c>
      <c r="R25" s="377"/>
      <c r="S25" s="377"/>
      <c r="T25" s="377"/>
      <c r="U25" s="377"/>
      <c r="V25" s="378"/>
      <c r="W25" s="466"/>
      <c r="X25" s="403"/>
      <c r="Y25" s="404"/>
      <c r="Z25" s="379" t="s">
        <v>171</v>
      </c>
      <c r="AA25" s="380"/>
      <c r="AB25" s="380"/>
      <c r="AC25" s="380"/>
      <c r="AD25" s="380"/>
      <c r="AE25" s="380"/>
      <c r="AF25" s="380"/>
      <c r="AG25" s="381"/>
      <c r="AH25" s="376">
        <v>86</v>
      </c>
      <c r="AI25" s="377"/>
      <c r="AJ25" s="377"/>
      <c r="AK25" s="377"/>
      <c r="AL25" s="378"/>
      <c r="AM25" s="376">
        <v>245100</v>
      </c>
      <c r="AN25" s="377"/>
      <c r="AO25" s="377"/>
      <c r="AP25" s="377"/>
      <c r="AQ25" s="377"/>
      <c r="AR25" s="378"/>
      <c r="AS25" s="376">
        <v>2850</v>
      </c>
      <c r="AT25" s="377"/>
      <c r="AU25" s="377"/>
      <c r="AV25" s="377"/>
      <c r="AW25" s="377"/>
      <c r="AX25" s="436"/>
      <c r="AY25" s="449" t="s">
        <v>172</v>
      </c>
      <c r="AZ25" s="450"/>
      <c r="BA25" s="450"/>
      <c r="BB25" s="450"/>
      <c r="BC25" s="450"/>
      <c r="BD25" s="450"/>
      <c r="BE25" s="450"/>
      <c r="BF25" s="450"/>
      <c r="BG25" s="450"/>
      <c r="BH25" s="450"/>
      <c r="BI25" s="450"/>
      <c r="BJ25" s="450"/>
      <c r="BK25" s="450"/>
      <c r="BL25" s="450"/>
      <c r="BM25" s="451"/>
      <c r="BN25" s="452">
        <v>2129462</v>
      </c>
      <c r="BO25" s="453"/>
      <c r="BP25" s="453"/>
      <c r="BQ25" s="453"/>
      <c r="BR25" s="453"/>
      <c r="BS25" s="453"/>
      <c r="BT25" s="453"/>
      <c r="BU25" s="454"/>
      <c r="BV25" s="452">
        <v>3514345</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173</v>
      </c>
      <c r="F26" s="380"/>
      <c r="G26" s="380"/>
      <c r="H26" s="380"/>
      <c r="I26" s="380"/>
      <c r="J26" s="380"/>
      <c r="K26" s="381"/>
      <c r="L26" s="376">
        <v>1</v>
      </c>
      <c r="M26" s="377"/>
      <c r="N26" s="377"/>
      <c r="O26" s="377"/>
      <c r="P26" s="378"/>
      <c r="Q26" s="376">
        <v>6100</v>
      </c>
      <c r="R26" s="377"/>
      <c r="S26" s="377"/>
      <c r="T26" s="377"/>
      <c r="U26" s="377"/>
      <c r="V26" s="378"/>
      <c r="W26" s="466"/>
      <c r="X26" s="403"/>
      <c r="Y26" s="404"/>
      <c r="Z26" s="379" t="s">
        <v>174</v>
      </c>
      <c r="AA26" s="434"/>
      <c r="AB26" s="434"/>
      <c r="AC26" s="434"/>
      <c r="AD26" s="434"/>
      <c r="AE26" s="434"/>
      <c r="AF26" s="434"/>
      <c r="AG26" s="435"/>
      <c r="AH26" s="376">
        <v>17</v>
      </c>
      <c r="AI26" s="377"/>
      <c r="AJ26" s="377"/>
      <c r="AK26" s="377"/>
      <c r="AL26" s="378"/>
      <c r="AM26" s="376">
        <v>47124</v>
      </c>
      <c r="AN26" s="377"/>
      <c r="AO26" s="377"/>
      <c r="AP26" s="377"/>
      <c r="AQ26" s="377"/>
      <c r="AR26" s="378"/>
      <c r="AS26" s="376">
        <v>2772</v>
      </c>
      <c r="AT26" s="377"/>
      <c r="AU26" s="377"/>
      <c r="AV26" s="377"/>
      <c r="AW26" s="377"/>
      <c r="AX26" s="436"/>
      <c r="AY26" s="463" t="s">
        <v>175</v>
      </c>
      <c r="AZ26" s="383"/>
      <c r="BA26" s="383"/>
      <c r="BB26" s="383"/>
      <c r="BC26" s="383"/>
      <c r="BD26" s="383"/>
      <c r="BE26" s="383"/>
      <c r="BF26" s="383"/>
      <c r="BG26" s="383"/>
      <c r="BH26" s="383"/>
      <c r="BI26" s="383"/>
      <c r="BJ26" s="383"/>
      <c r="BK26" s="383"/>
      <c r="BL26" s="383"/>
      <c r="BM26" s="464"/>
      <c r="BN26" s="423" t="s">
        <v>127</v>
      </c>
      <c r="BO26" s="424"/>
      <c r="BP26" s="424"/>
      <c r="BQ26" s="424"/>
      <c r="BR26" s="424"/>
      <c r="BS26" s="424"/>
      <c r="BT26" s="424"/>
      <c r="BU26" s="425"/>
      <c r="BV26" s="423" t="s">
        <v>127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176</v>
      </c>
      <c r="F27" s="380"/>
      <c r="G27" s="380"/>
      <c r="H27" s="380"/>
      <c r="I27" s="380"/>
      <c r="J27" s="380"/>
      <c r="K27" s="381"/>
      <c r="L27" s="376">
        <v>1</v>
      </c>
      <c r="M27" s="377"/>
      <c r="N27" s="377"/>
      <c r="O27" s="377"/>
      <c r="P27" s="378"/>
      <c r="Q27" s="376">
        <v>3700</v>
      </c>
      <c r="R27" s="377"/>
      <c r="S27" s="377"/>
      <c r="T27" s="377"/>
      <c r="U27" s="377"/>
      <c r="V27" s="378"/>
      <c r="W27" s="466"/>
      <c r="X27" s="403"/>
      <c r="Y27" s="404"/>
      <c r="Z27" s="379" t="s">
        <v>177</v>
      </c>
      <c r="AA27" s="380"/>
      <c r="AB27" s="380"/>
      <c r="AC27" s="380"/>
      <c r="AD27" s="380"/>
      <c r="AE27" s="380"/>
      <c r="AF27" s="380"/>
      <c r="AG27" s="381"/>
      <c r="AH27" s="376" t="s">
        <v>178</v>
      </c>
      <c r="AI27" s="377"/>
      <c r="AJ27" s="377"/>
      <c r="AK27" s="377"/>
      <c r="AL27" s="378"/>
      <c r="AM27" s="376" t="s">
        <v>127</v>
      </c>
      <c r="AN27" s="377"/>
      <c r="AO27" s="377"/>
      <c r="AP27" s="377"/>
      <c r="AQ27" s="377"/>
      <c r="AR27" s="378"/>
      <c r="AS27" s="376" t="s">
        <v>127</v>
      </c>
      <c r="AT27" s="377"/>
      <c r="AU27" s="377"/>
      <c r="AV27" s="377"/>
      <c r="AW27" s="377"/>
      <c r="AX27" s="436"/>
      <c r="AY27" s="460" t="s">
        <v>179</v>
      </c>
      <c r="AZ27" s="461"/>
      <c r="BA27" s="461"/>
      <c r="BB27" s="461"/>
      <c r="BC27" s="461"/>
      <c r="BD27" s="461"/>
      <c r="BE27" s="461"/>
      <c r="BF27" s="461"/>
      <c r="BG27" s="461"/>
      <c r="BH27" s="461"/>
      <c r="BI27" s="461"/>
      <c r="BJ27" s="461"/>
      <c r="BK27" s="461"/>
      <c r="BL27" s="461"/>
      <c r="BM27" s="462"/>
      <c r="BN27" s="457" t="s">
        <v>127</v>
      </c>
      <c r="BO27" s="458"/>
      <c r="BP27" s="458"/>
      <c r="BQ27" s="458"/>
      <c r="BR27" s="458"/>
      <c r="BS27" s="458"/>
      <c r="BT27" s="458"/>
      <c r="BU27" s="459"/>
      <c r="BV27" s="457" t="s">
        <v>127</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180</v>
      </c>
      <c r="F28" s="380"/>
      <c r="G28" s="380"/>
      <c r="H28" s="380"/>
      <c r="I28" s="380"/>
      <c r="J28" s="380"/>
      <c r="K28" s="381"/>
      <c r="L28" s="376">
        <v>1</v>
      </c>
      <c r="M28" s="377"/>
      <c r="N28" s="377"/>
      <c r="O28" s="377"/>
      <c r="P28" s="378"/>
      <c r="Q28" s="376">
        <v>3000</v>
      </c>
      <c r="R28" s="377"/>
      <c r="S28" s="377"/>
      <c r="T28" s="377"/>
      <c r="U28" s="377"/>
      <c r="V28" s="378"/>
      <c r="W28" s="466"/>
      <c r="X28" s="403"/>
      <c r="Y28" s="404"/>
      <c r="Z28" s="379" t="s">
        <v>181</v>
      </c>
      <c r="AA28" s="380"/>
      <c r="AB28" s="380"/>
      <c r="AC28" s="380"/>
      <c r="AD28" s="380"/>
      <c r="AE28" s="380"/>
      <c r="AF28" s="380"/>
      <c r="AG28" s="381"/>
      <c r="AH28" s="376" t="s">
        <v>127</v>
      </c>
      <c r="AI28" s="377"/>
      <c r="AJ28" s="377"/>
      <c r="AK28" s="377"/>
      <c r="AL28" s="378"/>
      <c r="AM28" s="376" t="s">
        <v>182</v>
      </c>
      <c r="AN28" s="377"/>
      <c r="AO28" s="377"/>
      <c r="AP28" s="377"/>
      <c r="AQ28" s="377"/>
      <c r="AR28" s="378"/>
      <c r="AS28" s="376" t="s">
        <v>182</v>
      </c>
      <c r="AT28" s="377"/>
      <c r="AU28" s="377"/>
      <c r="AV28" s="377"/>
      <c r="AW28" s="377"/>
      <c r="AX28" s="436"/>
      <c r="AY28" s="440" t="s">
        <v>183</v>
      </c>
      <c r="AZ28" s="441"/>
      <c r="BA28" s="441"/>
      <c r="BB28" s="442"/>
      <c r="BC28" s="449" t="s">
        <v>47</v>
      </c>
      <c r="BD28" s="450"/>
      <c r="BE28" s="450"/>
      <c r="BF28" s="450"/>
      <c r="BG28" s="450"/>
      <c r="BH28" s="450"/>
      <c r="BI28" s="450"/>
      <c r="BJ28" s="450"/>
      <c r="BK28" s="450"/>
      <c r="BL28" s="450"/>
      <c r="BM28" s="451"/>
      <c r="BN28" s="452">
        <v>4784564</v>
      </c>
      <c r="BO28" s="453"/>
      <c r="BP28" s="453"/>
      <c r="BQ28" s="453"/>
      <c r="BR28" s="453"/>
      <c r="BS28" s="453"/>
      <c r="BT28" s="453"/>
      <c r="BU28" s="454"/>
      <c r="BV28" s="452">
        <v>4470376</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184</v>
      </c>
      <c r="F29" s="380"/>
      <c r="G29" s="380"/>
      <c r="H29" s="380"/>
      <c r="I29" s="380"/>
      <c r="J29" s="380"/>
      <c r="K29" s="381"/>
      <c r="L29" s="376">
        <v>12</v>
      </c>
      <c r="M29" s="377"/>
      <c r="N29" s="377"/>
      <c r="O29" s="377"/>
      <c r="P29" s="378"/>
      <c r="Q29" s="376">
        <v>2700</v>
      </c>
      <c r="R29" s="377"/>
      <c r="S29" s="377"/>
      <c r="T29" s="377"/>
      <c r="U29" s="377"/>
      <c r="V29" s="378"/>
      <c r="W29" s="467"/>
      <c r="X29" s="468"/>
      <c r="Y29" s="469"/>
      <c r="Z29" s="379" t="s">
        <v>185</v>
      </c>
      <c r="AA29" s="380"/>
      <c r="AB29" s="380"/>
      <c r="AC29" s="380"/>
      <c r="AD29" s="380"/>
      <c r="AE29" s="380"/>
      <c r="AF29" s="380"/>
      <c r="AG29" s="381"/>
      <c r="AH29" s="376">
        <v>457</v>
      </c>
      <c r="AI29" s="377"/>
      <c r="AJ29" s="377"/>
      <c r="AK29" s="377"/>
      <c r="AL29" s="378"/>
      <c r="AM29" s="376">
        <v>1409388</v>
      </c>
      <c r="AN29" s="377"/>
      <c r="AO29" s="377"/>
      <c r="AP29" s="377"/>
      <c r="AQ29" s="377"/>
      <c r="AR29" s="378"/>
      <c r="AS29" s="376">
        <v>3084</v>
      </c>
      <c r="AT29" s="377"/>
      <c r="AU29" s="377"/>
      <c r="AV29" s="377"/>
      <c r="AW29" s="377"/>
      <c r="AX29" s="436"/>
      <c r="AY29" s="443"/>
      <c r="AZ29" s="444"/>
      <c r="BA29" s="444"/>
      <c r="BB29" s="445"/>
      <c r="BC29" s="437" t="s">
        <v>186</v>
      </c>
      <c r="BD29" s="438"/>
      <c r="BE29" s="438"/>
      <c r="BF29" s="438"/>
      <c r="BG29" s="438"/>
      <c r="BH29" s="438"/>
      <c r="BI29" s="438"/>
      <c r="BJ29" s="438"/>
      <c r="BK29" s="438"/>
      <c r="BL29" s="438"/>
      <c r="BM29" s="439"/>
      <c r="BN29" s="423">
        <v>850311</v>
      </c>
      <c r="BO29" s="424"/>
      <c r="BP29" s="424"/>
      <c r="BQ29" s="424"/>
      <c r="BR29" s="424"/>
      <c r="BS29" s="424"/>
      <c r="BT29" s="424"/>
      <c r="BU29" s="425"/>
      <c r="BV29" s="423">
        <v>849675</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187</v>
      </c>
      <c r="X30" s="391"/>
      <c r="Y30" s="391"/>
      <c r="Z30" s="391"/>
      <c r="AA30" s="391"/>
      <c r="AB30" s="391"/>
      <c r="AC30" s="391"/>
      <c r="AD30" s="391"/>
      <c r="AE30" s="391"/>
      <c r="AF30" s="391"/>
      <c r="AG30" s="392"/>
      <c r="AH30" s="393">
        <v>97.4</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49</v>
      </c>
      <c r="BD30" s="397"/>
      <c r="BE30" s="397"/>
      <c r="BF30" s="397"/>
      <c r="BG30" s="397"/>
      <c r="BH30" s="397"/>
      <c r="BI30" s="397"/>
      <c r="BJ30" s="397"/>
      <c r="BK30" s="397"/>
      <c r="BL30" s="397"/>
      <c r="BM30" s="398"/>
      <c r="BN30" s="457">
        <v>4926061</v>
      </c>
      <c r="BO30" s="458"/>
      <c r="BP30" s="458"/>
      <c r="BQ30" s="458"/>
      <c r="BR30" s="458"/>
      <c r="BS30" s="458"/>
      <c r="BT30" s="458"/>
      <c r="BU30" s="459"/>
      <c r="BV30" s="457">
        <v>3840686</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188</v>
      </c>
      <c r="D32" s="382"/>
      <c r="E32" s="382"/>
      <c r="F32" s="382"/>
      <c r="G32" s="382"/>
      <c r="H32" s="382"/>
      <c r="I32" s="382"/>
      <c r="J32" s="382"/>
      <c r="K32" s="382"/>
      <c r="L32" s="382"/>
      <c r="M32" s="382"/>
      <c r="N32" s="382"/>
      <c r="O32" s="382"/>
      <c r="P32" s="382"/>
      <c r="Q32" s="382"/>
      <c r="R32" s="382"/>
      <c r="S32" s="382"/>
      <c r="U32" s="383" t="s">
        <v>189</v>
      </c>
      <c r="V32" s="383"/>
      <c r="W32" s="383"/>
      <c r="X32" s="383"/>
      <c r="Y32" s="383"/>
      <c r="Z32" s="383"/>
      <c r="AA32" s="383"/>
      <c r="AB32" s="383"/>
      <c r="AC32" s="383"/>
      <c r="AD32" s="383"/>
      <c r="AE32" s="383"/>
      <c r="AF32" s="383"/>
      <c r="AG32" s="383"/>
      <c r="AH32" s="383"/>
      <c r="AI32" s="383"/>
      <c r="AJ32" s="383"/>
      <c r="AK32" s="383"/>
      <c r="AM32" s="383" t="s">
        <v>190</v>
      </c>
      <c r="AN32" s="383"/>
      <c r="AO32" s="383"/>
      <c r="AP32" s="383"/>
      <c r="AQ32" s="383"/>
      <c r="AR32" s="383"/>
      <c r="AS32" s="383"/>
      <c r="AT32" s="383"/>
      <c r="AU32" s="383"/>
      <c r="AV32" s="383"/>
      <c r="AW32" s="383"/>
      <c r="AX32" s="383"/>
      <c r="AY32" s="383"/>
      <c r="AZ32" s="383"/>
      <c r="BA32" s="383"/>
      <c r="BB32" s="383"/>
      <c r="BC32" s="383"/>
      <c r="BE32" s="383" t="s">
        <v>191</v>
      </c>
      <c r="BF32" s="383"/>
      <c r="BG32" s="383"/>
      <c r="BH32" s="383"/>
      <c r="BI32" s="383"/>
      <c r="BJ32" s="383"/>
      <c r="BK32" s="383"/>
      <c r="BL32" s="383"/>
      <c r="BM32" s="383"/>
      <c r="BN32" s="383"/>
      <c r="BO32" s="383"/>
      <c r="BP32" s="383"/>
      <c r="BQ32" s="383"/>
      <c r="BR32" s="383"/>
      <c r="BS32" s="383"/>
      <c r="BT32" s="383"/>
      <c r="BU32" s="383"/>
      <c r="BW32" s="383" t="s">
        <v>192</v>
      </c>
      <c r="BX32" s="383"/>
      <c r="BY32" s="383"/>
      <c r="BZ32" s="383"/>
      <c r="CA32" s="383"/>
      <c r="CB32" s="383"/>
      <c r="CC32" s="383"/>
      <c r="CD32" s="383"/>
      <c r="CE32" s="383"/>
      <c r="CF32" s="383"/>
      <c r="CG32" s="383"/>
      <c r="CH32" s="383"/>
      <c r="CI32" s="383"/>
      <c r="CJ32" s="383"/>
      <c r="CK32" s="383"/>
      <c r="CL32" s="383"/>
      <c r="CM32" s="383"/>
      <c r="CO32" s="383" t="s">
        <v>193</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194</v>
      </c>
      <c r="D33" s="375"/>
      <c r="E33" s="374" t="s">
        <v>195</v>
      </c>
      <c r="F33" s="374"/>
      <c r="G33" s="374"/>
      <c r="H33" s="374"/>
      <c r="I33" s="374"/>
      <c r="J33" s="374"/>
      <c r="K33" s="374"/>
      <c r="L33" s="374"/>
      <c r="M33" s="374"/>
      <c r="N33" s="374"/>
      <c r="O33" s="374"/>
      <c r="P33" s="374"/>
      <c r="Q33" s="374"/>
      <c r="R33" s="374"/>
      <c r="S33" s="374"/>
      <c r="T33" s="203"/>
      <c r="U33" s="375" t="s">
        <v>194</v>
      </c>
      <c r="V33" s="375"/>
      <c r="W33" s="374" t="s">
        <v>196</v>
      </c>
      <c r="X33" s="374"/>
      <c r="Y33" s="374"/>
      <c r="Z33" s="374"/>
      <c r="AA33" s="374"/>
      <c r="AB33" s="374"/>
      <c r="AC33" s="374"/>
      <c r="AD33" s="374"/>
      <c r="AE33" s="374"/>
      <c r="AF33" s="374"/>
      <c r="AG33" s="374"/>
      <c r="AH33" s="374"/>
      <c r="AI33" s="374"/>
      <c r="AJ33" s="374"/>
      <c r="AK33" s="374"/>
      <c r="AL33" s="203"/>
      <c r="AM33" s="375" t="s">
        <v>197</v>
      </c>
      <c r="AN33" s="375"/>
      <c r="AO33" s="374" t="s">
        <v>195</v>
      </c>
      <c r="AP33" s="374"/>
      <c r="AQ33" s="374"/>
      <c r="AR33" s="374"/>
      <c r="AS33" s="374"/>
      <c r="AT33" s="374"/>
      <c r="AU33" s="374"/>
      <c r="AV33" s="374"/>
      <c r="AW33" s="374"/>
      <c r="AX33" s="374"/>
      <c r="AY33" s="374"/>
      <c r="AZ33" s="374"/>
      <c r="BA33" s="374"/>
      <c r="BB33" s="374"/>
      <c r="BC33" s="374"/>
      <c r="BD33" s="204"/>
      <c r="BE33" s="374" t="s">
        <v>198</v>
      </c>
      <c r="BF33" s="374"/>
      <c r="BG33" s="374" t="s">
        <v>199</v>
      </c>
      <c r="BH33" s="374"/>
      <c r="BI33" s="374"/>
      <c r="BJ33" s="374"/>
      <c r="BK33" s="374"/>
      <c r="BL33" s="374"/>
      <c r="BM33" s="374"/>
      <c r="BN33" s="374"/>
      <c r="BO33" s="374"/>
      <c r="BP33" s="374"/>
      <c r="BQ33" s="374"/>
      <c r="BR33" s="374"/>
      <c r="BS33" s="374"/>
      <c r="BT33" s="374"/>
      <c r="BU33" s="374"/>
      <c r="BV33" s="204"/>
      <c r="BW33" s="375" t="s">
        <v>198</v>
      </c>
      <c r="BX33" s="375"/>
      <c r="BY33" s="374" t="s">
        <v>200</v>
      </c>
      <c r="BZ33" s="374"/>
      <c r="CA33" s="374"/>
      <c r="CB33" s="374"/>
      <c r="CC33" s="374"/>
      <c r="CD33" s="374"/>
      <c r="CE33" s="374"/>
      <c r="CF33" s="374"/>
      <c r="CG33" s="374"/>
      <c r="CH33" s="374"/>
      <c r="CI33" s="374"/>
      <c r="CJ33" s="374"/>
      <c r="CK33" s="374"/>
      <c r="CL33" s="374"/>
      <c r="CM33" s="374"/>
      <c r="CN33" s="203"/>
      <c r="CO33" s="375" t="s">
        <v>197</v>
      </c>
      <c r="CP33" s="375"/>
      <c r="CQ33" s="374" t="s">
        <v>201</v>
      </c>
      <c r="CR33" s="374"/>
      <c r="CS33" s="374"/>
      <c r="CT33" s="374"/>
      <c r="CU33" s="374"/>
      <c r="CV33" s="374"/>
      <c r="CW33" s="374"/>
      <c r="CX33" s="374"/>
      <c r="CY33" s="374"/>
      <c r="CZ33" s="374"/>
      <c r="DA33" s="374"/>
      <c r="DB33" s="374"/>
      <c r="DC33" s="374"/>
      <c r="DD33" s="374"/>
      <c r="DE33" s="374"/>
      <c r="DF33" s="203"/>
      <c r="DG33" s="373" t="s">
        <v>202</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3</v>
      </c>
      <c r="V34" s="371"/>
      <c r="W34" s="372" t="str">
        <f>IF('各会計、関係団体の財政状況及び健全化判断比率'!B28="","",'各会計、関係団体の財政状況及び健全化判断比率'!B28)</f>
        <v>国民健康保険事業特別会計（事業勘定）</v>
      </c>
      <c r="X34" s="372"/>
      <c r="Y34" s="372"/>
      <c r="Z34" s="372"/>
      <c r="AA34" s="372"/>
      <c r="AB34" s="372"/>
      <c r="AC34" s="372"/>
      <c r="AD34" s="372"/>
      <c r="AE34" s="372"/>
      <c r="AF34" s="372"/>
      <c r="AG34" s="372"/>
      <c r="AH34" s="372"/>
      <c r="AI34" s="372"/>
      <c r="AJ34" s="372"/>
      <c r="AK34" s="372"/>
      <c r="AL34" s="178"/>
      <c r="AM34" s="371">
        <f>IF(AO34="","",MAX(C34:D43,U34:V43)+1)</f>
        <v>8</v>
      </c>
      <c r="AN34" s="371"/>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12</v>
      </c>
      <c r="BX34" s="371"/>
      <c r="BY34" s="372" t="str">
        <f>IF('各会計、関係団体の財政状況及び健全化判断比率'!B68="","",'各会計、関係団体の財政状況及び健全化判断比率'!B68)</f>
        <v>岐阜県市町村会館組合</v>
      </c>
      <c r="BZ34" s="372"/>
      <c r="CA34" s="372"/>
      <c r="CB34" s="372"/>
      <c r="CC34" s="372"/>
      <c r="CD34" s="372"/>
      <c r="CE34" s="372"/>
      <c r="CF34" s="372"/>
      <c r="CG34" s="372"/>
      <c r="CH34" s="372"/>
      <c r="CI34" s="372"/>
      <c r="CJ34" s="372"/>
      <c r="CK34" s="372"/>
      <c r="CL34" s="372"/>
      <c r="CM34" s="372"/>
      <c r="CN34" s="178"/>
      <c r="CO34" s="371">
        <f>IF(CQ34="","",MAX(C34:D43,U34:V43,AM34:AN43,BE34:BF43,BW34:BX43)+1)</f>
        <v>16</v>
      </c>
      <c r="CP34" s="371"/>
      <c r="CQ34" s="372" t="str">
        <f>IF('各会計、関係団体の財政状況及び健全化判断比率'!BS7="","",'各会計、関係団体の財政状況及び健全化判断比率'!BS7)</f>
        <v>ホリスティック南飛騨</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f>IF(E35="","",C34+1)</f>
        <v>2</v>
      </c>
      <c r="D35" s="371"/>
      <c r="E35" s="372" t="str">
        <f>IF('各会計、関係団体の財政状況及び健全化判断比率'!B8="","",'各会計、関係団体の財政状況及び健全化判断比率'!B8)</f>
        <v>学校給食費特別会計</v>
      </c>
      <c r="F35" s="372"/>
      <c r="G35" s="372"/>
      <c r="H35" s="372"/>
      <c r="I35" s="372"/>
      <c r="J35" s="372"/>
      <c r="K35" s="372"/>
      <c r="L35" s="372"/>
      <c r="M35" s="372"/>
      <c r="N35" s="372"/>
      <c r="O35" s="372"/>
      <c r="P35" s="372"/>
      <c r="Q35" s="372"/>
      <c r="R35" s="372"/>
      <c r="S35" s="372"/>
      <c r="T35" s="178"/>
      <c r="U35" s="371">
        <f>IF(W35="","",U34+1)</f>
        <v>4</v>
      </c>
      <c r="V35" s="371"/>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78"/>
      <c r="AM35" s="371">
        <f t="shared" ref="AM35:AM43" si="0">IF(AO35="","",AM34+1)</f>
        <v>9</v>
      </c>
      <c r="AN35" s="371"/>
      <c r="AO35" s="372" t="str">
        <f>IF('各会計、関係団体の財政状況及び健全化判断比率'!B34="","",'各会計、関係団体の財政状況及び健全化判断比率'!B34)</f>
        <v>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13</v>
      </c>
      <c r="BX35" s="371"/>
      <c r="BY35" s="372" t="str">
        <f>IF('各会計、関係団体の財政状況及び健全化判断比率'!B69="","",'各会計、関係団体の財政状況及び健全化判断比率'!B69)</f>
        <v>岐阜県市町村職員退職手当組合</v>
      </c>
      <c r="BZ35" s="372"/>
      <c r="CA35" s="372"/>
      <c r="CB35" s="372"/>
      <c r="CC35" s="372"/>
      <c r="CD35" s="372"/>
      <c r="CE35" s="372"/>
      <c r="CF35" s="372"/>
      <c r="CG35" s="372"/>
      <c r="CH35" s="372"/>
      <c r="CI35" s="372"/>
      <c r="CJ35" s="372"/>
      <c r="CK35" s="372"/>
      <c r="CL35" s="372"/>
      <c r="CM35" s="372"/>
      <c r="CN35" s="178"/>
      <c r="CO35" s="371">
        <f t="shared" ref="CO35:CO43" si="3">IF(CQ35="","",CO34+1)</f>
        <v>17</v>
      </c>
      <c r="CP35" s="371"/>
      <c r="CQ35" s="372" t="str">
        <f>IF('各会計、関係団体の財政状況及び健全化判断比率'!BS8="","",'各会計、関係団体の財政状況及び健全化判断比率'!BS8)</f>
        <v>飛騨小坂観光</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5</v>
      </c>
      <c r="V36" s="371"/>
      <c r="W36" s="372" t="str">
        <f>IF('各会計、関係団体の財政状況及び健全化判断比率'!B30="","",'各会計、関係団体の財政状況及び健全化判断比率'!B30)</f>
        <v>介護保険特別会計（介護サービス事業勘定）</v>
      </c>
      <c r="X36" s="372"/>
      <c r="Y36" s="372"/>
      <c r="Z36" s="372"/>
      <c r="AA36" s="372"/>
      <c r="AB36" s="372"/>
      <c r="AC36" s="372"/>
      <c r="AD36" s="372"/>
      <c r="AE36" s="372"/>
      <c r="AF36" s="372"/>
      <c r="AG36" s="372"/>
      <c r="AH36" s="372"/>
      <c r="AI36" s="372"/>
      <c r="AJ36" s="372"/>
      <c r="AK36" s="372"/>
      <c r="AL36" s="178"/>
      <c r="AM36" s="371">
        <f t="shared" si="0"/>
        <v>10</v>
      </c>
      <c r="AN36" s="371"/>
      <c r="AO36" s="372" t="str">
        <f>IF('各会計、関係団体の財政状況及び健全化判断比率'!B35="","",'各会計、関係団体の財政状況及び健全化判断比率'!B35)</f>
        <v>下呂温泉合掌村事業会計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14</v>
      </c>
      <c r="BX36" s="371"/>
      <c r="BY36" s="372" t="str">
        <f>IF('各会計、関係団体の財政状況及び健全化判断比率'!B70="","",'各会計、関係団体の財政状況及び健全化判断比率'!B70)</f>
        <v>後期高齢者医療連合(一般会計分)</v>
      </c>
      <c r="BZ36" s="372"/>
      <c r="CA36" s="372"/>
      <c r="CB36" s="372"/>
      <c r="CC36" s="372"/>
      <c r="CD36" s="372"/>
      <c r="CE36" s="372"/>
      <c r="CF36" s="372"/>
      <c r="CG36" s="372"/>
      <c r="CH36" s="372"/>
      <c r="CI36" s="372"/>
      <c r="CJ36" s="372"/>
      <c r="CK36" s="372"/>
      <c r="CL36" s="372"/>
      <c r="CM36" s="372"/>
      <c r="CN36" s="178"/>
      <c r="CO36" s="371">
        <f t="shared" si="3"/>
        <v>18</v>
      </c>
      <c r="CP36" s="371"/>
      <c r="CQ36" s="372" t="str">
        <f>IF('各会計、関係団体の財政状況及び健全化判断比率'!BS9="","",'各会計、関係団体の財政状況及び健全化判断比率'!BS9)</f>
        <v>かれん</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6</v>
      </c>
      <c r="V37" s="371"/>
      <c r="W37" s="372" t="str">
        <f>IF('各会計、関係団体の財政状況及び健全化判断比率'!B31="","",'各会計、関係団体の財政状況及び健全化判断比率'!B31)</f>
        <v>介護保険特別会計（保険事業勘定）</v>
      </c>
      <c r="X37" s="372"/>
      <c r="Y37" s="372"/>
      <c r="Z37" s="372"/>
      <c r="AA37" s="372"/>
      <c r="AB37" s="372"/>
      <c r="AC37" s="372"/>
      <c r="AD37" s="372"/>
      <c r="AE37" s="372"/>
      <c r="AF37" s="372"/>
      <c r="AG37" s="372"/>
      <c r="AH37" s="372"/>
      <c r="AI37" s="372"/>
      <c r="AJ37" s="372"/>
      <c r="AK37" s="372"/>
      <c r="AL37" s="178"/>
      <c r="AM37" s="371">
        <f t="shared" si="0"/>
        <v>11</v>
      </c>
      <c r="AN37" s="371"/>
      <c r="AO37" s="372" t="str">
        <f>IF('各会計、関係団体の財政状況及び健全化判断比率'!B36="","",'各会計、関係団体の財政状況及び健全化判断比率'!B36)</f>
        <v>金山病院事業会計</v>
      </c>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15</v>
      </c>
      <c r="BX37" s="371"/>
      <c r="BY37" s="372" t="str">
        <f>IF('各会計、関係団体の財政状況及び健全化判断比率'!B71="","",'各会計、関係団体の財政状況及び健全化判断比率'!B71)</f>
        <v>後期高齢者医療連合(特別会計分)</v>
      </c>
      <c r="BZ37" s="372"/>
      <c r="CA37" s="372"/>
      <c r="CB37" s="372"/>
      <c r="CC37" s="372"/>
      <c r="CD37" s="372"/>
      <c r="CE37" s="372"/>
      <c r="CF37" s="372"/>
      <c r="CG37" s="372"/>
      <c r="CH37" s="372"/>
      <c r="CI37" s="372"/>
      <c r="CJ37" s="372"/>
      <c r="CK37" s="372"/>
      <c r="CL37" s="372"/>
      <c r="CM37" s="372"/>
      <c r="CN37" s="178"/>
      <c r="CO37" s="371">
        <f t="shared" si="3"/>
        <v>19</v>
      </c>
      <c r="CP37" s="371"/>
      <c r="CQ37" s="372" t="str">
        <f>IF('各会計、関係団体の財政状況及び健全化判断比率'!BS10="","",'各会計、関係団体の財政状況及び健全化判断比率'!BS10)</f>
        <v>馬瀬総合観光</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f t="shared" si="4"/>
        <v>7</v>
      </c>
      <c r="V38" s="371"/>
      <c r="W38" s="372" t="str">
        <f>IF('各会計、関係団体の財政状況及び健全化判断比率'!B32="","",'各会計、関係団体の財政状況及び健全化判断比率'!B32)</f>
        <v>国民健康保険事業特別会計（診療施設勘定）</v>
      </c>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t="str">
        <f t="shared" si="2"/>
        <v/>
      </c>
      <c r="BX38" s="371"/>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78"/>
      <c r="CO38" s="371">
        <f t="shared" si="3"/>
        <v>20</v>
      </c>
      <c r="CP38" s="371"/>
      <c r="CQ38" s="372" t="str">
        <f>IF('各会計、関係団体の財政状況及び健全化判断比率'!BS11="","",'各会計、関係団体の財政状況及び健全化判断比率'!BS11)</f>
        <v>下呂ふるさと文化財団</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368" t="s">
        <v>204</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205</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206</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207</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208</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209</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210</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601</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80" t="s">
        <v>560</v>
      </c>
      <c r="D34" s="1180"/>
      <c r="E34" s="1181"/>
      <c r="F34" s="32">
        <v>0.94</v>
      </c>
      <c r="G34" s="33">
        <v>1.23</v>
      </c>
      <c r="H34" s="33">
        <v>1.61</v>
      </c>
      <c r="I34" s="33">
        <v>0.09</v>
      </c>
      <c r="J34" s="34" t="s">
        <v>561</v>
      </c>
      <c r="K34" s="22"/>
      <c r="L34" s="22"/>
      <c r="M34" s="22"/>
      <c r="N34" s="22"/>
      <c r="O34" s="22"/>
      <c r="P34" s="22"/>
    </row>
    <row r="35" spans="1:16" ht="39" customHeight="1" x14ac:dyDescent="0.2">
      <c r="A35" s="22"/>
      <c r="B35" s="35"/>
      <c r="C35" s="1174" t="s">
        <v>562</v>
      </c>
      <c r="D35" s="1175"/>
      <c r="E35" s="1176"/>
      <c r="F35" s="36">
        <v>4.41</v>
      </c>
      <c r="G35" s="37">
        <v>4.2699999999999996</v>
      </c>
      <c r="H35" s="37">
        <v>4.6100000000000003</v>
      </c>
      <c r="I35" s="37">
        <v>8.8699999999999992</v>
      </c>
      <c r="J35" s="38">
        <v>8.89</v>
      </c>
      <c r="K35" s="22"/>
      <c r="L35" s="22"/>
      <c r="M35" s="22"/>
      <c r="N35" s="22"/>
      <c r="O35" s="22"/>
      <c r="P35" s="22"/>
    </row>
    <row r="36" spans="1:16" ht="39" customHeight="1" x14ac:dyDescent="0.2">
      <c r="A36" s="22"/>
      <c r="B36" s="35"/>
      <c r="C36" s="1174" t="s">
        <v>563</v>
      </c>
      <c r="D36" s="1175"/>
      <c r="E36" s="1176"/>
      <c r="F36" s="36">
        <v>5.68</v>
      </c>
      <c r="G36" s="37">
        <v>6.46</v>
      </c>
      <c r="H36" s="37">
        <v>9.26</v>
      </c>
      <c r="I36" s="37">
        <v>7.82</v>
      </c>
      <c r="J36" s="38">
        <v>7.03</v>
      </c>
      <c r="K36" s="22"/>
      <c r="L36" s="22"/>
      <c r="M36" s="22"/>
      <c r="N36" s="22"/>
      <c r="O36" s="22"/>
      <c r="P36" s="22"/>
    </row>
    <row r="37" spans="1:16" ht="39" customHeight="1" x14ac:dyDescent="0.2">
      <c r="A37" s="22"/>
      <c r="B37" s="35"/>
      <c r="C37" s="1174" t="s">
        <v>564</v>
      </c>
      <c r="D37" s="1175"/>
      <c r="E37" s="1176"/>
      <c r="F37" s="36" t="s">
        <v>509</v>
      </c>
      <c r="G37" s="37" t="s">
        <v>509</v>
      </c>
      <c r="H37" s="37" t="s">
        <v>509</v>
      </c>
      <c r="I37" s="37">
        <v>0.5</v>
      </c>
      <c r="J37" s="38">
        <v>1.32</v>
      </c>
      <c r="K37" s="22"/>
      <c r="L37" s="22"/>
      <c r="M37" s="22"/>
      <c r="N37" s="22"/>
      <c r="O37" s="22"/>
      <c r="P37" s="22"/>
    </row>
    <row r="38" spans="1:16" ht="39" customHeight="1" x14ac:dyDescent="0.2">
      <c r="A38" s="22"/>
      <c r="B38" s="35"/>
      <c r="C38" s="1174" t="s">
        <v>565</v>
      </c>
      <c r="D38" s="1175"/>
      <c r="E38" s="1176"/>
      <c r="F38" s="36">
        <v>1.75</v>
      </c>
      <c r="G38" s="37">
        <v>1.21</v>
      </c>
      <c r="H38" s="37">
        <v>0.89</v>
      </c>
      <c r="I38" s="37">
        <v>0.73</v>
      </c>
      <c r="J38" s="38">
        <v>1.1299999999999999</v>
      </c>
      <c r="K38" s="22"/>
      <c r="L38" s="22"/>
      <c r="M38" s="22"/>
      <c r="N38" s="22"/>
      <c r="O38" s="22"/>
      <c r="P38" s="22"/>
    </row>
    <row r="39" spans="1:16" ht="39" customHeight="1" x14ac:dyDescent="0.2">
      <c r="A39" s="22"/>
      <c r="B39" s="35"/>
      <c r="C39" s="1174" t="s">
        <v>566</v>
      </c>
      <c r="D39" s="1175"/>
      <c r="E39" s="1176"/>
      <c r="F39" s="36">
        <v>3.93</v>
      </c>
      <c r="G39" s="37">
        <v>3.31</v>
      </c>
      <c r="H39" s="37">
        <v>2.17</v>
      </c>
      <c r="I39" s="37">
        <v>0.71</v>
      </c>
      <c r="J39" s="38">
        <v>0.79</v>
      </c>
      <c r="K39" s="22"/>
      <c r="L39" s="22"/>
      <c r="M39" s="22"/>
      <c r="N39" s="22"/>
      <c r="O39" s="22"/>
      <c r="P39" s="22"/>
    </row>
    <row r="40" spans="1:16" ht="39" customHeight="1" x14ac:dyDescent="0.2">
      <c r="A40" s="22"/>
      <c r="B40" s="35"/>
      <c r="C40" s="1174" t="s">
        <v>567</v>
      </c>
      <c r="D40" s="1175"/>
      <c r="E40" s="1176"/>
      <c r="F40" s="36">
        <v>0.03</v>
      </c>
      <c r="G40" s="37">
        <v>0.08</v>
      </c>
      <c r="H40" s="37">
        <v>0.06</v>
      </c>
      <c r="I40" s="37">
        <v>0.08</v>
      </c>
      <c r="J40" s="38">
        <v>0.12</v>
      </c>
      <c r="K40" s="22"/>
      <c r="L40" s="22"/>
      <c r="M40" s="22"/>
      <c r="N40" s="22"/>
      <c r="O40" s="22"/>
      <c r="P40" s="22"/>
    </row>
    <row r="41" spans="1:16" ht="39" customHeight="1" x14ac:dyDescent="0.2">
      <c r="A41" s="22"/>
      <c r="B41" s="35"/>
      <c r="C41" s="1174" t="s">
        <v>568</v>
      </c>
      <c r="D41" s="1175"/>
      <c r="E41" s="1176"/>
      <c r="F41" s="36">
        <v>0.16</v>
      </c>
      <c r="G41" s="37">
        <v>0.11</v>
      </c>
      <c r="H41" s="37">
        <v>0.03</v>
      </c>
      <c r="I41" s="37">
        <v>0.05</v>
      </c>
      <c r="J41" s="38">
        <v>0.08</v>
      </c>
      <c r="K41" s="22"/>
      <c r="L41" s="22"/>
      <c r="M41" s="22"/>
      <c r="N41" s="22"/>
      <c r="O41" s="22"/>
      <c r="P41" s="22"/>
    </row>
    <row r="42" spans="1:16" ht="39" customHeight="1" x14ac:dyDescent="0.2">
      <c r="A42" s="22"/>
      <c r="B42" s="39"/>
      <c r="C42" s="1174" t="s">
        <v>569</v>
      </c>
      <c r="D42" s="1175"/>
      <c r="E42" s="1176"/>
      <c r="F42" s="36" t="s">
        <v>509</v>
      </c>
      <c r="G42" s="37" t="s">
        <v>509</v>
      </c>
      <c r="H42" s="37" t="s">
        <v>509</v>
      </c>
      <c r="I42" s="37" t="s">
        <v>509</v>
      </c>
      <c r="J42" s="38" t="s">
        <v>509</v>
      </c>
      <c r="K42" s="22"/>
      <c r="L42" s="22"/>
      <c r="M42" s="22"/>
      <c r="N42" s="22"/>
      <c r="O42" s="22"/>
      <c r="P42" s="22"/>
    </row>
    <row r="43" spans="1:16" ht="39" customHeight="1" thickBot="1" x14ac:dyDescent="0.25">
      <c r="A43" s="22"/>
      <c r="B43" s="40"/>
      <c r="C43" s="1177" t="s">
        <v>570</v>
      </c>
      <c r="D43" s="1178"/>
      <c r="E43" s="1179"/>
      <c r="F43" s="41">
        <v>1.73</v>
      </c>
      <c r="G43" s="42">
        <v>4.4000000000000004</v>
      </c>
      <c r="H43" s="42">
        <v>1.6</v>
      </c>
      <c r="I43" s="42">
        <v>0.11</v>
      </c>
      <c r="J43" s="43">
        <v>7.0000000000000007E-2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UygKLZsmNDmLCeH/kcRVqbSrXRh2DTtns3glgah7I2Je4C3C4TOIWS4GZmhvl524I6qlzbTF8mRBKi8YboUu4A==" saltValue="p6d1+tdLF62Xpq/2HyuW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00" t="s">
        <v>10</v>
      </c>
      <c r="C45" s="1201"/>
      <c r="D45" s="58"/>
      <c r="E45" s="1206" t="s">
        <v>11</v>
      </c>
      <c r="F45" s="1206"/>
      <c r="G45" s="1206"/>
      <c r="H45" s="1206"/>
      <c r="I45" s="1206"/>
      <c r="J45" s="1207"/>
      <c r="K45" s="59">
        <v>2948</v>
      </c>
      <c r="L45" s="60">
        <v>2765</v>
      </c>
      <c r="M45" s="60">
        <v>2827</v>
      </c>
      <c r="N45" s="60">
        <v>2874</v>
      </c>
      <c r="O45" s="61">
        <v>2752</v>
      </c>
      <c r="P45" s="48"/>
      <c r="Q45" s="48"/>
      <c r="R45" s="48"/>
      <c r="S45" s="48"/>
      <c r="T45" s="48"/>
      <c r="U45" s="48"/>
    </row>
    <row r="46" spans="1:21" ht="30.75" customHeight="1" x14ac:dyDescent="0.2">
      <c r="A46" s="48"/>
      <c r="B46" s="1202"/>
      <c r="C46" s="1203"/>
      <c r="D46" s="62"/>
      <c r="E46" s="1184" t="s">
        <v>12</v>
      </c>
      <c r="F46" s="1184"/>
      <c r="G46" s="1184"/>
      <c r="H46" s="1184"/>
      <c r="I46" s="1184"/>
      <c r="J46" s="1185"/>
      <c r="K46" s="63" t="s">
        <v>509</v>
      </c>
      <c r="L46" s="64" t="s">
        <v>509</v>
      </c>
      <c r="M46" s="64" t="s">
        <v>509</v>
      </c>
      <c r="N46" s="64" t="s">
        <v>509</v>
      </c>
      <c r="O46" s="65" t="s">
        <v>509</v>
      </c>
      <c r="P46" s="48"/>
      <c r="Q46" s="48"/>
      <c r="R46" s="48"/>
      <c r="S46" s="48"/>
      <c r="T46" s="48"/>
      <c r="U46" s="48"/>
    </row>
    <row r="47" spans="1:21" ht="30.75" customHeight="1" x14ac:dyDescent="0.2">
      <c r="A47" s="48"/>
      <c r="B47" s="1202"/>
      <c r="C47" s="1203"/>
      <c r="D47" s="62"/>
      <c r="E47" s="1184" t="s">
        <v>13</v>
      </c>
      <c r="F47" s="1184"/>
      <c r="G47" s="1184"/>
      <c r="H47" s="1184"/>
      <c r="I47" s="1184"/>
      <c r="J47" s="1185"/>
      <c r="K47" s="63" t="s">
        <v>509</v>
      </c>
      <c r="L47" s="64" t="s">
        <v>509</v>
      </c>
      <c r="M47" s="64" t="s">
        <v>509</v>
      </c>
      <c r="N47" s="64" t="s">
        <v>509</v>
      </c>
      <c r="O47" s="65" t="s">
        <v>509</v>
      </c>
      <c r="P47" s="48"/>
      <c r="Q47" s="48"/>
      <c r="R47" s="48"/>
      <c r="S47" s="48"/>
      <c r="T47" s="48"/>
      <c r="U47" s="48"/>
    </row>
    <row r="48" spans="1:21" ht="30.75" customHeight="1" x14ac:dyDescent="0.2">
      <c r="A48" s="48"/>
      <c r="B48" s="1202"/>
      <c r="C48" s="1203"/>
      <c r="D48" s="62"/>
      <c r="E48" s="1184" t="s">
        <v>14</v>
      </c>
      <c r="F48" s="1184"/>
      <c r="G48" s="1184"/>
      <c r="H48" s="1184"/>
      <c r="I48" s="1184"/>
      <c r="J48" s="1185"/>
      <c r="K48" s="63">
        <v>1789</v>
      </c>
      <c r="L48" s="64">
        <v>1732</v>
      </c>
      <c r="M48" s="64">
        <v>1680</v>
      </c>
      <c r="N48" s="64">
        <v>1666</v>
      </c>
      <c r="O48" s="65">
        <v>1582</v>
      </c>
      <c r="P48" s="48"/>
      <c r="Q48" s="48"/>
      <c r="R48" s="48"/>
      <c r="S48" s="48"/>
      <c r="T48" s="48"/>
      <c r="U48" s="48"/>
    </row>
    <row r="49" spans="1:21" ht="30.75" customHeight="1" x14ac:dyDescent="0.2">
      <c r="A49" s="48"/>
      <c r="B49" s="1202"/>
      <c r="C49" s="1203"/>
      <c r="D49" s="62"/>
      <c r="E49" s="1184" t="s">
        <v>15</v>
      </c>
      <c r="F49" s="1184"/>
      <c r="G49" s="1184"/>
      <c r="H49" s="1184"/>
      <c r="I49" s="1184"/>
      <c r="J49" s="1185"/>
      <c r="K49" s="63" t="s">
        <v>509</v>
      </c>
      <c r="L49" s="64" t="s">
        <v>509</v>
      </c>
      <c r="M49" s="64" t="s">
        <v>509</v>
      </c>
      <c r="N49" s="64" t="s">
        <v>509</v>
      </c>
      <c r="O49" s="65" t="s">
        <v>509</v>
      </c>
      <c r="P49" s="48"/>
      <c r="Q49" s="48"/>
      <c r="R49" s="48"/>
      <c r="S49" s="48"/>
      <c r="T49" s="48"/>
      <c r="U49" s="48"/>
    </row>
    <row r="50" spans="1:21" ht="30.75" customHeight="1" x14ac:dyDescent="0.2">
      <c r="A50" s="48"/>
      <c r="B50" s="1202"/>
      <c r="C50" s="1203"/>
      <c r="D50" s="62"/>
      <c r="E50" s="1184" t="s">
        <v>16</v>
      </c>
      <c r="F50" s="1184"/>
      <c r="G50" s="1184"/>
      <c r="H50" s="1184"/>
      <c r="I50" s="1184"/>
      <c r="J50" s="1185"/>
      <c r="K50" s="63">
        <v>17</v>
      </c>
      <c r="L50" s="64">
        <v>17</v>
      </c>
      <c r="M50" s="64">
        <v>17</v>
      </c>
      <c r="N50" s="64">
        <v>17</v>
      </c>
      <c r="O50" s="65">
        <v>16</v>
      </c>
      <c r="P50" s="48"/>
      <c r="Q50" s="48"/>
      <c r="R50" s="48"/>
      <c r="S50" s="48"/>
      <c r="T50" s="48"/>
      <c r="U50" s="48"/>
    </row>
    <row r="51" spans="1:21" ht="30.75" customHeight="1" x14ac:dyDescent="0.2">
      <c r="A51" s="48"/>
      <c r="B51" s="1204"/>
      <c r="C51" s="1205"/>
      <c r="D51" s="66"/>
      <c r="E51" s="1184" t="s">
        <v>17</v>
      </c>
      <c r="F51" s="1184"/>
      <c r="G51" s="1184"/>
      <c r="H51" s="1184"/>
      <c r="I51" s="1184"/>
      <c r="J51" s="1185"/>
      <c r="K51" s="63">
        <v>0</v>
      </c>
      <c r="L51" s="64">
        <v>0</v>
      </c>
      <c r="M51" s="64" t="s">
        <v>509</v>
      </c>
      <c r="N51" s="64">
        <v>0</v>
      </c>
      <c r="O51" s="65" t="s">
        <v>509</v>
      </c>
      <c r="P51" s="48"/>
      <c r="Q51" s="48"/>
      <c r="R51" s="48"/>
      <c r="S51" s="48"/>
      <c r="T51" s="48"/>
      <c r="U51" s="48"/>
    </row>
    <row r="52" spans="1:21" ht="30.75" customHeight="1" x14ac:dyDescent="0.2">
      <c r="A52" s="48"/>
      <c r="B52" s="1182" t="s">
        <v>18</v>
      </c>
      <c r="C52" s="1183"/>
      <c r="D52" s="66"/>
      <c r="E52" s="1184" t="s">
        <v>19</v>
      </c>
      <c r="F52" s="1184"/>
      <c r="G52" s="1184"/>
      <c r="H52" s="1184"/>
      <c r="I52" s="1184"/>
      <c r="J52" s="1185"/>
      <c r="K52" s="63">
        <v>3376</v>
      </c>
      <c r="L52" s="64">
        <v>3219</v>
      </c>
      <c r="M52" s="64">
        <v>3224</v>
      </c>
      <c r="N52" s="64">
        <v>3264</v>
      </c>
      <c r="O52" s="65">
        <v>3151</v>
      </c>
      <c r="P52" s="48"/>
      <c r="Q52" s="48"/>
      <c r="R52" s="48"/>
      <c r="S52" s="48"/>
      <c r="T52" s="48"/>
      <c r="U52" s="48"/>
    </row>
    <row r="53" spans="1:21" ht="30.75" customHeight="1" thickBot="1" x14ac:dyDescent="0.25">
      <c r="A53" s="48"/>
      <c r="B53" s="1186" t="s">
        <v>20</v>
      </c>
      <c r="C53" s="1187"/>
      <c r="D53" s="67"/>
      <c r="E53" s="1188" t="s">
        <v>21</v>
      </c>
      <c r="F53" s="1188"/>
      <c r="G53" s="1188"/>
      <c r="H53" s="1188"/>
      <c r="I53" s="1188"/>
      <c r="J53" s="1189"/>
      <c r="K53" s="68">
        <v>1378</v>
      </c>
      <c r="L53" s="69">
        <v>1295</v>
      </c>
      <c r="M53" s="69">
        <v>1300</v>
      </c>
      <c r="N53" s="69">
        <v>1293</v>
      </c>
      <c r="O53" s="70">
        <v>1199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190" t="s">
        <v>24</v>
      </c>
      <c r="C57" s="1191"/>
      <c r="D57" s="1194" t="s">
        <v>25</v>
      </c>
      <c r="E57" s="1195"/>
      <c r="F57" s="1195"/>
      <c r="G57" s="1195"/>
      <c r="H57" s="1195"/>
      <c r="I57" s="1195"/>
      <c r="J57" s="1196"/>
      <c r="K57" s="83" t="s">
        <v>595</v>
      </c>
      <c r="L57" s="84" t="s">
        <v>595</v>
      </c>
      <c r="M57" s="84" t="s">
        <v>595</v>
      </c>
      <c r="N57" s="84" t="s">
        <v>595</v>
      </c>
      <c r="O57" s="85" t="s">
        <v>595</v>
      </c>
    </row>
    <row r="58" spans="1:21" ht="31.5" customHeight="1" thickBot="1" x14ac:dyDescent="0.25">
      <c r="B58" s="1192"/>
      <c r="C58" s="1193"/>
      <c r="D58" s="1197" t="s">
        <v>26</v>
      </c>
      <c r="E58" s="1198"/>
      <c r="F58" s="1198"/>
      <c r="G58" s="1198"/>
      <c r="H58" s="1198"/>
      <c r="I58" s="1198"/>
      <c r="J58" s="1199"/>
      <c r="K58" s="86" t="s">
        <v>597</v>
      </c>
      <c r="L58" s="87" t="s">
        <v>595</v>
      </c>
      <c r="M58" s="87" t="s">
        <v>595</v>
      </c>
      <c r="N58" s="87" t="s">
        <v>595</v>
      </c>
      <c r="O58" s="88" t="s">
        <v>595</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dN7k02YDgY7vdRkOkaDAtSi0D+UEAPRV2BnFPEEer8Yq9aciEqH4sFhZt3JZF1EgkY7YUa1VhAkt/Hq7A45g==" saltValue="P4jWUtvSyDl/uK1CVF1Z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551</v>
      </c>
      <c r="J40" s="100" t="s">
        <v>552</v>
      </c>
      <c r="K40" s="100" t="s">
        <v>553</v>
      </c>
      <c r="L40" s="100" t="s">
        <v>554</v>
      </c>
      <c r="M40" s="101" t="s">
        <v>555</v>
      </c>
    </row>
    <row r="41" spans="2:13" ht="27.75" customHeight="1" x14ac:dyDescent="0.2">
      <c r="B41" s="1220" t="s">
        <v>29</v>
      </c>
      <c r="C41" s="1221"/>
      <c r="D41" s="102"/>
      <c r="E41" s="1222" t="s">
        <v>30</v>
      </c>
      <c r="F41" s="1222"/>
      <c r="G41" s="1222"/>
      <c r="H41" s="1223"/>
      <c r="I41" s="358">
        <v>21495</v>
      </c>
      <c r="J41" s="359">
        <v>22036</v>
      </c>
      <c r="K41" s="359">
        <v>21564</v>
      </c>
      <c r="L41" s="359">
        <v>21003</v>
      </c>
      <c r="M41" s="360">
        <v>22168</v>
      </c>
    </row>
    <row r="42" spans="2:13" ht="27.75" customHeight="1" x14ac:dyDescent="0.2">
      <c r="B42" s="1210"/>
      <c r="C42" s="1211"/>
      <c r="D42" s="103"/>
      <c r="E42" s="1214" t="s">
        <v>31</v>
      </c>
      <c r="F42" s="1214"/>
      <c r="G42" s="1214"/>
      <c r="H42" s="1215"/>
      <c r="I42" s="361">
        <v>114</v>
      </c>
      <c r="J42" s="362">
        <v>97</v>
      </c>
      <c r="K42" s="362">
        <v>80</v>
      </c>
      <c r="L42" s="362">
        <v>63</v>
      </c>
      <c r="M42" s="363">
        <v>47</v>
      </c>
    </row>
    <row r="43" spans="2:13" ht="27.75" customHeight="1" x14ac:dyDescent="0.2">
      <c r="B43" s="1210"/>
      <c r="C43" s="1211"/>
      <c r="D43" s="103"/>
      <c r="E43" s="1214" t="s">
        <v>32</v>
      </c>
      <c r="F43" s="1214"/>
      <c r="G43" s="1214"/>
      <c r="H43" s="1215"/>
      <c r="I43" s="361">
        <v>16396</v>
      </c>
      <c r="J43" s="362">
        <v>15345</v>
      </c>
      <c r="K43" s="362">
        <v>14312</v>
      </c>
      <c r="L43" s="362">
        <v>13146</v>
      </c>
      <c r="M43" s="363">
        <v>11725</v>
      </c>
    </row>
    <row r="44" spans="2:13" ht="27.75" customHeight="1" x14ac:dyDescent="0.2">
      <c r="B44" s="1210"/>
      <c r="C44" s="1211"/>
      <c r="D44" s="103"/>
      <c r="E44" s="1214" t="s">
        <v>33</v>
      </c>
      <c r="F44" s="1214"/>
      <c r="G44" s="1214"/>
      <c r="H44" s="1215"/>
      <c r="I44" s="361" t="s">
        <v>509</v>
      </c>
      <c r="J44" s="362" t="s">
        <v>509</v>
      </c>
      <c r="K44" s="362" t="s">
        <v>509</v>
      </c>
      <c r="L44" s="362" t="s">
        <v>509</v>
      </c>
      <c r="M44" s="363" t="s">
        <v>509</v>
      </c>
    </row>
    <row r="45" spans="2:13" ht="27.75" customHeight="1" x14ac:dyDescent="0.2">
      <c r="B45" s="1210"/>
      <c r="C45" s="1211"/>
      <c r="D45" s="103"/>
      <c r="E45" s="1214" t="s">
        <v>34</v>
      </c>
      <c r="F45" s="1214"/>
      <c r="G45" s="1214"/>
      <c r="H45" s="1215"/>
      <c r="I45" s="361">
        <v>3970</v>
      </c>
      <c r="J45" s="362">
        <v>3963</v>
      </c>
      <c r="K45" s="362">
        <v>4039</v>
      </c>
      <c r="L45" s="362">
        <v>3976</v>
      </c>
      <c r="M45" s="363">
        <v>3783</v>
      </c>
    </row>
    <row r="46" spans="2:13" ht="27.75" customHeight="1" x14ac:dyDescent="0.2">
      <c r="B46" s="1210"/>
      <c r="C46" s="1211"/>
      <c r="D46" s="104"/>
      <c r="E46" s="1214" t="s">
        <v>35</v>
      </c>
      <c r="F46" s="1214"/>
      <c r="G46" s="1214"/>
      <c r="H46" s="1215"/>
      <c r="I46" s="361" t="s">
        <v>509</v>
      </c>
      <c r="J46" s="362" t="s">
        <v>509</v>
      </c>
      <c r="K46" s="362" t="s">
        <v>509</v>
      </c>
      <c r="L46" s="362" t="s">
        <v>509</v>
      </c>
      <c r="M46" s="363" t="s">
        <v>509</v>
      </c>
    </row>
    <row r="47" spans="2:13" ht="27.75" customHeight="1" x14ac:dyDescent="0.2">
      <c r="B47" s="1210"/>
      <c r="C47" s="1211"/>
      <c r="D47" s="105"/>
      <c r="E47" s="1224" t="s">
        <v>36</v>
      </c>
      <c r="F47" s="1225"/>
      <c r="G47" s="1225"/>
      <c r="H47" s="1226"/>
      <c r="I47" s="361" t="s">
        <v>509</v>
      </c>
      <c r="J47" s="362" t="s">
        <v>509</v>
      </c>
      <c r="K47" s="362" t="s">
        <v>509</v>
      </c>
      <c r="L47" s="362" t="s">
        <v>509</v>
      </c>
      <c r="M47" s="363" t="s">
        <v>509</v>
      </c>
    </row>
    <row r="48" spans="2:13" ht="27.75" customHeight="1" x14ac:dyDescent="0.2">
      <c r="B48" s="1210"/>
      <c r="C48" s="1211"/>
      <c r="D48" s="103"/>
      <c r="E48" s="1214" t="s">
        <v>37</v>
      </c>
      <c r="F48" s="1214"/>
      <c r="G48" s="1214"/>
      <c r="H48" s="1215"/>
      <c r="I48" s="361" t="s">
        <v>509</v>
      </c>
      <c r="J48" s="362" t="s">
        <v>509</v>
      </c>
      <c r="K48" s="362" t="s">
        <v>509</v>
      </c>
      <c r="L48" s="362" t="s">
        <v>509</v>
      </c>
      <c r="M48" s="363" t="s">
        <v>509</v>
      </c>
    </row>
    <row r="49" spans="2:13" ht="27.75" customHeight="1" x14ac:dyDescent="0.2">
      <c r="B49" s="1212"/>
      <c r="C49" s="1213"/>
      <c r="D49" s="103"/>
      <c r="E49" s="1214" t="s">
        <v>38</v>
      </c>
      <c r="F49" s="1214"/>
      <c r="G49" s="1214"/>
      <c r="H49" s="1215"/>
      <c r="I49" s="361" t="s">
        <v>509</v>
      </c>
      <c r="J49" s="362" t="s">
        <v>509</v>
      </c>
      <c r="K49" s="362" t="s">
        <v>509</v>
      </c>
      <c r="L49" s="362" t="s">
        <v>509</v>
      </c>
      <c r="M49" s="363" t="s">
        <v>509</v>
      </c>
    </row>
    <row r="50" spans="2:13" ht="27.75" customHeight="1" x14ac:dyDescent="0.2">
      <c r="B50" s="1208" t="s">
        <v>39</v>
      </c>
      <c r="C50" s="1209"/>
      <c r="D50" s="106"/>
      <c r="E50" s="1214" t="s">
        <v>40</v>
      </c>
      <c r="F50" s="1214"/>
      <c r="G50" s="1214"/>
      <c r="H50" s="1215"/>
      <c r="I50" s="361">
        <v>13328</v>
      </c>
      <c r="J50" s="362">
        <v>11763</v>
      </c>
      <c r="K50" s="362">
        <v>11105</v>
      </c>
      <c r="L50" s="362">
        <v>10360</v>
      </c>
      <c r="M50" s="363">
        <v>10767</v>
      </c>
    </row>
    <row r="51" spans="2:13" ht="27.75" customHeight="1" x14ac:dyDescent="0.2">
      <c r="B51" s="1210"/>
      <c r="C51" s="1211"/>
      <c r="D51" s="103"/>
      <c r="E51" s="1214" t="s">
        <v>41</v>
      </c>
      <c r="F51" s="1214"/>
      <c r="G51" s="1214"/>
      <c r="H51" s="1215"/>
      <c r="I51" s="361">
        <v>294</v>
      </c>
      <c r="J51" s="362">
        <v>221</v>
      </c>
      <c r="K51" s="362">
        <v>165</v>
      </c>
      <c r="L51" s="362">
        <v>127</v>
      </c>
      <c r="M51" s="363">
        <v>85</v>
      </c>
    </row>
    <row r="52" spans="2:13" ht="27.75" customHeight="1" x14ac:dyDescent="0.2">
      <c r="B52" s="1212"/>
      <c r="C52" s="1213"/>
      <c r="D52" s="103"/>
      <c r="E52" s="1214" t="s">
        <v>42</v>
      </c>
      <c r="F52" s="1214"/>
      <c r="G52" s="1214"/>
      <c r="H52" s="1215"/>
      <c r="I52" s="361">
        <v>28397</v>
      </c>
      <c r="J52" s="362">
        <v>28272</v>
      </c>
      <c r="K52" s="362">
        <v>27080</v>
      </c>
      <c r="L52" s="362">
        <v>25901</v>
      </c>
      <c r="M52" s="363">
        <v>25724</v>
      </c>
    </row>
    <row r="53" spans="2:13" ht="27.75" customHeight="1" thickBot="1" x14ac:dyDescent="0.25">
      <c r="B53" s="1216" t="s">
        <v>43</v>
      </c>
      <c r="C53" s="1217"/>
      <c r="D53" s="107"/>
      <c r="E53" s="1218" t="s">
        <v>44</v>
      </c>
      <c r="F53" s="1218"/>
      <c r="G53" s="1218"/>
      <c r="H53" s="1219"/>
      <c r="I53" s="364">
        <v>-45</v>
      </c>
      <c r="J53" s="365">
        <v>1185</v>
      </c>
      <c r="K53" s="365">
        <v>1645</v>
      </c>
      <c r="L53" s="365">
        <v>1800</v>
      </c>
      <c r="M53" s="366">
        <v>1147</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pWxgtTTCQ6ftmU6iKrXcYCREwfx0SetNSxMVpYfH58MbUYk1TSCFlRknX11zqNuS9iBNpuXI6mwmgqDnZBX9cw==" saltValue="ZNz8PtHa7w3929kyEZ1q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553</v>
      </c>
      <c r="G54" s="116" t="s">
        <v>554</v>
      </c>
      <c r="H54" s="117" t="s">
        <v>555</v>
      </c>
    </row>
    <row r="55" spans="2:8" ht="52.5" customHeight="1" x14ac:dyDescent="0.2">
      <c r="B55" s="118"/>
      <c r="C55" s="1235" t="s">
        <v>47</v>
      </c>
      <c r="D55" s="1235"/>
      <c r="E55" s="1236"/>
      <c r="F55" s="119">
        <v>5522</v>
      </c>
      <c r="G55" s="119">
        <v>4470</v>
      </c>
      <c r="H55" s="120">
        <v>4785</v>
      </c>
    </row>
    <row r="56" spans="2:8" ht="52.5" customHeight="1" x14ac:dyDescent="0.2">
      <c r="B56" s="121"/>
      <c r="C56" s="1237" t="s">
        <v>48</v>
      </c>
      <c r="D56" s="1237"/>
      <c r="E56" s="1238"/>
      <c r="F56" s="122">
        <v>849</v>
      </c>
      <c r="G56" s="122">
        <v>850</v>
      </c>
      <c r="H56" s="123">
        <v>850</v>
      </c>
    </row>
    <row r="57" spans="2:8" ht="53.25" customHeight="1" x14ac:dyDescent="0.2">
      <c r="B57" s="121"/>
      <c r="C57" s="1239" t="s">
        <v>49</v>
      </c>
      <c r="D57" s="1239"/>
      <c r="E57" s="1240"/>
      <c r="F57" s="124">
        <v>3796</v>
      </c>
      <c r="G57" s="124">
        <v>3841</v>
      </c>
      <c r="H57" s="125">
        <v>4926</v>
      </c>
    </row>
    <row r="58" spans="2:8" ht="45.75" customHeight="1" x14ac:dyDescent="0.2">
      <c r="B58" s="126"/>
      <c r="C58" s="1227" t="s">
        <v>589</v>
      </c>
      <c r="D58" s="1228"/>
      <c r="E58" s="1229"/>
      <c r="F58" s="127" t="s">
        <v>599</v>
      </c>
      <c r="G58" s="127" t="s">
        <v>599</v>
      </c>
      <c r="H58" s="128">
        <v>978</v>
      </c>
    </row>
    <row r="59" spans="2:8" ht="45.75" customHeight="1" x14ac:dyDescent="0.2">
      <c r="B59" s="126"/>
      <c r="C59" s="1227" t="s">
        <v>590</v>
      </c>
      <c r="D59" s="1228"/>
      <c r="E59" s="1229"/>
      <c r="F59" s="127">
        <v>1163</v>
      </c>
      <c r="G59" s="127">
        <v>1071</v>
      </c>
      <c r="H59" s="128">
        <v>900</v>
      </c>
    </row>
    <row r="60" spans="2:8" ht="45.75" customHeight="1" x14ac:dyDescent="0.2">
      <c r="B60" s="126"/>
      <c r="C60" s="1227" t="s">
        <v>591</v>
      </c>
      <c r="D60" s="1228"/>
      <c r="E60" s="1229"/>
      <c r="F60" s="127">
        <v>767</v>
      </c>
      <c r="G60" s="127">
        <v>729</v>
      </c>
      <c r="H60" s="128">
        <v>710</v>
      </c>
    </row>
    <row r="61" spans="2:8" ht="45.75" customHeight="1" x14ac:dyDescent="0.2">
      <c r="B61" s="126"/>
      <c r="C61" s="1227" t="s">
        <v>592</v>
      </c>
      <c r="D61" s="1228"/>
      <c r="E61" s="1229"/>
      <c r="F61" s="127">
        <v>168</v>
      </c>
      <c r="G61" s="127">
        <v>296</v>
      </c>
      <c r="H61" s="128">
        <v>453</v>
      </c>
    </row>
    <row r="62" spans="2:8" ht="45.75" customHeight="1" thickBot="1" x14ac:dyDescent="0.25">
      <c r="B62" s="129"/>
      <c r="C62" s="1230" t="s">
        <v>593</v>
      </c>
      <c r="D62" s="1231"/>
      <c r="E62" s="1232"/>
      <c r="F62" s="130">
        <v>433</v>
      </c>
      <c r="G62" s="130">
        <v>434</v>
      </c>
      <c r="H62" s="131">
        <v>434</v>
      </c>
    </row>
    <row r="63" spans="2:8" ht="52.5" customHeight="1" thickBot="1" x14ac:dyDescent="0.25">
      <c r="B63" s="132"/>
      <c r="C63" s="1233" t="s">
        <v>50</v>
      </c>
      <c r="D63" s="1233"/>
      <c r="E63" s="1234"/>
      <c r="F63" s="133">
        <v>10167</v>
      </c>
      <c r="G63" s="133">
        <v>9161</v>
      </c>
      <c r="H63" s="134">
        <v>10561</v>
      </c>
    </row>
    <row r="64" spans="2:8" ht="13.2" x14ac:dyDescent="0.2"/>
  </sheetData>
  <sheetProtection algorithmName="SHA-512" hashValue="62RDq9aIB3cTcUDfUn5yIkA0YDuMVhEgz97qGCb4UejnebEELbpSbqu+H/6sStHVldXWrwb8lY3BeJUGpEgHnA==" saltValue="w0C+v5WJk67xnW1JuPLC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15" zoomScale="70" zoomScaleNormal="70" zoomScaleSheetLayoutView="55" workbookViewId="0">
      <selection activeCell="AE113" sqref="AE113"/>
    </sheetView>
  </sheetViews>
  <sheetFormatPr defaultColWidth="0" defaultRowHeight="0" customHeight="1" zeroHeight="1" x14ac:dyDescent="0.2"/>
  <cols>
    <col min="1" max="1" width="6.33203125" style="1241" customWidth="1"/>
    <col min="2" max="107" width="2.44140625" style="1241" customWidth="1"/>
    <col min="108" max="108" width="6.109375" style="1243" customWidth="1"/>
    <col min="109" max="109" width="5.88671875" style="1242" customWidth="1"/>
    <col min="110" max="16384" width="8.66406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2"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2"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2"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2"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2"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2"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2"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2"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2"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2"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2"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2"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2"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2"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2"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2" x14ac:dyDescent="0.2">
      <c r="DD19" s="1241"/>
      <c r="DE19" s="1241"/>
    </row>
    <row r="20" spans="1:109" ht="13.2"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3" t="s">
        <v>612</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2" x14ac:dyDescent="0.2">
      <c r="B42" s="1242"/>
      <c r="G42" s="1278"/>
      <c r="I42" s="1277"/>
      <c r="J42" s="1277"/>
      <c r="K42" s="1277"/>
      <c r="AM42" s="1278"/>
      <c r="AN42" s="1278" t="s">
        <v>608</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611</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606</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551</v>
      </c>
      <c r="BQ50" s="1250"/>
      <c r="BR50" s="1250"/>
      <c r="BS50" s="1250"/>
      <c r="BT50" s="1250"/>
      <c r="BU50" s="1250"/>
      <c r="BV50" s="1250"/>
      <c r="BW50" s="1250"/>
      <c r="BX50" s="1250" t="s">
        <v>552</v>
      </c>
      <c r="BY50" s="1250"/>
      <c r="BZ50" s="1250"/>
      <c r="CA50" s="1250"/>
      <c r="CB50" s="1250"/>
      <c r="CC50" s="1250"/>
      <c r="CD50" s="1250"/>
      <c r="CE50" s="1250"/>
      <c r="CF50" s="1250" t="s">
        <v>553</v>
      </c>
      <c r="CG50" s="1250"/>
      <c r="CH50" s="1250"/>
      <c r="CI50" s="1250"/>
      <c r="CJ50" s="1250"/>
      <c r="CK50" s="1250"/>
      <c r="CL50" s="1250"/>
      <c r="CM50" s="1250"/>
      <c r="CN50" s="1250" t="s">
        <v>554</v>
      </c>
      <c r="CO50" s="1250"/>
      <c r="CP50" s="1250"/>
      <c r="CQ50" s="1250"/>
      <c r="CR50" s="1250"/>
      <c r="CS50" s="1250"/>
      <c r="CT50" s="1250"/>
      <c r="CU50" s="1250"/>
      <c r="CV50" s="1250" t="s">
        <v>555</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605</v>
      </c>
      <c r="AO51" s="1249"/>
      <c r="AP51" s="1249"/>
      <c r="AQ51" s="1249"/>
      <c r="AR51" s="1249"/>
      <c r="AS51" s="1249"/>
      <c r="AT51" s="1249"/>
      <c r="AU51" s="1249"/>
      <c r="AV51" s="1249"/>
      <c r="AW51" s="1249"/>
      <c r="AX51" s="1249"/>
      <c r="AY51" s="1249"/>
      <c r="AZ51" s="1249"/>
      <c r="BA51" s="1249"/>
      <c r="BB51" s="1249" t="s">
        <v>603</v>
      </c>
      <c r="BC51" s="1249"/>
      <c r="BD51" s="1249"/>
      <c r="BE51" s="1249"/>
      <c r="BF51" s="1249"/>
      <c r="BG51" s="1249"/>
      <c r="BH51" s="1249"/>
      <c r="BI51" s="1249"/>
      <c r="BJ51" s="1249"/>
      <c r="BK51" s="1249"/>
      <c r="BL51" s="1249"/>
      <c r="BM51" s="1249"/>
      <c r="BN51" s="1249"/>
      <c r="BO51" s="1249"/>
      <c r="BP51" s="1248"/>
      <c r="BQ51" s="1248"/>
      <c r="BR51" s="1248"/>
      <c r="BS51" s="1248"/>
      <c r="BT51" s="1248"/>
      <c r="BU51" s="1248"/>
      <c r="BV51" s="1248"/>
      <c r="BW51" s="1248"/>
      <c r="BX51" s="1248">
        <v>11.5</v>
      </c>
      <c r="BY51" s="1248"/>
      <c r="BZ51" s="1248"/>
      <c r="CA51" s="1248"/>
      <c r="CB51" s="1248"/>
      <c r="CC51" s="1248"/>
      <c r="CD51" s="1248"/>
      <c r="CE51" s="1248"/>
      <c r="CF51" s="1248">
        <v>15.9</v>
      </c>
      <c r="CG51" s="1248"/>
      <c r="CH51" s="1248"/>
      <c r="CI51" s="1248"/>
      <c r="CJ51" s="1248"/>
      <c r="CK51" s="1248"/>
      <c r="CL51" s="1248"/>
      <c r="CM51" s="1248"/>
      <c r="CN51" s="1248">
        <v>16.7</v>
      </c>
      <c r="CO51" s="1248"/>
      <c r="CP51" s="1248"/>
      <c r="CQ51" s="1248"/>
      <c r="CR51" s="1248"/>
      <c r="CS51" s="1248"/>
      <c r="CT51" s="1248"/>
      <c r="CU51" s="1248"/>
      <c r="CV51" s="1248">
        <v>10.1</v>
      </c>
      <c r="CW51" s="1248"/>
      <c r="CX51" s="1248"/>
      <c r="CY51" s="1248"/>
      <c r="CZ51" s="1248"/>
      <c r="DA51" s="1248"/>
      <c r="DB51" s="1248"/>
      <c r="DC51" s="1248"/>
    </row>
    <row r="52" spans="1:109" ht="13.2"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610</v>
      </c>
      <c r="BC53" s="1249"/>
      <c r="BD53" s="1249"/>
      <c r="BE53" s="1249"/>
      <c r="BF53" s="1249"/>
      <c r="BG53" s="1249"/>
      <c r="BH53" s="1249"/>
      <c r="BI53" s="1249"/>
      <c r="BJ53" s="1249"/>
      <c r="BK53" s="1249"/>
      <c r="BL53" s="1249"/>
      <c r="BM53" s="1249"/>
      <c r="BN53" s="1249"/>
      <c r="BO53" s="1249"/>
      <c r="BP53" s="1248">
        <v>56.8</v>
      </c>
      <c r="BQ53" s="1248"/>
      <c r="BR53" s="1248"/>
      <c r="BS53" s="1248"/>
      <c r="BT53" s="1248"/>
      <c r="BU53" s="1248"/>
      <c r="BV53" s="1248"/>
      <c r="BW53" s="1248"/>
      <c r="BX53" s="1248">
        <v>58.5</v>
      </c>
      <c r="BY53" s="1248"/>
      <c r="BZ53" s="1248"/>
      <c r="CA53" s="1248"/>
      <c r="CB53" s="1248"/>
      <c r="CC53" s="1248"/>
      <c r="CD53" s="1248"/>
      <c r="CE53" s="1248"/>
      <c r="CF53" s="1248">
        <v>60.3</v>
      </c>
      <c r="CG53" s="1248"/>
      <c r="CH53" s="1248"/>
      <c r="CI53" s="1248"/>
      <c r="CJ53" s="1248"/>
      <c r="CK53" s="1248"/>
      <c r="CL53" s="1248"/>
      <c r="CM53" s="1248"/>
      <c r="CN53" s="1248">
        <v>62.2</v>
      </c>
      <c r="CO53" s="1248"/>
      <c r="CP53" s="1248"/>
      <c r="CQ53" s="1248"/>
      <c r="CR53" s="1248"/>
      <c r="CS53" s="1248"/>
      <c r="CT53" s="1248"/>
      <c r="CU53" s="1248"/>
      <c r="CV53" s="1248">
        <v>64.099999999999994</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604</v>
      </c>
      <c r="AO55" s="1250"/>
      <c r="AP55" s="1250"/>
      <c r="AQ55" s="1250"/>
      <c r="AR55" s="1250"/>
      <c r="AS55" s="1250"/>
      <c r="AT55" s="1250"/>
      <c r="AU55" s="1250"/>
      <c r="AV55" s="1250"/>
      <c r="AW55" s="1250"/>
      <c r="AX55" s="1250"/>
      <c r="AY55" s="1250"/>
      <c r="AZ55" s="1250"/>
      <c r="BA55" s="1250"/>
      <c r="BB55" s="1249" t="s">
        <v>603</v>
      </c>
      <c r="BC55" s="1249"/>
      <c r="BD55" s="1249"/>
      <c r="BE55" s="1249"/>
      <c r="BF55" s="1249"/>
      <c r="BG55" s="1249"/>
      <c r="BH55" s="1249"/>
      <c r="BI55" s="1249"/>
      <c r="BJ55" s="1249"/>
      <c r="BK55" s="1249"/>
      <c r="BL55" s="1249"/>
      <c r="BM55" s="1249"/>
      <c r="BN55" s="1249"/>
      <c r="BO55" s="1249"/>
      <c r="BP55" s="1248">
        <v>37.700000000000003</v>
      </c>
      <c r="BQ55" s="1248"/>
      <c r="BR55" s="1248"/>
      <c r="BS55" s="1248"/>
      <c r="BT55" s="1248"/>
      <c r="BU55" s="1248"/>
      <c r="BV55" s="1248"/>
      <c r="BW55" s="1248"/>
      <c r="BX55" s="1248">
        <v>37.9</v>
      </c>
      <c r="BY55" s="1248"/>
      <c r="BZ55" s="1248"/>
      <c r="CA55" s="1248"/>
      <c r="CB55" s="1248"/>
      <c r="CC55" s="1248"/>
      <c r="CD55" s="1248"/>
      <c r="CE55" s="1248"/>
      <c r="CF55" s="1248">
        <v>38.700000000000003</v>
      </c>
      <c r="CG55" s="1248"/>
      <c r="CH55" s="1248"/>
      <c r="CI55" s="1248"/>
      <c r="CJ55" s="1248"/>
      <c r="CK55" s="1248"/>
      <c r="CL55" s="1248"/>
      <c r="CM55" s="1248"/>
      <c r="CN55" s="1248">
        <v>32.5</v>
      </c>
      <c r="CO55" s="1248"/>
      <c r="CP55" s="1248"/>
      <c r="CQ55" s="1248"/>
      <c r="CR55" s="1248"/>
      <c r="CS55" s="1248"/>
      <c r="CT55" s="1248"/>
      <c r="CU55" s="1248"/>
      <c r="CV55" s="1248">
        <v>25.1</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610</v>
      </c>
      <c r="BC57" s="1249"/>
      <c r="BD57" s="1249"/>
      <c r="BE57" s="1249"/>
      <c r="BF57" s="1249"/>
      <c r="BG57" s="1249"/>
      <c r="BH57" s="1249"/>
      <c r="BI57" s="1249"/>
      <c r="BJ57" s="1249"/>
      <c r="BK57" s="1249"/>
      <c r="BL57" s="1249"/>
      <c r="BM57" s="1249"/>
      <c r="BN57" s="1249"/>
      <c r="BO57" s="1249"/>
      <c r="BP57" s="1248">
        <v>59.4</v>
      </c>
      <c r="BQ57" s="1248"/>
      <c r="BR57" s="1248"/>
      <c r="BS57" s="1248"/>
      <c r="BT57" s="1248"/>
      <c r="BU57" s="1248"/>
      <c r="BV57" s="1248"/>
      <c r="BW57" s="1248"/>
      <c r="BX57" s="1248">
        <v>60.7</v>
      </c>
      <c r="BY57" s="1248"/>
      <c r="BZ57" s="1248"/>
      <c r="CA57" s="1248"/>
      <c r="CB57" s="1248"/>
      <c r="CC57" s="1248"/>
      <c r="CD57" s="1248"/>
      <c r="CE57" s="1248"/>
      <c r="CF57" s="1248">
        <v>61.4</v>
      </c>
      <c r="CG57" s="1248"/>
      <c r="CH57" s="1248"/>
      <c r="CI57" s="1248"/>
      <c r="CJ57" s="1248"/>
      <c r="CK57" s="1248"/>
      <c r="CL57" s="1248"/>
      <c r="CM57" s="1248"/>
      <c r="CN57" s="1248">
        <v>62.6</v>
      </c>
      <c r="CO57" s="1248"/>
      <c r="CP57" s="1248"/>
      <c r="CQ57" s="1248"/>
      <c r="CR57" s="1248"/>
      <c r="CS57" s="1248"/>
      <c r="CT57" s="1248"/>
      <c r="CU57" s="1248"/>
      <c r="CV57" s="1248">
        <v>63.1</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609</v>
      </c>
    </row>
    <row r="64" spans="1:109" ht="13.2" x14ac:dyDescent="0.2">
      <c r="B64" s="1242"/>
      <c r="G64" s="1278"/>
      <c r="I64" s="1280"/>
      <c r="J64" s="1280"/>
      <c r="K64" s="1280"/>
      <c r="L64" s="1280"/>
      <c r="M64" s="1280"/>
      <c r="N64" s="1279"/>
      <c r="AM64" s="1278"/>
      <c r="AN64" s="1278" t="s">
        <v>608</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607</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606</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551</v>
      </c>
      <c r="BQ72" s="1250"/>
      <c r="BR72" s="1250"/>
      <c r="BS72" s="1250"/>
      <c r="BT72" s="1250"/>
      <c r="BU72" s="1250"/>
      <c r="BV72" s="1250"/>
      <c r="BW72" s="1250"/>
      <c r="BX72" s="1250" t="s">
        <v>552</v>
      </c>
      <c r="BY72" s="1250"/>
      <c r="BZ72" s="1250"/>
      <c r="CA72" s="1250"/>
      <c r="CB72" s="1250"/>
      <c r="CC72" s="1250"/>
      <c r="CD72" s="1250"/>
      <c r="CE72" s="1250"/>
      <c r="CF72" s="1250" t="s">
        <v>553</v>
      </c>
      <c r="CG72" s="1250"/>
      <c r="CH72" s="1250"/>
      <c r="CI72" s="1250"/>
      <c r="CJ72" s="1250"/>
      <c r="CK72" s="1250"/>
      <c r="CL72" s="1250"/>
      <c r="CM72" s="1250"/>
      <c r="CN72" s="1250" t="s">
        <v>554</v>
      </c>
      <c r="CO72" s="1250"/>
      <c r="CP72" s="1250"/>
      <c r="CQ72" s="1250"/>
      <c r="CR72" s="1250"/>
      <c r="CS72" s="1250"/>
      <c r="CT72" s="1250"/>
      <c r="CU72" s="1250"/>
      <c r="CV72" s="1250" t="s">
        <v>555</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605</v>
      </c>
      <c r="AO73" s="1249"/>
      <c r="AP73" s="1249"/>
      <c r="AQ73" s="1249"/>
      <c r="AR73" s="1249"/>
      <c r="AS73" s="1249"/>
      <c r="AT73" s="1249"/>
      <c r="AU73" s="1249"/>
      <c r="AV73" s="1249"/>
      <c r="AW73" s="1249"/>
      <c r="AX73" s="1249"/>
      <c r="AY73" s="1249"/>
      <c r="AZ73" s="1249"/>
      <c r="BA73" s="1249"/>
      <c r="BB73" s="1249" t="s">
        <v>603</v>
      </c>
      <c r="BC73" s="1249"/>
      <c r="BD73" s="1249"/>
      <c r="BE73" s="1249"/>
      <c r="BF73" s="1249"/>
      <c r="BG73" s="1249"/>
      <c r="BH73" s="1249"/>
      <c r="BI73" s="1249"/>
      <c r="BJ73" s="1249"/>
      <c r="BK73" s="1249"/>
      <c r="BL73" s="1249"/>
      <c r="BM73" s="1249"/>
      <c r="BN73" s="1249"/>
      <c r="BO73" s="1249"/>
      <c r="BP73" s="1248"/>
      <c r="BQ73" s="1248"/>
      <c r="BR73" s="1248"/>
      <c r="BS73" s="1248"/>
      <c r="BT73" s="1248"/>
      <c r="BU73" s="1248"/>
      <c r="BV73" s="1248"/>
      <c r="BW73" s="1248"/>
      <c r="BX73" s="1248">
        <v>11.5</v>
      </c>
      <c r="BY73" s="1248"/>
      <c r="BZ73" s="1248"/>
      <c r="CA73" s="1248"/>
      <c r="CB73" s="1248"/>
      <c r="CC73" s="1248"/>
      <c r="CD73" s="1248"/>
      <c r="CE73" s="1248"/>
      <c r="CF73" s="1248">
        <v>15.9</v>
      </c>
      <c r="CG73" s="1248"/>
      <c r="CH73" s="1248"/>
      <c r="CI73" s="1248"/>
      <c r="CJ73" s="1248"/>
      <c r="CK73" s="1248"/>
      <c r="CL73" s="1248"/>
      <c r="CM73" s="1248"/>
      <c r="CN73" s="1248">
        <v>16.7</v>
      </c>
      <c r="CO73" s="1248"/>
      <c r="CP73" s="1248"/>
      <c r="CQ73" s="1248"/>
      <c r="CR73" s="1248"/>
      <c r="CS73" s="1248"/>
      <c r="CT73" s="1248"/>
      <c r="CU73" s="1248"/>
      <c r="CV73" s="1248">
        <v>10.1</v>
      </c>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602</v>
      </c>
      <c r="BC75" s="1249"/>
      <c r="BD75" s="1249"/>
      <c r="BE75" s="1249"/>
      <c r="BF75" s="1249"/>
      <c r="BG75" s="1249"/>
      <c r="BH75" s="1249"/>
      <c r="BI75" s="1249"/>
      <c r="BJ75" s="1249"/>
      <c r="BK75" s="1249"/>
      <c r="BL75" s="1249"/>
      <c r="BM75" s="1249"/>
      <c r="BN75" s="1249"/>
      <c r="BO75" s="1249"/>
      <c r="BP75" s="1248">
        <v>13.3</v>
      </c>
      <c r="BQ75" s="1248"/>
      <c r="BR75" s="1248"/>
      <c r="BS75" s="1248"/>
      <c r="BT75" s="1248"/>
      <c r="BU75" s="1248"/>
      <c r="BV75" s="1248"/>
      <c r="BW75" s="1248"/>
      <c r="BX75" s="1248">
        <v>13.1</v>
      </c>
      <c r="BY75" s="1248"/>
      <c r="BZ75" s="1248"/>
      <c r="CA75" s="1248"/>
      <c r="CB75" s="1248"/>
      <c r="CC75" s="1248"/>
      <c r="CD75" s="1248"/>
      <c r="CE75" s="1248"/>
      <c r="CF75" s="1248">
        <v>12.8</v>
      </c>
      <c r="CG75" s="1248"/>
      <c r="CH75" s="1248"/>
      <c r="CI75" s="1248"/>
      <c r="CJ75" s="1248"/>
      <c r="CK75" s="1248"/>
      <c r="CL75" s="1248"/>
      <c r="CM75" s="1248"/>
      <c r="CN75" s="1248">
        <v>12.3</v>
      </c>
      <c r="CO75" s="1248"/>
      <c r="CP75" s="1248"/>
      <c r="CQ75" s="1248"/>
      <c r="CR75" s="1248"/>
      <c r="CS75" s="1248"/>
      <c r="CT75" s="1248"/>
      <c r="CU75" s="1248"/>
      <c r="CV75" s="1248">
        <v>11.7</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604</v>
      </c>
      <c r="AO77" s="1250"/>
      <c r="AP77" s="1250"/>
      <c r="AQ77" s="1250"/>
      <c r="AR77" s="1250"/>
      <c r="AS77" s="1250"/>
      <c r="AT77" s="1250"/>
      <c r="AU77" s="1250"/>
      <c r="AV77" s="1250"/>
      <c r="AW77" s="1250"/>
      <c r="AX77" s="1250"/>
      <c r="AY77" s="1250"/>
      <c r="AZ77" s="1250"/>
      <c r="BA77" s="1250"/>
      <c r="BB77" s="1249" t="s">
        <v>603</v>
      </c>
      <c r="BC77" s="1249"/>
      <c r="BD77" s="1249"/>
      <c r="BE77" s="1249"/>
      <c r="BF77" s="1249"/>
      <c r="BG77" s="1249"/>
      <c r="BH77" s="1249"/>
      <c r="BI77" s="1249"/>
      <c r="BJ77" s="1249"/>
      <c r="BK77" s="1249"/>
      <c r="BL77" s="1249"/>
      <c r="BM77" s="1249"/>
      <c r="BN77" s="1249"/>
      <c r="BO77" s="1249"/>
      <c r="BP77" s="1248">
        <v>37.700000000000003</v>
      </c>
      <c r="BQ77" s="1248"/>
      <c r="BR77" s="1248"/>
      <c r="BS77" s="1248"/>
      <c r="BT77" s="1248"/>
      <c r="BU77" s="1248"/>
      <c r="BV77" s="1248"/>
      <c r="BW77" s="1248"/>
      <c r="BX77" s="1248">
        <v>37.9</v>
      </c>
      <c r="BY77" s="1248"/>
      <c r="BZ77" s="1248"/>
      <c r="CA77" s="1248"/>
      <c r="CB77" s="1248"/>
      <c r="CC77" s="1248"/>
      <c r="CD77" s="1248"/>
      <c r="CE77" s="1248"/>
      <c r="CF77" s="1248">
        <v>38.700000000000003</v>
      </c>
      <c r="CG77" s="1248"/>
      <c r="CH77" s="1248"/>
      <c r="CI77" s="1248"/>
      <c r="CJ77" s="1248"/>
      <c r="CK77" s="1248"/>
      <c r="CL77" s="1248"/>
      <c r="CM77" s="1248"/>
      <c r="CN77" s="1248">
        <v>32.5</v>
      </c>
      <c r="CO77" s="1248"/>
      <c r="CP77" s="1248"/>
      <c r="CQ77" s="1248"/>
      <c r="CR77" s="1248"/>
      <c r="CS77" s="1248"/>
      <c r="CT77" s="1248"/>
      <c r="CU77" s="1248"/>
      <c r="CV77" s="1248">
        <v>25.1</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602</v>
      </c>
      <c r="BC79" s="1249"/>
      <c r="BD79" s="1249"/>
      <c r="BE79" s="1249"/>
      <c r="BF79" s="1249"/>
      <c r="BG79" s="1249"/>
      <c r="BH79" s="1249"/>
      <c r="BI79" s="1249"/>
      <c r="BJ79" s="1249"/>
      <c r="BK79" s="1249"/>
      <c r="BL79" s="1249"/>
      <c r="BM79" s="1249"/>
      <c r="BN79" s="1249"/>
      <c r="BO79" s="1249"/>
      <c r="BP79" s="1248">
        <v>8.9</v>
      </c>
      <c r="BQ79" s="1248"/>
      <c r="BR79" s="1248"/>
      <c r="BS79" s="1248"/>
      <c r="BT79" s="1248"/>
      <c r="BU79" s="1248"/>
      <c r="BV79" s="1248"/>
      <c r="BW79" s="1248"/>
      <c r="BX79" s="1248">
        <v>8.6999999999999993</v>
      </c>
      <c r="BY79" s="1248"/>
      <c r="BZ79" s="1248"/>
      <c r="CA79" s="1248"/>
      <c r="CB79" s="1248"/>
      <c r="CC79" s="1248"/>
      <c r="CD79" s="1248"/>
      <c r="CE79" s="1248"/>
      <c r="CF79" s="1248">
        <v>8.8000000000000007</v>
      </c>
      <c r="CG79" s="1248"/>
      <c r="CH79" s="1248"/>
      <c r="CI79" s="1248"/>
      <c r="CJ79" s="1248"/>
      <c r="CK79" s="1248"/>
      <c r="CL79" s="1248"/>
      <c r="CM79" s="1248"/>
      <c r="CN79" s="1248">
        <v>8.6999999999999993</v>
      </c>
      <c r="CO79" s="1248"/>
      <c r="CP79" s="1248"/>
      <c r="CQ79" s="1248"/>
      <c r="CR79" s="1248"/>
      <c r="CS79" s="1248"/>
      <c r="CT79" s="1248"/>
      <c r="CU79" s="1248"/>
      <c r="CV79" s="1248">
        <v>8.3000000000000007</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KzZRgufMZttApjp76Ac/eBp//khHessTrpVKUWVz0/SQpD6Od+bUa0D+9xCxSuWJpiJiw0P6WK/bBRa2uaOLgg==" saltValue="01Np9Y9Mr2DszFfom+7Q3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E113" sqref="AE113"/>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498</v>
      </c>
    </row>
  </sheetData>
  <sheetProtection algorithmName="SHA-512" hashValue="HuQmyL/XmNrYx5v8nj2sqMNgF6evAMDRR8STupukomFDtcCCYZ2u4EvNatQetuZaofyATXnXd1BgOLs4oVOmrw==" saltValue="8TT3n9YYNMEMzWSlnTcp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55" zoomScaleNormal="55" zoomScaleSheetLayoutView="55" workbookViewId="0">
      <selection activeCell="AE113" sqref="AE113"/>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498</v>
      </c>
    </row>
  </sheetData>
  <sheetProtection algorithmName="SHA-512" hashValue="LFMJGIBdCSHyOiM7iS86cOQZcw52cWNTD2CXPES458s1JNZH3vR4J2mW75tjAV8s2iBpbRs5OUwSy7eF90dlCg==" saltValue="s0eT2JOlzamdmJoLlfCF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548</v>
      </c>
      <c r="G2" s="148"/>
      <c r="H2" s="149"/>
    </row>
    <row r="3" spans="1:8" x14ac:dyDescent="0.2">
      <c r="A3" s="145" t="s">
        <v>541</v>
      </c>
      <c r="B3" s="150"/>
      <c r="C3" s="151"/>
      <c r="D3" s="152">
        <v>166658</v>
      </c>
      <c r="E3" s="153"/>
      <c r="F3" s="154">
        <v>72656</v>
      </c>
      <c r="G3" s="155"/>
      <c r="H3" s="156"/>
    </row>
    <row r="4" spans="1:8" x14ac:dyDescent="0.2">
      <c r="A4" s="157"/>
      <c r="B4" s="158"/>
      <c r="C4" s="159"/>
      <c r="D4" s="160">
        <v>78042</v>
      </c>
      <c r="E4" s="161"/>
      <c r="F4" s="162">
        <v>36448</v>
      </c>
      <c r="G4" s="163"/>
      <c r="H4" s="164"/>
    </row>
    <row r="5" spans="1:8" x14ac:dyDescent="0.2">
      <c r="A5" s="145" t="s">
        <v>543</v>
      </c>
      <c r="B5" s="150"/>
      <c r="C5" s="151"/>
      <c r="D5" s="152">
        <v>132859</v>
      </c>
      <c r="E5" s="153"/>
      <c r="F5" s="154">
        <v>65080</v>
      </c>
      <c r="G5" s="155"/>
      <c r="H5" s="156"/>
    </row>
    <row r="6" spans="1:8" x14ac:dyDescent="0.2">
      <c r="A6" s="157"/>
      <c r="B6" s="158"/>
      <c r="C6" s="159"/>
      <c r="D6" s="160">
        <v>80879</v>
      </c>
      <c r="E6" s="161"/>
      <c r="F6" s="162">
        <v>38201</v>
      </c>
      <c r="G6" s="163"/>
      <c r="H6" s="164"/>
    </row>
    <row r="7" spans="1:8" x14ac:dyDescent="0.2">
      <c r="A7" s="145" t="s">
        <v>544</v>
      </c>
      <c r="B7" s="150"/>
      <c r="C7" s="151"/>
      <c r="D7" s="152">
        <v>109825</v>
      </c>
      <c r="E7" s="153"/>
      <c r="F7" s="154">
        <v>79288</v>
      </c>
      <c r="G7" s="155"/>
      <c r="H7" s="156"/>
    </row>
    <row r="8" spans="1:8" x14ac:dyDescent="0.2">
      <c r="A8" s="157"/>
      <c r="B8" s="158"/>
      <c r="C8" s="159"/>
      <c r="D8" s="160">
        <v>70816</v>
      </c>
      <c r="E8" s="161"/>
      <c r="F8" s="162">
        <v>41870</v>
      </c>
      <c r="G8" s="163"/>
      <c r="H8" s="164"/>
    </row>
    <row r="9" spans="1:8" x14ac:dyDescent="0.2">
      <c r="A9" s="145" t="s">
        <v>545</v>
      </c>
      <c r="B9" s="150"/>
      <c r="C9" s="151"/>
      <c r="D9" s="152">
        <v>97119</v>
      </c>
      <c r="E9" s="153"/>
      <c r="F9" s="154">
        <v>84962</v>
      </c>
      <c r="G9" s="155"/>
      <c r="H9" s="156"/>
    </row>
    <row r="10" spans="1:8" x14ac:dyDescent="0.2">
      <c r="A10" s="157"/>
      <c r="B10" s="158"/>
      <c r="C10" s="159"/>
      <c r="D10" s="160">
        <v>34602</v>
      </c>
      <c r="E10" s="161"/>
      <c r="F10" s="162">
        <v>42793</v>
      </c>
      <c r="G10" s="163"/>
      <c r="H10" s="164"/>
    </row>
    <row r="11" spans="1:8" x14ac:dyDescent="0.2">
      <c r="A11" s="145" t="s">
        <v>546</v>
      </c>
      <c r="B11" s="150"/>
      <c r="C11" s="151"/>
      <c r="D11" s="152">
        <v>152762</v>
      </c>
      <c r="E11" s="153"/>
      <c r="F11" s="154">
        <v>69604</v>
      </c>
      <c r="G11" s="155"/>
      <c r="H11" s="156"/>
    </row>
    <row r="12" spans="1:8" x14ac:dyDescent="0.2">
      <c r="A12" s="157"/>
      <c r="B12" s="158"/>
      <c r="C12" s="165"/>
      <c r="D12" s="160">
        <v>64980</v>
      </c>
      <c r="E12" s="161"/>
      <c r="F12" s="162">
        <v>36247</v>
      </c>
      <c r="G12" s="163"/>
      <c r="H12" s="164"/>
    </row>
    <row r="13" spans="1:8" x14ac:dyDescent="0.2">
      <c r="A13" s="145"/>
      <c r="B13" s="150"/>
      <c r="C13" s="166"/>
      <c r="D13" s="167">
        <v>131845</v>
      </c>
      <c r="E13" s="168"/>
      <c r="F13" s="169">
        <v>74318</v>
      </c>
      <c r="G13" s="170"/>
      <c r="H13" s="156"/>
    </row>
    <row r="14" spans="1:8" x14ac:dyDescent="0.2">
      <c r="A14" s="157"/>
      <c r="B14" s="158"/>
      <c r="C14" s="159"/>
      <c r="D14" s="160">
        <v>65864</v>
      </c>
      <c r="E14" s="161"/>
      <c r="F14" s="162">
        <v>39112</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4.42</v>
      </c>
      <c r="C19" s="171">
        <f>ROUND(VALUE(SUBSTITUTE(実質収支比率等に係る経年分析!G$48,"▲","-")),2)</f>
        <v>4.28</v>
      </c>
      <c r="D19" s="171">
        <f>ROUND(VALUE(SUBSTITUTE(実質収支比率等に係る経年分析!H$48,"▲","-")),2)</f>
        <v>4.62</v>
      </c>
      <c r="E19" s="171">
        <f>ROUND(VALUE(SUBSTITUTE(実質収支比率等に係る経年分析!I$48,"▲","-")),2)</f>
        <v>8.9</v>
      </c>
      <c r="F19" s="171">
        <f>ROUND(VALUE(SUBSTITUTE(実質収支比率等に係る経年分析!J$48,"▲","-")),2)</f>
        <v>8.9</v>
      </c>
    </row>
    <row r="20" spans="1:11" x14ac:dyDescent="0.2">
      <c r="A20" s="171" t="s">
        <v>54</v>
      </c>
      <c r="B20" s="171">
        <f>ROUND(VALUE(SUBSTITUTE(実質収支比率等に係る経年分析!F$47,"▲","-")),2)</f>
        <v>55.84</v>
      </c>
      <c r="C20" s="171">
        <f>ROUND(VALUE(SUBSTITUTE(実質収支比率等に係る経年分析!G$47,"▲","-")),2)</f>
        <v>45.97</v>
      </c>
      <c r="D20" s="171">
        <f>ROUND(VALUE(SUBSTITUTE(実質収支比率等に係る経年分析!H$47,"▲","-")),2)</f>
        <v>40.97</v>
      </c>
      <c r="E20" s="171">
        <f>ROUND(VALUE(SUBSTITUTE(実質収支比率等に係る経年分析!I$47,"▲","-")),2)</f>
        <v>31.97</v>
      </c>
      <c r="F20" s="171">
        <f>ROUND(VALUE(SUBSTITUTE(実質収支比率等に係る経年分析!J$47,"▲","-")),2)</f>
        <v>33.270000000000003</v>
      </c>
    </row>
    <row r="21" spans="1:11" x14ac:dyDescent="0.2">
      <c r="A21" s="171" t="s">
        <v>55</v>
      </c>
      <c r="B21" s="171">
        <f>IF(ISNUMBER(VALUE(SUBSTITUTE(実質収支比率等に係る経年分析!F$49,"▲","-"))),ROUND(VALUE(SUBSTITUTE(実質収支比率等に係る経年分析!F$49,"▲","-")),2),NA())</f>
        <v>-4.08</v>
      </c>
      <c r="C21" s="171">
        <f>IF(ISNUMBER(VALUE(SUBSTITUTE(実質収支比率等に係る経年分析!G$49,"▲","-"))),ROUND(VALUE(SUBSTITUTE(実質収支比率等に係る経年分析!G$49,"▲","-")),2),NA())</f>
        <v>-10.97</v>
      </c>
      <c r="D21" s="171">
        <f>IF(ISNUMBER(VALUE(SUBSTITUTE(実質収支比率等に係る経年分析!H$49,"▲","-"))),ROUND(VALUE(SUBSTITUTE(実質収支比率等に係る経年分析!H$49,"▲","-")),2),NA())</f>
        <v>-4.55</v>
      </c>
      <c r="E21" s="171">
        <f>IF(ISNUMBER(VALUE(SUBSTITUTE(実質収支比率等に係る経年分析!I$49,"▲","-"))),ROUND(VALUE(SUBSTITUTE(実質収支比率等に係る経年分析!I$49,"▲","-")),2),NA())</f>
        <v>-3.07</v>
      </c>
      <c r="F21" s="171">
        <f>IF(ISNUMBER(VALUE(SUBSTITUTE(実質収支比率等に係る経年分析!J$49,"▲","-"))),ROUND(VALUE(SUBSTITUTE(実質収支比率等に係る経年分析!J$49,"▲","-")),2),NA())</f>
        <v>2.4300000000000002</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1.73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4.4000000000000004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7.0000000000000007E-2</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国民健康保険事業特別会計（診療施設勘定）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0.08</v>
      </c>
    </row>
    <row r="30" spans="1:11" x14ac:dyDescent="0.2">
      <c r="A30" s="172" t="str">
        <f>IF(連結実質赤字比率に係る赤字・黒字の構成分析!C$40="",NA(),連結実質赤字比率に係る赤字・黒字の構成分析!C$40)</f>
        <v>介護保険特別会計（介護サービス事業勘定）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0.12</v>
      </c>
    </row>
    <row r="31" spans="1:11" x14ac:dyDescent="0.2">
      <c r="A31" s="172" t="str">
        <f>IF(連結実質赤字比率に係る赤字・黒字の構成分析!C$39="",NA(),連結実質赤字比率に係る赤字・黒字の構成分析!C$39)</f>
        <v>国民健康保険事業特別会計（事業勘定）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3.93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3.31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2.17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0.79</v>
      </c>
    </row>
    <row r="32" spans="1:11" x14ac:dyDescent="0.2">
      <c r="A32" s="172" t="str">
        <f>IF(連結実質赤字比率に係る赤字・黒字の構成分析!C$38="",NA(),連結実質赤字比率に係る赤字・黒字の構成分析!C$38)</f>
        <v>介護保険特別会計（保険事業勘定）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1.75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1.21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1.1299999999999999</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1.32</v>
      </c>
    </row>
    <row r="34" spans="1:16" x14ac:dyDescent="0.2">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5.68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6.46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9.26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7.82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7.03</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4.41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4.2699999999999996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4.6100000000000003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8.8699999999999992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8.89</v>
      </c>
    </row>
    <row r="36" spans="1:16" x14ac:dyDescent="0.2">
      <c r="A36" s="172" t="str">
        <f>IF(連結実質赤字比率に係る赤字・黒字の構成分析!C$34="",NA(),連結実質赤字比率に係る赤字・黒字の構成分析!C$34)</f>
        <v>下呂温泉合掌村事業会計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0.09</v>
      </c>
      <c r="J36" s="172">
        <f>IF(ROUND(VALUE(SUBSTITUTE(連結実質赤字比率に係る赤字・黒字の構成分析!J$34,"▲", "-")), 2) &lt; 0, ABS(ROUND(VALUE(SUBSTITUTE(連結実質赤字比率に係る赤字・黒字の構成分析!J$34,"▲", "-")), 2)), NA())</f>
        <v>0.04</v>
      </c>
      <c r="K36" s="172" t="e">
        <f>IF(ROUND(VALUE(SUBSTITUTE(連結実質赤字比率に係る赤字・黒字の構成分析!J$34,"▲", "-")), 2) &gt;= 0, ABS(ROUND(VALUE(SUBSTITUTE(連結実質赤字比率に係る赤字・黒字の構成分析!J$34,"▲", "-")), 2)), NA())</f>
        <v>#N/A</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3376</v>
      </c>
      <c r="E42" s="173"/>
      <c r="F42" s="173"/>
      <c r="G42" s="173">
        <f>'実質公債費比率（分子）の構造'!L$52</f>
        <v>3219</v>
      </c>
      <c r="H42" s="173"/>
      <c r="I42" s="173"/>
      <c r="J42" s="173">
        <f>'実質公債費比率（分子）の構造'!M$52</f>
        <v>3224</v>
      </c>
      <c r="K42" s="173"/>
      <c r="L42" s="173"/>
      <c r="M42" s="173">
        <f>'実質公債費比率（分子）の構造'!N$52</f>
        <v>3264</v>
      </c>
      <c r="N42" s="173"/>
      <c r="O42" s="173"/>
      <c r="P42" s="173">
        <f>'実質公債費比率（分子）の構造'!O$52</f>
        <v>3151</v>
      </c>
    </row>
    <row r="43" spans="1:16" x14ac:dyDescent="0.2">
      <c r="A43" s="173" t="s">
        <v>63</v>
      </c>
      <c r="B43" s="173">
        <f>'実質公債費比率（分子）の構造'!K$51</f>
        <v>0</v>
      </c>
      <c r="C43" s="173"/>
      <c r="D43" s="173"/>
      <c r="E43" s="173">
        <f>'実質公債費比率（分子）の構造'!L$51</f>
        <v>0</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2">
      <c r="A44" s="173" t="s">
        <v>64</v>
      </c>
      <c r="B44" s="173">
        <f>'実質公債費比率（分子）の構造'!K$50</f>
        <v>17</v>
      </c>
      <c r="C44" s="173"/>
      <c r="D44" s="173"/>
      <c r="E44" s="173">
        <f>'実質公債費比率（分子）の構造'!L$50</f>
        <v>17</v>
      </c>
      <c r="F44" s="173"/>
      <c r="G44" s="173"/>
      <c r="H44" s="173">
        <f>'実質公債費比率（分子）の構造'!M$50</f>
        <v>17</v>
      </c>
      <c r="I44" s="173"/>
      <c r="J44" s="173"/>
      <c r="K44" s="173">
        <f>'実質公債費比率（分子）の構造'!N$50</f>
        <v>17</v>
      </c>
      <c r="L44" s="173"/>
      <c r="M44" s="173"/>
      <c r="N44" s="173">
        <f>'実質公債費比率（分子）の構造'!O$50</f>
        <v>16</v>
      </c>
      <c r="O44" s="173"/>
      <c r="P44" s="173"/>
    </row>
    <row r="45" spans="1:16" x14ac:dyDescent="0.2">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66</v>
      </c>
      <c r="B46" s="173">
        <f>'実質公債費比率（分子）の構造'!K$48</f>
        <v>1789</v>
      </c>
      <c r="C46" s="173"/>
      <c r="D46" s="173"/>
      <c r="E46" s="173">
        <f>'実質公債費比率（分子）の構造'!L$48</f>
        <v>1732</v>
      </c>
      <c r="F46" s="173"/>
      <c r="G46" s="173"/>
      <c r="H46" s="173">
        <f>'実質公債費比率（分子）の構造'!M$48</f>
        <v>1680</v>
      </c>
      <c r="I46" s="173"/>
      <c r="J46" s="173"/>
      <c r="K46" s="173">
        <f>'実質公債費比率（分子）の構造'!N$48</f>
        <v>1666</v>
      </c>
      <c r="L46" s="173"/>
      <c r="M46" s="173"/>
      <c r="N46" s="173">
        <f>'実質公債費比率（分子）の構造'!O$48</f>
        <v>1582</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2948</v>
      </c>
      <c r="C49" s="173"/>
      <c r="D49" s="173"/>
      <c r="E49" s="173">
        <f>'実質公債費比率（分子）の構造'!L$45</f>
        <v>2765</v>
      </c>
      <c r="F49" s="173"/>
      <c r="G49" s="173"/>
      <c r="H49" s="173">
        <f>'実質公債費比率（分子）の構造'!M$45</f>
        <v>2827</v>
      </c>
      <c r="I49" s="173"/>
      <c r="J49" s="173"/>
      <c r="K49" s="173">
        <f>'実質公債費比率（分子）の構造'!N$45</f>
        <v>2874</v>
      </c>
      <c r="L49" s="173"/>
      <c r="M49" s="173"/>
      <c r="N49" s="173">
        <f>'実質公債費比率（分子）の構造'!O$45</f>
        <v>2752</v>
      </c>
      <c r="O49" s="173"/>
      <c r="P49" s="173"/>
    </row>
    <row r="50" spans="1:16" x14ac:dyDescent="0.2">
      <c r="A50" s="173" t="s">
        <v>70</v>
      </c>
      <c r="B50" s="173" t="e">
        <f>NA()</f>
        <v>#N/A</v>
      </c>
      <c r="C50" s="173">
        <f>IF(ISNUMBER('実質公債費比率（分子）の構造'!K$53),'実質公債費比率（分子）の構造'!K$53,NA())</f>
        <v>1378</v>
      </c>
      <c r="D50" s="173" t="e">
        <f>NA()</f>
        <v>#N/A</v>
      </c>
      <c r="E50" s="173" t="e">
        <f>NA()</f>
        <v>#N/A</v>
      </c>
      <c r="F50" s="173">
        <f>IF(ISNUMBER('実質公債費比率（分子）の構造'!L$53),'実質公債費比率（分子）の構造'!L$53,NA())</f>
        <v>1295</v>
      </c>
      <c r="G50" s="173" t="e">
        <f>NA()</f>
        <v>#N/A</v>
      </c>
      <c r="H50" s="173" t="e">
        <f>NA()</f>
        <v>#N/A</v>
      </c>
      <c r="I50" s="173">
        <f>IF(ISNUMBER('実質公債費比率（分子）の構造'!M$53),'実質公債費比率（分子）の構造'!M$53,NA())</f>
        <v>1300</v>
      </c>
      <c r="J50" s="173" t="e">
        <f>NA()</f>
        <v>#N/A</v>
      </c>
      <c r="K50" s="173" t="e">
        <f>NA()</f>
        <v>#N/A</v>
      </c>
      <c r="L50" s="173">
        <f>IF(ISNUMBER('実質公債費比率（分子）の構造'!N$53),'実質公債費比率（分子）の構造'!N$53,NA())</f>
        <v>1293</v>
      </c>
      <c r="M50" s="173" t="e">
        <f>NA()</f>
        <v>#N/A</v>
      </c>
      <c r="N50" s="173" t="e">
        <f>NA()</f>
        <v>#N/A</v>
      </c>
      <c r="O50" s="173">
        <f>IF(ISNUMBER('実質公債費比率（分子）の構造'!O$53),'実質公債費比率（分子）の構造'!O$53,NA())</f>
        <v>1199</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28397</v>
      </c>
      <c r="E56" s="172"/>
      <c r="F56" s="172"/>
      <c r="G56" s="172">
        <f>'将来負担比率（分子）の構造'!J$52</f>
        <v>28272</v>
      </c>
      <c r="H56" s="172"/>
      <c r="I56" s="172"/>
      <c r="J56" s="172">
        <f>'将来負担比率（分子）の構造'!K$52</f>
        <v>27080</v>
      </c>
      <c r="K56" s="172"/>
      <c r="L56" s="172"/>
      <c r="M56" s="172">
        <f>'将来負担比率（分子）の構造'!L$52</f>
        <v>25901</v>
      </c>
      <c r="N56" s="172"/>
      <c r="O56" s="172"/>
      <c r="P56" s="172">
        <f>'将来負担比率（分子）の構造'!M$52</f>
        <v>25724</v>
      </c>
    </row>
    <row r="57" spans="1:16" x14ac:dyDescent="0.2">
      <c r="A57" s="172" t="s">
        <v>41</v>
      </c>
      <c r="B57" s="172"/>
      <c r="C57" s="172"/>
      <c r="D57" s="172">
        <f>'将来負担比率（分子）の構造'!I$51</f>
        <v>294</v>
      </c>
      <c r="E57" s="172"/>
      <c r="F57" s="172"/>
      <c r="G57" s="172">
        <f>'将来負担比率（分子）の構造'!J$51</f>
        <v>221</v>
      </c>
      <c r="H57" s="172"/>
      <c r="I57" s="172"/>
      <c r="J57" s="172">
        <f>'将来負担比率（分子）の構造'!K$51</f>
        <v>165</v>
      </c>
      <c r="K57" s="172"/>
      <c r="L57" s="172"/>
      <c r="M57" s="172">
        <f>'将来負担比率（分子）の構造'!L$51</f>
        <v>127</v>
      </c>
      <c r="N57" s="172"/>
      <c r="O57" s="172"/>
      <c r="P57" s="172">
        <f>'将来負担比率（分子）の構造'!M$51</f>
        <v>85</v>
      </c>
    </row>
    <row r="58" spans="1:16" x14ac:dyDescent="0.2">
      <c r="A58" s="172" t="s">
        <v>40</v>
      </c>
      <c r="B58" s="172"/>
      <c r="C58" s="172"/>
      <c r="D58" s="172">
        <f>'将来負担比率（分子）の構造'!I$50</f>
        <v>13328</v>
      </c>
      <c r="E58" s="172"/>
      <c r="F58" s="172"/>
      <c r="G58" s="172">
        <f>'将来負担比率（分子）の構造'!J$50</f>
        <v>11763</v>
      </c>
      <c r="H58" s="172"/>
      <c r="I58" s="172"/>
      <c r="J58" s="172">
        <f>'将来負担比率（分子）の構造'!K$50</f>
        <v>11105</v>
      </c>
      <c r="K58" s="172"/>
      <c r="L58" s="172"/>
      <c r="M58" s="172">
        <f>'将来負担比率（分子）の構造'!L$50</f>
        <v>10360</v>
      </c>
      <c r="N58" s="172"/>
      <c r="O58" s="172"/>
      <c r="P58" s="172">
        <f>'将来負担比率（分子）の構造'!M$50</f>
        <v>10767</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3970</v>
      </c>
      <c r="C62" s="172"/>
      <c r="D62" s="172"/>
      <c r="E62" s="172">
        <f>'将来負担比率（分子）の構造'!J$45</f>
        <v>3963</v>
      </c>
      <c r="F62" s="172"/>
      <c r="G62" s="172"/>
      <c r="H62" s="172">
        <f>'将来負担比率（分子）の構造'!K$45</f>
        <v>4039</v>
      </c>
      <c r="I62" s="172"/>
      <c r="J62" s="172"/>
      <c r="K62" s="172">
        <f>'将来負担比率（分子）の構造'!L$45</f>
        <v>3976</v>
      </c>
      <c r="L62" s="172"/>
      <c r="M62" s="172"/>
      <c r="N62" s="172">
        <f>'将来負担比率（分子）の構造'!M$45</f>
        <v>3783</v>
      </c>
      <c r="O62" s="172"/>
      <c r="P62" s="172"/>
    </row>
    <row r="63" spans="1:16" x14ac:dyDescent="0.2">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32</v>
      </c>
      <c r="B64" s="172">
        <f>'将来負担比率（分子）の構造'!I$43</f>
        <v>16396</v>
      </c>
      <c r="C64" s="172"/>
      <c r="D64" s="172"/>
      <c r="E64" s="172">
        <f>'将来負担比率（分子）の構造'!J$43</f>
        <v>15345</v>
      </c>
      <c r="F64" s="172"/>
      <c r="G64" s="172"/>
      <c r="H64" s="172">
        <f>'将来負担比率（分子）の構造'!K$43</f>
        <v>14312</v>
      </c>
      <c r="I64" s="172"/>
      <c r="J64" s="172"/>
      <c r="K64" s="172">
        <f>'将来負担比率（分子）の構造'!L$43</f>
        <v>13146</v>
      </c>
      <c r="L64" s="172"/>
      <c r="M64" s="172"/>
      <c r="N64" s="172">
        <f>'将来負担比率（分子）の構造'!M$43</f>
        <v>11725</v>
      </c>
      <c r="O64" s="172"/>
      <c r="P64" s="172"/>
    </row>
    <row r="65" spans="1:16" x14ac:dyDescent="0.2">
      <c r="A65" s="172" t="s">
        <v>31</v>
      </c>
      <c r="B65" s="172">
        <f>'将来負担比率（分子）の構造'!I$42</f>
        <v>114</v>
      </c>
      <c r="C65" s="172"/>
      <c r="D65" s="172"/>
      <c r="E65" s="172">
        <f>'将来負担比率（分子）の構造'!J$42</f>
        <v>97</v>
      </c>
      <c r="F65" s="172"/>
      <c r="G65" s="172"/>
      <c r="H65" s="172">
        <f>'将来負担比率（分子）の構造'!K$42</f>
        <v>80</v>
      </c>
      <c r="I65" s="172"/>
      <c r="J65" s="172"/>
      <c r="K65" s="172">
        <f>'将来負担比率（分子）の構造'!L$42</f>
        <v>63</v>
      </c>
      <c r="L65" s="172"/>
      <c r="M65" s="172"/>
      <c r="N65" s="172">
        <f>'将来負担比率（分子）の構造'!M$42</f>
        <v>47</v>
      </c>
      <c r="O65" s="172"/>
      <c r="P65" s="172"/>
    </row>
    <row r="66" spans="1:16" x14ac:dyDescent="0.2">
      <c r="A66" s="172" t="s">
        <v>30</v>
      </c>
      <c r="B66" s="172">
        <f>'将来負担比率（分子）の構造'!I$41</f>
        <v>21495</v>
      </c>
      <c r="C66" s="172"/>
      <c r="D66" s="172"/>
      <c r="E66" s="172">
        <f>'将来負担比率（分子）の構造'!J$41</f>
        <v>22036</v>
      </c>
      <c r="F66" s="172"/>
      <c r="G66" s="172"/>
      <c r="H66" s="172">
        <f>'将来負担比率（分子）の構造'!K$41</f>
        <v>21564</v>
      </c>
      <c r="I66" s="172"/>
      <c r="J66" s="172"/>
      <c r="K66" s="172">
        <f>'将来負担比率（分子）の構造'!L$41</f>
        <v>21003</v>
      </c>
      <c r="L66" s="172"/>
      <c r="M66" s="172"/>
      <c r="N66" s="172">
        <f>'将来負担比率（分子）の構造'!M$41</f>
        <v>22168</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1185</v>
      </c>
      <c r="G67" s="172" t="e">
        <f>NA()</f>
        <v>#N/A</v>
      </c>
      <c r="H67" s="172" t="e">
        <f>NA()</f>
        <v>#N/A</v>
      </c>
      <c r="I67" s="172">
        <f>IF(ISNUMBER('将来負担比率（分子）の構造'!K$53), IF('将来負担比率（分子）の構造'!K$53 &lt; 0, 0, '将来負担比率（分子）の構造'!K$53), NA())</f>
        <v>1645</v>
      </c>
      <c r="J67" s="172" t="e">
        <f>NA()</f>
        <v>#N/A</v>
      </c>
      <c r="K67" s="172" t="e">
        <f>NA()</f>
        <v>#N/A</v>
      </c>
      <c r="L67" s="172">
        <f>IF(ISNUMBER('将来負担比率（分子）の構造'!L$53), IF('将来負担比率（分子）の構造'!L$53 &lt; 0, 0, '将来負担比率（分子）の構造'!L$53), NA())</f>
        <v>1800</v>
      </c>
      <c r="M67" s="172" t="e">
        <f>NA()</f>
        <v>#N/A</v>
      </c>
      <c r="N67" s="172" t="e">
        <f>NA()</f>
        <v>#N/A</v>
      </c>
      <c r="O67" s="172">
        <f>IF(ISNUMBER('将来負担比率（分子）の構造'!M$53), IF('将来負担比率（分子）の構造'!M$53 &lt; 0, 0, '将来負担比率（分子）の構造'!M$53), NA())</f>
        <v>1147</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5522</v>
      </c>
      <c r="C72" s="176">
        <f>基金残高に係る経年分析!G55</f>
        <v>4470</v>
      </c>
      <c r="D72" s="176">
        <f>基金残高に係る経年分析!H55</f>
        <v>4785</v>
      </c>
    </row>
    <row r="73" spans="1:16" x14ac:dyDescent="0.2">
      <c r="A73" s="175" t="s">
        <v>77</v>
      </c>
      <c r="B73" s="176">
        <f>基金残高に係る経年分析!F56</f>
        <v>849</v>
      </c>
      <c r="C73" s="176">
        <f>基金残高に係る経年分析!G56</f>
        <v>850</v>
      </c>
      <c r="D73" s="176">
        <f>基金残高に係る経年分析!H56</f>
        <v>850</v>
      </c>
    </row>
    <row r="74" spans="1:16" x14ac:dyDescent="0.2">
      <c r="A74" s="175" t="s">
        <v>78</v>
      </c>
      <c r="B74" s="176">
        <f>基金残高に係る経年分析!F57</f>
        <v>3796</v>
      </c>
      <c r="C74" s="176">
        <f>基金残高に係る経年分析!G57</f>
        <v>3841</v>
      </c>
      <c r="D74" s="176">
        <f>基金残高に係る経年分析!H57</f>
        <v>4926</v>
      </c>
    </row>
  </sheetData>
  <sheetProtection algorithmName="SHA-512" hashValue="kPlfsLpHu2lp4CJibbHzc7LJesHC+W4XywcIS6p8YjHXJ6j6bxjTL9uC82563CCdEuHFcI1MzMDQb4ymJ1+gYw==" saltValue="OJckcFBMY4xeiC4Dn9Pf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211</v>
      </c>
      <c r="DI1" s="747"/>
      <c r="DJ1" s="747"/>
      <c r="DK1" s="747"/>
      <c r="DL1" s="747"/>
      <c r="DM1" s="747"/>
      <c r="DN1" s="748"/>
      <c r="DO1" s="212"/>
      <c r="DP1" s="746" t="s">
        <v>212</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214</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215</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216</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217</v>
      </c>
      <c r="S4" s="689"/>
      <c r="T4" s="689"/>
      <c r="U4" s="689"/>
      <c r="V4" s="689"/>
      <c r="W4" s="689"/>
      <c r="X4" s="689"/>
      <c r="Y4" s="690"/>
      <c r="Z4" s="688" t="s">
        <v>218</v>
      </c>
      <c r="AA4" s="689"/>
      <c r="AB4" s="689"/>
      <c r="AC4" s="690"/>
      <c r="AD4" s="688" t="s">
        <v>219</v>
      </c>
      <c r="AE4" s="689"/>
      <c r="AF4" s="689"/>
      <c r="AG4" s="689"/>
      <c r="AH4" s="689"/>
      <c r="AI4" s="689"/>
      <c r="AJ4" s="689"/>
      <c r="AK4" s="690"/>
      <c r="AL4" s="688" t="s">
        <v>218</v>
      </c>
      <c r="AM4" s="689"/>
      <c r="AN4" s="689"/>
      <c r="AO4" s="690"/>
      <c r="AP4" s="749" t="s">
        <v>220</v>
      </c>
      <c r="AQ4" s="749"/>
      <c r="AR4" s="749"/>
      <c r="AS4" s="749"/>
      <c r="AT4" s="749"/>
      <c r="AU4" s="749"/>
      <c r="AV4" s="749"/>
      <c r="AW4" s="749"/>
      <c r="AX4" s="749"/>
      <c r="AY4" s="749"/>
      <c r="AZ4" s="749"/>
      <c r="BA4" s="749"/>
      <c r="BB4" s="749"/>
      <c r="BC4" s="749"/>
      <c r="BD4" s="749"/>
      <c r="BE4" s="749"/>
      <c r="BF4" s="749"/>
      <c r="BG4" s="749" t="s">
        <v>221</v>
      </c>
      <c r="BH4" s="749"/>
      <c r="BI4" s="749"/>
      <c r="BJ4" s="749"/>
      <c r="BK4" s="749"/>
      <c r="BL4" s="749"/>
      <c r="BM4" s="749"/>
      <c r="BN4" s="749"/>
      <c r="BO4" s="749" t="s">
        <v>218</v>
      </c>
      <c r="BP4" s="749"/>
      <c r="BQ4" s="749"/>
      <c r="BR4" s="749"/>
      <c r="BS4" s="749" t="s">
        <v>222</v>
      </c>
      <c r="BT4" s="749"/>
      <c r="BU4" s="749"/>
      <c r="BV4" s="749"/>
      <c r="BW4" s="749"/>
      <c r="BX4" s="749"/>
      <c r="BY4" s="749"/>
      <c r="BZ4" s="749"/>
      <c r="CA4" s="749"/>
      <c r="CB4" s="749"/>
      <c r="CD4" s="731" t="s">
        <v>223</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6" t="s">
        <v>224</v>
      </c>
      <c r="C5" s="697"/>
      <c r="D5" s="697"/>
      <c r="E5" s="697"/>
      <c r="F5" s="697"/>
      <c r="G5" s="697"/>
      <c r="H5" s="697"/>
      <c r="I5" s="697"/>
      <c r="J5" s="697"/>
      <c r="K5" s="697"/>
      <c r="L5" s="697"/>
      <c r="M5" s="697"/>
      <c r="N5" s="697"/>
      <c r="O5" s="697"/>
      <c r="P5" s="697"/>
      <c r="Q5" s="698"/>
      <c r="R5" s="682">
        <v>4211521</v>
      </c>
      <c r="S5" s="683"/>
      <c r="T5" s="683"/>
      <c r="U5" s="683"/>
      <c r="V5" s="683"/>
      <c r="W5" s="683"/>
      <c r="X5" s="683"/>
      <c r="Y5" s="726"/>
      <c r="Z5" s="744">
        <v>14.3</v>
      </c>
      <c r="AA5" s="744"/>
      <c r="AB5" s="744"/>
      <c r="AC5" s="744"/>
      <c r="AD5" s="745">
        <v>4211521</v>
      </c>
      <c r="AE5" s="745"/>
      <c r="AF5" s="745"/>
      <c r="AG5" s="745"/>
      <c r="AH5" s="745"/>
      <c r="AI5" s="745"/>
      <c r="AJ5" s="745"/>
      <c r="AK5" s="745"/>
      <c r="AL5" s="727">
        <v>29</v>
      </c>
      <c r="AM5" s="701"/>
      <c r="AN5" s="701"/>
      <c r="AO5" s="728"/>
      <c r="AP5" s="696" t="s">
        <v>225</v>
      </c>
      <c r="AQ5" s="697"/>
      <c r="AR5" s="697"/>
      <c r="AS5" s="697"/>
      <c r="AT5" s="697"/>
      <c r="AU5" s="697"/>
      <c r="AV5" s="697"/>
      <c r="AW5" s="697"/>
      <c r="AX5" s="697"/>
      <c r="AY5" s="697"/>
      <c r="AZ5" s="697"/>
      <c r="BA5" s="697"/>
      <c r="BB5" s="697"/>
      <c r="BC5" s="697"/>
      <c r="BD5" s="697"/>
      <c r="BE5" s="697"/>
      <c r="BF5" s="698"/>
      <c r="BG5" s="629">
        <v>4124365</v>
      </c>
      <c r="BH5" s="630"/>
      <c r="BI5" s="630"/>
      <c r="BJ5" s="630"/>
      <c r="BK5" s="630"/>
      <c r="BL5" s="630"/>
      <c r="BM5" s="630"/>
      <c r="BN5" s="631"/>
      <c r="BO5" s="656">
        <v>97.9</v>
      </c>
      <c r="BP5" s="656"/>
      <c r="BQ5" s="656"/>
      <c r="BR5" s="656"/>
      <c r="BS5" s="657">
        <v>270411</v>
      </c>
      <c r="BT5" s="657"/>
      <c r="BU5" s="657"/>
      <c r="BV5" s="657"/>
      <c r="BW5" s="657"/>
      <c r="BX5" s="657"/>
      <c r="BY5" s="657"/>
      <c r="BZ5" s="657"/>
      <c r="CA5" s="657"/>
      <c r="CB5" s="724"/>
      <c r="CD5" s="731" t="s">
        <v>220</v>
      </c>
      <c r="CE5" s="732"/>
      <c r="CF5" s="732"/>
      <c r="CG5" s="732"/>
      <c r="CH5" s="732"/>
      <c r="CI5" s="732"/>
      <c r="CJ5" s="732"/>
      <c r="CK5" s="732"/>
      <c r="CL5" s="732"/>
      <c r="CM5" s="732"/>
      <c r="CN5" s="732"/>
      <c r="CO5" s="732"/>
      <c r="CP5" s="732"/>
      <c r="CQ5" s="733"/>
      <c r="CR5" s="731" t="s">
        <v>226</v>
      </c>
      <c r="CS5" s="732"/>
      <c r="CT5" s="732"/>
      <c r="CU5" s="732"/>
      <c r="CV5" s="732"/>
      <c r="CW5" s="732"/>
      <c r="CX5" s="732"/>
      <c r="CY5" s="733"/>
      <c r="CZ5" s="731" t="s">
        <v>218</v>
      </c>
      <c r="DA5" s="732"/>
      <c r="DB5" s="732"/>
      <c r="DC5" s="733"/>
      <c r="DD5" s="731" t="s">
        <v>227</v>
      </c>
      <c r="DE5" s="732"/>
      <c r="DF5" s="732"/>
      <c r="DG5" s="732"/>
      <c r="DH5" s="732"/>
      <c r="DI5" s="732"/>
      <c r="DJ5" s="732"/>
      <c r="DK5" s="732"/>
      <c r="DL5" s="732"/>
      <c r="DM5" s="732"/>
      <c r="DN5" s="732"/>
      <c r="DO5" s="732"/>
      <c r="DP5" s="733"/>
      <c r="DQ5" s="731" t="s">
        <v>228</v>
      </c>
      <c r="DR5" s="732"/>
      <c r="DS5" s="732"/>
      <c r="DT5" s="732"/>
      <c r="DU5" s="732"/>
      <c r="DV5" s="732"/>
      <c r="DW5" s="732"/>
      <c r="DX5" s="732"/>
      <c r="DY5" s="732"/>
      <c r="DZ5" s="732"/>
      <c r="EA5" s="732"/>
      <c r="EB5" s="732"/>
      <c r="EC5" s="733"/>
    </row>
    <row r="6" spans="2:143" ht="11.25" customHeight="1" x14ac:dyDescent="0.2">
      <c r="B6" s="626" t="s">
        <v>229</v>
      </c>
      <c r="C6" s="627"/>
      <c r="D6" s="627"/>
      <c r="E6" s="627"/>
      <c r="F6" s="627"/>
      <c r="G6" s="627"/>
      <c r="H6" s="627"/>
      <c r="I6" s="627"/>
      <c r="J6" s="627"/>
      <c r="K6" s="627"/>
      <c r="L6" s="627"/>
      <c r="M6" s="627"/>
      <c r="N6" s="627"/>
      <c r="O6" s="627"/>
      <c r="P6" s="627"/>
      <c r="Q6" s="628"/>
      <c r="R6" s="629">
        <v>321501</v>
      </c>
      <c r="S6" s="630"/>
      <c r="T6" s="630"/>
      <c r="U6" s="630"/>
      <c r="V6" s="630"/>
      <c r="W6" s="630"/>
      <c r="X6" s="630"/>
      <c r="Y6" s="631"/>
      <c r="Z6" s="656">
        <v>1.1000000000000001</v>
      </c>
      <c r="AA6" s="656"/>
      <c r="AB6" s="656"/>
      <c r="AC6" s="656"/>
      <c r="AD6" s="657">
        <v>321501</v>
      </c>
      <c r="AE6" s="657"/>
      <c r="AF6" s="657"/>
      <c r="AG6" s="657"/>
      <c r="AH6" s="657"/>
      <c r="AI6" s="657"/>
      <c r="AJ6" s="657"/>
      <c r="AK6" s="657"/>
      <c r="AL6" s="632">
        <v>2.2000000000000002</v>
      </c>
      <c r="AM6" s="633"/>
      <c r="AN6" s="633"/>
      <c r="AO6" s="658"/>
      <c r="AP6" s="626" t="s">
        <v>230</v>
      </c>
      <c r="AQ6" s="627"/>
      <c r="AR6" s="627"/>
      <c r="AS6" s="627"/>
      <c r="AT6" s="627"/>
      <c r="AU6" s="627"/>
      <c r="AV6" s="627"/>
      <c r="AW6" s="627"/>
      <c r="AX6" s="627"/>
      <c r="AY6" s="627"/>
      <c r="AZ6" s="627"/>
      <c r="BA6" s="627"/>
      <c r="BB6" s="627"/>
      <c r="BC6" s="627"/>
      <c r="BD6" s="627"/>
      <c r="BE6" s="627"/>
      <c r="BF6" s="628"/>
      <c r="BG6" s="629">
        <v>4124365</v>
      </c>
      <c r="BH6" s="630"/>
      <c r="BI6" s="630"/>
      <c r="BJ6" s="630"/>
      <c r="BK6" s="630"/>
      <c r="BL6" s="630"/>
      <c r="BM6" s="630"/>
      <c r="BN6" s="631"/>
      <c r="BO6" s="656">
        <v>97.9</v>
      </c>
      <c r="BP6" s="656"/>
      <c r="BQ6" s="656"/>
      <c r="BR6" s="656"/>
      <c r="BS6" s="657">
        <v>270411</v>
      </c>
      <c r="BT6" s="657"/>
      <c r="BU6" s="657"/>
      <c r="BV6" s="657"/>
      <c r="BW6" s="657"/>
      <c r="BX6" s="657"/>
      <c r="BY6" s="657"/>
      <c r="BZ6" s="657"/>
      <c r="CA6" s="657"/>
      <c r="CB6" s="724"/>
      <c r="CD6" s="685" t="s">
        <v>231</v>
      </c>
      <c r="CE6" s="686"/>
      <c r="CF6" s="686"/>
      <c r="CG6" s="686"/>
      <c r="CH6" s="686"/>
      <c r="CI6" s="686"/>
      <c r="CJ6" s="686"/>
      <c r="CK6" s="686"/>
      <c r="CL6" s="686"/>
      <c r="CM6" s="686"/>
      <c r="CN6" s="686"/>
      <c r="CO6" s="686"/>
      <c r="CP6" s="686"/>
      <c r="CQ6" s="687"/>
      <c r="CR6" s="629">
        <v>116009</v>
      </c>
      <c r="CS6" s="630"/>
      <c r="CT6" s="630"/>
      <c r="CU6" s="630"/>
      <c r="CV6" s="630"/>
      <c r="CW6" s="630"/>
      <c r="CX6" s="630"/>
      <c r="CY6" s="631"/>
      <c r="CZ6" s="727">
        <v>0.4</v>
      </c>
      <c r="DA6" s="701"/>
      <c r="DB6" s="701"/>
      <c r="DC6" s="730"/>
      <c r="DD6" s="635" t="s">
        <v>127</v>
      </c>
      <c r="DE6" s="630"/>
      <c r="DF6" s="630"/>
      <c r="DG6" s="630"/>
      <c r="DH6" s="630"/>
      <c r="DI6" s="630"/>
      <c r="DJ6" s="630"/>
      <c r="DK6" s="630"/>
      <c r="DL6" s="630"/>
      <c r="DM6" s="630"/>
      <c r="DN6" s="630"/>
      <c r="DO6" s="630"/>
      <c r="DP6" s="631"/>
      <c r="DQ6" s="635">
        <v>116009</v>
      </c>
      <c r="DR6" s="630"/>
      <c r="DS6" s="630"/>
      <c r="DT6" s="630"/>
      <c r="DU6" s="630"/>
      <c r="DV6" s="630"/>
      <c r="DW6" s="630"/>
      <c r="DX6" s="630"/>
      <c r="DY6" s="630"/>
      <c r="DZ6" s="630"/>
      <c r="EA6" s="630"/>
      <c r="EB6" s="630"/>
      <c r="EC6" s="670"/>
    </row>
    <row r="7" spans="2:143" ht="11.25" customHeight="1" x14ac:dyDescent="0.2">
      <c r="B7" s="626" t="s">
        <v>232</v>
      </c>
      <c r="C7" s="627"/>
      <c r="D7" s="627"/>
      <c r="E7" s="627"/>
      <c r="F7" s="627"/>
      <c r="G7" s="627"/>
      <c r="H7" s="627"/>
      <c r="I7" s="627"/>
      <c r="J7" s="627"/>
      <c r="K7" s="627"/>
      <c r="L7" s="627"/>
      <c r="M7" s="627"/>
      <c r="N7" s="627"/>
      <c r="O7" s="627"/>
      <c r="P7" s="627"/>
      <c r="Q7" s="628"/>
      <c r="R7" s="629">
        <v>2497</v>
      </c>
      <c r="S7" s="630"/>
      <c r="T7" s="630"/>
      <c r="U7" s="630"/>
      <c r="V7" s="630"/>
      <c r="W7" s="630"/>
      <c r="X7" s="630"/>
      <c r="Y7" s="631"/>
      <c r="Z7" s="656">
        <v>0</v>
      </c>
      <c r="AA7" s="656"/>
      <c r="AB7" s="656"/>
      <c r="AC7" s="656"/>
      <c r="AD7" s="657">
        <v>2497</v>
      </c>
      <c r="AE7" s="657"/>
      <c r="AF7" s="657"/>
      <c r="AG7" s="657"/>
      <c r="AH7" s="657"/>
      <c r="AI7" s="657"/>
      <c r="AJ7" s="657"/>
      <c r="AK7" s="657"/>
      <c r="AL7" s="632">
        <v>0</v>
      </c>
      <c r="AM7" s="633"/>
      <c r="AN7" s="633"/>
      <c r="AO7" s="658"/>
      <c r="AP7" s="626" t="s">
        <v>233</v>
      </c>
      <c r="AQ7" s="627"/>
      <c r="AR7" s="627"/>
      <c r="AS7" s="627"/>
      <c r="AT7" s="627"/>
      <c r="AU7" s="627"/>
      <c r="AV7" s="627"/>
      <c r="AW7" s="627"/>
      <c r="AX7" s="627"/>
      <c r="AY7" s="627"/>
      <c r="AZ7" s="627"/>
      <c r="BA7" s="627"/>
      <c r="BB7" s="627"/>
      <c r="BC7" s="627"/>
      <c r="BD7" s="627"/>
      <c r="BE7" s="627"/>
      <c r="BF7" s="628"/>
      <c r="BG7" s="629">
        <v>1495174</v>
      </c>
      <c r="BH7" s="630"/>
      <c r="BI7" s="630"/>
      <c r="BJ7" s="630"/>
      <c r="BK7" s="630"/>
      <c r="BL7" s="630"/>
      <c r="BM7" s="630"/>
      <c r="BN7" s="631"/>
      <c r="BO7" s="656">
        <v>35.5</v>
      </c>
      <c r="BP7" s="656"/>
      <c r="BQ7" s="656"/>
      <c r="BR7" s="656"/>
      <c r="BS7" s="657" t="s">
        <v>234</v>
      </c>
      <c r="BT7" s="657"/>
      <c r="BU7" s="657"/>
      <c r="BV7" s="657"/>
      <c r="BW7" s="657"/>
      <c r="BX7" s="657"/>
      <c r="BY7" s="657"/>
      <c r="BZ7" s="657"/>
      <c r="CA7" s="657"/>
      <c r="CB7" s="724"/>
      <c r="CD7" s="671" t="s">
        <v>235</v>
      </c>
      <c r="CE7" s="668"/>
      <c r="CF7" s="668"/>
      <c r="CG7" s="668"/>
      <c r="CH7" s="668"/>
      <c r="CI7" s="668"/>
      <c r="CJ7" s="668"/>
      <c r="CK7" s="668"/>
      <c r="CL7" s="668"/>
      <c r="CM7" s="668"/>
      <c r="CN7" s="668"/>
      <c r="CO7" s="668"/>
      <c r="CP7" s="668"/>
      <c r="CQ7" s="669"/>
      <c r="CR7" s="629">
        <v>5007973</v>
      </c>
      <c r="CS7" s="630"/>
      <c r="CT7" s="630"/>
      <c r="CU7" s="630"/>
      <c r="CV7" s="630"/>
      <c r="CW7" s="630"/>
      <c r="CX7" s="630"/>
      <c r="CY7" s="631"/>
      <c r="CZ7" s="656">
        <v>18.100000000000001</v>
      </c>
      <c r="DA7" s="656"/>
      <c r="DB7" s="656"/>
      <c r="DC7" s="656"/>
      <c r="DD7" s="635">
        <v>168853</v>
      </c>
      <c r="DE7" s="630"/>
      <c r="DF7" s="630"/>
      <c r="DG7" s="630"/>
      <c r="DH7" s="630"/>
      <c r="DI7" s="630"/>
      <c r="DJ7" s="630"/>
      <c r="DK7" s="630"/>
      <c r="DL7" s="630"/>
      <c r="DM7" s="630"/>
      <c r="DN7" s="630"/>
      <c r="DO7" s="630"/>
      <c r="DP7" s="631"/>
      <c r="DQ7" s="635">
        <v>3194889</v>
      </c>
      <c r="DR7" s="630"/>
      <c r="DS7" s="630"/>
      <c r="DT7" s="630"/>
      <c r="DU7" s="630"/>
      <c r="DV7" s="630"/>
      <c r="DW7" s="630"/>
      <c r="DX7" s="630"/>
      <c r="DY7" s="630"/>
      <c r="DZ7" s="630"/>
      <c r="EA7" s="630"/>
      <c r="EB7" s="630"/>
      <c r="EC7" s="670"/>
    </row>
    <row r="8" spans="2:143" ht="11.25" customHeight="1" x14ac:dyDescent="0.2">
      <c r="B8" s="626" t="s">
        <v>236</v>
      </c>
      <c r="C8" s="627"/>
      <c r="D8" s="627"/>
      <c r="E8" s="627"/>
      <c r="F8" s="627"/>
      <c r="G8" s="627"/>
      <c r="H8" s="627"/>
      <c r="I8" s="627"/>
      <c r="J8" s="627"/>
      <c r="K8" s="627"/>
      <c r="L8" s="627"/>
      <c r="M8" s="627"/>
      <c r="N8" s="627"/>
      <c r="O8" s="627"/>
      <c r="P8" s="627"/>
      <c r="Q8" s="628"/>
      <c r="R8" s="629">
        <v>20903</v>
      </c>
      <c r="S8" s="630"/>
      <c r="T8" s="630"/>
      <c r="U8" s="630"/>
      <c r="V8" s="630"/>
      <c r="W8" s="630"/>
      <c r="X8" s="630"/>
      <c r="Y8" s="631"/>
      <c r="Z8" s="656">
        <v>0.1</v>
      </c>
      <c r="AA8" s="656"/>
      <c r="AB8" s="656"/>
      <c r="AC8" s="656"/>
      <c r="AD8" s="657">
        <v>20903</v>
      </c>
      <c r="AE8" s="657"/>
      <c r="AF8" s="657"/>
      <c r="AG8" s="657"/>
      <c r="AH8" s="657"/>
      <c r="AI8" s="657"/>
      <c r="AJ8" s="657"/>
      <c r="AK8" s="657"/>
      <c r="AL8" s="632">
        <v>0.1</v>
      </c>
      <c r="AM8" s="633"/>
      <c r="AN8" s="633"/>
      <c r="AO8" s="658"/>
      <c r="AP8" s="626" t="s">
        <v>237</v>
      </c>
      <c r="AQ8" s="627"/>
      <c r="AR8" s="627"/>
      <c r="AS8" s="627"/>
      <c r="AT8" s="627"/>
      <c r="AU8" s="627"/>
      <c r="AV8" s="627"/>
      <c r="AW8" s="627"/>
      <c r="AX8" s="627"/>
      <c r="AY8" s="627"/>
      <c r="AZ8" s="627"/>
      <c r="BA8" s="627"/>
      <c r="BB8" s="627"/>
      <c r="BC8" s="627"/>
      <c r="BD8" s="627"/>
      <c r="BE8" s="627"/>
      <c r="BF8" s="628"/>
      <c r="BG8" s="629">
        <v>59314</v>
      </c>
      <c r="BH8" s="630"/>
      <c r="BI8" s="630"/>
      <c r="BJ8" s="630"/>
      <c r="BK8" s="630"/>
      <c r="BL8" s="630"/>
      <c r="BM8" s="630"/>
      <c r="BN8" s="631"/>
      <c r="BO8" s="656">
        <v>1.4</v>
      </c>
      <c r="BP8" s="656"/>
      <c r="BQ8" s="656"/>
      <c r="BR8" s="656"/>
      <c r="BS8" s="657" t="s">
        <v>127</v>
      </c>
      <c r="BT8" s="657"/>
      <c r="BU8" s="657"/>
      <c r="BV8" s="657"/>
      <c r="BW8" s="657"/>
      <c r="BX8" s="657"/>
      <c r="BY8" s="657"/>
      <c r="BZ8" s="657"/>
      <c r="CA8" s="657"/>
      <c r="CB8" s="724"/>
      <c r="CD8" s="671" t="s">
        <v>238</v>
      </c>
      <c r="CE8" s="668"/>
      <c r="CF8" s="668"/>
      <c r="CG8" s="668"/>
      <c r="CH8" s="668"/>
      <c r="CI8" s="668"/>
      <c r="CJ8" s="668"/>
      <c r="CK8" s="668"/>
      <c r="CL8" s="668"/>
      <c r="CM8" s="668"/>
      <c r="CN8" s="668"/>
      <c r="CO8" s="668"/>
      <c r="CP8" s="668"/>
      <c r="CQ8" s="669"/>
      <c r="CR8" s="629">
        <v>5901520</v>
      </c>
      <c r="CS8" s="630"/>
      <c r="CT8" s="630"/>
      <c r="CU8" s="630"/>
      <c r="CV8" s="630"/>
      <c r="CW8" s="630"/>
      <c r="CX8" s="630"/>
      <c r="CY8" s="631"/>
      <c r="CZ8" s="656">
        <v>21.3</v>
      </c>
      <c r="DA8" s="656"/>
      <c r="DB8" s="656"/>
      <c r="DC8" s="656"/>
      <c r="DD8" s="635">
        <v>136935</v>
      </c>
      <c r="DE8" s="630"/>
      <c r="DF8" s="630"/>
      <c r="DG8" s="630"/>
      <c r="DH8" s="630"/>
      <c r="DI8" s="630"/>
      <c r="DJ8" s="630"/>
      <c r="DK8" s="630"/>
      <c r="DL8" s="630"/>
      <c r="DM8" s="630"/>
      <c r="DN8" s="630"/>
      <c r="DO8" s="630"/>
      <c r="DP8" s="631"/>
      <c r="DQ8" s="635">
        <v>3413706</v>
      </c>
      <c r="DR8" s="630"/>
      <c r="DS8" s="630"/>
      <c r="DT8" s="630"/>
      <c r="DU8" s="630"/>
      <c r="DV8" s="630"/>
      <c r="DW8" s="630"/>
      <c r="DX8" s="630"/>
      <c r="DY8" s="630"/>
      <c r="DZ8" s="630"/>
      <c r="EA8" s="630"/>
      <c r="EB8" s="630"/>
      <c r="EC8" s="670"/>
    </row>
    <row r="9" spans="2:143" ht="11.25" customHeight="1" x14ac:dyDescent="0.2">
      <c r="B9" s="626" t="s">
        <v>239</v>
      </c>
      <c r="C9" s="627"/>
      <c r="D9" s="627"/>
      <c r="E9" s="627"/>
      <c r="F9" s="627"/>
      <c r="G9" s="627"/>
      <c r="H9" s="627"/>
      <c r="I9" s="627"/>
      <c r="J9" s="627"/>
      <c r="K9" s="627"/>
      <c r="L9" s="627"/>
      <c r="M9" s="627"/>
      <c r="N9" s="627"/>
      <c r="O9" s="627"/>
      <c r="P9" s="627"/>
      <c r="Q9" s="628"/>
      <c r="R9" s="629">
        <v>23642</v>
      </c>
      <c r="S9" s="630"/>
      <c r="T9" s="630"/>
      <c r="U9" s="630"/>
      <c r="V9" s="630"/>
      <c r="W9" s="630"/>
      <c r="X9" s="630"/>
      <c r="Y9" s="631"/>
      <c r="Z9" s="656">
        <v>0.1</v>
      </c>
      <c r="AA9" s="656"/>
      <c r="AB9" s="656"/>
      <c r="AC9" s="656"/>
      <c r="AD9" s="657">
        <v>23642</v>
      </c>
      <c r="AE9" s="657"/>
      <c r="AF9" s="657"/>
      <c r="AG9" s="657"/>
      <c r="AH9" s="657"/>
      <c r="AI9" s="657"/>
      <c r="AJ9" s="657"/>
      <c r="AK9" s="657"/>
      <c r="AL9" s="632">
        <v>0.2</v>
      </c>
      <c r="AM9" s="633"/>
      <c r="AN9" s="633"/>
      <c r="AO9" s="658"/>
      <c r="AP9" s="626" t="s">
        <v>240</v>
      </c>
      <c r="AQ9" s="627"/>
      <c r="AR9" s="627"/>
      <c r="AS9" s="627"/>
      <c r="AT9" s="627"/>
      <c r="AU9" s="627"/>
      <c r="AV9" s="627"/>
      <c r="AW9" s="627"/>
      <c r="AX9" s="627"/>
      <c r="AY9" s="627"/>
      <c r="AZ9" s="627"/>
      <c r="BA9" s="627"/>
      <c r="BB9" s="627"/>
      <c r="BC9" s="627"/>
      <c r="BD9" s="627"/>
      <c r="BE9" s="627"/>
      <c r="BF9" s="628"/>
      <c r="BG9" s="629">
        <v>1224166</v>
      </c>
      <c r="BH9" s="630"/>
      <c r="BI9" s="630"/>
      <c r="BJ9" s="630"/>
      <c r="BK9" s="630"/>
      <c r="BL9" s="630"/>
      <c r="BM9" s="630"/>
      <c r="BN9" s="631"/>
      <c r="BO9" s="656">
        <v>29.1</v>
      </c>
      <c r="BP9" s="656"/>
      <c r="BQ9" s="656"/>
      <c r="BR9" s="656"/>
      <c r="BS9" s="657" t="s">
        <v>127</v>
      </c>
      <c r="BT9" s="657"/>
      <c r="BU9" s="657"/>
      <c r="BV9" s="657"/>
      <c r="BW9" s="657"/>
      <c r="BX9" s="657"/>
      <c r="BY9" s="657"/>
      <c r="BZ9" s="657"/>
      <c r="CA9" s="657"/>
      <c r="CB9" s="724"/>
      <c r="CD9" s="671" t="s">
        <v>241</v>
      </c>
      <c r="CE9" s="668"/>
      <c r="CF9" s="668"/>
      <c r="CG9" s="668"/>
      <c r="CH9" s="668"/>
      <c r="CI9" s="668"/>
      <c r="CJ9" s="668"/>
      <c r="CK9" s="668"/>
      <c r="CL9" s="668"/>
      <c r="CM9" s="668"/>
      <c r="CN9" s="668"/>
      <c r="CO9" s="668"/>
      <c r="CP9" s="668"/>
      <c r="CQ9" s="669"/>
      <c r="CR9" s="629">
        <v>3513177</v>
      </c>
      <c r="CS9" s="630"/>
      <c r="CT9" s="630"/>
      <c r="CU9" s="630"/>
      <c r="CV9" s="630"/>
      <c r="CW9" s="630"/>
      <c r="CX9" s="630"/>
      <c r="CY9" s="631"/>
      <c r="CZ9" s="656">
        <v>12.7</v>
      </c>
      <c r="DA9" s="656"/>
      <c r="DB9" s="656"/>
      <c r="DC9" s="656"/>
      <c r="DD9" s="635">
        <v>1431921</v>
      </c>
      <c r="DE9" s="630"/>
      <c r="DF9" s="630"/>
      <c r="DG9" s="630"/>
      <c r="DH9" s="630"/>
      <c r="DI9" s="630"/>
      <c r="DJ9" s="630"/>
      <c r="DK9" s="630"/>
      <c r="DL9" s="630"/>
      <c r="DM9" s="630"/>
      <c r="DN9" s="630"/>
      <c r="DO9" s="630"/>
      <c r="DP9" s="631"/>
      <c r="DQ9" s="635">
        <v>1778575</v>
      </c>
      <c r="DR9" s="630"/>
      <c r="DS9" s="630"/>
      <c r="DT9" s="630"/>
      <c r="DU9" s="630"/>
      <c r="DV9" s="630"/>
      <c r="DW9" s="630"/>
      <c r="DX9" s="630"/>
      <c r="DY9" s="630"/>
      <c r="DZ9" s="630"/>
      <c r="EA9" s="630"/>
      <c r="EB9" s="630"/>
      <c r="EC9" s="670"/>
    </row>
    <row r="10" spans="2:143" ht="11.25" customHeight="1" x14ac:dyDescent="0.2">
      <c r="B10" s="626" t="s">
        <v>242</v>
      </c>
      <c r="C10" s="627"/>
      <c r="D10" s="627"/>
      <c r="E10" s="627"/>
      <c r="F10" s="627"/>
      <c r="G10" s="627"/>
      <c r="H10" s="627"/>
      <c r="I10" s="627"/>
      <c r="J10" s="627"/>
      <c r="K10" s="627"/>
      <c r="L10" s="627"/>
      <c r="M10" s="627"/>
      <c r="N10" s="627"/>
      <c r="O10" s="627"/>
      <c r="P10" s="627"/>
      <c r="Q10" s="628"/>
      <c r="R10" s="629" t="s">
        <v>234</v>
      </c>
      <c r="S10" s="630"/>
      <c r="T10" s="630"/>
      <c r="U10" s="630"/>
      <c r="V10" s="630"/>
      <c r="W10" s="630"/>
      <c r="X10" s="630"/>
      <c r="Y10" s="631"/>
      <c r="Z10" s="656" t="s">
        <v>234</v>
      </c>
      <c r="AA10" s="656"/>
      <c r="AB10" s="656"/>
      <c r="AC10" s="656"/>
      <c r="AD10" s="657" t="s">
        <v>234</v>
      </c>
      <c r="AE10" s="657"/>
      <c r="AF10" s="657"/>
      <c r="AG10" s="657"/>
      <c r="AH10" s="657"/>
      <c r="AI10" s="657"/>
      <c r="AJ10" s="657"/>
      <c r="AK10" s="657"/>
      <c r="AL10" s="632" t="s">
        <v>127</v>
      </c>
      <c r="AM10" s="633"/>
      <c r="AN10" s="633"/>
      <c r="AO10" s="658"/>
      <c r="AP10" s="626" t="s">
        <v>243</v>
      </c>
      <c r="AQ10" s="627"/>
      <c r="AR10" s="627"/>
      <c r="AS10" s="627"/>
      <c r="AT10" s="627"/>
      <c r="AU10" s="627"/>
      <c r="AV10" s="627"/>
      <c r="AW10" s="627"/>
      <c r="AX10" s="627"/>
      <c r="AY10" s="627"/>
      <c r="AZ10" s="627"/>
      <c r="BA10" s="627"/>
      <c r="BB10" s="627"/>
      <c r="BC10" s="627"/>
      <c r="BD10" s="627"/>
      <c r="BE10" s="627"/>
      <c r="BF10" s="628"/>
      <c r="BG10" s="629">
        <v>94127</v>
      </c>
      <c r="BH10" s="630"/>
      <c r="BI10" s="630"/>
      <c r="BJ10" s="630"/>
      <c r="BK10" s="630"/>
      <c r="BL10" s="630"/>
      <c r="BM10" s="630"/>
      <c r="BN10" s="631"/>
      <c r="BO10" s="656">
        <v>2.2000000000000002</v>
      </c>
      <c r="BP10" s="656"/>
      <c r="BQ10" s="656"/>
      <c r="BR10" s="656"/>
      <c r="BS10" s="657" t="s">
        <v>127</v>
      </c>
      <c r="BT10" s="657"/>
      <c r="BU10" s="657"/>
      <c r="BV10" s="657"/>
      <c r="BW10" s="657"/>
      <c r="BX10" s="657"/>
      <c r="BY10" s="657"/>
      <c r="BZ10" s="657"/>
      <c r="CA10" s="657"/>
      <c r="CB10" s="724"/>
      <c r="CD10" s="671" t="s">
        <v>244</v>
      </c>
      <c r="CE10" s="668"/>
      <c r="CF10" s="668"/>
      <c r="CG10" s="668"/>
      <c r="CH10" s="668"/>
      <c r="CI10" s="668"/>
      <c r="CJ10" s="668"/>
      <c r="CK10" s="668"/>
      <c r="CL10" s="668"/>
      <c r="CM10" s="668"/>
      <c r="CN10" s="668"/>
      <c r="CO10" s="668"/>
      <c r="CP10" s="668"/>
      <c r="CQ10" s="669"/>
      <c r="CR10" s="629">
        <v>8004</v>
      </c>
      <c r="CS10" s="630"/>
      <c r="CT10" s="630"/>
      <c r="CU10" s="630"/>
      <c r="CV10" s="630"/>
      <c r="CW10" s="630"/>
      <c r="CX10" s="630"/>
      <c r="CY10" s="631"/>
      <c r="CZ10" s="656">
        <v>0</v>
      </c>
      <c r="DA10" s="656"/>
      <c r="DB10" s="656"/>
      <c r="DC10" s="656"/>
      <c r="DD10" s="635" t="s">
        <v>127</v>
      </c>
      <c r="DE10" s="630"/>
      <c r="DF10" s="630"/>
      <c r="DG10" s="630"/>
      <c r="DH10" s="630"/>
      <c r="DI10" s="630"/>
      <c r="DJ10" s="630"/>
      <c r="DK10" s="630"/>
      <c r="DL10" s="630"/>
      <c r="DM10" s="630"/>
      <c r="DN10" s="630"/>
      <c r="DO10" s="630"/>
      <c r="DP10" s="631"/>
      <c r="DQ10" s="635">
        <v>2355</v>
      </c>
      <c r="DR10" s="630"/>
      <c r="DS10" s="630"/>
      <c r="DT10" s="630"/>
      <c r="DU10" s="630"/>
      <c r="DV10" s="630"/>
      <c r="DW10" s="630"/>
      <c r="DX10" s="630"/>
      <c r="DY10" s="630"/>
      <c r="DZ10" s="630"/>
      <c r="EA10" s="630"/>
      <c r="EB10" s="630"/>
      <c r="EC10" s="670"/>
    </row>
    <row r="11" spans="2:143" ht="11.25" customHeight="1" x14ac:dyDescent="0.2">
      <c r="B11" s="626" t="s">
        <v>245</v>
      </c>
      <c r="C11" s="627"/>
      <c r="D11" s="627"/>
      <c r="E11" s="627"/>
      <c r="F11" s="627"/>
      <c r="G11" s="627"/>
      <c r="H11" s="627"/>
      <c r="I11" s="627"/>
      <c r="J11" s="627"/>
      <c r="K11" s="627"/>
      <c r="L11" s="627"/>
      <c r="M11" s="627"/>
      <c r="N11" s="627"/>
      <c r="O11" s="627"/>
      <c r="P11" s="627"/>
      <c r="Q11" s="628"/>
      <c r="R11" s="629">
        <v>810790</v>
      </c>
      <c r="S11" s="630"/>
      <c r="T11" s="630"/>
      <c r="U11" s="630"/>
      <c r="V11" s="630"/>
      <c r="W11" s="630"/>
      <c r="X11" s="630"/>
      <c r="Y11" s="631"/>
      <c r="Z11" s="632">
        <v>2.8</v>
      </c>
      <c r="AA11" s="633"/>
      <c r="AB11" s="633"/>
      <c r="AC11" s="634"/>
      <c r="AD11" s="635">
        <v>810790</v>
      </c>
      <c r="AE11" s="630"/>
      <c r="AF11" s="630"/>
      <c r="AG11" s="630"/>
      <c r="AH11" s="630"/>
      <c r="AI11" s="630"/>
      <c r="AJ11" s="630"/>
      <c r="AK11" s="631"/>
      <c r="AL11" s="632">
        <v>5.6</v>
      </c>
      <c r="AM11" s="633"/>
      <c r="AN11" s="633"/>
      <c r="AO11" s="658"/>
      <c r="AP11" s="626" t="s">
        <v>246</v>
      </c>
      <c r="AQ11" s="627"/>
      <c r="AR11" s="627"/>
      <c r="AS11" s="627"/>
      <c r="AT11" s="627"/>
      <c r="AU11" s="627"/>
      <c r="AV11" s="627"/>
      <c r="AW11" s="627"/>
      <c r="AX11" s="627"/>
      <c r="AY11" s="627"/>
      <c r="AZ11" s="627"/>
      <c r="BA11" s="627"/>
      <c r="BB11" s="627"/>
      <c r="BC11" s="627"/>
      <c r="BD11" s="627"/>
      <c r="BE11" s="627"/>
      <c r="BF11" s="628"/>
      <c r="BG11" s="629">
        <v>117567</v>
      </c>
      <c r="BH11" s="630"/>
      <c r="BI11" s="630"/>
      <c r="BJ11" s="630"/>
      <c r="BK11" s="630"/>
      <c r="BL11" s="630"/>
      <c r="BM11" s="630"/>
      <c r="BN11" s="631"/>
      <c r="BO11" s="656">
        <v>2.8</v>
      </c>
      <c r="BP11" s="656"/>
      <c r="BQ11" s="656"/>
      <c r="BR11" s="656"/>
      <c r="BS11" s="657" t="s">
        <v>127</v>
      </c>
      <c r="BT11" s="657"/>
      <c r="BU11" s="657"/>
      <c r="BV11" s="657"/>
      <c r="BW11" s="657"/>
      <c r="BX11" s="657"/>
      <c r="BY11" s="657"/>
      <c r="BZ11" s="657"/>
      <c r="CA11" s="657"/>
      <c r="CB11" s="724"/>
      <c r="CD11" s="671" t="s">
        <v>247</v>
      </c>
      <c r="CE11" s="668"/>
      <c r="CF11" s="668"/>
      <c r="CG11" s="668"/>
      <c r="CH11" s="668"/>
      <c r="CI11" s="668"/>
      <c r="CJ11" s="668"/>
      <c r="CK11" s="668"/>
      <c r="CL11" s="668"/>
      <c r="CM11" s="668"/>
      <c r="CN11" s="668"/>
      <c r="CO11" s="668"/>
      <c r="CP11" s="668"/>
      <c r="CQ11" s="669"/>
      <c r="CR11" s="629">
        <v>1465775</v>
      </c>
      <c r="CS11" s="630"/>
      <c r="CT11" s="630"/>
      <c r="CU11" s="630"/>
      <c r="CV11" s="630"/>
      <c r="CW11" s="630"/>
      <c r="CX11" s="630"/>
      <c r="CY11" s="631"/>
      <c r="CZ11" s="656">
        <v>5.3</v>
      </c>
      <c r="DA11" s="656"/>
      <c r="DB11" s="656"/>
      <c r="DC11" s="656"/>
      <c r="DD11" s="635">
        <v>293222</v>
      </c>
      <c r="DE11" s="630"/>
      <c r="DF11" s="630"/>
      <c r="DG11" s="630"/>
      <c r="DH11" s="630"/>
      <c r="DI11" s="630"/>
      <c r="DJ11" s="630"/>
      <c r="DK11" s="630"/>
      <c r="DL11" s="630"/>
      <c r="DM11" s="630"/>
      <c r="DN11" s="630"/>
      <c r="DO11" s="630"/>
      <c r="DP11" s="631"/>
      <c r="DQ11" s="635">
        <v>1028104</v>
      </c>
      <c r="DR11" s="630"/>
      <c r="DS11" s="630"/>
      <c r="DT11" s="630"/>
      <c r="DU11" s="630"/>
      <c r="DV11" s="630"/>
      <c r="DW11" s="630"/>
      <c r="DX11" s="630"/>
      <c r="DY11" s="630"/>
      <c r="DZ11" s="630"/>
      <c r="EA11" s="630"/>
      <c r="EB11" s="630"/>
      <c r="EC11" s="670"/>
    </row>
    <row r="12" spans="2:143" ht="11.25" customHeight="1" x14ac:dyDescent="0.2">
      <c r="B12" s="626" t="s">
        <v>248</v>
      </c>
      <c r="C12" s="627"/>
      <c r="D12" s="627"/>
      <c r="E12" s="627"/>
      <c r="F12" s="627"/>
      <c r="G12" s="627"/>
      <c r="H12" s="627"/>
      <c r="I12" s="627"/>
      <c r="J12" s="627"/>
      <c r="K12" s="627"/>
      <c r="L12" s="627"/>
      <c r="M12" s="627"/>
      <c r="N12" s="627"/>
      <c r="O12" s="627"/>
      <c r="P12" s="627"/>
      <c r="Q12" s="628"/>
      <c r="R12" s="629">
        <v>3810</v>
      </c>
      <c r="S12" s="630"/>
      <c r="T12" s="630"/>
      <c r="U12" s="630"/>
      <c r="V12" s="630"/>
      <c r="W12" s="630"/>
      <c r="X12" s="630"/>
      <c r="Y12" s="631"/>
      <c r="Z12" s="656">
        <v>0</v>
      </c>
      <c r="AA12" s="656"/>
      <c r="AB12" s="656"/>
      <c r="AC12" s="656"/>
      <c r="AD12" s="657">
        <v>3810</v>
      </c>
      <c r="AE12" s="657"/>
      <c r="AF12" s="657"/>
      <c r="AG12" s="657"/>
      <c r="AH12" s="657"/>
      <c r="AI12" s="657"/>
      <c r="AJ12" s="657"/>
      <c r="AK12" s="657"/>
      <c r="AL12" s="632">
        <v>0</v>
      </c>
      <c r="AM12" s="633"/>
      <c r="AN12" s="633"/>
      <c r="AO12" s="658"/>
      <c r="AP12" s="626" t="s">
        <v>249</v>
      </c>
      <c r="AQ12" s="627"/>
      <c r="AR12" s="627"/>
      <c r="AS12" s="627"/>
      <c r="AT12" s="627"/>
      <c r="AU12" s="627"/>
      <c r="AV12" s="627"/>
      <c r="AW12" s="627"/>
      <c r="AX12" s="627"/>
      <c r="AY12" s="627"/>
      <c r="AZ12" s="627"/>
      <c r="BA12" s="627"/>
      <c r="BB12" s="627"/>
      <c r="BC12" s="627"/>
      <c r="BD12" s="627"/>
      <c r="BE12" s="627"/>
      <c r="BF12" s="628"/>
      <c r="BG12" s="629">
        <v>2309809</v>
      </c>
      <c r="BH12" s="630"/>
      <c r="BI12" s="630"/>
      <c r="BJ12" s="630"/>
      <c r="BK12" s="630"/>
      <c r="BL12" s="630"/>
      <c r="BM12" s="630"/>
      <c r="BN12" s="631"/>
      <c r="BO12" s="656">
        <v>54.8</v>
      </c>
      <c r="BP12" s="656"/>
      <c r="BQ12" s="656"/>
      <c r="BR12" s="656"/>
      <c r="BS12" s="657">
        <v>270411</v>
      </c>
      <c r="BT12" s="657"/>
      <c r="BU12" s="657"/>
      <c r="BV12" s="657"/>
      <c r="BW12" s="657"/>
      <c r="BX12" s="657"/>
      <c r="BY12" s="657"/>
      <c r="BZ12" s="657"/>
      <c r="CA12" s="657"/>
      <c r="CB12" s="724"/>
      <c r="CD12" s="671" t="s">
        <v>250</v>
      </c>
      <c r="CE12" s="668"/>
      <c r="CF12" s="668"/>
      <c r="CG12" s="668"/>
      <c r="CH12" s="668"/>
      <c r="CI12" s="668"/>
      <c r="CJ12" s="668"/>
      <c r="CK12" s="668"/>
      <c r="CL12" s="668"/>
      <c r="CM12" s="668"/>
      <c r="CN12" s="668"/>
      <c r="CO12" s="668"/>
      <c r="CP12" s="668"/>
      <c r="CQ12" s="669"/>
      <c r="CR12" s="629">
        <v>1273518</v>
      </c>
      <c r="CS12" s="630"/>
      <c r="CT12" s="630"/>
      <c r="CU12" s="630"/>
      <c r="CV12" s="630"/>
      <c r="CW12" s="630"/>
      <c r="CX12" s="630"/>
      <c r="CY12" s="631"/>
      <c r="CZ12" s="656">
        <v>4.5999999999999996</v>
      </c>
      <c r="DA12" s="656"/>
      <c r="DB12" s="656"/>
      <c r="DC12" s="656"/>
      <c r="DD12" s="635">
        <v>7520</v>
      </c>
      <c r="DE12" s="630"/>
      <c r="DF12" s="630"/>
      <c r="DG12" s="630"/>
      <c r="DH12" s="630"/>
      <c r="DI12" s="630"/>
      <c r="DJ12" s="630"/>
      <c r="DK12" s="630"/>
      <c r="DL12" s="630"/>
      <c r="DM12" s="630"/>
      <c r="DN12" s="630"/>
      <c r="DO12" s="630"/>
      <c r="DP12" s="631"/>
      <c r="DQ12" s="635">
        <v>927392</v>
      </c>
      <c r="DR12" s="630"/>
      <c r="DS12" s="630"/>
      <c r="DT12" s="630"/>
      <c r="DU12" s="630"/>
      <c r="DV12" s="630"/>
      <c r="DW12" s="630"/>
      <c r="DX12" s="630"/>
      <c r="DY12" s="630"/>
      <c r="DZ12" s="630"/>
      <c r="EA12" s="630"/>
      <c r="EB12" s="630"/>
      <c r="EC12" s="670"/>
    </row>
    <row r="13" spans="2:143" ht="11.25" customHeight="1" x14ac:dyDescent="0.2">
      <c r="B13" s="626" t="s">
        <v>251</v>
      </c>
      <c r="C13" s="627"/>
      <c r="D13" s="627"/>
      <c r="E13" s="627"/>
      <c r="F13" s="627"/>
      <c r="G13" s="627"/>
      <c r="H13" s="627"/>
      <c r="I13" s="627"/>
      <c r="J13" s="627"/>
      <c r="K13" s="627"/>
      <c r="L13" s="627"/>
      <c r="M13" s="627"/>
      <c r="N13" s="627"/>
      <c r="O13" s="627"/>
      <c r="P13" s="627"/>
      <c r="Q13" s="628"/>
      <c r="R13" s="629" t="s">
        <v>127</v>
      </c>
      <c r="S13" s="630"/>
      <c r="T13" s="630"/>
      <c r="U13" s="630"/>
      <c r="V13" s="630"/>
      <c r="W13" s="630"/>
      <c r="X13" s="630"/>
      <c r="Y13" s="631"/>
      <c r="Z13" s="656" t="s">
        <v>234</v>
      </c>
      <c r="AA13" s="656"/>
      <c r="AB13" s="656"/>
      <c r="AC13" s="656"/>
      <c r="AD13" s="657" t="s">
        <v>234</v>
      </c>
      <c r="AE13" s="657"/>
      <c r="AF13" s="657"/>
      <c r="AG13" s="657"/>
      <c r="AH13" s="657"/>
      <c r="AI13" s="657"/>
      <c r="AJ13" s="657"/>
      <c r="AK13" s="657"/>
      <c r="AL13" s="632" t="s">
        <v>127</v>
      </c>
      <c r="AM13" s="633"/>
      <c r="AN13" s="633"/>
      <c r="AO13" s="658"/>
      <c r="AP13" s="626" t="s">
        <v>252</v>
      </c>
      <c r="AQ13" s="627"/>
      <c r="AR13" s="627"/>
      <c r="AS13" s="627"/>
      <c r="AT13" s="627"/>
      <c r="AU13" s="627"/>
      <c r="AV13" s="627"/>
      <c r="AW13" s="627"/>
      <c r="AX13" s="627"/>
      <c r="AY13" s="627"/>
      <c r="AZ13" s="627"/>
      <c r="BA13" s="627"/>
      <c r="BB13" s="627"/>
      <c r="BC13" s="627"/>
      <c r="BD13" s="627"/>
      <c r="BE13" s="627"/>
      <c r="BF13" s="628"/>
      <c r="BG13" s="629">
        <v>2293625</v>
      </c>
      <c r="BH13" s="630"/>
      <c r="BI13" s="630"/>
      <c r="BJ13" s="630"/>
      <c r="BK13" s="630"/>
      <c r="BL13" s="630"/>
      <c r="BM13" s="630"/>
      <c r="BN13" s="631"/>
      <c r="BO13" s="656">
        <v>54.5</v>
      </c>
      <c r="BP13" s="656"/>
      <c r="BQ13" s="656"/>
      <c r="BR13" s="656"/>
      <c r="BS13" s="657">
        <v>270411</v>
      </c>
      <c r="BT13" s="657"/>
      <c r="BU13" s="657"/>
      <c r="BV13" s="657"/>
      <c r="BW13" s="657"/>
      <c r="BX13" s="657"/>
      <c r="BY13" s="657"/>
      <c r="BZ13" s="657"/>
      <c r="CA13" s="657"/>
      <c r="CB13" s="724"/>
      <c r="CD13" s="671" t="s">
        <v>253</v>
      </c>
      <c r="CE13" s="668"/>
      <c r="CF13" s="668"/>
      <c r="CG13" s="668"/>
      <c r="CH13" s="668"/>
      <c r="CI13" s="668"/>
      <c r="CJ13" s="668"/>
      <c r="CK13" s="668"/>
      <c r="CL13" s="668"/>
      <c r="CM13" s="668"/>
      <c r="CN13" s="668"/>
      <c r="CO13" s="668"/>
      <c r="CP13" s="668"/>
      <c r="CQ13" s="669"/>
      <c r="CR13" s="629">
        <v>2772369</v>
      </c>
      <c r="CS13" s="630"/>
      <c r="CT13" s="630"/>
      <c r="CU13" s="630"/>
      <c r="CV13" s="630"/>
      <c r="CW13" s="630"/>
      <c r="CX13" s="630"/>
      <c r="CY13" s="631"/>
      <c r="CZ13" s="656">
        <v>10</v>
      </c>
      <c r="DA13" s="656"/>
      <c r="DB13" s="656"/>
      <c r="DC13" s="656"/>
      <c r="DD13" s="635">
        <v>1230125</v>
      </c>
      <c r="DE13" s="630"/>
      <c r="DF13" s="630"/>
      <c r="DG13" s="630"/>
      <c r="DH13" s="630"/>
      <c r="DI13" s="630"/>
      <c r="DJ13" s="630"/>
      <c r="DK13" s="630"/>
      <c r="DL13" s="630"/>
      <c r="DM13" s="630"/>
      <c r="DN13" s="630"/>
      <c r="DO13" s="630"/>
      <c r="DP13" s="631"/>
      <c r="DQ13" s="635">
        <v>1479637</v>
      </c>
      <c r="DR13" s="630"/>
      <c r="DS13" s="630"/>
      <c r="DT13" s="630"/>
      <c r="DU13" s="630"/>
      <c r="DV13" s="630"/>
      <c r="DW13" s="630"/>
      <c r="DX13" s="630"/>
      <c r="DY13" s="630"/>
      <c r="DZ13" s="630"/>
      <c r="EA13" s="630"/>
      <c r="EB13" s="630"/>
      <c r="EC13" s="670"/>
    </row>
    <row r="14" spans="2:143" ht="11.25" customHeight="1" x14ac:dyDescent="0.2">
      <c r="B14" s="626" t="s">
        <v>254</v>
      </c>
      <c r="C14" s="627"/>
      <c r="D14" s="627"/>
      <c r="E14" s="627"/>
      <c r="F14" s="627"/>
      <c r="G14" s="627"/>
      <c r="H14" s="627"/>
      <c r="I14" s="627"/>
      <c r="J14" s="627"/>
      <c r="K14" s="627"/>
      <c r="L14" s="627"/>
      <c r="M14" s="627"/>
      <c r="N14" s="627"/>
      <c r="O14" s="627"/>
      <c r="P14" s="627"/>
      <c r="Q14" s="628"/>
      <c r="R14" s="629" t="s">
        <v>234</v>
      </c>
      <c r="S14" s="630"/>
      <c r="T14" s="630"/>
      <c r="U14" s="630"/>
      <c r="V14" s="630"/>
      <c r="W14" s="630"/>
      <c r="X14" s="630"/>
      <c r="Y14" s="631"/>
      <c r="Z14" s="656" t="s">
        <v>234</v>
      </c>
      <c r="AA14" s="656"/>
      <c r="AB14" s="656"/>
      <c r="AC14" s="656"/>
      <c r="AD14" s="657" t="s">
        <v>127</v>
      </c>
      <c r="AE14" s="657"/>
      <c r="AF14" s="657"/>
      <c r="AG14" s="657"/>
      <c r="AH14" s="657"/>
      <c r="AI14" s="657"/>
      <c r="AJ14" s="657"/>
      <c r="AK14" s="657"/>
      <c r="AL14" s="632" t="s">
        <v>127</v>
      </c>
      <c r="AM14" s="633"/>
      <c r="AN14" s="633"/>
      <c r="AO14" s="658"/>
      <c r="AP14" s="626" t="s">
        <v>255</v>
      </c>
      <c r="AQ14" s="627"/>
      <c r="AR14" s="627"/>
      <c r="AS14" s="627"/>
      <c r="AT14" s="627"/>
      <c r="AU14" s="627"/>
      <c r="AV14" s="627"/>
      <c r="AW14" s="627"/>
      <c r="AX14" s="627"/>
      <c r="AY14" s="627"/>
      <c r="AZ14" s="627"/>
      <c r="BA14" s="627"/>
      <c r="BB14" s="627"/>
      <c r="BC14" s="627"/>
      <c r="BD14" s="627"/>
      <c r="BE14" s="627"/>
      <c r="BF14" s="628"/>
      <c r="BG14" s="629">
        <v>114170</v>
      </c>
      <c r="BH14" s="630"/>
      <c r="BI14" s="630"/>
      <c r="BJ14" s="630"/>
      <c r="BK14" s="630"/>
      <c r="BL14" s="630"/>
      <c r="BM14" s="630"/>
      <c r="BN14" s="631"/>
      <c r="BO14" s="656">
        <v>2.7</v>
      </c>
      <c r="BP14" s="656"/>
      <c r="BQ14" s="656"/>
      <c r="BR14" s="656"/>
      <c r="BS14" s="657" t="s">
        <v>127</v>
      </c>
      <c r="BT14" s="657"/>
      <c r="BU14" s="657"/>
      <c r="BV14" s="657"/>
      <c r="BW14" s="657"/>
      <c r="BX14" s="657"/>
      <c r="BY14" s="657"/>
      <c r="BZ14" s="657"/>
      <c r="CA14" s="657"/>
      <c r="CB14" s="724"/>
      <c r="CD14" s="671" t="s">
        <v>256</v>
      </c>
      <c r="CE14" s="668"/>
      <c r="CF14" s="668"/>
      <c r="CG14" s="668"/>
      <c r="CH14" s="668"/>
      <c r="CI14" s="668"/>
      <c r="CJ14" s="668"/>
      <c r="CK14" s="668"/>
      <c r="CL14" s="668"/>
      <c r="CM14" s="668"/>
      <c r="CN14" s="668"/>
      <c r="CO14" s="668"/>
      <c r="CP14" s="668"/>
      <c r="CQ14" s="669"/>
      <c r="CR14" s="629">
        <v>1185314</v>
      </c>
      <c r="CS14" s="630"/>
      <c r="CT14" s="630"/>
      <c r="CU14" s="630"/>
      <c r="CV14" s="630"/>
      <c r="CW14" s="630"/>
      <c r="CX14" s="630"/>
      <c r="CY14" s="631"/>
      <c r="CZ14" s="656">
        <v>4.3</v>
      </c>
      <c r="DA14" s="656"/>
      <c r="DB14" s="656"/>
      <c r="DC14" s="656"/>
      <c r="DD14" s="635">
        <v>171146</v>
      </c>
      <c r="DE14" s="630"/>
      <c r="DF14" s="630"/>
      <c r="DG14" s="630"/>
      <c r="DH14" s="630"/>
      <c r="DI14" s="630"/>
      <c r="DJ14" s="630"/>
      <c r="DK14" s="630"/>
      <c r="DL14" s="630"/>
      <c r="DM14" s="630"/>
      <c r="DN14" s="630"/>
      <c r="DO14" s="630"/>
      <c r="DP14" s="631"/>
      <c r="DQ14" s="635">
        <v>932616</v>
      </c>
      <c r="DR14" s="630"/>
      <c r="DS14" s="630"/>
      <c r="DT14" s="630"/>
      <c r="DU14" s="630"/>
      <c r="DV14" s="630"/>
      <c r="DW14" s="630"/>
      <c r="DX14" s="630"/>
      <c r="DY14" s="630"/>
      <c r="DZ14" s="630"/>
      <c r="EA14" s="630"/>
      <c r="EB14" s="630"/>
      <c r="EC14" s="670"/>
    </row>
    <row r="15" spans="2:143" ht="11.25" customHeight="1" x14ac:dyDescent="0.2">
      <c r="B15" s="626" t="s">
        <v>257</v>
      </c>
      <c r="C15" s="627"/>
      <c r="D15" s="627"/>
      <c r="E15" s="627"/>
      <c r="F15" s="627"/>
      <c r="G15" s="627"/>
      <c r="H15" s="627"/>
      <c r="I15" s="627"/>
      <c r="J15" s="627"/>
      <c r="K15" s="627"/>
      <c r="L15" s="627"/>
      <c r="M15" s="627"/>
      <c r="N15" s="627"/>
      <c r="O15" s="627"/>
      <c r="P15" s="627"/>
      <c r="Q15" s="628"/>
      <c r="R15" s="629" t="s">
        <v>127</v>
      </c>
      <c r="S15" s="630"/>
      <c r="T15" s="630"/>
      <c r="U15" s="630"/>
      <c r="V15" s="630"/>
      <c r="W15" s="630"/>
      <c r="X15" s="630"/>
      <c r="Y15" s="631"/>
      <c r="Z15" s="656" t="s">
        <v>127</v>
      </c>
      <c r="AA15" s="656"/>
      <c r="AB15" s="656"/>
      <c r="AC15" s="656"/>
      <c r="AD15" s="657" t="s">
        <v>127</v>
      </c>
      <c r="AE15" s="657"/>
      <c r="AF15" s="657"/>
      <c r="AG15" s="657"/>
      <c r="AH15" s="657"/>
      <c r="AI15" s="657"/>
      <c r="AJ15" s="657"/>
      <c r="AK15" s="657"/>
      <c r="AL15" s="632" t="s">
        <v>127</v>
      </c>
      <c r="AM15" s="633"/>
      <c r="AN15" s="633"/>
      <c r="AO15" s="658"/>
      <c r="AP15" s="626" t="s">
        <v>258</v>
      </c>
      <c r="AQ15" s="627"/>
      <c r="AR15" s="627"/>
      <c r="AS15" s="627"/>
      <c r="AT15" s="627"/>
      <c r="AU15" s="627"/>
      <c r="AV15" s="627"/>
      <c r="AW15" s="627"/>
      <c r="AX15" s="627"/>
      <c r="AY15" s="627"/>
      <c r="AZ15" s="627"/>
      <c r="BA15" s="627"/>
      <c r="BB15" s="627"/>
      <c r="BC15" s="627"/>
      <c r="BD15" s="627"/>
      <c r="BE15" s="627"/>
      <c r="BF15" s="628"/>
      <c r="BG15" s="629">
        <v>205212</v>
      </c>
      <c r="BH15" s="630"/>
      <c r="BI15" s="630"/>
      <c r="BJ15" s="630"/>
      <c r="BK15" s="630"/>
      <c r="BL15" s="630"/>
      <c r="BM15" s="630"/>
      <c r="BN15" s="631"/>
      <c r="BO15" s="656">
        <v>4.9000000000000004</v>
      </c>
      <c r="BP15" s="656"/>
      <c r="BQ15" s="656"/>
      <c r="BR15" s="656"/>
      <c r="BS15" s="657" t="s">
        <v>127</v>
      </c>
      <c r="BT15" s="657"/>
      <c r="BU15" s="657"/>
      <c r="BV15" s="657"/>
      <c r="BW15" s="657"/>
      <c r="BX15" s="657"/>
      <c r="BY15" s="657"/>
      <c r="BZ15" s="657"/>
      <c r="CA15" s="657"/>
      <c r="CB15" s="724"/>
      <c r="CD15" s="671" t="s">
        <v>259</v>
      </c>
      <c r="CE15" s="668"/>
      <c r="CF15" s="668"/>
      <c r="CG15" s="668"/>
      <c r="CH15" s="668"/>
      <c r="CI15" s="668"/>
      <c r="CJ15" s="668"/>
      <c r="CK15" s="668"/>
      <c r="CL15" s="668"/>
      <c r="CM15" s="668"/>
      <c r="CN15" s="668"/>
      <c r="CO15" s="668"/>
      <c r="CP15" s="668"/>
      <c r="CQ15" s="669"/>
      <c r="CR15" s="629">
        <v>2620293</v>
      </c>
      <c r="CS15" s="630"/>
      <c r="CT15" s="630"/>
      <c r="CU15" s="630"/>
      <c r="CV15" s="630"/>
      <c r="CW15" s="630"/>
      <c r="CX15" s="630"/>
      <c r="CY15" s="631"/>
      <c r="CZ15" s="656">
        <v>9.5</v>
      </c>
      <c r="DA15" s="656"/>
      <c r="DB15" s="656"/>
      <c r="DC15" s="656"/>
      <c r="DD15" s="635">
        <v>1255874</v>
      </c>
      <c r="DE15" s="630"/>
      <c r="DF15" s="630"/>
      <c r="DG15" s="630"/>
      <c r="DH15" s="630"/>
      <c r="DI15" s="630"/>
      <c r="DJ15" s="630"/>
      <c r="DK15" s="630"/>
      <c r="DL15" s="630"/>
      <c r="DM15" s="630"/>
      <c r="DN15" s="630"/>
      <c r="DO15" s="630"/>
      <c r="DP15" s="631"/>
      <c r="DQ15" s="635">
        <v>1239879</v>
      </c>
      <c r="DR15" s="630"/>
      <c r="DS15" s="630"/>
      <c r="DT15" s="630"/>
      <c r="DU15" s="630"/>
      <c r="DV15" s="630"/>
      <c r="DW15" s="630"/>
      <c r="DX15" s="630"/>
      <c r="DY15" s="630"/>
      <c r="DZ15" s="630"/>
      <c r="EA15" s="630"/>
      <c r="EB15" s="630"/>
      <c r="EC15" s="670"/>
    </row>
    <row r="16" spans="2:143" ht="11.25" customHeight="1" x14ac:dyDescent="0.2">
      <c r="B16" s="626" t="s">
        <v>260</v>
      </c>
      <c r="C16" s="627"/>
      <c r="D16" s="627"/>
      <c r="E16" s="627"/>
      <c r="F16" s="627"/>
      <c r="G16" s="627"/>
      <c r="H16" s="627"/>
      <c r="I16" s="627"/>
      <c r="J16" s="627"/>
      <c r="K16" s="627"/>
      <c r="L16" s="627"/>
      <c r="M16" s="627"/>
      <c r="N16" s="627"/>
      <c r="O16" s="627"/>
      <c r="P16" s="627"/>
      <c r="Q16" s="628"/>
      <c r="R16" s="629">
        <v>20768</v>
      </c>
      <c r="S16" s="630"/>
      <c r="T16" s="630"/>
      <c r="U16" s="630"/>
      <c r="V16" s="630"/>
      <c r="W16" s="630"/>
      <c r="X16" s="630"/>
      <c r="Y16" s="631"/>
      <c r="Z16" s="656">
        <v>0.1</v>
      </c>
      <c r="AA16" s="656"/>
      <c r="AB16" s="656"/>
      <c r="AC16" s="656"/>
      <c r="AD16" s="657">
        <v>20768</v>
      </c>
      <c r="AE16" s="657"/>
      <c r="AF16" s="657"/>
      <c r="AG16" s="657"/>
      <c r="AH16" s="657"/>
      <c r="AI16" s="657"/>
      <c r="AJ16" s="657"/>
      <c r="AK16" s="657"/>
      <c r="AL16" s="632">
        <v>0.1</v>
      </c>
      <c r="AM16" s="633"/>
      <c r="AN16" s="633"/>
      <c r="AO16" s="658"/>
      <c r="AP16" s="626" t="s">
        <v>261</v>
      </c>
      <c r="AQ16" s="627"/>
      <c r="AR16" s="627"/>
      <c r="AS16" s="627"/>
      <c r="AT16" s="627"/>
      <c r="AU16" s="627"/>
      <c r="AV16" s="627"/>
      <c r="AW16" s="627"/>
      <c r="AX16" s="627"/>
      <c r="AY16" s="627"/>
      <c r="AZ16" s="627"/>
      <c r="BA16" s="627"/>
      <c r="BB16" s="627"/>
      <c r="BC16" s="627"/>
      <c r="BD16" s="627"/>
      <c r="BE16" s="627"/>
      <c r="BF16" s="628"/>
      <c r="BG16" s="629" t="s">
        <v>234</v>
      </c>
      <c r="BH16" s="630"/>
      <c r="BI16" s="630"/>
      <c r="BJ16" s="630"/>
      <c r="BK16" s="630"/>
      <c r="BL16" s="630"/>
      <c r="BM16" s="630"/>
      <c r="BN16" s="631"/>
      <c r="BO16" s="656" t="s">
        <v>234</v>
      </c>
      <c r="BP16" s="656"/>
      <c r="BQ16" s="656"/>
      <c r="BR16" s="656"/>
      <c r="BS16" s="657" t="s">
        <v>127</v>
      </c>
      <c r="BT16" s="657"/>
      <c r="BU16" s="657"/>
      <c r="BV16" s="657"/>
      <c r="BW16" s="657"/>
      <c r="BX16" s="657"/>
      <c r="BY16" s="657"/>
      <c r="BZ16" s="657"/>
      <c r="CA16" s="657"/>
      <c r="CB16" s="724"/>
      <c r="CD16" s="671" t="s">
        <v>262</v>
      </c>
      <c r="CE16" s="668"/>
      <c r="CF16" s="668"/>
      <c r="CG16" s="668"/>
      <c r="CH16" s="668"/>
      <c r="CI16" s="668"/>
      <c r="CJ16" s="668"/>
      <c r="CK16" s="668"/>
      <c r="CL16" s="668"/>
      <c r="CM16" s="668"/>
      <c r="CN16" s="668"/>
      <c r="CO16" s="668"/>
      <c r="CP16" s="668"/>
      <c r="CQ16" s="669"/>
      <c r="CR16" s="629">
        <v>1027164</v>
      </c>
      <c r="CS16" s="630"/>
      <c r="CT16" s="630"/>
      <c r="CU16" s="630"/>
      <c r="CV16" s="630"/>
      <c r="CW16" s="630"/>
      <c r="CX16" s="630"/>
      <c r="CY16" s="631"/>
      <c r="CZ16" s="656">
        <v>3.7</v>
      </c>
      <c r="DA16" s="656"/>
      <c r="DB16" s="656"/>
      <c r="DC16" s="656"/>
      <c r="DD16" s="635" t="s">
        <v>127</v>
      </c>
      <c r="DE16" s="630"/>
      <c r="DF16" s="630"/>
      <c r="DG16" s="630"/>
      <c r="DH16" s="630"/>
      <c r="DI16" s="630"/>
      <c r="DJ16" s="630"/>
      <c r="DK16" s="630"/>
      <c r="DL16" s="630"/>
      <c r="DM16" s="630"/>
      <c r="DN16" s="630"/>
      <c r="DO16" s="630"/>
      <c r="DP16" s="631"/>
      <c r="DQ16" s="635">
        <v>282954</v>
      </c>
      <c r="DR16" s="630"/>
      <c r="DS16" s="630"/>
      <c r="DT16" s="630"/>
      <c r="DU16" s="630"/>
      <c r="DV16" s="630"/>
      <c r="DW16" s="630"/>
      <c r="DX16" s="630"/>
      <c r="DY16" s="630"/>
      <c r="DZ16" s="630"/>
      <c r="EA16" s="630"/>
      <c r="EB16" s="630"/>
      <c r="EC16" s="670"/>
    </row>
    <row r="17" spans="2:133" ht="11.25" customHeight="1" x14ac:dyDescent="0.2">
      <c r="B17" s="626" t="s">
        <v>263</v>
      </c>
      <c r="C17" s="627"/>
      <c r="D17" s="627"/>
      <c r="E17" s="627"/>
      <c r="F17" s="627"/>
      <c r="G17" s="627"/>
      <c r="H17" s="627"/>
      <c r="I17" s="627"/>
      <c r="J17" s="627"/>
      <c r="K17" s="627"/>
      <c r="L17" s="627"/>
      <c r="M17" s="627"/>
      <c r="N17" s="627"/>
      <c r="O17" s="627"/>
      <c r="P17" s="627"/>
      <c r="Q17" s="628"/>
      <c r="R17" s="629">
        <v>46879</v>
      </c>
      <c r="S17" s="630"/>
      <c r="T17" s="630"/>
      <c r="U17" s="630"/>
      <c r="V17" s="630"/>
      <c r="W17" s="630"/>
      <c r="X17" s="630"/>
      <c r="Y17" s="631"/>
      <c r="Z17" s="656">
        <v>0.2</v>
      </c>
      <c r="AA17" s="656"/>
      <c r="AB17" s="656"/>
      <c r="AC17" s="656"/>
      <c r="AD17" s="657">
        <v>46879</v>
      </c>
      <c r="AE17" s="657"/>
      <c r="AF17" s="657"/>
      <c r="AG17" s="657"/>
      <c r="AH17" s="657"/>
      <c r="AI17" s="657"/>
      <c r="AJ17" s="657"/>
      <c r="AK17" s="657"/>
      <c r="AL17" s="632">
        <v>0.3</v>
      </c>
      <c r="AM17" s="633"/>
      <c r="AN17" s="633"/>
      <c r="AO17" s="658"/>
      <c r="AP17" s="626" t="s">
        <v>264</v>
      </c>
      <c r="AQ17" s="627"/>
      <c r="AR17" s="627"/>
      <c r="AS17" s="627"/>
      <c r="AT17" s="627"/>
      <c r="AU17" s="627"/>
      <c r="AV17" s="627"/>
      <c r="AW17" s="627"/>
      <c r="AX17" s="627"/>
      <c r="AY17" s="627"/>
      <c r="AZ17" s="627"/>
      <c r="BA17" s="627"/>
      <c r="BB17" s="627"/>
      <c r="BC17" s="627"/>
      <c r="BD17" s="627"/>
      <c r="BE17" s="627"/>
      <c r="BF17" s="628"/>
      <c r="BG17" s="629" t="s">
        <v>127</v>
      </c>
      <c r="BH17" s="630"/>
      <c r="BI17" s="630"/>
      <c r="BJ17" s="630"/>
      <c r="BK17" s="630"/>
      <c r="BL17" s="630"/>
      <c r="BM17" s="630"/>
      <c r="BN17" s="631"/>
      <c r="BO17" s="656" t="s">
        <v>127</v>
      </c>
      <c r="BP17" s="656"/>
      <c r="BQ17" s="656"/>
      <c r="BR17" s="656"/>
      <c r="BS17" s="657" t="s">
        <v>127</v>
      </c>
      <c r="BT17" s="657"/>
      <c r="BU17" s="657"/>
      <c r="BV17" s="657"/>
      <c r="BW17" s="657"/>
      <c r="BX17" s="657"/>
      <c r="BY17" s="657"/>
      <c r="BZ17" s="657"/>
      <c r="CA17" s="657"/>
      <c r="CB17" s="724"/>
      <c r="CD17" s="671" t="s">
        <v>265</v>
      </c>
      <c r="CE17" s="668"/>
      <c r="CF17" s="668"/>
      <c r="CG17" s="668"/>
      <c r="CH17" s="668"/>
      <c r="CI17" s="668"/>
      <c r="CJ17" s="668"/>
      <c r="CK17" s="668"/>
      <c r="CL17" s="668"/>
      <c r="CM17" s="668"/>
      <c r="CN17" s="668"/>
      <c r="CO17" s="668"/>
      <c r="CP17" s="668"/>
      <c r="CQ17" s="669"/>
      <c r="CR17" s="629">
        <v>2752490</v>
      </c>
      <c r="CS17" s="630"/>
      <c r="CT17" s="630"/>
      <c r="CU17" s="630"/>
      <c r="CV17" s="630"/>
      <c r="CW17" s="630"/>
      <c r="CX17" s="630"/>
      <c r="CY17" s="631"/>
      <c r="CZ17" s="656">
        <v>10</v>
      </c>
      <c r="DA17" s="656"/>
      <c r="DB17" s="656"/>
      <c r="DC17" s="656"/>
      <c r="DD17" s="635" t="s">
        <v>127</v>
      </c>
      <c r="DE17" s="630"/>
      <c r="DF17" s="630"/>
      <c r="DG17" s="630"/>
      <c r="DH17" s="630"/>
      <c r="DI17" s="630"/>
      <c r="DJ17" s="630"/>
      <c r="DK17" s="630"/>
      <c r="DL17" s="630"/>
      <c r="DM17" s="630"/>
      <c r="DN17" s="630"/>
      <c r="DO17" s="630"/>
      <c r="DP17" s="631"/>
      <c r="DQ17" s="635">
        <v>2707432</v>
      </c>
      <c r="DR17" s="630"/>
      <c r="DS17" s="630"/>
      <c r="DT17" s="630"/>
      <c r="DU17" s="630"/>
      <c r="DV17" s="630"/>
      <c r="DW17" s="630"/>
      <c r="DX17" s="630"/>
      <c r="DY17" s="630"/>
      <c r="DZ17" s="630"/>
      <c r="EA17" s="630"/>
      <c r="EB17" s="630"/>
      <c r="EC17" s="670"/>
    </row>
    <row r="18" spans="2:133" ht="11.25" customHeight="1" x14ac:dyDescent="0.2">
      <c r="B18" s="626" t="s">
        <v>266</v>
      </c>
      <c r="C18" s="627"/>
      <c r="D18" s="627"/>
      <c r="E18" s="627"/>
      <c r="F18" s="627"/>
      <c r="G18" s="627"/>
      <c r="H18" s="627"/>
      <c r="I18" s="627"/>
      <c r="J18" s="627"/>
      <c r="K18" s="627"/>
      <c r="L18" s="627"/>
      <c r="M18" s="627"/>
      <c r="N18" s="627"/>
      <c r="O18" s="627"/>
      <c r="P18" s="627"/>
      <c r="Q18" s="628"/>
      <c r="R18" s="629">
        <v>280330</v>
      </c>
      <c r="S18" s="630"/>
      <c r="T18" s="630"/>
      <c r="U18" s="630"/>
      <c r="V18" s="630"/>
      <c r="W18" s="630"/>
      <c r="X18" s="630"/>
      <c r="Y18" s="631"/>
      <c r="Z18" s="656">
        <v>1</v>
      </c>
      <c r="AA18" s="656"/>
      <c r="AB18" s="656"/>
      <c r="AC18" s="656"/>
      <c r="AD18" s="657">
        <v>280330</v>
      </c>
      <c r="AE18" s="657"/>
      <c r="AF18" s="657"/>
      <c r="AG18" s="657"/>
      <c r="AH18" s="657"/>
      <c r="AI18" s="657"/>
      <c r="AJ18" s="657"/>
      <c r="AK18" s="657"/>
      <c r="AL18" s="632">
        <v>1.9</v>
      </c>
      <c r="AM18" s="633"/>
      <c r="AN18" s="633"/>
      <c r="AO18" s="658"/>
      <c r="AP18" s="626" t="s">
        <v>267</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56" t="s">
        <v>234</v>
      </c>
      <c r="BP18" s="656"/>
      <c r="BQ18" s="656"/>
      <c r="BR18" s="656"/>
      <c r="BS18" s="657" t="s">
        <v>127</v>
      </c>
      <c r="BT18" s="657"/>
      <c r="BU18" s="657"/>
      <c r="BV18" s="657"/>
      <c r="BW18" s="657"/>
      <c r="BX18" s="657"/>
      <c r="BY18" s="657"/>
      <c r="BZ18" s="657"/>
      <c r="CA18" s="657"/>
      <c r="CB18" s="724"/>
      <c r="CD18" s="671" t="s">
        <v>268</v>
      </c>
      <c r="CE18" s="668"/>
      <c r="CF18" s="668"/>
      <c r="CG18" s="668"/>
      <c r="CH18" s="668"/>
      <c r="CI18" s="668"/>
      <c r="CJ18" s="668"/>
      <c r="CK18" s="668"/>
      <c r="CL18" s="668"/>
      <c r="CM18" s="668"/>
      <c r="CN18" s="668"/>
      <c r="CO18" s="668"/>
      <c r="CP18" s="668"/>
      <c r="CQ18" s="669"/>
      <c r="CR18" s="629" t="s">
        <v>127</v>
      </c>
      <c r="CS18" s="630"/>
      <c r="CT18" s="630"/>
      <c r="CU18" s="630"/>
      <c r="CV18" s="630"/>
      <c r="CW18" s="630"/>
      <c r="CX18" s="630"/>
      <c r="CY18" s="631"/>
      <c r="CZ18" s="656" t="s">
        <v>234</v>
      </c>
      <c r="DA18" s="656"/>
      <c r="DB18" s="656"/>
      <c r="DC18" s="656"/>
      <c r="DD18" s="635" t="s">
        <v>234</v>
      </c>
      <c r="DE18" s="630"/>
      <c r="DF18" s="630"/>
      <c r="DG18" s="630"/>
      <c r="DH18" s="630"/>
      <c r="DI18" s="630"/>
      <c r="DJ18" s="630"/>
      <c r="DK18" s="630"/>
      <c r="DL18" s="630"/>
      <c r="DM18" s="630"/>
      <c r="DN18" s="630"/>
      <c r="DO18" s="630"/>
      <c r="DP18" s="631"/>
      <c r="DQ18" s="635" t="s">
        <v>234</v>
      </c>
      <c r="DR18" s="630"/>
      <c r="DS18" s="630"/>
      <c r="DT18" s="630"/>
      <c r="DU18" s="630"/>
      <c r="DV18" s="630"/>
      <c r="DW18" s="630"/>
      <c r="DX18" s="630"/>
      <c r="DY18" s="630"/>
      <c r="DZ18" s="630"/>
      <c r="EA18" s="630"/>
      <c r="EB18" s="630"/>
      <c r="EC18" s="670"/>
    </row>
    <row r="19" spans="2:133" ht="11.25" customHeight="1" x14ac:dyDescent="0.2">
      <c r="B19" s="626" t="s">
        <v>269</v>
      </c>
      <c r="C19" s="627"/>
      <c r="D19" s="627"/>
      <c r="E19" s="627"/>
      <c r="F19" s="627"/>
      <c r="G19" s="627"/>
      <c r="H19" s="627"/>
      <c r="I19" s="627"/>
      <c r="J19" s="627"/>
      <c r="K19" s="627"/>
      <c r="L19" s="627"/>
      <c r="M19" s="627"/>
      <c r="N19" s="627"/>
      <c r="O19" s="627"/>
      <c r="P19" s="627"/>
      <c r="Q19" s="628"/>
      <c r="R19" s="629">
        <v>14311</v>
      </c>
      <c r="S19" s="630"/>
      <c r="T19" s="630"/>
      <c r="U19" s="630"/>
      <c r="V19" s="630"/>
      <c r="W19" s="630"/>
      <c r="X19" s="630"/>
      <c r="Y19" s="631"/>
      <c r="Z19" s="656">
        <v>0</v>
      </c>
      <c r="AA19" s="656"/>
      <c r="AB19" s="656"/>
      <c r="AC19" s="656"/>
      <c r="AD19" s="657">
        <v>14311</v>
      </c>
      <c r="AE19" s="657"/>
      <c r="AF19" s="657"/>
      <c r="AG19" s="657"/>
      <c r="AH19" s="657"/>
      <c r="AI19" s="657"/>
      <c r="AJ19" s="657"/>
      <c r="AK19" s="657"/>
      <c r="AL19" s="632">
        <v>0.1</v>
      </c>
      <c r="AM19" s="633"/>
      <c r="AN19" s="633"/>
      <c r="AO19" s="658"/>
      <c r="AP19" s="626" t="s">
        <v>270</v>
      </c>
      <c r="AQ19" s="627"/>
      <c r="AR19" s="627"/>
      <c r="AS19" s="627"/>
      <c r="AT19" s="627"/>
      <c r="AU19" s="627"/>
      <c r="AV19" s="627"/>
      <c r="AW19" s="627"/>
      <c r="AX19" s="627"/>
      <c r="AY19" s="627"/>
      <c r="AZ19" s="627"/>
      <c r="BA19" s="627"/>
      <c r="BB19" s="627"/>
      <c r="BC19" s="627"/>
      <c r="BD19" s="627"/>
      <c r="BE19" s="627"/>
      <c r="BF19" s="628"/>
      <c r="BG19" s="629">
        <v>87156</v>
      </c>
      <c r="BH19" s="630"/>
      <c r="BI19" s="630"/>
      <c r="BJ19" s="630"/>
      <c r="BK19" s="630"/>
      <c r="BL19" s="630"/>
      <c r="BM19" s="630"/>
      <c r="BN19" s="631"/>
      <c r="BO19" s="656">
        <v>2.1</v>
      </c>
      <c r="BP19" s="656"/>
      <c r="BQ19" s="656"/>
      <c r="BR19" s="656"/>
      <c r="BS19" s="657" t="s">
        <v>127</v>
      </c>
      <c r="BT19" s="657"/>
      <c r="BU19" s="657"/>
      <c r="BV19" s="657"/>
      <c r="BW19" s="657"/>
      <c r="BX19" s="657"/>
      <c r="BY19" s="657"/>
      <c r="BZ19" s="657"/>
      <c r="CA19" s="657"/>
      <c r="CB19" s="724"/>
      <c r="CD19" s="671" t="s">
        <v>271</v>
      </c>
      <c r="CE19" s="668"/>
      <c r="CF19" s="668"/>
      <c r="CG19" s="668"/>
      <c r="CH19" s="668"/>
      <c r="CI19" s="668"/>
      <c r="CJ19" s="668"/>
      <c r="CK19" s="668"/>
      <c r="CL19" s="668"/>
      <c r="CM19" s="668"/>
      <c r="CN19" s="668"/>
      <c r="CO19" s="668"/>
      <c r="CP19" s="668"/>
      <c r="CQ19" s="669"/>
      <c r="CR19" s="629" t="s">
        <v>234</v>
      </c>
      <c r="CS19" s="630"/>
      <c r="CT19" s="630"/>
      <c r="CU19" s="630"/>
      <c r="CV19" s="630"/>
      <c r="CW19" s="630"/>
      <c r="CX19" s="630"/>
      <c r="CY19" s="631"/>
      <c r="CZ19" s="656" t="s">
        <v>127</v>
      </c>
      <c r="DA19" s="656"/>
      <c r="DB19" s="656"/>
      <c r="DC19" s="656"/>
      <c r="DD19" s="635" t="s">
        <v>234</v>
      </c>
      <c r="DE19" s="630"/>
      <c r="DF19" s="630"/>
      <c r="DG19" s="630"/>
      <c r="DH19" s="630"/>
      <c r="DI19" s="630"/>
      <c r="DJ19" s="630"/>
      <c r="DK19" s="630"/>
      <c r="DL19" s="630"/>
      <c r="DM19" s="630"/>
      <c r="DN19" s="630"/>
      <c r="DO19" s="630"/>
      <c r="DP19" s="631"/>
      <c r="DQ19" s="635" t="s">
        <v>127</v>
      </c>
      <c r="DR19" s="630"/>
      <c r="DS19" s="630"/>
      <c r="DT19" s="630"/>
      <c r="DU19" s="630"/>
      <c r="DV19" s="630"/>
      <c r="DW19" s="630"/>
      <c r="DX19" s="630"/>
      <c r="DY19" s="630"/>
      <c r="DZ19" s="630"/>
      <c r="EA19" s="630"/>
      <c r="EB19" s="630"/>
      <c r="EC19" s="670"/>
    </row>
    <row r="20" spans="2:133" ht="11.25" customHeight="1" x14ac:dyDescent="0.2">
      <c r="B20" s="626" t="s">
        <v>272</v>
      </c>
      <c r="C20" s="627"/>
      <c r="D20" s="627"/>
      <c r="E20" s="627"/>
      <c r="F20" s="627"/>
      <c r="G20" s="627"/>
      <c r="H20" s="627"/>
      <c r="I20" s="627"/>
      <c r="J20" s="627"/>
      <c r="K20" s="627"/>
      <c r="L20" s="627"/>
      <c r="M20" s="627"/>
      <c r="N20" s="627"/>
      <c r="O20" s="627"/>
      <c r="P20" s="627"/>
      <c r="Q20" s="628"/>
      <c r="R20" s="629">
        <v>6495</v>
      </c>
      <c r="S20" s="630"/>
      <c r="T20" s="630"/>
      <c r="U20" s="630"/>
      <c r="V20" s="630"/>
      <c r="W20" s="630"/>
      <c r="X20" s="630"/>
      <c r="Y20" s="631"/>
      <c r="Z20" s="656">
        <v>0</v>
      </c>
      <c r="AA20" s="656"/>
      <c r="AB20" s="656"/>
      <c r="AC20" s="656"/>
      <c r="AD20" s="657">
        <v>6495</v>
      </c>
      <c r="AE20" s="657"/>
      <c r="AF20" s="657"/>
      <c r="AG20" s="657"/>
      <c r="AH20" s="657"/>
      <c r="AI20" s="657"/>
      <c r="AJ20" s="657"/>
      <c r="AK20" s="657"/>
      <c r="AL20" s="632">
        <v>0</v>
      </c>
      <c r="AM20" s="633"/>
      <c r="AN20" s="633"/>
      <c r="AO20" s="658"/>
      <c r="AP20" s="626" t="s">
        <v>273</v>
      </c>
      <c r="AQ20" s="627"/>
      <c r="AR20" s="627"/>
      <c r="AS20" s="627"/>
      <c r="AT20" s="627"/>
      <c r="AU20" s="627"/>
      <c r="AV20" s="627"/>
      <c r="AW20" s="627"/>
      <c r="AX20" s="627"/>
      <c r="AY20" s="627"/>
      <c r="AZ20" s="627"/>
      <c r="BA20" s="627"/>
      <c r="BB20" s="627"/>
      <c r="BC20" s="627"/>
      <c r="BD20" s="627"/>
      <c r="BE20" s="627"/>
      <c r="BF20" s="628"/>
      <c r="BG20" s="629">
        <v>87156</v>
      </c>
      <c r="BH20" s="630"/>
      <c r="BI20" s="630"/>
      <c r="BJ20" s="630"/>
      <c r="BK20" s="630"/>
      <c r="BL20" s="630"/>
      <c r="BM20" s="630"/>
      <c r="BN20" s="631"/>
      <c r="BO20" s="656">
        <v>2.1</v>
      </c>
      <c r="BP20" s="656"/>
      <c r="BQ20" s="656"/>
      <c r="BR20" s="656"/>
      <c r="BS20" s="657" t="s">
        <v>234</v>
      </c>
      <c r="BT20" s="657"/>
      <c r="BU20" s="657"/>
      <c r="BV20" s="657"/>
      <c r="BW20" s="657"/>
      <c r="BX20" s="657"/>
      <c r="BY20" s="657"/>
      <c r="BZ20" s="657"/>
      <c r="CA20" s="657"/>
      <c r="CB20" s="724"/>
      <c r="CD20" s="671" t="s">
        <v>274</v>
      </c>
      <c r="CE20" s="668"/>
      <c r="CF20" s="668"/>
      <c r="CG20" s="668"/>
      <c r="CH20" s="668"/>
      <c r="CI20" s="668"/>
      <c r="CJ20" s="668"/>
      <c r="CK20" s="668"/>
      <c r="CL20" s="668"/>
      <c r="CM20" s="668"/>
      <c r="CN20" s="668"/>
      <c r="CO20" s="668"/>
      <c r="CP20" s="668"/>
      <c r="CQ20" s="669"/>
      <c r="CR20" s="629">
        <v>27643606</v>
      </c>
      <c r="CS20" s="630"/>
      <c r="CT20" s="630"/>
      <c r="CU20" s="630"/>
      <c r="CV20" s="630"/>
      <c r="CW20" s="630"/>
      <c r="CX20" s="630"/>
      <c r="CY20" s="631"/>
      <c r="CZ20" s="656">
        <v>100</v>
      </c>
      <c r="DA20" s="656"/>
      <c r="DB20" s="656"/>
      <c r="DC20" s="656"/>
      <c r="DD20" s="635">
        <v>4695596</v>
      </c>
      <c r="DE20" s="630"/>
      <c r="DF20" s="630"/>
      <c r="DG20" s="630"/>
      <c r="DH20" s="630"/>
      <c r="DI20" s="630"/>
      <c r="DJ20" s="630"/>
      <c r="DK20" s="630"/>
      <c r="DL20" s="630"/>
      <c r="DM20" s="630"/>
      <c r="DN20" s="630"/>
      <c r="DO20" s="630"/>
      <c r="DP20" s="631"/>
      <c r="DQ20" s="635">
        <v>17103548</v>
      </c>
      <c r="DR20" s="630"/>
      <c r="DS20" s="630"/>
      <c r="DT20" s="630"/>
      <c r="DU20" s="630"/>
      <c r="DV20" s="630"/>
      <c r="DW20" s="630"/>
      <c r="DX20" s="630"/>
      <c r="DY20" s="630"/>
      <c r="DZ20" s="630"/>
      <c r="EA20" s="630"/>
      <c r="EB20" s="630"/>
      <c r="EC20" s="670"/>
    </row>
    <row r="21" spans="2:133" ht="11.25" customHeight="1" x14ac:dyDescent="0.2">
      <c r="B21" s="626" t="s">
        <v>275</v>
      </c>
      <c r="C21" s="627"/>
      <c r="D21" s="627"/>
      <c r="E21" s="627"/>
      <c r="F21" s="627"/>
      <c r="G21" s="627"/>
      <c r="H21" s="627"/>
      <c r="I21" s="627"/>
      <c r="J21" s="627"/>
      <c r="K21" s="627"/>
      <c r="L21" s="627"/>
      <c r="M21" s="627"/>
      <c r="N21" s="627"/>
      <c r="O21" s="627"/>
      <c r="P21" s="627"/>
      <c r="Q21" s="628"/>
      <c r="R21" s="629">
        <v>2195</v>
      </c>
      <c r="S21" s="630"/>
      <c r="T21" s="630"/>
      <c r="U21" s="630"/>
      <c r="V21" s="630"/>
      <c r="W21" s="630"/>
      <c r="X21" s="630"/>
      <c r="Y21" s="631"/>
      <c r="Z21" s="656">
        <v>0</v>
      </c>
      <c r="AA21" s="656"/>
      <c r="AB21" s="656"/>
      <c r="AC21" s="656"/>
      <c r="AD21" s="657">
        <v>2195</v>
      </c>
      <c r="AE21" s="657"/>
      <c r="AF21" s="657"/>
      <c r="AG21" s="657"/>
      <c r="AH21" s="657"/>
      <c r="AI21" s="657"/>
      <c r="AJ21" s="657"/>
      <c r="AK21" s="657"/>
      <c r="AL21" s="632">
        <v>0</v>
      </c>
      <c r="AM21" s="633"/>
      <c r="AN21" s="633"/>
      <c r="AO21" s="658"/>
      <c r="AP21" s="721" t="s">
        <v>276</v>
      </c>
      <c r="AQ21" s="729"/>
      <c r="AR21" s="729"/>
      <c r="AS21" s="729"/>
      <c r="AT21" s="729"/>
      <c r="AU21" s="729"/>
      <c r="AV21" s="729"/>
      <c r="AW21" s="729"/>
      <c r="AX21" s="729"/>
      <c r="AY21" s="729"/>
      <c r="AZ21" s="729"/>
      <c r="BA21" s="729"/>
      <c r="BB21" s="729"/>
      <c r="BC21" s="729"/>
      <c r="BD21" s="729"/>
      <c r="BE21" s="729"/>
      <c r="BF21" s="723"/>
      <c r="BG21" s="629">
        <v>87156</v>
      </c>
      <c r="BH21" s="630"/>
      <c r="BI21" s="630"/>
      <c r="BJ21" s="630"/>
      <c r="BK21" s="630"/>
      <c r="BL21" s="630"/>
      <c r="BM21" s="630"/>
      <c r="BN21" s="631"/>
      <c r="BO21" s="656">
        <v>2.1</v>
      </c>
      <c r="BP21" s="656"/>
      <c r="BQ21" s="656"/>
      <c r="BR21" s="656"/>
      <c r="BS21" s="657" t="s">
        <v>127</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277</v>
      </c>
      <c r="C22" s="693"/>
      <c r="D22" s="693"/>
      <c r="E22" s="693"/>
      <c r="F22" s="693"/>
      <c r="G22" s="693"/>
      <c r="H22" s="693"/>
      <c r="I22" s="693"/>
      <c r="J22" s="693"/>
      <c r="K22" s="693"/>
      <c r="L22" s="693"/>
      <c r="M22" s="693"/>
      <c r="N22" s="693"/>
      <c r="O22" s="693"/>
      <c r="P22" s="693"/>
      <c r="Q22" s="694"/>
      <c r="R22" s="629">
        <v>257329</v>
      </c>
      <c r="S22" s="630"/>
      <c r="T22" s="630"/>
      <c r="U22" s="630"/>
      <c r="V22" s="630"/>
      <c r="W22" s="630"/>
      <c r="X22" s="630"/>
      <c r="Y22" s="631"/>
      <c r="Z22" s="656">
        <v>0.9</v>
      </c>
      <c r="AA22" s="656"/>
      <c r="AB22" s="656"/>
      <c r="AC22" s="656"/>
      <c r="AD22" s="657">
        <v>257329</v>
      </c>
      <c r="AE22" s="657"/>
      <c r="AF22" s="657"/>
      <c r="AG22" s="657"/>
      <c r="AH22" s="657"/>
      <c r="AI22" s="657"/>
      <c r="AJ22" s="657"/>
      <c r="AK22" s="657"/>
      <c r="AL22" s="632">
        <v>1.8</v>
      </c>
      <c r="AM22" s="633"/>
      <c r="AN22" s="633"/>
      <c r="AO22" s="658"/>
      <c r="AP22" s="721" t="s">
        <v>278</v>
      </c>
      <c r="AQ22" s="729"/>
      <c r="AR22" s="729"/>
      <c r="AS22" s="729"/>
      <c r="AT22" s="729"/>
      <c r="AU22" s="729"/>
      <c r="AV22" s="729"/>
      <c r="AW22" s="729"/>
      <c r="AX22" s="729"/>
      <c r="AY22" s="729"/>
      <c r="AZ22" s="729"/>
      <c r="BA22" s="729"/>
      <c r="BB22" s="729"/>
      <c r="BC22" s="729"/>
      <c r="BD22" s="729"/>
      <c r="BE22" s="729"/>
      <c r="BF22" s="723"/>
      <c r="BG22" s="629" t="s">
        <v>127</v>
      </c>
      <c r="BH22" s="630"/>
      <c r="BI22" s="630"/>
      <c r="BJ22" s="630"/>
      <c r="BK22" s="630"/>
      <c r="BL22" s="630"/>
      <c r="BM22" s="630"/>
      <c r="BN22" s="631"/>
      <c r="BO22" s="656" t="s">
        <v>127</v>
      </c>
      <c r="BP22" s="656"/>
      <c r="BQ22" s="656"/>
      <c r="BR22" s="656"/>
      <c r="BS22" s="657" t="s">
        <v>234</v>
      </c>
      <c r="BT22" s="657"/>
      <c r="BU22" s="657"/>
      <c r="BV22" s="657"/>
      <c r="BW22" s="657"/>
      <c r="BX22" s="657"/>
      <c r="BY22" s="657"/>
      <c r="BZ22" s="657"/>
      <c r="CA22" s="657"/>
      <c r="CB22" s="724"/>
      <c r="CD22" s="731" t="s">
        <v>279</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280</v>
      </c>
      <c r="C23" s="627"/>
      <c r="D23" s="627"/>
      <c r="E23" s="627"/>
      <c r="F23" s="627"/>
      <c r="G23" s="627"/>
      <c r="H23" s="627"/>
      <c r="I23" s="627"/>
      <c r="J23" s="627"/>
      <c r="K23" s="627"/>
      <c r="L23" s="627"/>
      <c r="M23" s="627"/>
      <c r="N23" s="627"/>
      <c r="O23" s="627"/>
      <c r="P23" s="627"/>
      <c r="Q23" s="628"/>
      <c r="R23" s="629">
        <v>9631506</v>
      </c>
      <c r="S23" s="630"/>
      <c r="T23" s="630"/>
      <c r="U23" s="630"/>
      <c r="V23" s="630"/>
      <c r="W23" s="630"/>
      <c r="X23" s="630"/>
      <c r="Y23" s="631"/>
      <c r="Z23" s="656">
        <v>32.700000000000003</v>
      </c>
      <c r="AA23" s="656"/>
      <c r="AB23" s="656"/>
      <c r="AC23" s="656"/>
      <c r="AD23" s="657">
        <v>8749553</v>
      </c>
      <c r="AE23" s="657"/>
      <c r="AF23" s="657"/>
      <c r="AG23" s="657"/>
      <c r="AH23" s="657"/>
      <c r="AI23" s="657"/>
      <c r="AJ23" s="657"/>
      <c r="AK23" s="657"/>
      <c r="AL23" s="632">
        <v>60.2</v>
      </c>
      <c r="AM23" s="633"/>
      <c r="AN23" s="633"/>
      <c r="AO23" s="658"/>
      <c r="AP23" s="721" t="s">
        <v>281</v>
      </c>
      <c r="AQ23" s="729"/>
      <c r="AR23" s="729"/>
      <c r="AS23" s="729"/>
      <c r="AT23" s="729"/>
      <c r="AU23" s="729"/>
      <c r="AV23" s="729"/>
      <c r="AW23" s="729"/>
      <c r="AX23" s="729"/>
      <c r="AY23" s="729"/>
      <c r="AZ23" s="729"/>
      <c r="BA23" s="729"/>
      <c r="BB23" s="729"/>
      <c r="BC23" s="729"/>
      <c r="BD23" s="729"/>
      <c r="BE23" s="729"/>
      <c r="BF23" s="723"/>
      <c r="BG23" s="629" t="s">
        <v>234</v>
      </c>
      <c r="BH23" s="630"/>
      <c r="BI23" s="630"/>
      <c r="BJ23" s="630"/>
      <c r="BK23" s="630"/>
      <c r="BL23" s="630"/>
      <c r="BM23" s="630"/>
      <c r="BN23" s="631"/>
      <c r="BO23" s="656" t="s">
        <v>127</v>
      </c>
      <c r="BP23" s="656"/>
      <c r="BQ23" s="656"/>
      <c r="BR23" s="656"/>
      <c r="BS23" s="657" t="s">
        <v>234</v>
      </c>
      <c r="BT23" s="657"/>
      <c r="BU23" s="657"/>
      <c r="BV23" s="657"/>
      <c r="BW23" s="657"/>
      <c r="BX23" s="657"/>
      <c r="BY23" s="657"/>
      <c r="BZ23" s="657"/>
      <c r="CA23" s="657"/>
      <c r="CB23" s="724"/>
      <c r="CD23" s="731" t="s">
        <v>220</v>
      </c>
      <c r="CE23" s="732"/>
      <c r="CF23" s="732"/>
      <c r="CG23" s="732"/>
      <c r="CH23" s="732"/>
      <c r="CI23" s="732"/>
      <c r="CJ23" s="732"/>
      <c r="CK23" s="732"/>
      <c r="CL23" s="732"/>
      <c r="CM23" s="732"/>
      <c r="CN23" s="732"/>
      <c r="CO23" s="732"/>
      <c r="CP23" s="732"/>
      <c r="CQ23" s="733"/>
      <c r="CR23" s="731" t="s">
        <v>282</v>
      </c>
      <c r="CS23" s="732"/>
      <c r="CT23" s="732"/>
      <c r="CU23" s="732"/>
      <c r="CV23" s="732"/>
      <c r="CW23" s="732"/>
      <c r="CX23" s="732"/>
      <c r="CY23" s="733"/>
      <c r="CZ23" s="731" t="s">
        <v>283</v>
      </c>
      <c r="DA23" s="732"/>
      <c r="DB23" s="732"/>
      <c r="DC23" s="733"/>
      <c r="DD23" s="731" t="s">
        <v>284</v>
      </c>
      <c r="DE23" s="732"/>
      <c r="DF23" s="732"/>
      <c r="DG23" s="732"/>
      <c r="DH23" s="732"/>
      <c r="DI23" s="732"/>
      <c r="DJ23" s="732"/>
      <c r="DK23" s="733"/>
      <c r="DL23" s="740" t="s">
        <v>285</v>
      </c>
      <c r="DM23" s="741"/>
      <c r="DN23" s="741"/>
      <c r="DO23" s="741"/>
      <c r="DP23" s="741"/>
      <c r="DQ23" s="741"/>
      <c r="DR23" s="741"/>
      <c r="DS23" s="741"/>
      <c r="DT23" s="741"/>
      <c r="DU23" s="741"/>
      <c r="DV23" s="742"/>
      <c r="DW23" s="731" t="s">
        <v>286</v>
      </c>
      <c r="DX23" s="732"/>
      <c r="DY23" s="732"/>
      <c r="DZ23" s="732"/>
      <c r="EA23" s="732"/>
      <c r="EB23" s="732"/>
      <c r="EC23" s="733"/>
    </row>
    <row r="24" spans="2:133" ht="11.25" customHeight="1" x14ac:dyDescent="0.2">
      <c r="B24" s="626" t="s">
        <v>287</v>
      </c>
      <c r="C24" s="627"/>
      <c r="D24" s="627"/>
      <c r="E24" s="627"/>
      <c r="F24" s="627"/>
      <c r="G24" s="627"/>
      <c r="H24" s="627"/>
      <c r="I24" s="627"/>
      <c r="J24" s="627"/>
      <c r="K24" s="627"/>
      <c r="L24" s="627"/>
      <c r="M24" s="627"/>
      <c r="N24" s="627"/>
      <c r="O24" s="627"/>
      <c r="P24" s="627"/>
      <c r="Q24" s="628"/>
      <c r="R24" s="629">
        <v>8749553</v>
      </c>
      <c r="S24" s="630"/>
      <c r="T24" s="630"/>
      <c r="U24" s="630"/>
      <c r="V24" s="630"/>
      <c r="W24" s="630"/>
      <c r="X24" s="630"/>
      <c r="Y24" s="631"/>
      <c r="Z24" s="656">
        <v>29.7</v>
      </c>
      <c r="AA24" s="656"/>
      <c r="AB24" s="656"/>
      <c r="AC24" s="656"/>
      <c r="AD24" s="657">
        <v>8749553</v>
      </c>
      <c r="AE24" s="657"/>
      <c r="AF24" s="657"/>
      <c r="AG24" s="657"/>
      <c r="AH24" s="657"/>
      <c r="AI24" s="657"/>
      <c r="AJ24" s="657"/>
      <c r="AK24" s="657"/>
      <c r="AL24" s="632">
        <v>60.2</v>
      </c>
      <c r="AM24" s="633"/>
      <c r="AN24" s="633"/>
      <c r="AO24" s="658"/>
      <c r="AP24" s="721" t="s">
        <v>288</v>
      </c>
      <c r="AQ24" s="729"/>
      <c r="AR24" s="729"/>
      <c r="AS24" s="729"/>
      <c r="AT24" s="729"/>
      <c r="AU24" s="729"/>
      <c r="AV24" s="729"/>
      <c r="AW24" s="729"/>
      <c r="AX24" s="729"/>
      <c r="AY24" s="729"/>
      <c r="AZ24" s="729"/>
      <c r="BA24" s="729"/>
      <c r="BB24" s="729"/>
      <c r="BC24" s="729"/>
      <c r="BD24" s="729"/>
      <c r="BE24" s="729"/>
      <c r="BF24" s="723"/>
      <c r="BG24" s="629" t="s">
        <v>127</v>
      </c>
      <c r="BH24" s="630"/>
      <c r="BI24" s="630"/>
      <c r="BJ24" s="630"/>
      <c r="BK24" s="630"/>
      <c r="BL24" s="630"/>
      <c r="BM24" s="630"/>
      <c r="BN24" s="631"/>
      <c r="BO24" s="656" t="s">
        <v>127</v>
      </c>
      <c r="BP24" s="656"/>
      <c r="BQ24" s="656"/>
      <c r="BR24" s="656"/>
      <c r="BS24" s="657" t="s">
        <v>127</v>
      </c>
      <c r="BT24" s="657"/>
      <c r="BU24" s="657"/>
      <c r="BV24" s="657"/>
      <c r="BW24" s="657"/>
      <c r="BX24" s="657"/>
      <c r="BY24" s="657"/>
      <c r="BZ24" s="657"/>
      <c r="CA24" s="657"/>
      <c r="CB24" s="724"/>
      <c r="CD24" s="685" t="s">
        <v>289</v>
      </c>
      <c r="CE24" s="686"/>
      <c r="CF24" s="686"/>
      <c r="CG24" s="686"/>
      <c r="CH24" s="686"/>
      <c r="CI24" s="686"/>
      <c r="CJ24" s="686"/>
      <c r="CK24" s="686"/>
      <c r="CL24" s="686"/>
      <c r="CM24" s="686"/>
      <c r="CN24" s="686"/>
      <c r="CO24" s="686"/>
      <c r="CP24" s="686"/>
      <c r="CQ24" s="687"/>
      <c r="CR24" s="682">
        <v>9653623</v>
      </c>
      <c r="CS24" s="683"/>
      <c r="CT24" s="683"/>
      <c r="CU24" s="683"/>
      <c r="CV24" s="683"/>
      <c r="CW24" s="683"/>
      <c r="CX24" s="683"/>
      <c r="CY24" s="726"/>
      <c r="CZ24" s="727">
        <v>34.9</v>
      </c>
      <c r="DA24" s="701"/>
      <c r="DB24" s="701"/>
      <c r="DC24" s="730"/>
      <c r="DD24" s="725">
        <v>7463172</v>
      </c>
      <c r="DE24" s="683"/>
      <c r="DF24" s="683"/>
      <c r="DG24" s="683"/>
      <c r="DH24" s="683"/>
      <c r="DI24" s="683"/>
      <c r="DJ24" s="683"/>
      <c r="DK24" s="726"/>
      <c r="DL24" s="725">
        <v>7397208</v>
      </c>
      <c r="DM24" s="683"/>
      <c r="DN24" s="683"/>
      <c r="DO24" s="683"/>
      <c r="DP24" s="683"/>
      <c r="DQ24" s="683"/>
      <c r="DR24" s="683"/>
      <c r="DS24" s="683"/>
      <c r="DT24" s="683"/>
      <c r="DU24" s="683"/>
      <c r="DV24" s="726"/>
      <c r="DW24" s="727">
        <v>49.7</v>
      </c>
      <c r="DX24" s="701"/>
      <c r="DY24" s="701"/>
      <c r="DZ24" s="701"/>
      <c r="EA24" s="701"/>
      <c r="EB24" s="701"/>
      <c r="EC24" s="728"/>
    </row>
    <row r="25" spans="2:133" ht="11.25" customHeight="1" x14ac:dyDescent="0.2">
      <c r="B25" s="626" t="s">
        <v>290</v>
      </c>
      <c r="C25" s="627"/>
      <c r="D25" s="627"/>
      <c r="E25" s="627"/>
      <c r="F25" s="627"/>
      <c r="G25" s="627"/>
      <c r="H25" s="627"/>
      <c r="I25" s="627"/>
      <c r="J25" s="627"/>
      <c r="K25" s="627"/>
      <c r="L25" s="627"/>
      <c r="M25" s="627"/>
      <c r="N25" s="627"/>
      <c r="O25" s="627"/>
      <c r="P25" s="627"/>
      <c r="Q25" s="628"/>
      <c r="R25" s="629">
        <v>881953</v>
      </c>
      <c r="S25" s="630"/>
      <c r="T25" s="630"/>
      <c r="U25" s="630"/>
      <c r="V25" s="630"/>
      <c r="W25" s="630"/>
      <c r="X25" s="630"/>
      <c r="Y25" s="631"/>
      <c r="Z25" s="656">
        <v>3</v>
      </c>
      <c r="AA25" s="656"/>
      <c r="AB25" s="656"/>
      <c r="AC25" s="656"/>
      <c r="AD25" s="657" t="s">
        <v>127</v>
      </c>
      <c r="AE25" s="657"/>
      <c r="AF25" s="657"/>
      <c r="AG25" s="657"/>
      <c r="AH25" s="657"/>
      <c r="AI25" s="657"/>
      <c r="AJ25" s="657"/>
      <c r="AK25" s="657"/>
      <c r="AL25" s="632" t="s">
        <v>127</v>
      </c>
      <c r="AM25" s="633"/>
      <c r="AN25" s="633"/>
      <c r="AO25" s="658"/>
      <c r="AP25" s="721" t="s">
        <v>291</v>
      </c>
      <c r="AQ25" s="729"/>
      <c r="AR25" s="729"/>
      <c r="AS25" s="729"/>
      <c r="AT25" s="729"/>
      <c r="AU25" s="729"/>
      <c r="AV25" s="729"/>
      <c r="AW25" s="729"/>
      <c r="AX25" s="729"/>
      <c r="AY25" s="729"/>
      <c r="AZ25" s="729"/>
      <c r="BA25" s="729"/>
      <c r="BB25" s="729"/>
      <c r="BC25" s="729"/>
      <c r="BD25" s="729"/>
      <c r="BE25" s="729"/>
      <c r="BF25" s="723"/>
      <c r="BG25" s="629" t="s">
        <v>127</v>
      </c>
      <c r="BH25" s="630"/>
      <c r="BI25" s="630"/>
      <c r="BJ25" s="630"/>
      <c r="BK25" s="630"/>
      <c r="BL25" s="630"/>
      <c r="BM25" s="630"/>
      <c r="BN25" s="631"/>
      <c r="BO25" s="656" t="s">
        <v>127</v>
      </c>
      <c r="BP25" s="656"/>
      <c r="BQ25" s="656"/>
      <c r="BR25" s="656"/>
      <c r="BS25" s="657" t="s">
        <v>127</v>
      </c>
      <c r="BT25" s="657"/>
      <c r="BU25" s="657"/>
      <c r="BV25" s="657"/>
      <c r="BW25" s="657"/>
      <c r="BX25" s="657"/>
      <c r="BY25" s="657"/>
      <c r="BZ25" s="657"/>
      <c r="CA25" s="657"/>
      <c r="CB25" s="724"/>
      <c r="CD25" s="671" t="s">
        <v>292</v>
      </c>
      <c r="CE25" s="668"/>
      <c r="CF25" s="668"/>
      <c r="CG25" s="668"/>
      <c r="CH25" s="668"/>
      <c r="CI25" s="668"/>
      <c r="CJ25" s="668"/>
      <c r="CK25" s="668"/>
      <c r="CL25" s="668"/>
      <c r="CM25" s="668"/>
      <c r="CN25" s="668"/>
      <c r="CO25" s="668"/>
      <c r="CP25" s="668"/>
      <c r="CQ25" s="669"/>
      <c r="CR25" s="629">
        <v>3979157</v>
      </c>
      <c r="CS25" s="640"/>
      <c r="CT25" s="640"/>
      <c r="CU25" s="640"/>
      <c r="CV25" s="640"/>
      <c r="CW25" s="640"/>
      <c r="CX25" s="640"/>
      <c r="CY25" s="641"/>
      <c r="CZ25" s="632">
        <v>14.4</v>
      </c>
      <c r="DA25" s="642"/>
      <c r="DB25" s="642"/>
      <c r="DC25" s="643"/>
      <c r="DD25" s="635">
        <v>3677080</v>
      </c>
      <c r="DE25" s="640"/>
      <c r="DF25" s="640"/>
      <c r="DG25" s="640"/>
      <c r="DH25" s="640"/>
      <c r="DI25" s="640"/>
      <c r="DJ25" s="640"/>
      <c r="DK25" s="641"/>
      <c r="DL25" s="635">
        <v>3616177</v>
      </c>
      <c r="DM25" s="640"/>
      <c r="DN25" s="640"/>
      <c r="DO25" s="640"/>
      <c r="DP25" s="640"/>
      <c r="DQ25" s="640"/>
      <c r="DR25" s="640"/>
      <c r="DS25" s="640"/>
      <c r="DT25" s="640"/>
      <c r="DU25" s="640"/>
      <c r="DV25" s="641"/>
      <c r="DW25" s="632">
        <v>24.3</v>
      </c>
      <c r="DX25" s="642"/>
      <c r="DY25" s="642"/>
      <c r="DZ25" s="642"/>
      <c r="EA25" s="642"/>
      <c r="EB25" s="642"/>
      <c r="EC25" s="663"/>
    </row>
    <row r="26" spans="2:133" ht="11.25" customHeight="1" x14ac:dyDescent="0.2">
      <c r="B26" s="626" t="s">
        <v>293</v>
      </c>
      <c r="C26" s="627"/>
      <c r="D26" s="627"/>
      <c r="E26" s="627"/>
      <c r="F26" s="627"/>
      <c r="G26" s="627"/>
      <c r="H26" s="627"/>
      <c r="I26" s="627"/>
      <c r="J26" s="627"/>
      <c r="K26" s="627"/>
      <c r="L26" s="627"/>
      <c r="M26" s="627"/>
      <c r="N26" s="627"/>
      <c r="O26" s="627"/>
      <c r="P26" s="627"/>
      <c r="Q26" s="628"/>
      <c r="R26" s="629" t="s">
        <v>234</v>
      </c>
      <c r="S26" s="630"/>
      <c r="T26" s="630"/>
      <c r="U26" s="630"/>
      <c r="V26" s="630"/>
      <c r="W26" s="630"/>
      <c r="X26" s="630"/>
      <c r="Y26" s="631"/>
      <c r="Z26" s="656" t="s">
        <v>234</v>
      </c>
      <c r="AA26" s="656"/>
      <c r="AB26" s="656"/>
      <c r="AC26" s="656"/>
      <c r="AD26" s="657" t="s">
        <v>127</v>
      </c>
      <c r="AE26" s="657"/>
      <c r="AF26" s="657"/>
      <c r="AG26" s="657"/>
      <c r="AH26" s="657"/>
      <c r="AI26" s="657"/>
      <c r="AJ26" s="657"/>
      <c r="AK26" s="657"/>
      <c r="AL26" s="632" t="s">
        <v>127</v>
      </c>
      <c r="AM26" s="633"/>
      <c r="AN26" s="633"/>
      <c r="AO26" s="658"/>
      <c r="AP26" s="721" t="s">
        <v>294</v>
      </c>
      <c r="AQ26" s="722"/>
      <c r="AR26" s="722"/>
      <c r="AS26" s="722"/>
      <c r="AT26" s="722"/>
      <c r="AU26" s="722"/>
      <c r="AV26" s="722"/>
      <c r="AW26" s="722"/>
      <c r="AX26" s="722"/>
      <c r="AY26" s="722"/>
      <c r="AZ26" s="722"/>
      <c r="BA26" s="722"/>
      <c r="BB26" s="722"/>
      <c r="BC26" s="722"/>
      <c r="BD26" s="722"/>
      <c r="BE26" s="722"/>
      <c r="BF26" s="723"/>
      <c r="BG26" s="629" t="s">
        <v>127</v>
      </c>
      <c r="BH26" s="630"/>
      <c r="BI26" s="630"/>
      <c r="BJ26" s="630"/>
      <c r="BK26" s="630"/>
      <c r="BL26" s="630"/>
      <c r="BM26" s="630"/>
      <c r="BN26" s="631"/>
      <c r="BO26" s="656" t="s">
        <v>234</v>
      </c>
      <c r="BP26" s="656"/>
      <c r="BQ26" s="656"/>
      <c r="BR26" s="656"/>
      <c r="BS26" s="657" t="s">
        <v>127</v>
      </c>
      <c r="BT26" s="657"/>
      <c r="BU26" s="657"/>
      <c r="BV26" s="657"/>
      <c r="BW26" s="657"/>
      <c r="BX26" s="657"/>
      <c r="BY26" s="657"/>
      <c r="BZ26" s="657"/>
      <c r="CA26" s="657"/>
      <c r="CB26" s="724"/>
      <c r="CD26" s="671" t="s">
        <v>295</v>
      </c>
      <c r="CE26" s="668"/>
      <c r="CF26" s="668"/>
      <c r="CG26" s="668"/>
      <c r="CH26" s="668"/>
      <c r="CI26" s="668"/>
      <c r="CJ26" s="668"/>
      <c r="CK26" s="668"/>
      <c r="CL26" s="668"/>
      <c r="CM26" s="668"/>
      <c r="CN26" s="668"/>
      <c r="CO26" s="668"/>
      <c r="CP26" s="668"/>
      <c r="CQ26" s="669"/>
      <c r="CR26" s="629">
        <v>2637008</v>
      </c>
      <c r="CS26" s="630"/>
      <c r="CT26" s="630"/>
      <c r="CU26" s="630"/>
      <c r="CV26" s="630"/>
      <c r="CW26" s="630"/>
      <c r="CX26" s="630"/>
      <c r="CY26" s="631"/>
      <c r="CZ26" s="632">
        <v>9.5</v>
      </c>
      <c r="DA26" s="642"/>
      <c r="DB26" s="642"/>
      <c r="DC26" s="643"/>
      <c r="DD26" s="635">
        <v>2425967</v>
      </c>
      <c r="DE26" s="630"/>
      <c r="DF26" s="630"/>
      <c r="DG26" s="630"/>
      <c r="DH26" s="630"/>
      <c r="DI26" s="630"/>
      <c r="DJ26" s="630"/>
      <c r="DK26" s="631"/>
      <c r="DL26" s="635" t="s">
        <v>234</v>
      </c>
      <c r="DM26" s="630"/>
      <c r="DN26" s="630"/>
      <c r="DO26" s="630"/>
      <c r="DP26" s="630"/>
      <c r="DQ26" s="630"/>
      <c r="DR26" s="630"/>
      <c r="DS26" s="630"/>
      <c r="DT26" s="630"/>
      <c r="DU26" s="630"/>
      <c r="DV26" s="631"/>
      <c r="DW26" s="632" t="s">
        <v>127</v>
      </c>
      <c r="DX26" s="642"/>
      <c r="DY26" s="642"/>
      <c r="DZ26" s="642"/>
      <c r="EA26" s="642"/>
      <c r="EB26" s="642"/>
      <c r="EC26" s="663"/>
    </row>
    <row r="27" spans="2:133" ht="11.25" customHeight="1" x14ac:dyDescent="0.2">
      <c r="B27" s="626" t="s">
        <v>296</v>
      </c>
      <c r="C27" s="627"/>
      <c r="D27" s="627"/>
      <c r="E27" s="627"/>
      <c r="F27" s="627"/>
      <c r="G27" s="627"/>
      <c r="H27" s="627"/>
      <c r="I27" s="627"/>
      <c r="J27" s="627"/>
      <c r="K27" s="627"/>
      <c r="L27" s="627"/>
      <c r="M27" s="627"/>
      <c r="N27" s="627"/>
      <c r="O27" s="627"/>
      <c r="P27" s="627"/>
      <c r="Q27" s="628"/>
      <c r="R27" s="629">
        <v>15374147</v>
      </c>
      <c r="S27" s="630"/>
      <c r="T27" s="630"/>
      <c r="U27" s="630"/>
      <c r="V27" s="630"/>
      <c r="W27" s="630"/>
      <c r="X27" s="630"/>
      <c r="Y27" s="631"/>
      <c r="Z27" s="656">
        <v>52.2</v>
      </c>
      <c r="AA27" s="656"/>
      <c r="AB27" s="656"/>
      <c r="AC27" s="656"/>
      <c r="AD27" s="657">
        <v>14492194</v>
      </c>
      <c r="AE27" s="657"/>
      <c r="AF27" s="657"/>
      <c r="AG27" s="657"/>
      <c r="AH27" s="657"/>
      <c r="AI27" s="657"/>
      <c r="AJ27" s="657"/>
      <c r="AK27" s="657"/>
      <c r="AL27" s="632">
        <v>99.7</v>
      </c>
      <c r="AM27" s="633"/>
      <c r="AN27" s="633"/>
      <c r="AO27" s="658"/>
      <c r="AP27" s="626" t="s">
        <v>297</v>
      </c>
      <c r="AQ27" s="627"/>
      <c r="AR27" s="627"/>
      <c r="AS27" s="627"/>
      <c r="AT27" s="627"/>
      <c r="AU27" s="627"/>
      <c r="AV27" s="627"/>
      <c r="AW27" s="627"/>
      <c r="AX27" s="627"/>
      <c r="AY27" s="627"/>
      <c r="AZ27" s="627"/>
      <c r="BA27" s="627"/>
      <c r="BB27" s="627"/>
      <c r="BC27" s="627"/>
      <c r="BD27" s="627"/>
      <c r="BE27" s="627"/>
      <c r="BF27" s="628"/>
      <c r="BG27" s="629">
        <v>4211521</v>
      </c>
      <c r="BH27" s="630"/>
      <c r="BI27" s="630"/>
      <c r="BJ27" s="630"/>
      <c r="BK27" s="630"/>
      <c r="BL27" s="630"/>
      <c r="BM27" s="630"/>
      <c r="BN27" s="631"/>
      <c r="BO27" s="656">
        <v>100</v>
      </c>
      <c r="BP27" s="656"/>
      <c r="BQ27" s="656"/>
      <c r="BR27" s="656"/>
      <c r="BS27" s="657">
        <v>270411</v>
      </c>
      <c r="BT27" s="657"/>
      <c r="BU27" s="657"/>
      <c r="BV27" s="657"/>
      <c r="BW27" s="657"/>
      <c r="BX27" s="657"/>
      <c r="BY27" s="657"/>
      <c r="BZ27" s="657"/>
      <c r="CA27" s="657"/>
      <c r="CB27" s="724"/>
      <c r="CD27" s="671" t="s">
        <v>298</v>
      </c>
      <c r="CE27" s="668"/>
      <c r="CF27" s="668"/>
      <c r="CG27" s="668"/>
      <c r="CH27" s="668"/>
      <c r="CI27" s="668"/>
      <c r="CJ27" s="668"/>
      <c r="CK27" s="668"/>
      <c r="CL27" s="668"/>
      <c r="CM27" s="668"/>
      <c r="CN27" s="668"/>
      <c r="CO27" s="668"/>
      <c r="CP27" s="668"/>
      <c r="CQ27" s="669"/>
      <c r="CR27" s="629">
        <v>2921976</v>
      </c>
      <c r="CS27" s="640"/>
      <c r="CT27" s="640"/>
      <c r="CU27" s="640"/>
      <c r="CV27" s="640"/>
      <c r="CW27" s="640"/>
      <c r="CX27" s="640"/>
      <c r="CY27" s="641"/>
      <c r="CZ27" s="632">
        <v>10.6</v>
      </c>
      <c r="DA27" s="642"/>
      <c r="DB27" s="642"/>
      <c r="DC27" s="643"/>
      <c r="DD27" s="635">
        <v>1078660</v>
      </c>
      <c r="DE27" s="640"/>
      <c r="DF27" s="640"/>
      <c r="DG27" s="640"/>
      <c r="DH27" s="640"/>
      <c r="DI27" s="640"/>
      <c r="DJ27" s="640"/>
      <c r="DK27" s="641"/>
      <c r="DL27" s="635">
        <v>1073599</v>
      </c>
      <c r="DM27" s="640"/>
      <c r="DN27" s="640"/>
      <c r="DO27" s="640"/>
      <c r="DP27" s="640"/>
      <c r="DQ27" s="640"/>
      <c r="DR27" s="640"/>
      <c r="DS27" s="640"/>
      <c r="DT27" s="640"/>
      <c r="DU27" s="640"/>
      <c r="DV27" s="641"/>
      <c r="DW27" s="632">
        <v>7.2</v>
      </c>
      <c r="DX27" s="642"/>
      <c r="DY27" s="642"/>
      <c r="DZ27" s="642"/>
      <c r="EA27" s="642"/>
      <c r="EB27" s="642"/>
      <c r="EC27" s="663"/>
    </row>
    <row r="28" spans="2:133" ht="11.25" customHeight="1" x14ac:dyDescent="0.2">
      <c r="B28" s="626" t="s">
        <v>299</v>
      </c>
      <c r="C28" s="627"/>
      <c r="D28" s="627"/>
      <c r="E28" s="627"/>
      <c r="F28" s="627"/>
      <c r="G28" s="627"/>
      <c r="H28" s="627"/>
      <c r="I28" s="627"/>
      <c r="J28" s="627"/>
      <c r="K28" s="627"/>
      <c r="L28" s="627"/>
      <c r="M28" s="627"/>
      <c r="N28" s="627"/>
      <c r="O28" s="627"/>
      <c r="P28" s="627"/>
      <c r="Q28" s="628"/>
      <c r="R28" s="629">
        <v>2411</v>
      </c>
      <c r="S28" s="630"/>
      <c r="T28" s="630"/>
      <c r="U28" s="630"/>
      <c r="V28" s="630"/>
      <c r="W28" s="630"/>
      <c r="X28" s="630"/>
      <c r="Y28" s="631"/>
      <c r="Z28" s="656">
        <v>0</v>
      </c>
      <c r="AA28" s="656"/>
      <c r="AB28" s="656"/>
      <c r="AC28" s="656"/>
      <c r="AD28" s="657">
        <v>2411</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300</v>
      </c>
      <c r="CE28" s="668"/>
      <c r="CF28" s="668"/>
      <c r="CG28" s="668"/>
      <c r="CH28" s="668"/>
      <c r="CI28" s="668"/>
      <c r="CJ28" s="668"/>
      <c r="CK28" s="668"/>
      <c r="CL28" s="668"/>
      <c r="CM28" s="668"/>
      <c r="CN28" s="668"/>
      <c r="CO28" s="668"/>
      <c r="CP28" s="668"/>
      <c r="CQ28" s="669"/>
      <c r="CR28" s="629">
        <v>2752490</v>
      </c>
      <c r="CS28" s="630"/>
      <c r="CT28" s="630"/>
      <c r="CU28" s="630"/>
      <c r="CV28" s="630"/>
      <c r="CW28" s="630"/>
      <c r="CX28" s="630"/>
      <c r="CY28" s="631"/>
      <c r="CZ28" s="632">
        <v>10</v>
      </c>
      <c r="DA28" s="642"/>
      <c r="DB28" s="642"/>
      <c r="DC28" s="643"/>
      <c r="DD28" s="635">
        <v>2707432</v>
      </c>
      <c r="DE28" s="630"/>
      <c r="DF28" s="630"/>
      <c r="DG28" s="630"/>
      <c r="DH28" s="630"/>
      <c r="DI28" s="630"/>
      <c r="DJ28" s="630"/>
      <c r="DK28" s="631"/>
      <c r="DL28" s="635">
        <v>2707432</v>
      </c>
      <c r="DM28" s="630"/>
      <c r="DN28" s="630"/>
      <c r="DO28" s="630"/>
      <c r="DP28" s="630"/>
      <c r="DQ28" s="630"/>
      <c r="DR28" s="630"/>
      <c r="DS28" s="630"/>
      <c r="DT28" s="630"/>
      <c r="DU28" s="630"/>
      <c r="DV28" s="631"/>
      <c r="DW28" s="632">
        <v>18.2</v>
      </c>
      <c r="DX28" s="642"/>
      <c r="DY28" s="642"/>
      <c r="DZ28" s="642"/>
      <c r="EA28" s="642"/>
      <c r="EB28" s="642"/>
      <c r="EC28" s="663"/>
    </row>
    <row r="29" spans="2:133" ht="11.25" customHeight="1" x14ac:dyDescent="0.2">
      <c r="B29" s="626" t="s">
        <v>301</v>
      </c>
      <c r="C29" s="627"/>
      <c r="D29" s="627"/>
      <c r="E29" s="627"/>
      <c r="F29" s="627"/>
      <c r="G29" s="627"/>
      <c r="H29" s="627"/>
      <c r="I29" s="627"/>
      <c r="J29" s="627"/>
      <c r="K29" s="627"/>
      <c r="L29" s="627"/>
      <c r="M29" s="627"/>
      <c r="N29" s="627"/>
      <c r="O29" s="627"/>
      <c r="P29" s="627"/>
      <c r="Q29" s="628"/>
      <c r="R29" s="629">
        <v>71711</v>
      </c>
      <c r="S29" s="630"/>
      <c r="T29" s="630"/>
      <c r="U29" s="630"/>
      <c r="V29" s="630"/>
      <c r="W29" s="630"/>
      <c r="X29" s="630"/>
      <c r="Y29" s="631"/>
      <c r="Z29" s="656">
        <v>0.2</v>
      </c>
      <c r="AA29" s="656"/>
      <c r="AB29" s="656"/>
      <c r="AC29" s="656"/>
      <c r="AD29" s="657" t="s">
        <v>127</v>
      </c>
      <c r="AE29" s="657"/>
      <c r="AF29" s="657"/>
      <c r="AG29" s="657"/>
      <c r="AH29" s="657"/>
      <c r="AI29" s="657"/>
      <c r="AJ29" s="657"/>
      <c r="AK29" s="657"/>
      <c r="AL29" s="632" t="s">
        <v>127</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302</v>
      </c>
      <c r="CE29" s="716"/>
      <c r="CF29" s="671" t="s">
        <v>303</v>
      </c>
      <c r="CG29" s="668"/>
      <c r="CH29" s="668"/>
      <c r="CI29" s="668"/>
      <c r="CJ29" s="668"/>
      <c r="CK29" s="668"/>
      <c r="CL29" s="668"/>
      <c r="CM29" s="668"/>
      <c r="CN29" s="668"/>
      <c r="CO29" s="668"/>
      <c r="CP29" s="668"/>
      <c r="CQ29" s="669"/>
      <c r="CR29" s="629">
        <v>2752490</v>
      </c>
      <c r="CS29" s="640"/>
      <c r="CT29" s="640"/>
      <c r="CU29" s="640"/>
      <c r="CV29" s="640"/>
      <c r="CW29" s="640"/>
      <c r="CX29" s="640"/>
      <c r="CY29" s="641"/>
      <c r="CZ29" s="632">
        <v>10</v>
      </c>
      <c r="DA29" s="642"/>
      <c r="DB29" s="642"/>
      <c r="DC29" s="643"/>
      <c r="DD29" s="635">
        <v>2707432</v>
      </c>
      <c r="DE29" s="640"/>
      <c r="DF29" s="640"/>
      <c r="DG29" s="640"/>
      <c r="DH29" s="640"/>
      <c r="DI29" s="640"/>
      <c r="DJ29" s="640"/>
      <c r="DK29" s="641"/>
      <c r="DL29" s="635">
        <v>2707432</v>
      </c>
      <c r="DM29" s="640"/>
      <c r="DN29" s="640"/>
      <c r="DO29" s="640"/>
      <c r="DP29" s="640"/>
      <c r="DQ29" s="640"/>
      <c r="DR29" s="640"/>
      <c r="DS29" s="640"/>
      <c r="DT29" s="640"/>
      <c r="DU29" s="640"/>
      <c r="DV29" s="641"/>
      <c r="DW29" s="632">
        <v>18.2</v>
      </c>
      <c r="DX29" s="642"/>
      <c r="DY29" s="642"/>
      <c r="DZ29" s="642"/>
      <c r="EA29" s="642"/>
      <c r="EB29" s="642"/>
      <c r="EC29" s="663"/>
    </row>
    <row r="30" spans="2:133" ht="11.25" customHeight="1" x14ac:dyDescent="0.2">
      <c r="B30" s="626" t="s">
        <v>304</v>
      </c>
      <c r="C30" s="627"/>
      <c r="D30" s="627"/>
      <c r="E30" s="627"/>
      <c r="F30" s="627"/>
      <c r="G30" s="627"/>
      <c r="H30" s="627"/>
      <c r="I30" s="627"/>
      <c r="J30" s="627"/>
      <c r="K30" s="627"/>
      <c r="L30" s="627"/>
      <c r="M30" s="627"/>
      <c r="N30" s="627"/>
      <c r="O30" s="627"/>
      <c r="P30" s="627"/>
      <c r="Q30" s="628"/>
      <c r="R30" s="629">
        <v>268309</v>
      </c>
      <c r="S30" s="630"/>
      <c r="T30" s="630"/>
      <c r="U30" s="630"/>
      <c r="V30" s="630"/>
      <c r="W30" s="630"/>
      <c r="X30" s="630"/>
      <c r="Y30" s="631"/>
      <c r="Z30" s="656">
        <v>0.9</v>
      </c>
      <c r="AA30" s="656"/>
      <c r="AB30" s="656"/>
      <c r="AC30" s="656"/>
      <c r="AD30" s="657">
        <v>25479</v>
      </c>
      <c r="AE30" s="657"/>
      <c r="AF30" s="657"/>
      <c r="AG30" s="657"/>
      <c r="AH30" s="657"/>
      <c r="AI30" s="657"/>
      <c r="AJ30" s="657"/>
      <c r="AK30" s="657"/>
      <c r="AL30" s="632">
        <v>0.2</v>
      </c>
      <c r="AM30" s="633"/>
      <c r="AN30" s="633"/>
      <c r="AO30" s="658"/>
      <c r="AP30" s="688" t="s">
        <v>220</v>
      </c>
      <c r="AQ30" s="689"/>
      <c r="AR30" s="689"/>
      <c r="AS30" s="689"/>
      <c r="AT30" s="689"/>
      <c r="AU30" s="689"/>
      <c r="AV30" s="689"/>
      <c r="AW30" s="689"/>
      <c r="AX30" s="689"/>
      <c r="AY30" s="689"/>
      <c r="AZ30" s="689"/>
      <c r="BA30" s="689"/>
      <c r="BB30" s="689"/>
      <c r="BC30" s="689"/>
      <c r="BD30" s="689"/>
      <c r="BE30" s="689"/>
      <c r="BF30" s="690"/>
      <c r="BG30" s="688" t="s">
        <v>305</v>
      </c>
      <c r="BH30" s="713"/>
      <c r="BI30" s="713"/>
      <c r="BJ30" s="713"/>
      <c r="BK30" s="713"/>
      <c r="BL30" s="713"/>
      <c r="BM30" s="713"/>
      <c r="BN30" s="713"/>
      <c r="BO30" s="713"/>
      <c r="BP30" s="713"/>
      <c r="BQ30" s="714"/>
      <c r="BR30" s="688" t="s">
        <v>306</v>
      </c>
      <c r="BS30" s="713"/>
      <c r="BT30" s="713"/>
      <c r="BU30" s="713"/>
      <c r="BV30" s="713"/>
      <c r="BW30" s="713"/>
      <c r="BX30" s="713"/>
      <c r="BY30" s="713"/>
      <c r="BZ30" s="713"/>
      <c r="CA30" s="713"/>
      <c r="CB30" s="714"/>
      <c r="CD30" s="717"/>
      <c r="CE30" s="718"/>
      <c r="CF30" s="671" t="s">
        <v>307</v>
      </c>
      <c r="CG30" s="668"/>
      <c r="CH30" s="668"/>
      <c r="CI30" s="668"/>
      <c r="CJ30" s="668"/>
      <c r="CK30" s="668"/>
      <c r="CL30" s="668"/>
      <c r="CM30" s="668"/>
      <c r="CN30" s="668"/>
      <c r="CO30" s="668"/>
      <c r="CP30" s="668"/>
      <c r="CQ30" s="669"/>
      <c r="CR30" s="629">
        <v>2684550</v>
      </c>
      <c r="CS30" s="630"/>
      <c r="CT30" s="630"/>
      <c r="CU30" s="630"/>
      <c r="CV30" s="630"/>
      <c r="CW30" s="630"/>
      <c r="CX30" s="630"/>
      <c r="CY30" s="631"/>
      <c r="CZ30" s="632">
        <v>9.6999999999999993</v>
      </c>
      <c r="DA30" s="642"/>
      <c r="DB30" s="642"/>
      <c r="DC30" s="643"/>
      <c r="DD30" s="635">
        <v>2641047</v>
      </c>
      <c r="DE30" s="630"/>
      <c r="DF30" s="630"/>
      <c r="DG30" s="630"/>
      <c r="DH30" s="630"/>
      <c r="DI30" s="630"/>
      <c r="DJ30" s="630"/>
      <c r="DK30" s="631"/>
      <c r="DL30" s="635">
        <v>2641047</v>
      </c>
      <c r="DM30" s="630"/>
      <c r="DN30" s="630"/>
      <c r="DO30" s="630"/>
      <c r="DP30" s="630"/>
      <c r="DQ30" s="630"/>
      <c r="DR30" s="630"/>
      <c r="DS30" s="630"/>
      <c r="DT30" s="630"/>
      <c r="DU30" s="630"/>
      <c r="DV30" s="631"/>
      <c r="DW30" s="632">
        <v>17.7</v>
      </c>
      <c r="DX30" s="642"/>
      <c r="DY30" s="642"/>
      <c r="DZ30" s="642"/>
      <c r="EA30" s="642"/>
      <c r="EB30" s="642"/>
      <c r="EC30" s="663"/>
    </row>
    <row r="31" spans="2:133" ht="11.25" customHeight="1" x14ac:dyDescent="0.2">
      <c r="B31" s="626" t="s">
        <v>308</v>
      </c>
      <c r="C31" s="627"/>
      <c r="D31" s="627"/>
      <c r="E31" s="627"/>
      <c r="F31" s="627"/>
      <c r="G31" s="627"/>
      <c r="H31" s="627"/>
      <c r="I31" s="627"/>
      <c r="J31" s="627"/>
      <c r="K31" s="627"/>
      <c r="L31" s="627"/>
      <c r="M31" s="627"/>
      <c r="N31" s="627"/>
      <c r="O31" s="627"/>
      <c r="P31" s="627"/>
      <c r="Q31" s="628"/>
      <c r="R31" s="629">
        <v>153915</v>
      </c>
      <c r="S31" s="630"/>
      <c r="T31" s="630"/>
      <c r="U31" s="630"/>
      <c r="V31" s="630"/>
      <c r="W31" s="630"/>
      <c r="X31" s="630"/>
      <c r="Y31" s="631"/>
      <c r="Z31" s="656">
        <v>0.5</v>
      </c>
      <c r="AA31" s="656"/>
      <c r="AB31" s="656"/>
      <c r="AC31" s="656"/>
      <c r="AD31" s="657" t="s">
        <v>127</v>
      </c>
      <c r="AE31" s="657"/>
      <c r="AF31" s="657"/>
      <c r="AG31" s="657"/>
      <c r="AH31" s="657"/>
      <c r="AI31" s="657"/>
      <c r="AJ31" s="657"/>
      <c r="AK31" s="657"/>
      <c r="AL31" s="632" t="s">
        <v>234</v>
      </c>
      <c r="AM31" s="633"/>
      <c r="AN31" s="633"/>
      <c r="AO31" s="658"/>
      <c r="AP31" s="704" t="s">
        <v>309</v>
      </c>
      <c r="AQ31" s="705"/>
      <c r="AR31" s="705"/>
      <c r="AS31" s="705"/>
      <c r="AT31" s="710" t="s">
        <v>310</v>
      </c>
      <c r="AU31" s="217"/>
      <c r="AV31" s="217"/>
      <c r="AW31" s="217"/>
      <c r="AX31" s="696" t="s">
        <v>185</v>
      </c>
      <c r="AY31" s="697"/>
      <c r="AZ31" s="697"/>
      <c r="BA31" s="697"/>
      <c r="BB31" s="697"/>
      <c r="BC31" s="697"/>
      <c r="BD31" s="697"/>
      <c r="BE31" s="697"/>
      <c r="BF31" s="698"/>
      <c r="BG31" s="699">
        <v>99.2</v>
      </c>
      <c r="BH31" s="700"/>
      <c r="BI31" s="700"/>
      <c r="BJ31" s="700"/>
      <c r="BK31" s="700"/>
      <c r="BL31" s="700"/>
      <c r="BM31" s="701">
        <v>93.7</v>
      </c>
      <c r="BN31" s="700"/>
      <c r="BO31" s="700"/>
      <c r="BP31" s="700"/>
      <c r="BQ31" s="702"/>
      <c r="BR31" s="699">
        <v>96.5</v>
      </c>
      <c r="BS31" s="700"/>
      <c r="BT31" s="700"/>
      <c r="BU31" s="700"/>
      <c r="BV31" s="700"/>
      <c r="BW31" s="700"/>
      <c r="BX31" s="701">
        <v>90.6</v>
      </c>
      <c r="BY31" s="700"/>
      <c r="BZ31" s="700"/>
      <c r="CA31" s="700"/>
      <c r="CB31" s="702"/>
      <c r="CD31" s="717"/>
      <c r="CE31" s="718"/>
      <c r="CF31" s="671" t="s">
        <v>311</v>
      </c>
      <c r="CG31" s="668"/>
      <c r="CH31" s="668"/>
      <c r="CI31" s="668"/>
      <c r="CJ31" s="668"/>
      <c r="CK31" s="668"/>
      <c r="CL31" s="668"/>
      <c r="CM31" s="668"/>
      <c r="CN31" s="668"/>
      <c r="CO31" s="668"/>
      <c r="CP31" s="668"/>
      <c r="CQ31" s="669"/>
      <c r="CR31" s="629">
        <v>67940</v>
      </c>
      <c r="CS31" s="640"/>
      <c r="CT31" s="640"/>
      <c r="CU31" s="640"/>
      <c r="CV31" s="640"/>
      <c r="CW31" s="640"/>
      <c r="CX31" s="640"/>
      <c r="CY31" s="641"/>
      <c r="CZ31" s="632">
        <v>0.2</v>
      </c>
      <c r="DA31" s="642"/>
      <c r="DB31" s="642"/>
      <c r="DC31" s="643"/>
      <c r="DD31" s="635">
        <v>66385</v>
      </c>
      <c r="DE31" s="640"/>
      <c r="DF31" s="640"/>
      <c r="DG31" s="640"/>
      <c r="DH31" s="640"/>
      <c r="DI31" s="640"/>
      <c r="DJ31" s="640"/>
      <c r="DK31" s="641"/>
      <c r="DL31" s="635">
        <v>66385</v>
      </c>
      <c r="DM31" s="640"/>
      <c r="DN31" s="640"/>
      <c r="DO31" s="640"/>
      <c r="DP31" s="640"/>
      <c r="DQ31" s="640"/>
      <c r="DR31" s="640"/>
      <c r="DS31" s="640"/>
      <c r="DT31" s="640"/>
      <c r="DU31" s="640"/>
      <c r="DV31" s="641"/>
      <c r="DW31" s="632">
        <v>0.4</v>
      </c>
      <c r="DX31" s="642"/>
      <c r="DY31" s="642"/>
      <c r="DZ31" s="642"/>
      <c r="EA31" s="642"/>
      <c r="EB31" s="642"/>
      <c r="EC31" s="663"/>
    </row>
    <row r="32" spans="2:133" ht="11.25" customHeight="1" x14ac:dyDescent="0.2">
      <c r="B32" s="626" t="s">
        <v>312</v>
      </c>
      <c r="C32" s="627"/>
      <c r="D32" s="627"/>
      <c r="E32" s="627"/>
      <c r="F32" s="627"/>
      <c r="G32" s="627"/>
      <c r="H32" s="627"/>
      <c r="I32" s="627"/>
      <c r="J32" s="627"/>
      <c r="K32" s="627"/>
      <c r="L32" s="627"/>
      <c r="M32" s="627"/>
      <c r="N32" s="627"/>
      <c r="O32" s="627"/>
      <c r="P32" s="627"/>
      <c r="Q32" s="628"/>
      <c r="R32" s="629">
        <v>3853048</v>
      </c>
      <c r="S32" s="630"/>
      <c r="T32" s="630"/>
      <c r="U32" s="630"/>
      <c r="V32" s="630"/>
      <c r="W32" s="630"/>
      <c r="X32" s="630"/>
      <c r="Y32" s="631"/>
      <c r="Z32" s="656">
        <v>13.1</v>
      </c>
      <c r="AA32" s="656"/>
      <c r="AB32" s="656"/>
      <c r="AC32" s="656"/>
      <c r="AD32" s="657" t="s">
        <v>127</v>
      </c>
      <c r="AE32" s="657"/>
      <c r="AF32" s="657"/>
      <c r="AG32" s="657"/>
      <c r="AH32" s="657"/>
      <c r="AI32" s="657"/>
      <c r="AJ32" s="657"/>
      <c r="AK32" s="657"/>
      <c r="AL32" s="632" t="s">
        <v>127</v>
      </c>
      <c r="AM32" s="633"/>
      <c r="AN32" s="633"/>
      <c r="AO32" s="658"/>
      <c r="AP32" s="706"/>
      <c r="AQ32" s="707"/>
      <c r="AR32" s="707"/>
      <c r="AS32" s="707"/>
      <c r="AT32" s="711"/>
      <c r="AU32" s="216" t="s">
        <v>313</v>
      </c>
      <c r="AV32" s="216"/>
      <c r="AW32" s="216"/>
      <c r="AX32" s="626" t="s">
        <v>314</v>
      </c>
      <c r="AY32" s="627"/>
      <c r="AZ32" s="627"/>
      <c r="BA32" s="627"/>
      <c r="BB32" s="627"/>
      <c r="BC32" s="627"/>
      <c r="BD32" s="627"/>
      <c r="BE32" s="627"/>
      <c r="BF32" s="628"/>
      <c r="BG32" s="703">
        <v>99.2</v>
      </c>
      <c r="BH32" s="640"/>
      <c r="BI32" s="640"/>
      <c r="BJ32" s="640"/>
      <c r="BK32" s="640"/>
      <c r="BL32" s="640"/>
      <c r="BM32" s="633">
        <v>95.9</v>
      </c>
      <c r="BN32" s="695"/>
      <c r="BO32" s="695"/>
      <c r="BP32" s="695"/>
      <c r="BQ32" s="667"/>
      <c r="BR32" s="703">
        <v>97.9</v>
      </c>
      <c r="BS32" s="640"/>
      <c r="BT32" s="640"/>
      <c r="BU32" s="640"/>
      <c r="BV32" s="640"/>
      <c r="BW32" s="640"/>
      <c r="BX32" s="633">
        <v>93.9</v>
      </c>
      <c r="BY32" s="695"/>
      <c r="BZ32" s="695"/>
      <c r="CA32" s="695"/>
      <c r="CB32" s="667"/>
      <c r="CD32" s="719"/>
      <c r="CE32" s="720"/>
      <c r="CF32" s="671" t="s">
        <v>315</v>
      </c>
      <c r="CG32" s="668"/>
      <c r="CH32" s="668"/>
      <c r="CI32" s="668"/>
      <c r="CJ32" s="668"/>
      <c r="CK32" s="668"/>
      <c r="CL32" s="668"/>
      <c r="CM32" s="668"/>
      <c r="CN32" s="668"/>
      <c r="CO32" s="668"/>
      <c r="CP32" s="668"/>
      <c r="CQ32" s="669"/>
      <c r="CR32" s="629" t="s">
        <v>127</v>
      </c>
      <c r="CS32" s="630"/>
      <c r="CT32" s="630"/>
      <c r="CU32" s="630"/>
      <c r="CV32" s="630"/>
      <c r="CW32" s="630"/>
      <c r="CX32" s="630"/>
      <c r="CY32" s="631"/>
      <c r="CZ32" s="632" t="s">
        <v>127</v>
      </c>
      <c r="DA32" s="642"/>
      <c r="DB32" s="642"/>
      <c r="DC32" s="643"/>
      <c r="DD32" s="635" t="s">
        <v>127</v>
      </c>
      <c r="DE32" s="630"/>
      <c r="DF32" s="630"/>
      <c r="DG32" s="630"/>
      <c r="DH32" s="630"/>
      <c r="DI32" s="630"/>
      <c r="DJ32" s="630"/>
      <c r="DK32" s="631"/>
      <c r="DL32" s="635" t="s">
        <v>127</v>
      </c>
      <c r="DM32" s="630"/>
      <c r="DN32" s="630"/>
      <c r="DO32" s="630"/>
      <c r="DP32" s="630"/>
      <c r="DQ32" s="630"/>
      <c r="DR32" s="630"/>
      <c r="DS32" s="630"/>
      <c r="DT32" s="630"/>
      <c r="DU32" s="630"/>
      <c r="DV32" s="631"/>
      <c r="DW32" s="632" t="s">
        <v>234</v>
      </c>
      <c r="DX32" s="642"/>
      <c r="DY32" s="642"/>
      <c r="DZ32" s="642"/>
      <c r="EA32" s="642"/>
      <c r="EB32" s="642"/>
      <c r="EC32" s="663"/>
    </row>
    <row r="33" spans="2:133" ht="11.25" customHeight="1" x14ac:dyDescent="0.2">
      <c r="B33" s="692" t="s">
        <v>316</v>
      </c>
      <c r="C33" s="693"/>
      <c r="D33" s="693"/>
      <c r="E33" s="693"/>
      <c r="F33" s="693"/>
      <c r="G33" s="693"/>
      <c r="H33" s="693"/>
      <c r="I33" s="693"/>
      <c r="J33" s="693"/>
      <c r="K33" s="693"/>
      <c r="L33" s="693"/>
      <c r="M33" s="693"/>
      <c r="N33" s="693"/>
      <c r="O33" s="693"/>
      <c r="P33" s="693"/>
      <c r="Q33" s="694"/>
      <c r="R33" s="629" t="s">
        <v>127</v>
      </c>
      <c r="S33" s="630"/>
      <c r="T33" s="630"/>
      <c r="U33" s="630"/>
      <c r="V33" s="630"/>
      <c r="W33" s="630"/>
      <c r="X33" s="630"/>
      <c r="Y33" s="631"/>
      <c r="Z33" s="656" t="s">
        <v>234</v>
      </c>
      <c r="AA33" s="656"/>
      <c r="AB33" s="656"/>
      <c r="AC33" s="656"/>
      <c r="AD33" s="657" t="s">
        <v>127</v>
      </c>
      <c r="AE33" s="657"/>
      <c r="AF33" s="657"/>
      <c r="AG33" s="657"/>
      <c r="AH33" s="657"/>
      <c r="AI33" s="657"/>
      <c r="AJ33" s="657"/>
      <c r="AK33" s="657"/>
      <c r="AL33" s="632" t="s">
        <v>234</v>
      </c>
      <c r="AM33" s="633"/>
      <c r="AN33" s="633"/>
      <c r="AO33" s="658"/>
      <c r="AP33" s="708"/>
      <c r="AQ33" s="709"/>
      <c r="AR33" s="709"/>
      <c r="AS33" s="709"/>
      <c r="AT33" s="712"/>
      <c r="AU33" s="218"/>
      <c r="AV33" s="218"/>
      <c r="AW33" s="218"/>
      <c r="AX33" s="606" t="s">
        <v>317</v>
      </c>
      <c r="AY33" s="607"/>
      <c r="AZ33" s="607"/>
      <c r="BA33" s="607"/>
      <c r="BB33" s="607"/>
      <c r="BC33" s="607"/>
      <c r="BD33" s="607"/>
      <c r="BE33" s="607"/>
      <c r="BF33" s="608"/>
      <c r="BG33" s="691">
        <v>99.1</v>
      </c>
      <c r="BH33" s="610"/>
      <c r="BI33" s="610"/>
      <c r="BJ33" s="610"/>
      <c r="BK33" s="610"/>
      <c r="BL33" s="610"/>
      <c r="BM33" s="648">
        <v>91.6</v>
      </c>
      <c r="BN33" s="610"/>
      <c r="BO33" s="610"/>
      <c r="BP33" s="610"/>
      <c r="BQ33" s="659"/>
      <c r="BR33" s="691">
        <v>95.1</v>
      </c>
      <c r="BS33" s="610"/>
      <c r="BT33" s="610"/>
      <c r="BU33" s="610"/>
      <c r="BV33" s="610"/>
      <c r="BW33" s="610"/>
      <c r="BX33" s="648">
        <v>87.6</v>
      </c>
      <c r="BY33" s="610"/>
      <c r="BZ33" s="610"/>
      <c r="CA33" s="610"/>
      <c r="CB33" s="659"/>
      <c r="CD33" s="671" t="s">
        <v>318</v>
      </c>
      <c r="CE33" s="668"/>
      <c r="CF33" s="668"/>
      <c r="CG33" s="668"/>
      <c r="CH33" s="668"/>
      <c r="CI33" s="668"/>
      <c r="CJ33" s="668"/>
      <c r="CK33" s="668"/>
      <c r="CL33" s="668"/>
      <c r="CM33" s="668"/>
      <c r="CN33" s="668"/>
      <c r="CO33" s="668"/>
      <c r="CP33" s="668"/>
      <c r="CQ33" s="669"/>
      <c r="CR33" s="629">
        <v>12267223</v>
      </c>
      <c r="CS33" s="640"/>
      <c r="CT33" s="640"/>
      <c r="CU33" s="640"/>
      <c r="CV33" s="640"/>
      <c r="CW33" s="640"/>
      <c r="CX33" s="640"/>
      <c r="CY33" s="641"/>
      <c r="CZ33" s="632">
        <v>44.4</v>
      </c>
      <c r="DA33" s="642"/>
      <c r="DB33" s="642"/>
      <c r="DC33" s="643"/>
      <c r="DD33" s="635">
        <v>8653190</v>
      </c>
      <c r="DE33" s="640"/>
      <c r="DF33" s="640"/>
      <c r="DG33" s="640"/>
      <c r="DH33" s="640"/>
      <c r="DI33" s="640"/>
      <c r="DJ33" s="640"/>
      <c r="DK33" s="641"/>
      <c r="DL33" s="635">
        <v>5427696</v>
      </c>
      <c r="DM33" s="640"/>
      <c r="DN33" s="640"/>
      <c r="DO33" s="640"/>
      <c r="DP33" s="640"/>
      <c r="DQ33" s="640"/>
      <c r="DR33" s="640"/>
      <c r="DS33" s="640"/>
      <c r="DT33" s="640"/>
      <c r="DU33" s="640"/>
      <c r="DV33" s="641"/>
      <c r="DW33" s="632">
        <v>36.5</v>
      </c>
      <c r="DX33" s="642"/>
      <c r="DY33" s="642"/>
      <c r="DZ33" s="642"/>
      <c r="EA33" s="642"/>
      <c r="EB33" s="642"/>
      <c r="EC33" s="663"/>
    </row>
    <row r="34" spans="2:133" ht="11.25" customHeight="1" x14ac:dyDescent="0.2">
      <c r="B34" s="626" t="s">
        <v>319</v>
      </c>
      <c r="C34" s="627"/>
      <c r="D34" s="627"/>
      <c r="E34" s="627"/>
      <c r="F34" s="627"/>
      <c r="G34" s="627"/>
      <c r="H34" s="627"/>
      <c r="I34" s="627"/>
      <c r="J34" s="627"/>
      <c r="K34" s="627"/>
      <c r="L34" s="627"/>
      <c r="M34" s="627"/>
      <c r="N34" s="627"/>
      <c r="O34" s="627"/>
      <c r="P34" s="627"/>
      <c r="Q34" s="628"/>
      <c r="R34" s="629">
        <v>1398870</v>
      </c>
      <c r="S34" s="630"/>
      <c r="T34" s="630"/>
      <c r="U34" s="630"/>
      <c r="V34" s="630"/>
      <c r="W34" s="630"/>
      <c r="X34" s="630"/>
      <c r="Y34" s="631"/>
      <c r="Z34" s="656">
        <v>4.8</v>
      </c>
      <c r="AA34" s="656"/>
      <c r="AB34" s="656"/>
      <c r="AC34" s="656"/>
      <c r="AD34" s="657" t="s">
        <v>127</v>
      </c>
      <c r="AE34" s="657"/>
      <c r="AF34" s="657"/>
      <c r="AG34" s="657"/>
      <c r="AH34" s="657"/>
      <c r="AI34" s="657"/>
      <c r="AJ34" s="657"/>
      <c r="AK34" s="657"/>
      <c r="AL34" s="632" t="s">
        <v>127</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320</v>
      </c>
      <c r="CE34" s="668"/>
      <c r="CF34" s="668"/>
      <c r="CG34" s="668"/>
      <c r="CH34" s="668"/>
      <c r="CI34" s="668"/>
      <c r="CJ34" s="668"/>
      <c r="CK34" s="668"/>
      <c r="CL34" s="668"/>
      <c r="CM34" s="668"/>
      <c r="CN34" s="668"/>
      <c r="CO34" s="668"/>
      <c r="CP34" s="668"/>
      <c r="CQ34" s="669"/>
      <c r="CR34" s="629">
        <v>3325982</v>
      </c>
      <c r="CS34" s="630"/>
      <c r="CT34" s="630"/>
      <c r="CU34" s="630"/>
      <c r="CV34" s="630"/>
      <c r="CW34" s="630"/>
      <c r="CX34" s="630"/>
      <c r="CY34" s="631"/>
      <c r="CZ34" s="632">
        <v>12</v>
      </c>
      <c r="DA34" s="642"/>
      <c r="DB34" s="642"/>
      <c r="DC34" s="643"/>
      <c r="DD34" s="635">
        <v>2234654</v>
      </c>
      <c r="DE34" s="630"/>
      <c r="DF34" s="630"/>
      <c r="DG34" s="630"/>
      <c r="DH34" s="630"/>
      <c r="DI34" s="630"/>
      <c r="DJ34" s="630"/>
      <c r="DK34" s="631"/>
      <c r="DL34" s="635">
        <v>1825153</v>
      </c>
      <c r="DM34" s="630"/>
      <c r="DN34" s="630"/>
      <c r="DO34" s="630"/>
      <c r="DP34" s="630"/>
      <c r="DQ34" s="630"/>
      <c r="DR34" s="630"/>
      <c r="DS34" s="630"/>
      <c r="DT34" s="630"/>
      <c r="DU34" s="630"/>
      <c r="DV34" s="631"/>
      <c r="DW34" s="632">
        <v>12.3</v>
      </c>
      <c r="DX34" s="642"/>
      <c r="DY34" s="642"/>
      <c r="DZ34" s="642"/>
      <c r="EA34" s="642"/>
      <c r="EB34" s="642"/>
      <c r="EC34" s="663"/>
    </row>
    <row r="35" spans="2:133" ht="11.25" customHeight="1" x14ac:dyDescent="0.2">
      <c r="B35" s="626" t="s">
        <v>321</v>
      </c>
      <c r="C35" s="627"/>
      <c r="D35" s="627"/>
      <c r="E35" s="627"/>
      <c r="F35" s="627"/>
      <c r="G35" s="627"/>
      <c r="H35" s="627"/>
      <c r="I35" s="627"/>
      <c r="J35" s="627"/>
      <c r="K35" s="627"/>
      <c r="L35" s="627"/>
      <c r="M35" s="627"/>
      <c r="N35" s="627"/>
      <c r="O35" s="627"/>
      <c r="P35" s="627"/>
      <c r="Q35" s="628"/>
      <c r="R35" s="629">
        <v>52653</v>
      </c>
      <c r="S35" s="630"/>
      <c r="T35" s="630"/>
      <c r="U35" s="630"/>
      <c r="V35" s="630"/>
      <c r="W35" s="630"/>
      <c r="X35" s="630"/>
      <c r="Y35" s="631"/>
      <c r="Z35" s="656">
        <v>0.2</v>
      </c>
      <c r="AA35" s="656"/>
      <c r="AB35" s="656"/>
      <c r="AC35" s="656"/>
      <c r="AD35" s="657">
        <v>19581</v>
      </c>
      <c r="AE35" s="657"/>
      <c r="AF35" s="657"/>
      <c r="AG35" s="657"/>
      <c r="AH35" s="657"/>
      <c r="AI35" s="657"/>
      <c r="AJ35" s="657"/>
      <c r="AK35" s="657"/>
      <c r="AL35" s="632">
        <v>0.1</v>
      </c>
      <c r="AM35" s="633"/>
      <c r="AN35" s="633"/>
      <c r="AO35" s="658"/>
      <c r="AP35" s="221"/>
      <c r="AQ35" s="688" t="s">
        <v>322</v>
      </c>
      <c r="AR35" s="689"/>
      <c r="AS35" s="689"/>
      <c r="AT35" s="689"/>
      <c r="AU35" s="689"/>
      <c r="AV35" s="689"/>
      <c r="AW35" s="689"/>
      <c r="AX35" s="689"/>
      <c r="AY35" s="689"/>
      <c r="AZ35" s="689"/>
      <c r="BA35" s="689"/>
      <c r="BB35" s="689"/>
      <c r="BC35" s="689"/>
      <c r="BD35" s="689"/>
      <c r="BE35" s="689"/>
      <c r="BF35" s="690"/>
      <c r="BG35" s="688" t="s">
        <v>323</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324</v>
      </c>
      <c r="CE35" s="668"/>
      <c r="CF35" s="668"/>
      <c r="CG35" s="668"/>
      <c r="CH35" s="668"/>
      <c r="CI35" s="668"/>
      <c r="CJ35" s="668"/>
      <c r="CK35" s="668"/>
      <c r="CL35" s="668"/>
      <c r="CM35" s="668"/>
      <c r="CN35" s="668"/>
      <c r="CO35" s="668"/>
      <c r="CP35" s="668"/>
      <c r="CQ35" s="669"/>
      <c r="CR35" s="629">
        <v>294714</v>
      </c>
      <c r="CS35" s="640"/>
      <c r="CT35" s="640"/>
      <c r="CU35" s="640"/>
      <c r="CV35" s="640"/>
      <c r="CW35" s="640"/>
      <c r="CX35" s="640"/>
      <c r="CY35" s="641"/>
      <c r="CZ35" s="632">
        <v>1.1000000000000001</v>
      </c>
      <c r="DA35" s="642"/>
      <c r="DB35" s="642"/>
      <c r="DC35" s="643"/>
      <c r="DD35" s="635">
        <v>234113</v>
      </c>
      <c r="DE35" s="640"/>
      <c r="DF35" s="640"/>
      <c r="DG35" s="640"/>
      <c r="DH35" s="640"/>
      <c r="DI35" s="640"/>
      <c r="DJ35" s="640"/>
      <c r="DK35" s="641"/>
      <c r="DL35" s="635">
        <v>212057</v>
      </c>
      <c r="DM35" s="640"/>
      <c r="DN35" s="640"/>
      <c r="DO35" s="640"/>
      <c r="DP35" s="640"/>
      <c r="DQ35" s="640"/>
      <c r="DR35" s="640"/>
      <c r="DS35" s="640"/>
      <c r="DT35" s="640"/>
      <c r="DU35" s="640"/>
      <c r="DV35" s="641"/>
      <c r="DW35" s="632">
        <v>1.4</v>
      </c>
      <c r="DX35" s="642"/>
      <c r="DY35" s="642"/>
      <c r="DZ35" s="642"/>
      <c r="EA35" s="642"/>
      <c r="EB35" s="642"/>
      <c r="EC35" s="663"/>
    </row>
    <row r="36" spans="2:133" ht="11.25" customHeight="1" x14ac:dyDescent="0.2">
      <c r="B36" s="626" t="s">
        <v>325</v>
      </c>
      <c r="C36" s="627"/>
      <c r="D36" s="627"/>
      <c r="E36" s="627"/>
      <c r="F36" s="627"/>
      <c r="G36" s="627"/>
      <c r="H36" s="627"/>
      <c r="I36" s="627"/>
      <c r="J36" s="627"/>
      <c r="K36" s="627"/>
      <c r="L36" s="627"/>
      <c r="M36" s="627"/>
      <c r="N36" s="627"/>
      <c r="O36" s="627"/>
      <c r="P36" s="627"/>
      <c r="Q36" s="628"/>
      <c r="R36" s="629">
        <v>482275</v>
      </c>
      <c r="S36" s="630"/>
      <c r="T36" s="630"/>
      <c r="U36" s="630"/>
      <c r="V36" s="630"/>
      <c r="W36" s="630"/>
      <c r="X36" s="630"/>
      <c r="Y36" s="631"/>
      <c r="Z36" s="656">
        <v>1.6</v>
      </c>
      <c r="AA36" s="656"/>
      <c r="AB36" s="656"/>
      <c r="AC36" s="656"/>
      <c r="AD36" s="657" t="s">
        <v>127</v>
      </c>
      <c r="AE36" s="657"/>
      <c r="AF36" s="657"/>
      <c r="AG36" s="657"/>
      <c r="AH36" s="657"/>
      <c r="AI36" s="657"/>
      <c r="AJ36" s="657"/>
      <c r="AK36" s="657"/>
      <c r="AL36" s="632" t="s">
        <v>127</v>
      </c>
      <c r="AM36" s="633"/>
      <c r="AN36" s="633"/>
      <c r="AO36" s="658"/>
      <c r="AP36" s="221"/>
      <c r="AQ36" s="679" t="s">
        <v>326</v>
      </c>
      <c r="AR36" s="680"/>
      <c r="AS36" s="680"/>
      <c r="AT36" s="680"/>
      <c r="AU36" s="680"/>
      <c r="AV36" s="680"/>
      <c r="AW36" s="680"/>
      <c r="AX36" s="680"/>
      <c r="AY36" s="681"/>
      <c r="AZ36" s="682">
        <v>3847525</v>
      </c>
      <c r="BA36" s="683"/>
      <c r="BB36" s="683"/>
      <c r="BC36" s="683"/>
      <c r="BD36" s="683"/>
      <c r="BE36" s="683"/>
      <c r="BF36" s="684"/>
      <c r="BG36" s="685" t="s">
        <v>327</v>
      </c>
      <c r="BH36" s="686"/>
      <c r="BI36" s="686"/>
      <c r="BJ36" s="686"/>
      <c r="BK36" s="686"/>
      <c r="BL36" s="686"/>
      <c r="BM36" s="686"/>
      <c r="BN36" s="686"/>
      <c r="BO36" s="686"/>
      <c r="BP36" s="686"/>
      <c r="BQ36" s="686"/>
      <c r="BR36" s="686"/>
      <c r="BS36" s="686"/>
      <c r="BT36" s="686"/>
      <c r="BU36" s="687"/>
      <c r="BV36" s="682">
        <v>114316</v>
      </c>
      <c r="BW36" s="683"/>
      <c r="BX36" s="683"/>
      <c r="BY36" s="683"/>
      <c r="BZ36" s="683"/>
      <c r="CA36" s="683"/>
      <c r="CB36" s="684"/>
      <c r="CD36" s="671" t="s">
        <v>328</v>
      </c>
      <c r="CE36" s="668"/>
      <c r="CF36" s="668"/>
      <c r="CG36" s="668"/>
      <c r="CH36" s="668"/>
      <c r="CI36" s="668"/>
      <c r="CJ36" s="668"/>
      <c r="CK36" s="668"/>
      <c r="CL36" s="668"/>
      <c r="CM36" s="668"/>
      <c r="CN36" s="668"/>
      <c r="CO36" s="668"/>
      <c r="CP36" s="668"/>
      <c r="CQ36" s="669"/>
      <c r="CR36" s="629">
        <v>2865389</v>
      </c>
      <c r="CS36" s="630"/>
      <c r="CT36" s="630"/>
      <c r="CU36" s="630"/>
      <c r="CV36" s="630"/>
      <c r="CW36" s="630"/>
      <c r="CX36" s="630"/>
      <c r="CY36" s="631"/>
      <c r="CZ36" s="632">
        <v>10.4</v>
      </c>
      <c r="DA36" s="642"/>
      <c r="DB36" s="642"/>
      <c r="DC36" s="643"/>
      <c r="DD36" s="635">
        <v>2368927</v>
      </c>
      <c r="DE36" s="630"/>
      <c r="DF36" s="630"/>
      <c r="DG36" s="630"/>
      <c r="DH36" s="630"/>
      <c r="DI36" s="630"/>
      <c r="DJ36" s="630"/>
      <c r="DK36" s="631"/>
      <c r="DL36" s="635">
        <v>1440001</v>
      </c>
      <c r="DM36" s="630"/>
      <c r="DN36" s="630"/>
      <c r="DO36" s="630"/>
      <c r="DP36" s="630"/>
      <c r="DQ36" s="630"/>
      <c r="DR36" s="630"/>
      <c r="DS36" s="630"/>
      <c r="DT36" s="630"/>
      <c r="DU36" s="630"/>
      <c r="DV36" s="631"/>
      <c r="DW36" s="632">
        <v>9.6999999999999993</v>
      </c>
      <c r="DX36" s="642"/>
      <c r="DY36" s="642"/>
      <c r="DZ36" s="642"/>
      <c r="EA36" s="642"/>
      <c r="EB36" s="642"/>
      <c r="EC36" s="663"/>
    </row>
    <row r="37" spans="2:133" ht="11.25" customHeight="1" x14ac:dyDescent="0.2">
      <c r="B37" s="626" t="s">
        <v>329</v>
      </c>
      <c r="C37" s="627"/>
      <c r="D37" s="627"/>
      <c r="E37" s="627"/>
      <c r="F37" s="627"/>
      <c r="G37" s="627"/>
      <c r="H37" s="627"/>
      <c r="I37" s="627"/>
      <c r="J37" s="627"/>
      <c r="K37" s="627"/>
      <c r="L37" s="627"/>
      <c r="M37" s="627"/>
      <c r="N37" s="627"/>
      <c r="O37" s="627"/>
      <c r="P37" s="627"/>
      <c r="Q37" s="628"/>
      <c r="R37" s="629">
        <v>1316311</v>
      </c>
      <c r="S37" s="630"/>
      <c r="T37" s="630"/>
      <c r="U37" s="630"/>
      <c r="V37" s="630"/>
      <c r="W37" s="630"/>
      <c r="X37" s="630"/>
      <c r="Y37" s="631"/>
      <c r="Z37" s="656">
        <v>4.5</v>
      </c>
      <c r="AA37" s="656"/>
      <c r="AB37" s="656"/>
      <c r="AC37" s="656"/>
      <c r="AD37" s="657" t="s">
        <v>127</v>
      </c>
      <c r="AE37" s="657"/>
      <c r="AF37" s="657"/>
      <c r="AG37" s="657"/>
      <c r="AH37" s="657"/>
      <c r="AI37" s="657"/>
      <c r="AJ37" s="657"/>
      <c r="AK37" s="657"/>
      <c r="AL37" s="632" t="s">
        <v>234</v>
      </c>
      <c r="AM37" s="633"/>
      <c r="AN37" s="633"/>
      <c r="AO37" s="658"/>
      <c r="AQ37" s="664" t="s">
        <v>330</v>
      </c>
      <c r="AR37" s="665"/>
      <c r="AS37" s="665"/>
      <c r="AT37" s="665"/>
      <c r="AU37" s="665"/>
      <c r="AV37" s="665"/>
      <c r="AW37" s="665"/>
      <c r="AX37" s="665"/>
      <c r="AY37" s="666"/>
      <c r="AZ37" s="629">
        <v>1468004</v>
      </c>
      <c r="BA37" s="630"/>
      <c r="BB37" s="630"/>
      <c r="BC37" s="630"/>
      <c r="BD37" s="640"/>
      <c r="BE37" s="640"/>
      <c r="BF37" s="667"/>
      <c r="BG37" s="671" t="s">
        <v>331</v>
      </c>
      <c r="BH37" s="668"/>
      <c r="BI37" s="668"/>
      <c r="BJ37" s="668"/>
      <c r="BK37" s="668"/>
      <c r="BL37" s="668"/>
      <c r="BM37" s="668"/>
      <c r="BN37" s="668"/>
      <c r="BO37" s="668"/>
      <c r="BP37" s="668"/>
      <c r="BQ37" s="668"/>
      <c r="BR37" s="668"/>
      <c r="BS37" s="668"/>
      <c r="BT37" s="668"/>
      <c r="BU37" s="669"/>
      <c r="BV37" s="629">
        <v>89175</v>
      </c>
      <c r="BW37" s="630"/>
      <c r="BX37" s="630"/>
      <c r="BY37" s="630"/>
      <c r="BZ37" s="630"/>
      <c r="CA37" s="630"/>
      <c r="CB37" s="670"/>
      <c r="CD37" s="671" t="s">
        <v>332</v>
      </c>
      <c r="CE37" s="668"/>
      <c r="CF37" s="668"/>
      <c r="CG37" s="668"/>
      <c r="CH37" s="668"/>
      <c r="CI37" s="668"/>
      <c r="CJ37" s="668"/>
      <c r="CK37" s="668"/>
      <c r="CL37" s="668"/>
      <c r="CM37" s="668"/>
      <c r="CN37" s="668"/>
      <c r="CO37" s="668"/>
      <c r="CP37" s="668"/>
      <c r="CQ37" s="669"/>
      <c r="CR37" s="629">
        <v>1840</v>
      </c>
      <c r="CS37" s="640"/>
      <c r="CT37" s="640"/>
      <c r="CU37" s="640"/>
      <c r="CV37" s="640"/>
      <c r="CW37" s="640"/>
      <c r="CX37" s="640"/>
      <c r="CY37" s="641"/>
      <c r="CZ37" s="632">
        <v>0</v>
      </c>
      <c r="DA37" s="642"/>
      <c r="DB37" s="642"/>
      <c r="DC37" s="643"/>
      <c r="DD37" s="635">
        <v>1840</v>
      </c>
      <c r="DE37" s="640"/>
      <c r="DF37" s="640"/>
      <c r="DG37" s="640"/>
      <c r="DH37" s="640"/>
      <c r="DI37" s="640"/>
      <c r="DJ37" s="640"/>
      <c r="DK37" s="641"/>
      <c r="DL37" s="635">
        <v>1840</v>
      </c>
      <c r="DM37" s="640"/>
      <c r="DN37" s="640"/>
      <c r="DO37" s="640"/>
      <c r="DP37" s="640"/>
      <c r="DQ37" s="640"/>
      <c r="DR37" s="640"/>
      <c r="DS37" s="640"/>
      <c r="DT37" s="640"/>
      <c r="DU37" s="640"/>
      <c r="DV37" s="641"/>
      <c r="DW37" s="632">
        <v>0</v>
      </c>
      <c r="DX37" s="642"/>
      <c r="DY37" s="642"/>
      <c r="DZ37" s="642"/>
      <c r="EA37" s="642"/>
      <c r="EB37" s="642"/>
      <c r="EC37" s="663"/>
    </row>
    <row r="38" spans="2:133" ht="11.25" customHeight="1" x14ac:dyDescent="0.2">
      <c r="B38" s="626" t="s">
        <v>333</v>
      </c>
      <c r="C38" s="627"/>
      <c r="D38" s="627"/>
      <c r="E38" s="627"/>
      <c r="F38" s="627"/>
      <c r="G38" s="627"/>
      <c r="H38" s="627"/>
      <c r="I38" s="627"/>
      <c r="J38" s="627"/>
      <c r="K38" s="627"/>
      <c r="L38" s="627"/>
      <c r="M38" s="627"/>
      <c r="N38" s="627"/>
      <c r="O38" s="627"/>
      <c r="P38" s="627"/>
      <c r="Q38" s="628"/>
      <c r="R38" s="629">
        <v>1801305</v>
      </c>
      <c r="S38" s="630"/>
      <c r="T38" s="630"/>
      <c r="U38" s="630"/>
      <c r="V38" s="630"/>
      <c r="W38" s="630"/>
      <c r="X38" s="630"/>
      <c r="Y38" s="631"/>
      <c r="Z38" s="656">
        <v>6.1</v>
      </c>
      <c r="AA38" s="656"/>
      <c r="AB38" s="656"/>
      <c r="AC38" s="656"/>
      <c r="AD38" s="657" t="s">
        <v>127</v>
      </c>
      <c r="AE38" s="657"/>
      <c r="AF38" s="657"/>
      <c r="AG38" s="657"/>
      <c r="AH38" s="657"/>
      <c r="AI38" s="657"/>
      <c r="AJ38" s="657"/>
      <c r="AK38" s="657"/>
      <c r="AL38" s="632" t="s">
        <v>127</v>
      </c>
      <c r="AM38" s="633"/>
      <c r="AN38" s="633"/>
      <c r="AO38" s="658"/>
      <c r="AQ38" s="664" t="s">
        <v>334</v>
      </c>
      <c r="AR38" s="665"/>
      <c r="AS38" s="665"/>
      <c r="AT38" s="665"/>
      <c r="AU38" s="665"/>
      <c r="AV38" s="665"/>
      <c r="AW38" s="665"/>
      <c r="AX38" s="665"/>
      <c r="AY38" s="666"/>
      <c r="AZ38" s="629">
        <v>374447</v>
      </c>
      <c r="BA38" s="630"/>
      <c r="BB38" s="630"/>
      <c r="BC38" s="630"/>
      <c r="BD38" s="640"/>
      <c r="BE38" s="640"/>
      <c r="BF38" s="667"/>
      <c r="BG38" s="671" t="s">
        <v>335</v>
      </c>
      <c r="BH38" s="668"/>
      <c r="BI38" s="668"/>
      <c r="BJ38" s="668"/>
      <c r="BK38" s="668"/>
      <c r="BL38" s="668"/>
      <c r="BM38" s="668"/>
      <c r="BN38" s="668"/>
      <c r="BO38" s="668"/>
      <c r="BP38" s="668"/>
      <c r="BQ38" s="668"/>
      <c r="BR38" s="668"/>
      <c r="BS38" s="668"/>
      <c r="BT38" s="668"/>
      <c r="BU38" s="669"/>
      <c r="BV38" s="629">
        <v>4133</v>
      </c>
      <c r="BW38" s="630"/>
      <c r="BX38" s="630"/>
      <c r="BY38" s="630"/>
      <c r="BZ38" s="630"/>
      <c r="CA38" s="630"/>
      <c r="CB38" s="670"/>
      <c r="CD38" s="671" t="s">
        <v>336</v>
      </c>
      <c r="CE38" s="668"/>
      <c r="CF38" s="668"/>
      <c r="CG38" s="668"/>
      <c r="CH38" s="668"/>
      <c r="CI38" s="668"/>
      <c r="CJ38" s="668"/>
      <c r="CK38" s="668"/>
      <c r="CL38" s="668"/>
      <c r="CM38" s="668"/>
      <c r="CN38" s="668"/>
      <c r="CO38" s="668"/>
      <c r="CP38" s="668"/>
      <c r="CQ38" s="669"/>
      <c r="CR38" s="629">
        <v>1655875</v>
      </c>
      <c r="CS38" s="630"/>
      <c r="CT38" s="630"/>
      <c r="CU38" s="630"/>
      <c r="CV38" s="630"/>
      <c r="CW38" s="630"/>
      <c r="CX38" s="630"/>
      <c r="CY38" s="631"/>
      <c r="CZ38" s="632">
        <v>6</v>
      </c>
      <c r="DA38" s="642"/>
      <c r="DB38" s="642"/>
      <c r="DC38" s="643"/>
      <c r="DD38" s="635">
        <v>1433425</v>
      </c>
      <c r="DE38" s="630"/>
      <c r="DF38" s="630"/>
      <c r="DG38" s="630"/>
      <c r="DH38" s="630"/>
      <c r="DI38" s="630"/>
      <c r="DJ38" s="630"/>
      <c r="DK38" s="631"/>
      <c r="DL38" s="635">
        <v>1327321</v>
      </c>
      <c r="DM38" s="630"/>
      <c r="DN38" s="630"/>
      <c r="DO38" s="630"/>
      <c r="DP38" s="630"/>
      <c r="DQ38" s="630"/>
      <c r="DR38" s="630"/>
      <c r="DS38" s="630"/>
      <c r="DT38" s="630"/>
      <c r="DU38" s="630"/>
      <c r="DV38" s="631"/>
      <c r="DW38" s="632">
        <v>8.9</v>
      </c>
      <c r="DX38" s="642"/>
      <c r="DY38" s="642"/>
      <c r="DZ38" s="642"/>
      <c r="EA38" s="642"/>
      <c r="EB38" s="642"/>
      <c r="EC38" s="663"/>
    </row>
    <row r="39" spans="2:133" ht="11.25" customHeight="1" x14ac:dyDescent="0.2">
      <c r="B39" s="626" t="s">
        <v>337</v>
      </c>
      <c r="C39" s="627"/>
      <c r="D39" s="627"/>
      <c r="E39" s="627"/>
      <c r="F39" s="627"/>
      <c r="G39" s="627"/>
      <c r="H39" s="627"/>
      <c r="I39" s="627"/>
      <c r="J39" s="627"/>
      <c r="K39" s="627"/>
      <c r="L39" s="627"/>
      <c r="M39" s="627"/>
      <c r="N39" s="627"/>
      <c r="O39" s="627"/>
      <c r="P39" s="627"/>
      <c r="Q39" s="628"/>
      <c r="R39" s="629">
        <v>812027</v>
      </c>
      <c r="S39" s="630"/>
      <c r="T39" s="630"/>
      <c r="U39" s="630"/>
      <c r="V39" s="630"/>
      <c r="W39" s="630"/>
      <c r="X39" s="630"/>
      <c r="Y39" s="631"/>
      <c r="Z39" s="656">
        <v>2.8</v>
      </c>
      <c r="AA39" s="656"/>
      <c r="AB39" s="656"/>
      <c r="AC39" s="656"/>
      <c r="AD39" s="657">
        <v>404</v>
      </c>
      <c r="AE39" s="657"/>
      <c r="AF39" s="657"/>
      <c r="AG39" s="657"/>
      <c r="AH39" s="657"/>
      <c r="AI39" s="657"/>
      <c r="AJ39" s="657"/>
      <c r="AK39" s="657"/>
      <c r="AL39" s="632">
        <v>0</v>
      </c>
      <c r="AM39" s="633"/>
      <c r="AN39" s="633"/>
      <c r="AO39" s="658"/>
      <c r="AQ39" s="664" t="s">
        <v>338</v>
      </c>
      <c r="AR39" s="665"/>
      <c r="AS39" s="665"/>
      <c r="AT39" s="665"/>
      <c r="AU39" s="665"/>
      <c r="AV39" s="665"/>
      <c r="AW39" s="665"/>
      <c r="AX39" s="665"/>
      <c r="AY39" s="666"/>
      <c r="AZ39" s="629">
        <v>349199</v>
      </c>
      <c r="BA39" s="630"/>
      <c r="BB39" s="630"/>
      <c r="BC39" s="630"/>
      <c r="BD39" s="640"/>
      <c r="BE39" s="640"/>
      <c r="BF39" s="667"/>
      <c r="BG39" s="671" t="s">
        <v>339</v>
      </c>
      <c r="BH39" s="668"/>
      <c r="BI39" s="668"/>
      <c r="BJ39" s="668"/>
      <c r="BK39" s="668"/>
      <c r="BL39" s="668"/>
      <c r="BM39" s="668"/>
      <c r="BN39" s="668"/>
      <c r="BO39" s="668"/>
      <c r="BP39" s="668"/>
      <c r="BQ39" s="668"/>
      <c r="BR39" s="668"/>
      <c r="BS39" s="668"/>
      <c r="BT39" s="668"/>
      <c r="BU39" s="669"/>
      <c r="BV39" s="629">
        <v>6334</v>
      </c>
      <c r="BW39" s="630"/>
      <c r="BX39" s="630"/>
      <c r="BY39" s="630"/>
      <c r="BZ39" s="630"/>
      <c r="CA39" s="630"/>
      <c r="CB39" s="670"/>
      <c r="CD39" s="671" t="s">
        <v>340</v>
      </c>
      <c r="CE39" s="668"/>
      <c r="CF39" s="668"/>
      <c r="CG39" s="668"/>
      <c r="CH39" s="668"/>
      <c r="CI39" s="668"/>
      <c r="CJ39" s="668"/>
      <c r="CK39" s="668"/>
      <c r="CL39" s="668"/>
      <c r="CM39" s="668"/>
      <c r="CN39" s="668"/>
      <c r="CO39" s="668"/>
      <c r="CP39" s="668"/>
      <c r="CQ39" s="669"/>
      <c r="CR39" s="629">
        <v>2608393</v>
      </c>
      <c r="CS39" s="640"/>
      <c r="CT39" s="640"/>
      <c r="CU39" s="640"/>
      <c r="CV39" s="640"/>
      <c r="CW39" s="640"/>
      <c r="CX39" s="640"/>
      <c r="CY39" s="641"/>
      <c r="CZ39" s="632">
        <v>9.4</v>
      </c>
      <c r="DA39" s="642"/>
      <c r="DB39" s="642"/>
      <c r="DC39" s="643"/>
      <c r="DD39" s="635">
        <v>1188431</v>
      </c>
      <c r="DE39" s="640"/>
      <c r="DF39" s="640"/>
      <c r="DG39" s="640"/>
      <c r="DH39" s="640"/>
      <c r="DI39" s="640"/>
      <c r="DJ39" s="640"/>
      <c r="DK39" s="641"/>
      <c r="DL39" s="635" t="s">
        <v>127</v>
      </c>
      <c r="DM39" s="640"/>
      <c r="DN39" s="640"/>
      <c r="DO39" s="640"/>
      <c r="DP39" s="640"/>
      <c r="DQ39" s="640"/>
      <c r="DR39" s="640"/>
      <c r="DS39" s="640"/>
      <c r="DT39" s="640"/>
      <c r="DU39" s="640"/>
      <c r="DV39" s="641"/>
      <c r="DW39" s="632" t="s">
        <v>127</v>
      </c>
      <c r="DX39" s="642"/>
      <c r="DY39" s="642"/>
      <c r="DZ39" s="642"/>
      <c r="EA39" s="642"/>
      <c r="EB39" s="642"/>
      <c r="EC39" s="663"/>
    </row>
    <row r="40" spans="2:133" ht="11.25" customHeight="1" x14ac:dyDescent="0.2">
      <c r="B40" s="626" t="s">
        <v>341</v>
      </c>
      <c r="C40" s="627"/>
      <c r="D40" s="627"/>
      <c r="E40" s="627"/>
      <c r="F40" s="627"/>
      <c r="G40" s="627"/>
      <c r="H40" s="627"/>
      <c r="I40" s="627"/>
      <c r="J40" s="627"/>
      <c r="K40" s="627"/>
      <c r="L40" s="627"/>
      <c r="M40" s="627"/>
      <c r="N40" s="627"/>
      <c r="O40" s="627"/>
      <c r="P40" s="627"/>
      <c r="Q40" s="628"/>
      <c r="R40" s="629">
        <v>3849600</v>
      </c>
      <c r="S40" s="630"/>
      <c r="T40" s="630"/>
      <c r="U40" s="630"/>
      <c r="V40" s="630"/>
      <c r="W40" s="630"/>
      <c r="X40" s="630"/>
      <c r="Y40" s="631"/>
      <c r="Z40" s="656">
        <v>13.1</v>
      </c>
      <c r="AA40" s="656"/>
      <c r="AB40" s="656"/>
      <c r="AC40" s="656"/>
      <c r="AD40" s="657" t="s">
        <v>127</v>
      </c>
      <c r="AE40" s="657"/>
      <c r="AF40" s="657"/>
      <c r="AG40" s="657"/>
      <c r="AH40" s="657"/>
      <c r="AI40" s="657"/>
      <c r="AJ40" s="657"/>
      <c r="AK40" s="657"/>
      <c r="AL40" s="632" t="s">
        <v>234</v>
      </c>
      <c r="AM40" s="633"/>
      <c r="AN40" s="633"/>
      <c r="AO40" s="658"/>
      <c r="AQ40" s="664" t="s">
        <v>342</v>
      </c>
      <c r="AR40" s="665"/>
      <c r="AS40" s="665"/>
      <c r="AT40" s="665"/>
      <c r="AU40" s="665"/>
      <c r="AV40" s="665"/>
      <c r="AW40" s="665"/>
      <c r="AX40" s="665"/>
      <c r="AY40" s="666"/>
      <c r="AZ40" s="629">
        <v>82704</v>
      </c>
      <c r="BA40" s="630"/>
      <c r="BB40" s="630"/>
      <c r="BC40" s="630"/>
      <c r="BD40" s="640"/>
      <c r="BE40" s="640"/>
      <c r="BF40" s="667"/>
      <c r="BG40" s="672" t="s">
        <v>343</v>
      </c>
      <c r="BH40" s="673"/>
      <c r="BI40" s="673"/>
      <c r="BJ40" s="673"/>
      <c r="BK40" s="673"/>
      <c r="BL40" s="222"/>
      <c r="BM40" s="668" t="s">
        <v>344</v>
      </c>
      <c r="BN40" s="668"/>
      <c r="BO40" s="668"/>
      <c r="BP40" s="668"/>
      <c r="BQ40" s="668"/>
      <c r="BR40" s="668"/>
      <c r="BS40" s="668"/>
      <c r="BT40" s="668"/>
      <c r="BU40" s="669"/>
      <c r="BV40" s="629">
        <v>103</v>
      </c>
      <c r="BW40" s="630"/>
      <c r="BX40" s="630"/>
      <c r="BY40" s="630"/>
      <c r="BZ40" s="630"/>
      <c r="CA40" s="630"/>
      <c r="CB40" s="670"/>
      <c r="CD40" s="671" t="s">
        <v>345</v>
      </c>
      <c r="CE40" s="668"/>
      <c r="CF40" s="668"/>
      <c r="CG40" s="668"/>
      <c r="CH40" s="668"/>
      <c r="CI40" s="668"/>
      <c r="CJ40" s="668"/>
      <c r="CK40" s="668"/>
      <c r="CL40" s="668"/>
      <c r="CM40" s="668"/>
      <c r="CN40" s="668"/>
      <c r="CO40" s="668"/>
      <c r="CP40" s="668"/>
      <c r="CQ40" s="669"/>
      <c r="CR40" s="629">
        <v>1516870</v>
      </c>
      <c r="CS40" s="630"/>
      <c r="CT40" s="630"/>
      <c r="CU40" s="630"/>
      <c r="CV40" s="630"/>
      <c r="CW40" s="630"/>
      <c r="CX40" s="630"/>
      <c r="CY40" s="631"/>
      <c r="CZ40" s="632">
        <v>5.5</v>
      </c>
      <c r="DA40" s="642"/>
      <c r="DB40" s="642"/>
      <c r="DC40" s="643"/>
      <c r="DD40" s="635">
        <v>1193640</v>
      </c>
      <c r="DE40" s="630"/>
      <c r="DF40" s="630"/>
      <c r="DG40" s="630"/>
      <c r="DH40" s="630"/>
      <c r="DI40" s="630"/>
      <c r="DJ40" s="630"/>
      <c r="DK40" s="631"/>
      <c r="DL40" s="635">
        <v>623164</v>
      </c>
      <c r="DM40" s="630"/>
      <c r="DN40" s="630"/>
      <c r="DO40" s="630"/>
      <c r="DP40" s="630"/>
      <c r="DQ40" s="630"/>
      <c r="DR40" s="630"/>
      <c r="DS40" s="630"/>
      <c r="DT40" s="630"/>
      <c r="DU40" s="630"/>
      <c r="DV40" s="631"/>
      <c r="DW40" s="632">
        <v>4.2</v>
      </c>
      <c r="DX40" s="642"/>
      <c r="DY40" s="642"/>
      <c r="DZ40" s="642"/>
      <c r="EA40" s="642"/>
      <c r="EB40" s="642"/>
      <c r="EC40" s="663"/>
    </row>
    <row r="41" spans="2:133" ht="11.25" customHeight="1" x14ac:dyDescent="0.2">
      <c r="B41" s="626" t="s">
        <v>346</v>
      </c>
      <c r="C41" s="627"/>
      <c r="D41" s="627"/>
      <c r="E41" s="627"/>
      <c r="F41" s="627"/>
      <c r="G41" s="627"/>
      <c r="H41" s="627"/>
      <c r="I41" s="627"/>
      <c r="J41" s="627"/>
      <c r="K41" s="627"/>
      <c r="L41" s="627"/>
      <c r="M41" s="627"/>
      <c r="N41" s="627"/>
      <c r="O41" s="627"/>
      <c r="P41" s="627"/>
      <c r="Q41" s="628"/>
      <c r="R41" s="629" t="s">
        <v>127</v>
      </c>
      <c r="S41" s="630"/>
      <c r="T41" s="630"/>
      <c r="U41" s="630"/>
      <c r="V41" s="630"/>
      <c r="W41" s="630"/>
      <c r="X41" s="630"/>
      <c r="Y41" s="631"/>
      <c r="Z41" s="656" t="s">
        <v>127</v>
      </c>
      <c r="AA41" s="656"/>
      <c r="AB41" s="656"/>
      <c r="AC41" s="656"/>
      <c r="AD41" s="657" t="s">
        <v>127</v>
      </c>
      <c r="AE41" s="657"/>
      <c r="AF41" s="657"/>
      <c r="AG41" s="657"/>
      <c r="AH41" s="657"/>
      <c r="AI41" s="657"/>
      <c r="AJ41" s="657"/>
      <c r="AK41" s="657"/>
      <c r="AL41" s="632" t="s">
        <v>127</v>
      </c>
      <c r="AM41" s="633"/>
      <c r="AN41" s="633"/>
      <c r="AO41" s="658"/>
      <c r="AQ41" s="664" t="s">
        <v>347</v>
      </c>
      <c r="AR41" s="665"/>
      <c r="AS41" s="665"/>
      <c r="AT41" s="665"/>
      <c r="AU41" s="665"/>
      <c r="AV41" s="665"/>
      <c r="AW41" s="665"/>
      <c r="AX41" s="665"/>
      <c r="AY41" s="666"/>
      <c r="AZ41" s="629">
        <v>353800</v>
      </c>
      <c r="BA41" s="630"/>
      <c r="BB41" s="630"/>
      <c r="BC41" s="630"/>
      <c r="BD41" s="640"/>
      <c r="BE41" s="640"/>
      <c r="BF41" s="667"/>
      <c r="BG41" s="672"/>
      <c r="BH41" s="673"/>
      <c r="BI41" s="673"/>
      <c r="BJ41" s="673"/>
      <c r="BK41" s="673"/>
      <c r="BL41" s="222"/>
      <c r="BM41" s="668" t="s">
        <v>348</v>
      </c>
      <c r="BN41" s="668"/>
      <c r="BO41" s="668"/>
      <c r="BP41" s="668"/>
      <c r="BQ41" s="668"/>
      <c r="BR41" s="668"/>
      <c r="BS41" s="668"/>
      <c r="BT41" s="668"/>
      <c r="BU41" s="669"/>
      <c r="BV41" s="629" t="s">
        <v>127</v>
      </c>
      <c r="BW41" s="630"/>
      <c r="BX41" s="630"/>
      <c r="BY41" s="630"/>
      <c r="BZ41" s="630"/>
      <c r="CA41" s="630"/>
      <c r="CB41" s="670"/>
      <c r="CD41" s="671" t="s">
        <v>349</v>
      </c>
      <c r="CE41" s="668"/>
      <c r="CF41" s="668"/>
      <c r="CG41" s="668"/>
      <c r="CH41" s="668"/>
      <c r="CI41" s="668"/>
      <c r="CJ41" s="668"/>
      <c r="CK41" s="668"/>
      <c r="CL41" s="668"/>
      <c r="CM41" s="668"/>
      <c r="CN41" s="668"/>
      <c r="CO41" s="668"/>
      <c r="CP41" s="668"/>
      <c r="CQ41" s="669"/>
      <c r="CR41" s="629" t="s">
        <v>127</v>
      </c>
      <c r="CS41" s="640"/>
      <c r="CT41" s="640"/>
      <c r="CU41" s="640"/>
      <c r="CV41" s="640"/>
      <c r="CW41" s="640"/>
      <c r="CX41" s="640"/>
      <c r="CY41" s="641"/>
      <c r="CZ41" s="632" t="s">
        <v>127</v>
      </c>
      <c r="DA41" s="642"/>
      <c r="DB41" s="642"/>
      <c r="DC41" s="643"/>
      <c r="DD41" s="635" t="s">
        <v>127</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350</v>
      </c>
      <c r="C42" s="627"/>
      <c r="D42" s="627"/>
      <c r="E42" s="627"/>
      <c r="F42" s="627"/>
      <c r="G42" s="627"/>
      <c r="H42" s="627"/>
      <c r="I42" s="627"/>
      <c r="J42" s="627"/>
      <c r="K42" s="627"/>
      <c r="L42" s="627"/>
      <c r="M42" s="627"/>
      <c r="N42" s="627"/>
      <c r="O42" s="627"/>
      <c r="P42" s="627"/>
      <c r="Q42" s="628"/>
      <c r="R42" s="629" t="s">
        <v>127</v>
      </c>
      <c r="S42" s="630"/>
      <c r="T42" s="630"/>
      <c r="U42" s="630"/>
      <c r="V42" s="630"/>
      <c r="W42" s="630"/>
      <c r="X42" s="630"/>
      <c r="Y42" s="631"/>
      <c r="Z42" s="656" t="s">
        <v>234</v>
      </c>
      <c r="AA42" s="656"/>
      <c r="AB42" s="656"/>
      <c r="AC42" s="656"/>
      <c r="AD42" s="657" t="s">
        <v>127</v>
      </c>
      <c r="AE42" s="657"/>
      <c r="AF42" s="657"/>
      <c r="AG42" s="657"/>
      <c r="AH42" s="657"/>
      <c r="AI42" s="657"/>
      <c r="AJ42" s="657"/>
      <c r="AK42" s="657"/>
      <c r="AL42" s="632" t="s">
        <v>234</v>
      </c>
      <c r="AM42" s="633"/>
      <c r="AN42" s="633"/>
      <c r="AO42" s="658"/>
      <c r="AQ42" s="676" t="s">
        <v>351</v>
      </c>
      <c r="AR42" s="677"/>
      <c r="AS42" s="677"/>
      <c r="AT42" s="677"/>
      <c r="AU42" s="677"/>
      <c r="AV42" s="677"/>
      <c r="AW42" s="677"/>
      <c r="AX42" s="677"/>
      <c r="AY42" s="678"/>
      <c r="AZ42" s="609">
        <v>1219371</v>
      </c>
      <c r="BA42" s="644"/>
      <c r="BB42" s="644"/>
      <c r="BC42" s="644"/>
      <c r="BD42" s="610"/>
      <c r="BE42" s="610"/>
      <c r="BF42" s="659"/>
      <c r="BG42" s="674"/>
      <c r="BH42" s="675"/>
      <c r="BI42" s="675"/>
      <c r="BJ42" s="675"/>
      <c r="BK42" s="675"/>
      <c r="BL42" s="223"/>
      <c r="BM42" s="660" t="s">
        <v>352</v>
      </c>
      <c r="BN42" s="660"/>
      <c r="BO42" s="660"/>
      <c r="BP42" s="660"/>
      <c r="BQ42" s="660"/>
      <c r="BR42" s="660"/>
      <c r="BS42" s="660"/>
      <c r="BT42" s="660"/>
      <c r="BU42" s="661"/>
      <c r="BV42" s="609">
        <v>391</v>
      </c>
      <c r="BW42" s="644"/>
      <c r="BX42" s="644"/>
      <c r="BY42" s="644"/>
      <c r="BZ42" s="644"/>
      <c r="CA42" s="644"/>
      <c r="CB42" s="662"/>
      <c r="CD42" s="626" t="s">
        <v>353</v>
      </c>
      <c r="CE42" s="627"/>
      <c r="CF42" s="627"/>
      <c r="CG42" s="627"/>
      <c r="CH42" s="627"/>
      <c r="CI42" s="627"/>
      <c r="CJ42" s="627"/>
      <c r="CK42" s="627"/>
      <c r="CL42" s="627"/>
      <c r="CM42" s="627"/>
      <c r="CN42" s="627"/>
      <c r="CO42" s="627"/>
      <c r="CP42" s="627"/>
      <c r="CQ42" s="628"/>
      <c r="CR42" s="629">
        <v>5722760</v>
      </c>
      <c r="CS42" s="640"/>
      <c r="CT42" s="640"/>
      <c r="CU42" s="640"/>
      <c r="CV42" s="640"/>
      <c r="CW42" s="640"/>
      <c r="CX42" s="640"/>
      <c r="CY42" s="641"/>
      <c r="CZ42" s="632">
        <v>20.7</v>
      </c>
      <c r="DA42" s="642"/>
      <c r="DB42" s="642"/>
      <c r="DC42" s="643"/>
      <c r="DD42" s="635">
        <v>987186</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354</v>
      </c>
      <c r="C43" s="627"/>
      <c r="D43" s="627"/>
      <c r="E43" s="627"/>
      <c r="F43" s="627"/>
      <c r="G43" s="627"/>
      <c r="H43" s="627"/>
      <c r="I43" s="627"/>
      <c r="J43" s="627"/>
      <c r="K43" s="627"/>
      <c r="L43" s="627"/>
      <c r="M43" s="627"/>
      <c r="N43" s="627"/>
      <c r="O43" s="627"/>
      <c r="P43" s="627"/>
      <c r="Q43" s="628"/>
      <c r="R43" s="629">
        <v>340200</v>
      </c>
      <c r="S43" s="630"/>
      <c r="T43" s="630"/>
      <c r="U43" s="630"/>
      <c r="V43" s="630"/>
      <c r="W43" s="630"/>
      <c r="X43" s="630"/>
      <c r="Y43" s="631"/>
      <c r="Z43" s="656">
        <v>1.2</v>
      </c>
      <c r="AA43" s="656"/>
      <c r="AB43" s="656"/>
      <c r="AC43" s="656"/>
      <c r="AD43" s="657" t="s">
        <v>127</v>
      </c>
      <c r="AE43" s="657"/>
      <c r="AF43" s="657"/>
      <c r="AG43" s="657"/>
      <c r="AH43" s="657"/>
      <c r="AI43" s="657"/>
      <c r="AJ43" s="657"/>
      <c r="AK43" s="657"/>
      <c r="AL43" s="632" t="s">
        <v>127</v>
      </c>
      <c r="AM43" s="633"/>
      <c r="AN43" s="633"/>
      <c r="AO43" s="658"/>
      <c r="BV43" s="224"/>
      <c r="BW43" s="224"/>
      <c r="BX43" s="224"/>
      <c r="BY43" s="224"/>
      <c r="BZ43" s="224"/>
      <c r="CA43" s="224"/>
      <c r="CB43" s="224"/>
      <c r="CD43" s="626" t="s">
        <v>355</v>
      </c>
      <c r="CE43" s="627"/>
      <c r="CF43" s="627"/>
      <c r="CG43" s="627"/>
      <c r="CH43" s="627"/>
      <c r="CI43" s="627"/>
      <c r="CJ43" s="627"/>
      <c r="CK43" s="627"/>
      <c r="CL43" s="627"/>
      <c r="CM43" s="627"/>
      <c r="CN43" s="627"/>
      <c r="CO43" s="627"/>
      <c r="CP43" s="627"/>
      <c r="CQ43" s="628"/>
      <c r="CR43" s="629">
        <v>102022</v>
      </c>
      <c r="CS43" s="640"/>
      <c r="CT43" s="640"/>
      <c r="CU43" s="640"/>
      <c r="CV43" s="640"/>
      <c r="CW43" s="640"/>
      <c r="CX43" s="640"/>
      <c r="CY43" s="641"/>
      <c r="CZ43" s="632">
        <v>0.4</v>
      </c>
      <c r="DA43" s="642"/>
      <c r="DB43" s="642"/>
      <c r="DC43" s="643"/>
      <c r="DD43" s="635">
        <v>102022</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356</v>
      </c>
      <c r="C44" s="607"/>
      <c r="D44" s="607"/>
      <c r="E44" s="607"/>
      <c r="F44" s="607"/>
      <c r="G44" s="607"/>
      <c r="H44" s="607"/>
      <c r="I44" s="607"/>
      <c r="J44" s="607"/>
      <c r="K44" s="607"/>
      <c r="L44" s="607"/>
      <c r="M44" s="607"/>
      <c r="N44" s="607"/>
      <c r="O44" s="607"/>
      <c r="P44" s="607"/>
      <c r="Q44" s="608"/>
      <c r="R44" s="609">
        <v>29436582</v>
      </c>
      <c r="S44" s="644"/>
      <c r="T44" s="644"/>
      <c r="U44" s="644"/>
      <c r="V44" s="644"/>
      <c r="W44" s="644"/>
      <c r="X44" s="644"/>
      <c r="Y44" s="645"/>
      <c r="Z44" s="646">
        <v>100</v>
      </c>
      <c r="AA44" s="646"/>
      <c r="AB44" s="646"/>
      <c r="AC44" s="646"/>
      <c r="AD44" s="647">
        <v>14540069</v>
      </c>
      <c r="AE44" s="647"/>
      <c r="AF44" s="647"/>
      <c r="AG44" s="647"/>
      <c r="AH44" s="647"/>
      <c r="AI44" s="647"/>
      <c r="AJ44" s="647"/>
      <c r="AK44" s="647"/>
      <c r="AL44" s="612">
        <v>100</v>
      </c>
      <c r="AM44" s="648"/>
      <c r="AN44" s="648"/>
      <c r="AO44" s="649"/>
      <c r="CD44" s="650" t="s">
        <v>302</v>
      </c>
      <c r="CE44" s="651"/>
      <c r="CF44" s="626" t="s">
        <v>357</v>
      </c>
      <c r="CG44" s="627"/>
      <c r="CH44" s="627"/>
      <c r="CI44" s="627"/>
      <c r="CJ44" s="627"/>
      <c r="CK44" s="627"/>
      <c r="CL44" s="627"/>
      <c r="CM44" s="627"/>
      <c r="CN44" s="627"/>
      <c r="CO44" s="627"/>
      <c r="CP44" s="627"/>
      <c r="CQ44" s="628"/>
      <c r="CR44" s="629">
        <v>4695596</v>
      </c>
      <c r="CS44" s="630"/>
      <c r="CT44" s="630"/>
      <c r="CU44" s="630"/>
      <c r="CV44" s="630"/>
      <c r="CW44" s="630"/>
      <c r="CX44" s="630"/>
      <c r="CY44" s="631"/>
      <c r="CZ44" s="632">
        <v>17</v>
      </c>
      <c r="DA44" s="633"/>
      <c r="DB44" s="633"/>
      <c r="DC44" s="634"/>
      <c r="DD44" s="635">
        <v>704232</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358</v>
      </c>
      <c r="CG45" s="627"/>
      <c r="CH45" s="627"/>
      <c r="CI45" s="627"/>
      <c r="CJ45" s="627"/>
      <c r="CK45" s="627"/>
      <c r="CL45" s="627"/>
      <c r="CM45" s="627"/>
      <c r="CN45" s="627"/>
      <c r="CO45" s="627"/>
      <c r="CP45" s="627"/>
      <c r="CQ45" s="628"/>
      <c r="CR45" s="629">
        <v>2557348</v>
      </c>
      <c r="CS45" s="640"/>
      <c r="CT45" s="640"/>
      <c r="CU45" s="640"/>
      <c r="CV45" s="640"/>
      <c r="CW45" s="640"/>
      <c r="CX45" s="640"/>
      <c r="CY45" s="641"/>
      <c r="CZ45" s="632">
        <v>9.3000000000000007</v>
      </c>
      <c r="DA45" s="642"/>
      <c r="DB45" s="642"/>
      <c r="DC45" s="643"/>
      <c r="DD45" s="635">
        <v>120743</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360</v>
      </c>
      <c r="CG46" s="627"/>
      <c r="CH46" s="627"/>
      <c r="CI46" s="627"/>
      <c r="CJ46" s="627"/>
      <c r="CK46" s="627"/>
      <c r="CL46" s="627"/>
      <c r="CM46" s="627"/>
      <c r="CN46" s="627"/>
      <c r="CO46" s="627"/>
      <c r="CP46" s="627"/>
      <c r="CQ46" s="628"/>
      <c r="CR46" s="629">
        <v>1997352</v>
      </c>
      <c r="CS46" s="630"/>
      <c r="CT46" s="630"/>
      <c r="CU46" s="630"/>
      <c r="CV46" s="630"/>
      <c r="CW46" s="630"/>
      <c r="CX46" s="630"/>
      <c r="CY46" s="631"/>
      <c r="CZ46" s="632">
        <v>7.2</v>
      </c>
      <c r="DA46" s="633"/>
      <c r="DB46" s="633"/>
      <c r="DC46" s="634"/>
      <c r="DD46" s="635">
        <v>530000</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361</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362</v>
      </c>
      <c r="CG47" s="627"/>
      <c r="CH47" s="627"/>
      <c r="CI47" s="627"/>
      <c r="CJ47" s="627"/>
      <c r="CK47" s="627"/>
      <c r="CL47" s="627"/>
      <c r="CM47" s="627"/>
      <c r="CN47" s="627"/>
      <c r="CO47" s="627"/>
      <c r="CP47" s="627"/>
      <c r="CQ47" s="628"/>
      <c r="CR47" s="629">
        <v>1027164</v>
      </c>
      <c r="CS47" s="640"/>
      <c r="CT47" s="640"/>
      <c r="CU47" s="640"/>
      <c r="CV47" s="640"/>
      <c r="CW47" s="640"/>
      <c r="CX47" s="640"/>
      <c r="CY47" s="641"/>
      <c r="CZ47" s="632">
        <v>3.7</v>
      </c>
      <c r="DA47" s="642"/>
      <c r="DB47" s="642"/>
      <c r="DC47" s="643"/>
      <c r="DD47" s="635">
        <v>282954</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0.8" x14ac:dyDescent="0.2">
      <c r="B48" s="625" t="s">
        <v>363</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364</v>
      </c>
      <c r="CG48" s="627"/>
      <c r="CH48" s="627"/>
      <c r="CI48" s="627"/>
      <c r="CJ48" s="627"/>
      <c r="CK48" s="627"/>
      <c r="CL48" s="627"/>
      <c r="CM48" s="627"/>
      <c r="CN48" s="627"/>
      <c r="CO48" s="627"/>
      <c r="CP48" s="627"/>
      <c r="CQ48" s="628"/>
      <c r="CR48" s="629" t="s">
        <v>234</v>
      </c>
      <c r="CS48" s="630"/>
      <c r="CT48" s="630"/>
      <c r="CU48" s="630"/>
      <c r="CV48" s="630"/>
      <c r="CW48" s="630"/>
      <c r="CX48" s="630"/>
      <c r="CY48" s="631"/>
      <c r="CZ48" s="632" t="s">
        <v>127</v>
      </c>
      <c r="DA48" s="633"/>
      <c r="DB48" s="633"/>
      <c r="DC48" s="634"/>
      <c r="DD48" s="635" t="s">
        <v>234</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365</v>
      </c>
      <c r="CE49" s="607"/>
      <c r="CF49" s="607"/>
      <c r="CG49" s="607"/>
      <c r="CH49" s="607"/>
      <c r="CI49" s="607"/>
      <c r="CJ49" s="607"/>
      <c r="CK49" s="607"/>
      <c r="CL49" s="607"/>
      <c r="CM49" s="607"/>
      <c r="CN49" s="607"/>
      <c r="CO49" s="607"/>
      <c r="CP49" s="607"/>
      <c r="CQ49" s="608"/>
      <c r="CR49" s="609">
        <v>27643606</v>
      </c>
      <c r="CS49" s="610"/>
      <c r="CT49" s="610"/>
      <c r="CU49" s="610"/>
      <c r="CV49" s="610"/>
      <c r="CW49" s="610"/>
      <c r="CX49" s="610"/>
      <c r="CY49" s="611"/>
      <c r="CZ49" s="612">
        <v>100</v>
      </c>
      <c r="DA49" s="613"/>
      <c r="DB49" s="613"/>
      <c r="DC49" s="614"/>
      <c r="DD49" s="615">
        <v>17103548</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9" t="s">
        <v>366</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367</v>
      </c>
      <c r="DK2" s="1121"/>
      <c r="DL2" s="1121"/>
      <c r="DM2" s="1121"/>
      <c r="DN2" s="1121"/>
      <c r="DO2" s="1122"/>
      <c r="DP2" s="231"/>
      <c r="DQ2" s="1120" t="s">
        <v>368</v>
      </c>
      <c r="DR2" s="1121"/>
      <c r="DS2" s="1121"/>
      <c r="DT2" s="1121"/>
      <c r="DU2" s="1121"/>
      <c r="DV2" s="1121"/>
      <c r="DW2" s="1121"/>
      <c r="DX2" s="1121"/>
      <c r="DY2" s="1121"/>
      <c r="DZ2" s="112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369</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370</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371</v>
      </c>
      <c r="B5" s="1025"/>
      <c r="C5" s="1025"/>
      <c r="D5" s="1025"/>
      <c r="E5" s="1025"/>
      <c r="F5" s="1025"/>
      <c r="G5" s="1025"/>
      <c r="H5" s="1025"/>
      <c r="I5" s="1025"/>
      <c r="J5" s="1025"/>
      <c r="K5" s="1025"/>
      <c r="L5" s="1025"/>
      <c r="M5" s="1025"/>
      <c r="N5" s="1025"/>
      <c r="O5" s="1025"/>
      <c r="P5" s="1026"/>
      <c r="Q5" s="1030" t="s">
        <v>372</v>
      </c>
      <c r="R5" s="1031"/>
      <c r="S5" s="1031"/>
      <c r="T5" s="1031"/>
      <c r="U5" s="1032"/>
      <c r="V5" s="1030" t="s">
        <v>373</v>
      </c>
      <c r="W5" s="1031"/>
      <c r="X5" s="1031"/>
      <c r="Y5" s="1031"/>
      <c r="Z5" s="1032"/>
      <c r="AA5" s="1030" t="s">
        <v>374</v>
      </c>
      <c r="AB5" s="1031"/>
      <c r="AC5" s="1031"/>
      <c r="AD5" s="1031"/>
      <c r="AE5" s="1031"/>
      <c r="AF5" s="1123" t="s">
        <v>375</v>
      </c>
      <c r="AG5" s="1031"/>
      <c r="AH5" s="1031"/>
      <c r="AI5" s="1031"/>
      <c r="AJ5" s="1044"/>
      <c r="AK5" s="1031" t="s">
        <v>376</v>
      </c>
      <c r="AL5" s="1031"/>
      <c r="AM5" s="1031"/>
      <c r="AN5" s="1031"/>
      <c r="AO5" s="1032"/>
      <c r="AP5" s="1030" t="s">
        <v>377</v>
      </c>
      <c r="AQ5" s="1031"/>
      <c r="AR5" s="1031"/>
      <c r="AS5" s="1031"/>
      <c r="AT5" s="1032"/>
      <c r="AU5" s="1030" t="s">
        <v>378</v>
      </c>
      <c r="AV5" s="1031"/>
      <c r="AW5" s="1031"/>
      <c r="AX5" s="1031"/>
      <c r="AY5" s="1044"/>
      <c r="AZ5" s="235"/>
      <c r="BA5" s="235"/>
      <c r="BB5" s="235"/>
      <c r="BC5" s="235"/>
      <c r="BD5" s="235"/>
      <c r="BE5" s="236"/>
      <c r="BF5" s="236"/>
      <c r="BG5" s="236"/>
      <c r="BH5" s="236"/>
      <c r="BI5" s="236"/>
      <c r="BJ5" s="236"/>
      <c r="BK5" s="236"/>
      <c r="BL5" s="236"/>
      <c r="BM5" s="236"/>
      <c r="BN5" s="236"/>
      <c r="BO5" s="236"/>
      <c r="BP5" s="236"/>
      <c r="BQ5" s="1024" t="s">
        <v>379</v>
      </c>
      <c r="BR5" s="1025"/>
      <c r="BS5" s="1025"/>
      <c r="BT5" s="1025"/>
      <c r="BU5" s="1025"/>
      <c r="BV5" s="1025"/>
      <c r="BW5" s="1025"/>
      <c r="BX5" s="1025"/>
      <c r="BY5" s="1025"/>
      <c r="BZ5" s="1025"/>
      <c r="CA5" s="1025"/>
      <c r="CB5" s="1025"/>
      <c r="CC5" s="1025"/>
      <c r="CD5" s="1025"/>
      <c r="CE5" s="1025"/>
      <c r="CF5" s="1025"/>
      <c r="CG5" s="1026"/>
      <c r="CH5" s="1030" t="s">
        <v>380</v>
      </c>
      <c r="CI5" s="1031"/>
      <c r="CJ5" s="1031"/>
      <c r="CK5" s="1031"/>
      <c r="CL5" s="1032"/>
      <c r="CM5" s="1030" t="s">
        <v>381</v>
      </c>
      <c r="CN5" s="1031"/>
      <c r="CO5" s="1031"/>
      <c r="CP5" s="1031"/>
      <c r="CQ5" s="1032"/>
      <c r="CR5" s="1030" t="s">
        <v>382</v>
      </c>
      <c r="CS5" s="1031"/>
      <c r="CT5" s="1031"/>
      <c r="CU5" s="1031"/>
      <c r="CV5" s="1032"/>
      <c r="CW5" s="1030" t="s">
        <v>383</v>
      </c>
      <c r="CX5" s="1031"/>
      <c r="CY5" s="1031"/>
      <c r="CZ5" s="1031"/>
      <c r="DA5" s="1032"/>
      <c r="DB5" s="1030" t="s">
        <v>384</v>
      </c>
      <c r="DC5" s="1031"/>
      <c r="DD5" s="1031"/>
      <c r="DE5" s="1031"/>
      <c r="DF5" s="1032"/>
      <c r="DG5" s="1113" t="s">
        <v>385</v>
      </c>
      <c r="DH5" s="1114"/>
      <c r="DI5" s="1114"/>
      <c r="DJ5" s="1114"/>
      <c r="DK5" s="1115"/>
      <c r="DL5" s="1113" t="s">
        <v>386</v>
      </c>
      <c r="DM5" s="1114"/>
      <c r="DN5" s="1114"/>
      <c r="DO5" s="1114"/>
      <c r="DP5" s="1115"/>
      <c r="DQ5" s="1030" t="s">
        <v>387</v>
      </c>
      <c r="DR5" s="1031"/>
      <c r="DS5" s="1031"/>
      <c r="DT5" s="1031"/>
      <c r="DU5" s="1032"/>
      <c r="DV5" s="1030" t="s">
        <v>378</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2">
      <c r="A7" s="239">
        <v>1</v>
      </c>
      <c r="B7" s="1076" t="s">
        <v>388</v>
      </c>
      <c r="C7" s="1077"/>
      <c r="D7" s="1077"/>
      <c r="E7" s="1077"/>
      <c r="F7" s="1077"/>
      <c r="G7" s="1077"/>
      <c r="H7" s="1077"/>
      <c r="I7" s="1077"/>
      <c r="J7" s="1077"/>
      <c r="K7" s="1077"/>
      <c r="L7" s="1077"/>
      <c r="M7" s="1077"/>
      <c r="N7" s="1077"/>
      <c r="O7" s="1077"/>
      <c r="P7" s="1078"/>
      <c r="Q7" s="1131">
        <v>29300</v>
      </c>
      <c r="R7" s="1132"/>
      <c r="S7" s="1132"/>
      <c r="T7" s="1132"/>
      <c r="U7" s="1132"/>
      <c r="V7" s="1132">
        <v>27507</v>
      </c>
      <c r="W7" s="1132"/>
      <c r="X7" s="1132"/>
      <c r="Y7" s="1132"/>
      <c r="Z7" s="1132"/>
      <c r="AA7" s="1132">
        <v>1792</v>
      </c>
      <c r="AB7" s="1132"/>
      <c r="AC7" s="1132"/>
      <c r="AD7" s="1132"/>
      <c r="AE7" s="1133"/>
      <c r="AF7" s="1134">
        <v>1279</v>
      </c>
      <c r="AG7" s="1135"/>
      <c r="AH7" s="1135"/>
      <c r="AI7" s="1135"/>
      <c r="AJ7" s="1136"/>
      <c r="AK7" s="1137">
        <v>1250</v>
      </c>
      <c r="AL7" s="1138"/>
      <c r="AM7" s="1138"/>
      <c r="AN7" s="1138"/>
      <c r="AO7" s="1138"/>
      <c r="AP7" s="1138">
        <v>22168</v>
      </c>
      <c r="AQ7" s="1138"/>
      <c r="AR7" s="1138"/>
      <c r="AS7" s="1138"/>
      <c r="AT7" s="1138"/>
      <c r="AU7" s="1139" t="s">
        <v>586</v>
      </c>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581</v>
      </c>
      <c r="BT7" s="1129"/>
      <c r="BU7" s="1129"/>
      <c r="BV7" s="1129"/>
      <c r="BW7" s="1129"/>
      <c r="BX7" s="1129"/>
      <c r="BY7" s="1129"/>
      <c r="BZ7" s="1129"/>
      <c r="CA7" s="1129"/>
      <c r="CB7" s="1129"/>
      <c r="CC7" s="1129"/>
      <c r="CD7" s="1129"/>
      <c r="CE7" s="1129"/>
      <c r="CF7" s="1129"/>
      <c r="CG7" s="1141"/>
      <c r="CH7" s="1125">
        <v>-3</v>
      </c>
      <c r="CI7" s="1126"/>
      <c r="CJ7" s="1126"/>
      <c r="CK7" s="1126"/>
      <c r="CL7" s="1127"/>
      <c r="CM7" s="1125">
        <v>13</v>
      </c>
      <c r="CN7" s="1126"/>
      <c r="CO7" s="1126"/>
      <c r="CP7" s="1126"/>
      <c r="CQ7" s="1127"/>
      <c r="CR7" s="1125">
        <v>13</v>
      </c>
      <c r="CS7" s="1126"/>
      <c r="CT7" s="1126"/>
      <c r="CU7" s="1126"/>
      <c r="CV7" s="1127"/>
      <c r="CW7" s="1125" t="s">
        <v>594</v>
      </c>
      <c r="CX7" s="1126"/>
      <c r="CY7" s="1126"/>
      <c r="CZ7" s="1126"/>
      <c r="DA7" s="1127"/>
      <c r="DB7" s="1125" t="s">
        <v>594</v>
      </c>
      <c r="DC7" s="1126"/>
      <c r="DD7" s="1126"/>
      <c r="DE7" s="1126"/>
      <c r="DF7" s="1127"/>
      <c r="DG7" s="1125" t="s">
        <v>594</v>
      </c>
      <c r="DH7" s="1126"/>
      <c r="DI7" s="1126"/>
      <c r="DJ7" s="1126"/>
      <c r="DK7" s="1127"/>
      <c r="DL7" s="1125" t="s">
        <v>594</v>
      </c>
      <c r="DM7" s="1126"/>
      <c r="DN7" s="1126"/>
      <c r="DO7" s="1126"/>
      <c r="DP7" s="1127"/>
      <c r="DQ7" s="1125" t="s">
        <v>594</v>
      </c>
      <c r="DR7" s="1126"/>
      <c r="DS7" s="1126"/>
      <c r="DT7" s="1126"/>
      <c r="DU7" s="1127"/>
      <c r="DV7" s="1128"/>
      <c r="DW7" s="1129"/>
      <c r="DX7" s="1129"/>
      <c r="DY7" s="1129"/>
      <c r="DZ7" s="1130"/>
      <c r="EA7" s="237"/>
    </row>
    <row r="8" spans="1:131" s="238" customFormat="1" ht="26.25" customHeight="1" x14ac:dyDescent="0.2">
      <c r="A8" s="241">
        <v>2</v>
      </c>
      <c r="B8" s="1059" t="s">
        <v>389</v>
      </c>
      <c r="C8" s="1060"/>
      <c r="D8" s="1060"/>
      <c r="E8" s="1060"/>
      <c r="F8" s="1060"/>
      <c r="G8" s="1060"/>
      <c r="H8" s="1060"/>
      <c r="I8" s="1060"/>
      <c r="J8" s="1060"/>
      <c r="K8" s="1060"/>
      <c r="L8" s="1060"/>
      <c r="M8" s="1060"/>
      <c r="N8" s="1060"/>
      <c r="O8" s="1060"/>
      <c r="P8" s="1061"/>
      <c r="Q8" s="1067">
        <v>143</v>
      </c>
      <c r="R8" s="1068"/>
      <c r="S8" s="1068"/>
      <c r="T8" s="1068"/>
      <c r="U8" s="1068"/>
      <c r="V8" s="1068">
        <v>143</v>
      </c>
      <c r="W8" s="1068"/>
      <c r="X8" s="1068"/>
      <c r="Y8" s="1068"/>
      <c r="Z8" s="1068"/>
      <c r="AA8" s="1068">
        <v>1</v>
      </c>
      <c r="AB8" s="1068"/>
      <c r="AC8" s="1068"/>
      <c r="AD8" s="1068"/>
      <c r="AE8" s="1069"/>
      <c r="AF8" s="1064">
        <v>1</v>
      </c>
      <c r="AG8" s="1065"/>
      <c r="AH8" s="1065"/>
      <c r="AI8" s="1065"/>
      <c r="AJ8" s="1066"/>
      <c r="AK8" s="1109">
        <v>6</v>
      </c>
      <c r="AL8" s="1110"/>
      <c r="AM8" s="1110"/>
      <c r="AN8" s="1110"/>
      <c r="AO8" s="1110"/>
      <c r="AP8" s="1110" t="s">
        <v>594</v>
      </c>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t="s">
        <v>582</v>
      </c>
      <c r="BT8" s="1022"/>
      <c r="BU8" s="1022"/>
      <c r="BV8" s="1022"/>
      <c r="BW8" s="1022"/>
      <c r="BX8" s="1022"/>
      <c r="BY8" s="1022"/>
      <c r="BZ8" s="1022"/>
      <c r="CA8" s="1022"/>
      <c r="CB8" s="1022"/>
      <c r="CC8" s="1022"/>
      <c r="CD8" s="1022"/>
      <c r="CE8" s="1022"/>
      <c r="CF8" s="1022"/>
      <c r="CG8" s="1043"/>
      <c r="CH8" s="1018">
        <v>-2</v>
      </c>
      <c r="CI8" s="1019"/>
      <c r="CJ8" s="1019"/>
      <c r="CK8" s="1019"/>
      <c r="CL8" s="1020"/>
      <c r="CM8" s="1018">
        <v>-18</v>
      </c>
      <c r="CN8" s="1019"/>
      <c r="CO8" s="1019"/>
      <c r="CP8" s="1019"/>
      <c r="CQ8" s="1020"/>
      <c r="CR8" s="1018">
        <v>8</v>
      </c>
      <c r="CS8" s="1019"/>
      <c r="CT8" s="1019"/>
      <c r="CU8" s="1019"/>
      <c r="CV8" s="1020"/>
      <c r="CW8" s="1018" t="s">
        <v>594</v>
      </c>
      <c r="CX8" s="1019"/>
      <c r="CY8" s="1019"/>
      <c r="CZ8" s="1019"/>
      <c r="DA8" s="1020"/>
      <c r="DB8" s="1018" t="s">
        <v>594</v>
      </c>
      <c r="DC8" s="1019"/>
      <c r="DD8" s="1019"/>
      <c r="DE8" s="1019"/>
      <c r="DF8" s="1020"/>
      <c r="DG8" s="1018" t="s">
        <v>594</v>
      </c>
      <c r="DH8" s="1019"/>
      <c r="DI8" s="1019"/>
      <c r="DJ8" s="1019"/>
      <c r="DK8" s="1020"/>
      <c r="DL8" s="1018" t="s">
        <v>594</v>
      </c>
      <c r="DM8" s="1019"/>
      <c r="DN8" s="1019"/>
      <c r="DO8" s="1019"/>
      <c r="DP8" s="1020"/>
      <c r="DQ8" s="1018" t="s">
        <v>594</v>
      </c>
      <c r="DR8" s="1019"/>
      <c r="DS8" s="1019"/>
      <c r="DT8" s="1019"/>
      <c r="DU8" s="1020"/>
      <c r="DV8" s="1021"/>
      <c r="DW8" s="1022"/>
      <c r="DX8" s="1022"/>
      <c r="DY8" s="1022"/>
      <c r="DZ8" s="1023"/>
      <c r="EA8" s="237"/>
    </row>
    <row r="9" spans="1:131" s="238" customFormat="1" ht="26.25" customHeight="1" x14ac:dyDescent="0.2">
      <c r="A9" s="241">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t="s">
        <v>583</v>
      </c>
      <c r="BT9" s="1022"/>
      <c r="BU9" s="1022"/>
      <c r="BV9" s="1022"/>
      <c r="BW9" s="1022"/>
      <c r="BX9" s="1022"/>
      <c r="BY9" s="1022"/>
      <c r="BZ9" s="1022"/>
      <c r="CA9" s="1022"/>
      <c r="CB9" s="1022"/>
      <c r="CC9" s="1022"/>
      <c r="CD9" s="1022"/>
      <c r="CE9" s="1022"/>
      <c r="CF9" s="1022"/>
      <c r="CG9" s="1043"/>
      <c r="CH9" s="1018">
        <v>-16</v>
      </c>
      <c r="CI9" s="1019"/>
      <c r="CJ9" s="1019"/>
      <c r="CK9" s="1019"/>
      <c r="CL9" s="1020"/>
      <c r="CM9" s="1018">
        <v>-27</v>
      </c>
      <c r="CN9" s="1019"/>
      <c r="CO9" s="1019"/>
      <c r="CP9" s="1019"/>
      <c r="CQ9" s="1020"/>
      <c r="CR9" s="1018">
        <v>4</v>
      </c>
      <c r="CS9" s="1019"/>
      <c r="CT9" s="1019"/>
      <c r="CU9" s="1019"/>
      <c r="CV9" s="1020"/>
      <c r="CW9" s="1018" t="s">
        <v>594</v>
      </c>
      <c r="CX9" s="1019"/>
      <c r="CY9" s="1019"/>
      <c r="CZ9" s="1019"/>
      <c r="DA9" s="1020"/>
      <c r="DB9" s="1018" t="s">
        <v>594</v>
      </c>
      <c r="DC9" s="1019"/>
      <c r="DD9" s="1019"/>
      <c r="DE9" s="1019"/>
      <c r="DF9" s="1020"/>
      <c r="DG9" s="1018" t="s">
        <v>594</v>
      </c>
      <c r="DH9" s="1019"/>
      <c r="DI9" s="1019"/>
      <c r="DJ9" s="1019"/>
      <c r="DK9" s="1020"/>
      <c r="DL9" s="1018" t="s">
        <v>594</v>
      </c>
      <c r="DM9" s="1019"/>
      <c r="DN9" s="1019"/>
      <c r="DO9" s="1019"/>
      <c r="DP9" s="1020"/>
      <c r="DQ9" s="1018" t="s">
        <v>594</v>
      </c>
      <c r="DR9" s="1019"/>
      <c r="DS9" s="1019"/>
      <c r="DT9" s="1019"/>
      <c r="DU9" s="1020"/>
      <c r="DV9" s="1021"/>
      <c r="DW9" s="1022"/>
      <c r="DX9" s="1022"/>
      <c r="DY9" s="1022"/>
      <c r="DZ9" s="1023"/>
      <c r="EA9" s="237"/>
    </row>
    <row r="10" spans="1:131" s="238" customFormat="1" ht="26.25" customHeight="1" x14ac:dyDescent="0.2">
      <c r="A10" s="241">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t="s">
        <v>584</v>
      </c>
      <c r="BT10" s="1022"/>
      <c r="BU10" s="1022"/>
      <c r="BV10" s="1022"/>
      <c r="BW10" s="1022"/>
      <c r="BX10" s="1022"/>
      <c r="BY10" s="1022"/>
      <c r="BZ10" s="1022"/>
      <c r="CA10" s="1022"/>
      <c r="CB10" s="1022"/>
      <c r="CC10" s="1022"/>
      <c r="CD10" s="1022"/>
      <c r="CE10" s="1022"/>
      <c r="CF10" s="1022"/>
      <c r="CG10" s="1043"/>
      <c r="CH10" s="1018">
        <v>-22</v>
      </c>
      <c r="CI10" s="1019"/>
      <c r="CJ10" s="1019"/>
      <c r="CK10" s="1019"/>
      <c r="CL10" s="1020"/>
      <c r="CM10" s="1018">
        <v>66</v>
      </c>
      <c r="CN10" s="1019"/>
      <c r="CO10" s="1019"/>
      <c r="CP10" s="1019"/>
      <c r="CQ10" s="1020"/>
      <c r="CR10" s="1018">
        <v>5</v>
      </c>
      <c r="CS10" s="1019"/>
      <c r="CT10" s="1019"/>
      <c r="CU10" s="1019"/>
      <c r="CV10" s="1020"/>
      <c r="CW10" s="1018" t="s">
        <v>594</v>
      </c>
      <c r="CX10" s="1019"/>
      <c r="CY10" s="1019"/>
      <c r="CZ10" s="1019"/>
      <c r="DA10" s="1020"/>
      <c r="DB10" s="1018" t="s">
        <v>594</v>
      </c>
      <c r="DC10" s="1019"/>
      <c r="DD10" s="1019"/>
      <c r="DE10" s="1019"/>
      <c r="DF10" s="1020"/>
      <c r="DG10" s="1018" t="s">
        <v>594</v>
      </c>
      <c r="DH10" s="1019"/>
      <c r="DI10" s="1019"/>
      <c r="DJ10" s="1019"/>
      <c r="DK10" s="1020"/>
      <c r="DL10" s="1018" t="s">
        <v>594</v>
      </c>
      <c r="DM10" s="1019"/>
      <c r="DN10" s="1019"/>
      <c r="DO10" s="1019"/>
      <c r="DP10" s="1020"/>
      <c r="DQ10" s="1018" t="s">
        <v>594</v>
      </c>
      <c r="DR10" s="1019"/>
      <c r="DS10" s="1019"/>
      <c r="DT10" s="1019"/>
      <c r="DU10" s="1020"/>
      <c r="DV10" s="1021"/>
      <c r="DW10" s="1022"/>
      <c r="DX10" s="1022"/>
      <c r="DY10" s="1022"/>
      <c r="DZ10" s="1023"/>
      <c r="EA10" s="237"/>
    </row>
    <row r="11" spans="1:131" s="238" customFormat="1" ht="26.25" customHeight="1" x14ac:dyDescent="0.2">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t="s">
        <v>585</v>
      </c>
      <c r="BT11" s="1022"/>
      <c r="BU11" s="1022"/>
      <c r="BV11" s="1022"/>
      <c r="BW11" s="1022"/>
      <c r="BX11" s="1022"/>
      <c r="BY11" s="1022"/>
      <c r="BZ11" s="1022"/>
      <c r="CA11" s="1022"/>
      <c r="CB11" s="1022"/>
      <c r="CC11" s="1022"/>
      <c r="CD11" s="1022"/>
      <c r="CE11" s="1022"/>
      <c r="CF11" s="1022"/>
      <c r="CG11" s="1043"/>
      <c r="CH11" s="1018">
        <v>1</v>
      </c>
      <c r="CI11" s="1019"/>
      <c r="CJ11" s="1019"/>
      <c r="CK11" s="1019"/>
      <c r="CL11" s="1020"/>
      <c r="CM11" s="1018">
        <v>106</v>
      </c>
      <c r="CN11" s="1019"/>
      <c r="CO11" s="1019"/>
      <c r="CP11" s="1019"/>
      <c r="CQ11" s="1020"/>
      <c r="CR11" s="1018">
        <v>100</v>
      </c>
      <c r="CS11" s="1019"/>
      <c r="CT11" s="1019"/>
      <c r="CU11" s="1019"/>
      <c r="CV11" s="1020"/>
      <c r="CW11" s="1018" t="s">
        <v>594</v>
      </c>
      <c r="CX11" s="1019"/>
      <c r="CY11" s="1019"/>
      <c r="CZ11" s="1019"/>
      <c r="DA11" s="1020"/>
      <c r="DB11" s="1018" t="s">
        <v>594</v>
      </c>
      <c r="DC11" s="1019"/>
      <c r="DD11" s="1019"/>
      <c r="DE11" s="1019"/>
      <c r="DF11" s="1020"/>
      <c r="DG11" s="1018" t="s">
        <v>594</v>
      </c>
      <c r="DH11" s="1019"/>
      <c r="DI11" s="1019"/>
      <c r="DJ11" s="1019"/>
      <c r="DK11" s="1020"/>
      <c r="DL11" s="1018" t="s">
        <v>594</v>
      </c>
      <c r="DM11" s="1019"/>
      <c r="DN11" s="1019"/>
      <c r="DO11" s="1019"/>
      <c r="DP11" s="1020"/>
      <c r="DQ11" s="1018" t="s">
        <v>594</v>
      </c>
      <c r="DR11" s="1019"/>
      <c r="DS11" s="1019"/>
      <c r="DT11" s="1019"/>
      <c r="DU11" s="1020"/>
      <c r="DV11" s="1021"/>
      <c r="DW11" s="1022"/>
      <c r="DX11" s="1022"/>
      <c r="DY11" s="1022"/>
      <c r="DZ11" s="1023"/>
      <c r="EA11" s="237"/>
    </row>
    <row r="12" spans="1:131" s="238" customFormat="1" ht="26.25" customHeight="1" x14ac:dyDescent="0.2">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7"/>
    </row>
    <row r="13" spans="1:131" s="238" customFormat="1" ht="26.25" customHeight="1" x14ac:dyDescent="0.2">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7"/>
    </row>
    <row r="14" spans="1:131" s="238" customFormat="1" ht="26.25" customHeight="1" x14ac:dyDescent="0.2">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7"/>
    </row>
    <row r="15" spans="1:131" s="238" customFormat="1" ht="26.25" customHeight="1" x14ac:dyDescent="0.2">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7"/>
    </row>
    <row r="16" spans="1:131" s="238" customFormat="1" ht="26.25" customHeight="1" x14ac:dyDescent="0.2">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7"/>
    </row>
    <row r="17" spans="1:131" s="238" customFormat="1" ht="26.25" customHeight="1" x14ac:dyDescent="0.2">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x14ac:dyDescent="0.2">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2">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2">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5">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2">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390</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5">
      <c r="A23" s="243" t="s">
        <v>391</v>
      </c>
      <c r="B23" s="966" t="s">
        <v>392</v>
      </c>
      <c r="C23" s="967"/>
      <c r="D23" s="967"/>
      <c r="E23" s="967"/>
      <c r="F23" s="967"/>
      <c r="G23" s="967"/>
      <c r="H23" s="967"/>
      <c r="I23" s="967"/>
      <c r="J23" s="967"/>
      <c r="K23" s="967"/>
      <c r="L23" s="967"/>
      <c r="M23" s="967"/>
      <c r="N23" s="967"/>
      <c r="O23" s="967"/>
      <c r="P23" s="977"/>
      <c r="Q23" s="1096">
        <v>29437</v>
      </c>
      <c r="R23" s="1090"/>
      <c r="S23" s="1090"/>
      <c r="T23" s="1090"/>
      <c r="U23" s="1090"/>
      <c r="V23" s="1090">
        <v>27644</v>
      </c>
      <c r="W23" s="1090"/>
      <c r="X23" s="1090"/>
      <c r="Y23" s="1090"/>
      <c r="Z23" s="1090"/>
      <c r="AA23" s="1090">
        <v>1793</v>
      </c>
      <c r="AB23" s="1090"/>
      <c r="AC23" s="1090"/>
      <c r="AD23" s="1090"/>
      <c r="AE23" s="1097"/>
      <c r="AF23" s="1098">
        <v>1280</v>
      </c>
      <c r="AG23" s="1090"/>
      <c r="AH23" s="1090"/>
      <c r="AI23" s="1090"/>
      <c r="AJ23" s="1099"/>
      <c r="AK23" s="1100"/>
      <c r="AL23" s="1101"/>
      <c r="AM23" s="1101"/>
      <c r="AN23" s="1101"/>
      <c r="AO23" s="1101"/>
      <c r="AP23" s="1090">
        <v>22168</v>
      </c>
      <c r="AQ23" s="1090"/>
      <c r="AR23" s="1090"/>
      <c r="AS23" s="1090"/>
      <c r="AT23" s="1090"/>
      <c r="AU23" s="1091"/>
      <c r="AV23" s="1091"/>
      <c r="AW23" s="1091"/>
      <c r="AX23" s="1091"/>
      <c r="AY23" s="1092"/>
      <c r="AZ23" s="1093" t="s">
        <v>127</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2">
      <c r="A24" s="1089" t="s">
        <v>393</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5">
      <c r="A25" s="1088" t="s">
        <v>394</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2">
      <c r="A26" s="1024" t="s">
        <v>371</v>
      </c>
      <c r="B26" s="1025"/>
      <c r="C26" s="1025"/>
      <c r="D26" s="1025"/>
      <c r="E26" s="1025"/>
      <c r="F26" s="1025"/>
      <c r="G26" s="1025"/>
      <c r="H26" s="1025"/>
      <c r="I26" s="1025"/>
      <c r="J26" s="1025"/>
      <c r="K26" s="1025"/>
      <c r="L26" s="1025"/>
      <c r="M26" s="1025"/>
      <c r="N26" s="1025"/>
      <c r="O26" s="1025"/>
      <c r="P26" s="1026"/>
      <c r="Q26" s="1030" t="s">
        <v>395</v>
      </c>
      <c r="R26" s="1031"/>
      <c r="S26" s="1031"/>
      <c r="T26" s="1031"/>
      <c r="U26" s="1032"/>
      <c r="V26" s="1030" t="s">
        <v>396</v>
      </c>
      <c r="W26" s="1031"/>
      <c r="X26" s="1031"/>
      <c r="Y26" s="1031"/>
      <c r="Z26" s="1032"/>
      <c r="AA26" s="1030" t="s">
        <v>397</v>
      </c>
      <c r="AB26" s="1031"/>
      <c r="AC26" s="1031"/>
      <c r="AD26" s="1031"/>
      <c r="AE26" s="1031"/>
      <c r="AF26" s="1084" t="s">
        <v>398</v>
      </c>
      <c r="AG26" s="1037"/>
      <c r="AH26" s="1037"/>
      <c r="AI26" s="1037"/>
      <c r="AJ26" s="1085"/>
      <c r="AK26" s="1031" t="s">
        <v>399</v>
      </c>
      <c r="AL26" s="1031"/>
      <c r="AM26" s="1031"/>
      <c r="AN26" s="1031"/>
      <c r="AO26" s="1032"/>
      <c r="AP26" s="1030" t="s">
        <v>400</v>
      </c>
      <c r="AQ26" s="1031"/>
      <c r="AR26" s="1031"/>
      <c r="AS26" s="1031"/>
      <c r="AT26" s="1032"/>
      <c r="AU26" s="1030" t="s">
        <v>401</v>
      </c>
      <c r="AV26" s="1031"/>
      <c r="AW26" s="1031"/>
      <c r="AX26" s="1031"/>
      <c r="AY26" s="1032"/>
      <c r="AZ26" s="1030" t="s">
        <v>402</v>
      </c>
      <c r="BA26" s="1031"/>
      <c r="BB26" s="1031"/>
      <c r="BC26" s="1031"/>
      <c r="BD26" s="1032"/>
      <c r="BE26" s="1030" t="s">
        <v>378</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2">
      <c r="A28" s="245">
        <v>1</v>
      </c>
      <c r="B28" s="1076" t="s">
        <v>403</v>
      </c>
      <c r="C28" s="1077"/>
      <c r="D28" s="1077"/>
      <c r="E28" s="1077"/>
      <c r="F28" s="1077"/>
      <c r="G28" s="1077"/>
      <c r="H28" s="1077"/>
      <c r="I28" s="1077"/>
      <c r="J28" s="1077"/>
      <c r="K28" s="1077"/>
      <c r="L28" s="1077"/>
      <c r="M28" s="1077"/>
      <c r="N28" s="1077"/>
      <c r="O28" s="1077"/>
      <c r="P28" s="1078"/>
      <c r="Q28" s="1079">
        <v>3652</v>
      </c>
      <c r="R28" s="1080"/>
      <c r="S28" s="1080"/>
      <c r="T28" s="1080"/>
      <c r="U28" s="1080"/>
      <c r="V28" s="1080">
        <v>3538</v>
      </c>
      <c r="W28" s="1080"/>
      <c r="X28" s="1080"/>
      <c r="Y28" s="1080"/>
      <c r="Z28" s="1080"/>
      <c r="AA28" s="1080">
        <v>114</v>
      </c>
      <c r="AB28" s="1080"/>
      <c r="AC28" s="1080"/>
      <c r="AD28" s="1080"/>
      <c r="AE28" s="1081"/>
      <c r="AF28" s="1082">
        <v>114</v>
      </c>
      <c r="AG28" s="1080"/>
      <c r="AH28" s="1080"/>
      <c r="AI28" s="1080"/>
      <c r="AJ28" s="1083"/>
      <c r="AK28" s="1071">
        <v>290</v>
      </c>
      <c r="AL28" s="1072"/>
      <c r="AM28" s="1072"/>
      <c r="AN28" s="1072"/>
      <c r="AO28" s="1072"/>
      <c r="AP28" s="1072" t="s">
        <v>594</v>
      </c>
      <c r="AQ28" s="1072"/>
      <c r="AR28" s="1072"/>
      <c r="AS28" s="1072"/>
      <c r="AT28" s="1072"/>
      <c r="AU28" s="1072" t="s">
        <v>594</v>
      </c>
      <c r="AV28" s="1072"/>
      <c r="AW28" s="1072"/>
      <c r="AX28" s="1072"/>
      <c r="AY28" s="1072"/>
      <c r="AZ28" s="1073" t="s">
        <v>596</v>
      </c>
      <c r="BA28" s="1073"/>
      <c r="BB28" s="1073"/>
      <c r="BC28" s="1073"/>
      <c r="BD28" s="1073"/>
      <c r="BE28" s="1074" t="s">
        <v>587</v>
      </c>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2">
      <c r="A29" s="245">
        <v>2</v>
      </c>
      <c r="B29" s="1059" t="s">
        <v>404</v>
      </c>
      <c r="C29" s="1060"/>
      <c r="D29" s="1060"/>
      <c r="E29" s="1060"/>
      <c r="F29" s="1060"/>
      <c r="G29" s="1060"/>
      <c r="H29" s="1060"/>
      <c r="I29" s="1060"/>
      <c r="J29" s="1060"/>
      <c r="K29" s="1060"/>
      <c r="L29" s="1060"/>
      <c r="M29" s="1060"/>
      <c r="N29" s="1060"/>
      <c r="O29" s="1060"/>
      <c r="P29" s="1061"/>
      <c r="Q29" s="1067">
        <v>560</v>
      </c>
      <c r="R29" s="1068"/>
      <c r="S29" s="1068"/>
      <c r="T29" s="1068"/>
      <c r="U29" s="1068"/>
      <c r="V29" s="1068">
        <v>550</v>
      </c>
      <c r="W29" s="1068"/>
      <c r="X29" s="1068"/>
      <c r="Y29" s="1068"/>
      <c r="Z29" s="1068"/>
      <c r="AA29" s="1068">
        <v>11</v>
      </c>
      <c r="AB29" s="1068"/>
      <c r="AC29" s="1068"/>
      <c r="AD29" s="1068"/>
      <c r="AE29" s="1069"/>
      <c r="AF29" s="1064">
        <v>11</v>
      </c>
      <c r="AG29" s="1065"/>
      <c r="AH29" s="1065"/>
      <c r="AI29" s="1065"/>
      <c r="AJ29" s="1066"/>
      <c r="AK29" s="1009">
        <v>150</v>
      </c>
      <c r="AL29" s="1000"/>
      <c r="AM29" s="1000"/>
      <c r="AN29" s="1000"/>
      <c r="AO29" s="1000"/>
      <c r="AP29" s="1000" t="s">
        <v>594</v>
      </c>
      <c r="AQ29" s="1000"/>
      <c r="AR29" s="1000"/>
      <c r="AS29" s="1000"/>
      <c r="AT29" s="1000"/>
      <c r="AU29" s="1000" t="s">
        <v>594</v>
      </c>
      <c r="AV29" s="1000"/>
      <c r="AW29" s="1000"/>
      <c r="AX29" s="1000"/>
      <c r="AY29" s="1000"/>
      <c r="AZ29" s="1070" t="s">
        <v>596</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2">
      <c r="A30" s="245">
        <v>3</v>
      </c>
      <c r="B30" s="1059" t="s">
        <v>405</v>
      </c>
      <c r="C30" s="1060"/>
      <c r="D30" s="1060"/>
      <c r="E30" s="1060"/>
      <c r="F30" s="1060"/>
      <c r="G30" s="1060"/>
      <c r="H30" s="1060"/>
      <c r="I30" s="1060"/>
      <c r="J30" s="1060"/>
      <c r="K30" s="1060"/>
      <c r="L30" s="1060"/>
      <c r="M30" s="1060"/>
      <c r="N30" s="1060"/>
      <c r="O30" s="1060"/>
      <c r="P30" s="1061"/>
      <c r="Q30" s="1067">
        <v>250</v>
      </c>
      <c r="R30" s="1068"/>
      <c r="S30" s="1068"/>
      <c r="T30" s="1068"/>
      <c r="U30" s="1068"/>
      <c r="V30" s="1068">
        <v>233</v>
      </c>
      <c r="W30" s="1068"/>
      <c r="X30" s="1068"/>
      <c r="Y30" s="1068"/>
      <c r="Z30" s="1068"/>
      <c r="AA30" s="1068">
        <v>18</v>
      </c>
      <c r="AB30" s="1068"/>
      <c r="AC30" s="1068"/>
      <c r="AD30" s="1068"/>
      <c r="AE30" s="1069"/>
      <c r="AF30" s="1064">
        <v>18</v>
      </c>
      <c r="AG30" s="1065"/>
      <c r="AH30" s="1065"/>
      <c r="AI30" s="1065"/>
      <c r="AJ30" s="1066"/>
      <c r="AK30" s="1009">
        <v>115</v>
      </c>
      <c r="AL30" s="1000"/>
      <c r="AM30" s="1000"/>
      <c r="AN30" s="1000"/>
      <c r="AO30" s="1000"/>
      <c r="AP30" s="1000">
        <v>36</v>
      </c>
      <c r="AQ30" s="1000"/>
      <c r="AR30" s="1000"/>
      <c r="AS30" s="1000"/>
      <c r="AT30" s="1000"/>
      <c r="AU30" s="1000">
        <v>17</v>
      </c>
      <c r="AV30" s="1000"/>
      <c r="AW30" s="1000"/>
      <c r="AX30" s="1000"/>
      <c r="AY30" s="1000"/>
      <c r="AZ30" s="1070" t="s">
        <v>594</v>
      </c>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2">
      <c r="A31" s="245">
        <v>4</v>
      </c>
      <c r="B31" s="1059" t="s">
        <v>406</v>
      </c>
      <c r="C31" s="1060"/>
      <c r="D31" s="1060"/>
      <c r="E31" s="1060"/>
      <c r="F31" s="1060"/>
      <c r="G31" s="1060"/>
      <c r="H31" s="1060"/>
      <c r="I31" s="1060"/>
      <c r="J31" s="1060"/>
      <c r="K31" s="1060"/>
      <c r="L31" s="1060"/>
      <c r="M31" s="1060"/>
      <c r="N31" s="1060"/>
      <c r="O31" s="1060"/>
      <c r="P31" s="1061"/>
      <c r="Q31" s="1067">
        <v>3782</v>
      </c>
      <c r="R31" s="1068"/>
      <c r="S31" s="1068"/>
      <c r="T31" s="1068"/>
      <c r="U31" s="1068"/>
      <c r="V31" s="1068">
        <v>3619</v>
      </c>
      <c r="W31" s="1068"/>
      <c r="X31" s="1068"/>
      <c r="Y31" s="1068"/>
      <c r="Z31" s="1068"/>
      <c r="AA31" s="1068">
        <v>163</v>
      </c>
      <c r="AB31" s="1068"/>
      <c r="AC31" s="1068"/>
      <c r="AD31" s="1068"/>
      <c r="AE31" s="1069"/>
      <c r="AF31" s="1064">
        <v>163</v>
      </c>
      <c r="AG31" s="1065"/>
      <c r="AH31" s="1065"/>
      <c r="AI31" s="1065"/>
      <c r="AJ31" s="1066"/>
      <c r="AK31" s="1009">
        <v>641</v>
      </c>
      <c r="AL31" s="1000"/>
      <c r="AM31" s="1000"/>
      <c r="AN31" s="1000"/>
      <c r="AO31" s="1000"/>
      <c r="AP31" s="1000" t="s">
        <v>594</v>
      </c>
      <c r="AQ31" s="1000"/>
      <c r="AR31" s="1000"/>
      <c r="AS31" s="1000"/>
      <c r="AT31" s="1000"/>
      <c r="AU31" s="1000" t="s">
        <v>594</v>
      </c>
      <c r="AV31" s="1000"/>
      <c r="AW31" s="1000"/>
      <c r="AX31" s="1000"/>
      <c r="AY31" s="1000"/>
      <c r="AZ31" s="1070" t="s">
        <v>594</v>
      </c>
      <c r="BA31" s="1070"/>
      <c r="BB31" s="1070"/>
      <c r="BC31" s="1070"/>
      <c r="BD31" s="1070"/>
      <c r="BE31" s="1001" t="s">
        <v>588</v>
      </c>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2">
      <c r="A32" s="245">
        <v>5</v>
      </c>
      <c r="B32" s="1059" t="s">
        <v>407</v>
      </c>
      <c r="C32" s="1060"/>
      <c r="D32" s="1060"/>
      <c r="E32" s="1060"/>
      <c r="F32" s="1060"/>
      <c r="G32" s="1060"/>
      <c r="H32" s="1060"/>
      <c r="I32" s="1060"/>
      <c r="J32" s="1060"/>
      <c r="K32" s="1060"/>
      <c r="L32" s="1060"/>
      <c r="M32" s="1060"/>
      <c r="N32" s="1060"/>
      <c r="O32" s="1060"/>
      <c r="P32" s="1061"/>
      <c r="Q32" s="1067">
        <v>308</v>
      </c>
      <c r="R32" s="1068"/>
      <c r="S32" s="1068"/>
      <c r="T32" s="1068"/>
      <c r="U32" s="1068"/>
      <c r="V32" s="1068">
        <v>296</v>
      </c>
      <c r="W32" s="1068"/>
      <c r="X32" s="1068"/>
      <c r="Y32" s="1068"/>
      <c r="Z32" s="1068"/>
      <c r="AA32" s="1068">
        <v>12</v>
      </c>
      <c r="AB32" s="1068"/>
      <c r="AC32" s="1068"/>
      <c r="AD32" s="1068"/>
      <c r="AE32" s="1069"/>
      <c r="AF32" s="1064">
        <v>12</v>
      </c>
      <c r="AG32" s="1065"/>
      <c r="AH32" s="1065"/>
      <c r="AI32" s="1065"/>
      <c r="AJ32" s="1066"/>
      <c r="AK32" s="1009">
        <v>126</v>
      </c>
      <c r="AL32" s="1000"/>
      <c r="AM32" s="1000"/>
      <c r="AN32" s="1000"/>
      <c r="AO32" s="1000"/>
      <c r="AP32" s="1000">
        <v>61</v>
      </c>
      <c r="AQ32" s="1000"/>
      <c r="AR32" s="1000"/>
      <c r="AS32" s="1000"/>
      <c r="AT32" s="1000"/>
      <c r="AU32" s="1000">
        <v>21</v>
      </c>
      <c r="AV32" s="1000"/>
      <c r="AW32" s="1000"/>
      <c r="AX32" s="1000"/>
      <c r="AY32" s="1000"/>
      <c r="AZ32" s="1070" t="s">
        <v>594</v>
      </c>
      <c r="BA32" s="1070"/>
      <c r="BB32" s="1070"/>
      <c r="BC32" s="1070"/>
      <c r="BD32" s="1070"/>
      <c r="BE32" s="1001"/>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2">
      <c r="A33" s="245">
        <v>6</v>
      </c>
      <c r="B33" s="1059" t="s">
        <v>408</v>
      </c>
      <c r="C33" s="1060"/>
      <c r="D33" s="1060"/>
      <c r="E33" s="1060"/>
      <c r="F33" s="1060"/>
      <c r="G33" s="1060"/>
      <c r="H33" s="1060"/>
      <c r="I33" s="1060"/>
      <c r="J33" s="1060"/>
      <c r="K33" s="1060"/>
      <c r="L33" s="1060"/>
      <c r="M33" s="1060"/>
      <c r="N33" s="1060"/>
      <c r="O33" s="1060"/>
      <c r="P33" s="1061"/>
      <c r="Q33" s="1067">
        <v>810</v>
      </c>
      <c r="R33" s="1068"/>
      <c r="S33" s="1068"/>
      <c r="T33" s="1068"/>
      <c r="U33" s="1068"/>
      <c r="V33" s="1068">
        <v>1208</v>
      </c>
      <c r="W33" s="1068"/>
      <c r="X33" s="1068"/>
      <c r="Y33" s="1068"/>
      <c r="Z33" s="1068"/>
      <c r="AA33" s="1068">
        <v>-397</v>
      </c>
      <c r="AB33" s="1068"/>
      <c r="AC33" s="1068"/>
      <c r="AD33" s="1068"/>
      <c r="AE33" s="1069"/>
      <c r="AF33" s="1064">
        <v>1012</v>
      </c>
      <c r="AG33" s="1065"/>
      <c r="AH33" s="1065"/>
      <c r="AI33" s="1065"/>
      <c r="AJ33" s="1066"/>
      <c r="AK33" s="1009">
        <v>42</v>
      </c>
      <c r="AL33" s="1000"/>
      <c r="AM33" s="1000"/>
      <c r="AN33" s="1000"/>
      <c r="AO33" s="1000"/>
      <c r="AP33" s="1000">
        <v>3288</v>
      </c>
      <c r="AQ33" s="1000"/>
      <c r="AR33" s="1000"/>
      <c r="AS33" s="1000"/>
      <c r="AT33" s="1000"/>
      <c r="AU33" s="1000">
        <v>1831</v>
      </c>
      <c r="AV33" s="1000"/>
      <c r="AW33" s="1000"/>
      <c r="AX33" s="1000"/>
      <c r="AY33" s="1000"/>
      <c r="AZ33" s="1070" t="s">
        <v>594</v>
      </c>
      <c r="BA33" s="1070"/>
      <c r="BB33" s="1070"/>
      <c r="BC33" s="1070"/>
      <c r="BD33" s="1070"/>
      <c r="BE33" s="1001" t="s">
        <v>409</v>
      </c>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59" t="s">
        <v>410</v>
      </c>
      <c r="C34" s="1060"/>
      <c r="D34" s="1060"/>
      <c r="E34" s="1060"/>
      <c r="F34" s="1060"/>
      <c r="G34" s="1060"/>
      <c r="H34" s="1060"/>
      <c r="I34" s="1060"/>
      <c r="J34" s="1060"/>
      <c r="K34" s="1060"/>
      <c r="L34" s="1060"/>
      <c r="M34" s="1060"/>
      <c r="N34" s="1060"/>
      <c r="O34" s="1060"/>
      <c r="P34" s="1061"/>
      <c r="Q34" s="1067">
        <v>1718</v>
      </c>
      <c r="R34" s="1068"/>
      <c r="S34" s="1068"/>
      <c r="T34" s="1068"/>
      <c r="U34" s="1068"/>
      <c r="V34" s="1068">
        <v>2044</v>
      </c>
      <c r="W34" s="1068"/>
      <c r="X34" s="1068"/>
      <c r="Y34" s="1068"/>
      <c r="Z34" s="1068"/>
      <c r="AA34" s="1068">
        <v>326</v>
      </c>
      <c r="AB34" s="1068"/>
      <c r="AC34" s="1068"/>
      <c r="AD34" s="1068"/>
      <c r="AE34" s="1069"/>
      <c r="AF34" s="1064">
        <v>190</v>
      </c>
      <c r="AG34" s="1065"/>
      <c r="AH34" s="1065"/>
      <c r="AI34" s="1065"/>
      <c r="AJ34" s="1066"/>
      <c r="AK34" s="1009">
        <v>653</v>
      </c>
      <c r="AL34" s="1000"/>
      <c r="AM34" s="1000"/>
      <c r="AN34" s="1000"/>
      <c r="AO34" s="1000"/>
      <c r="AP34" s="1000">
        <v>8987</v>
      </c>
      <c r="AQ34" s="1000"/>
      <c r="AR34" s="1000"/>
      <c r="AS34" s="1000"/>
      <c r="AT34" s="1000"/>
      <c r="AU34" s="1000">
        <v>8519</v>
      </c>
      <c r="AV34" s="1000"/>
      <c r="AW34" s="1000"/>
      <c r="AX34" s="1000"/>
      <c r="AY34" s="1000"/>
      <c r="AZ34" s="1070" t="s">
        <v>594</v>
      </c>
      <c r="BA34" s="1070"/>
      <c r="BB34" s="1070"/>
      <c r="BC34" s="1070"/>
      <c r="BD34" s="1070"/>
      <c r="BE34" s="1001" t="s">
        <v>409</v>
      </c>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59" t="s">
        <v>149</v>
      </c>
      <c r="C35" s="1060"/>
      <c r="D35" s="1060"/>
      <c r="E35" s="1060"/>
      <c r="F35" s="1060"/>
      <c r="G35" s="1060"/>
      <c r="H35" s="1060"/>
      <c r="I35" s="1060"/>
      <c r="J35" s="1060"/>
      <c r="K35" s="1060"/>
      <c r="L35" s="1060"/>
      <c r="M35" s="1060"/>
      <c r="N35" s="1060"/>
      <c r="O35" s="1060"/>
      <c r="P35" s="1061"/>
      <c r="Q35" s="1067">
        <v>130</v>
      </c>
      <c r="R35" s="1068"/>
      <c r="S35" s="1068"/>
      <c r="T35" s="1068"/>
      <c r="U35" s="1068"/>
      <c r="V35" s="1068">
        <v>159</v>
      </c>
      <c r="W35" s="1068"/>
      <c r="X35" s="1068"/>
      <c r="Y35" s="1068"/>
      <c r="Z35" s="1068"/>
      <c r="AA35" s="1068">
        <v>-29</v>
      </c>
      <c r="AB35" s="1068"/>
      <c r="AC35" s="1068"/>
      <c r="AD35" s="1068"/>
      <c r="AE35" s="1069"/>
      <c r="AF35" s="1064">
        <v>-6</v>
      </c>
      <c r="AG35" s="1065"/>
      <c r="AH35" s="1065"/>
      <c r="AI35" s="1065"/>
      <c r="AJ35" s="1066"/>
      <c r="AK35" s="1009" t="s">
        <v>594</v>
      </c>
      <c r="AL35" s="1000"/>
      <c r="AM35" s="1000"/>
      <c r="AN35" s="1000"/>
      <c r="AO35" s="1000"/>
      <c r="AP35" s="1000" t="s">
        <v>594</v>
      </c>
      <c r="AQ35" s="1000"/>
      <c r="AR35" s="1000"/>
      <c r="AS35" s="1000"/>
      <c r="AT35" s="1000"/>
      <c r="AU35" s="1000" t="s">
        <v>594</v>
      </c>
      <c r="AV35" s="1000"/>
      <c r="AW35" s="1000"/>
      <c r="AX35" s="1000"/>
      <c r="AY35" s="1000"/>
      <c r="AZ35" s="1070">
        <v>4.5999999999999996</v>
      </c>
      <c r="BA35" s="1070"/>
      <c r="BB35" s="1070"/>
      <c r="BC35" s="1070"/>
      <c r="BD35" s="1070"/>
      <c r="BE35" s="1001" t="s">
        <v>409</v>
      </c>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59" t="s">
        <v>411</v>
      </c>
      <c r="C36" s="1060"/>
      <c r="D36" s="1060"/>
      <c r="E36" s="1060"/>
      <c r="F36" s="1060"/>
      <c r="G36" s="1060"/>
      <c r="H36" s="1060"/>
      <c r="I36" s="1060"/>
      <c r="J36" s="1060"/>
      <c r="K36" s="1060"/>
      <c r="L36" s="1060"/>
      <c r="M36" s="1060"/>
      <c r="N36" s="1060"/>
      <c r="O36" s="1060"/>
      <c r="P36" s="1061"/>
      <c r="Q36" s="1067">
        <v>1300</v>
      </c>
      <c r="R36" s="1068"/>
      <c r="S36" s="1068"/>
      <c r="T36" s="1068"/>
      <c r="U36" s="1068"/>
      <c r="V36" s="1068">
        <v>1441</v>
      </c>
      <c r="W36" s="1068"/>
      <c r="X36" s="1068"/>
      <c r="Y36" s="1068"/>
      <c r="Z36" s="1068"/>
      <c r="AA36" s="1068">
        <v>141</v>
      </c>
      <c r="AB36" s="1068"/>
      <c r="AC36" s="1068"/>
      <c r="AD36" s="1068"/>
      <c r="AE36" s="1069"/>
      <c r="AF36" s="1064" t="s">
        <v>412</v>
      </c>
      <c r="AG36" s="1065"/>
      <c r="AH36" s="1065"/>
      <c r="AI36" s="1065"/>
      <c r="AJ36" s="1066"/>
      <c r="AK36" s="1009">
        <v>303</v>
      </c>
      <c r="AL36" s="1000"/>
      <c r="AM36" s="1000"/>
      <c r="AN36" s="1000"/>
      <c r="AO36" s="1000"/>
      <c r="AP36" s="1000">
        <v>1516</v>
      </c>
      <c r="AQ36" s="1000"/>
      <c r="AR36" s="1000"/>
      <c r="AS36" s="1000"/>
      <c r="AT36" s="1000"/>
      <c r="AU36" s="1000">
        <v>1337</v>
      </c>
      <c r="AV36" s="1000"/>
      <c r="AW36" s="1000"/>
      <c r="AX36" s="1000"/>
      <c r="AY36" s="1000"/>
      <c r="AZ36" s="1070" t="s">
        <v>594</v>
      </c>
      <c r="BA36" s="1070"/>
      <c r="BB36" s="1070"/>
      <c r="BC36" s="1070"/>
      <c r="BD36" s="1070"/>
      <c r="BE36" s="1001" t="s">
        <v>409</v>
      </c>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413</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391</v>
      </c>
      <c r="B63" s="966" t="s">
        <v>414</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1515</v>
      </c>
      <c r="AG63" s="988"/>
      <c r="AH63" s="988"/>
      <c r="AI63" s="988"/>
      <c r="AJ63" s="1051"/>
      <c r="AK63" s="1052"/>
      <c r="AL63" s="992"/>
      <c r="AM63" s="992"/>
      <c r="AN63" s="992"/>
      <c r="AO63" s="992"/>
      <c r="AP63" s="988">
        <v>13886</v>
      </c>
      <c r="AQ63" s="988"/>
      <c r="AR63" s="988"/>
      <c r="AS63" s="988"/>
      <c r="AT63" s="988"/>
      <c r="AU63" s="988">
        <v>11725</v>
      </c>
      <c r="AV63" s="988"/>
      <c r="AW63" s="988"/>
      <c r="AX63" s="988"/>
      <c r="AY63" s="988"/>
      <c r="AZ63" s="1046"/>
      <c r="BA63" s="1046"/>
      <c r="BB63" s="1046"/>
      <c r="BC63" s="1046"/>
      <c r="BD63" s="1046"/>
      <c r="BE63" s="989"/>
      <c r="BF63" s="989"/>
      <c r="BG63" s="989"/>
      <c r="BH63" s="989"/>
      <c r="BI63" s="990"/>
      <c r="BJ63" s="1047" t="s">
        <v>509</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415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416</v>
      </c>
      <c r="B66" s="1025"/>
      <c r="C66" s="1025"/>
      <c r="D66" s="1025"/>
      <c r="E66" s="1025"/>
      <c r="F66" s="1025"/>
      <c r="G66" s="1025"/>
      <c r="H66" s="1025"/>
      <c r="I66" s="1025"/>
      <c r="J66" s="1025"/>
      <c r="K66" s="1025"/>
      <c r="L66" s="1025"/>
      <c r="M66" s="1025"/>
      <c r="N66" s="1025"/>
      <c r="O66" s="1025"/>
      <c r="P66" s="1026"/>
      <c r="Q66" s="1030" t="s">
        <v>417</v>
      </c>
      <c r="R66" s="1031"/>
      <c r="S66" s="1031"/>
      <c r="T66" s="1031"/>
      <c r="U66" s="1032"/>
      <c r="V66" s="1030" t="s">
        <v>396</v>
      </c>
      <c r="W66" s="1031"/>
      <c r="X66" s="1031"/>
      <c r="Y66" s="1031"/>
      <c r="Z66" s="1032"/>
      <c r="AA66" s="1030" t="s">
        <v>397</v>
      </c>
      <c r="AB66" s="1031"/>
      <c r="AC66" s="1031"/>
      <c r="AD66" s="1031"/>
      <c r="AE66" s="1032"/>
      <c r="AF66" s="1036" t="s">
        <v>398</v>
      </c>
      <c r="AG66" s="1037"/>
      <c r="AH66" s="1037"/>
      <c r="AI66" s="1037"/>
      <c r="AJ66" s="1038"/>
      <c r="AK66" s="1030" t="s">
        <v>399</v>
      </c>
      <c r="AL66" s="1025"/>
      <c r="AM66" s="1025"/>
      <c r="AN66" s="1025"/>
      <c r="AO66" s="1026"/>
      <c r="AP66" s="1030" t="s">
        <v>418</v>
      </c>
      <c r="AQ66" s="1031"/>
      <c r="AR66" s="1031"/>
      <c r="AS66" s="1031"/>
      <c r="AT66" s="1032"/>
      <c r="AU66" s="1030" t="s">
        <v>419</v>
      </c>
      <c r="AV66" s="1031"/>
      <c r="AW66" s="1031"/>
      <c r="AX66" s="1031"/>
      <c r="AY66" s="1032"/>
      <c r="AZ66" s="1030" t="s">
        <v>378</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577</v>
      </c>
      <c r="C68" s="1015"/>
      <c r="D68" s="1015"/>
      <c r="E68" s="1015"/>
      <c r="F68" s="1015"/>
      <c r="G68" s="1015"/>
      <c r="H68" s="1015"/>
      <c r="I68" s="1015"/>
      <c r="J68" s="1015"/>
      <c r="K68" s="1015"/>
      <c r="L68" s="1015"/>
      <c r="M68" s="1015"/>
      <c r="N68" s="1015"/>
      <c r="O68" s="1015"/>
      <c r="P68" s="1016"/>
      <c r="Q68" s="1017">
        <v>71</v>
      </c>
      <c r="R68" s="1011"/>
      <c r="S68" s="1011"/>
      <c r="T68" s="1011"/>
      <c r="U68" s="1011"/>
      <c r="V68" s="1011">
        <v>67</v>
      </c>
      <c r="W68" s="1011"/>
      <c r="X68" s="1011"/>
      <c r="Y68" s="1011"/>
      <c r="Z68" s="1011"/>
      <c r="AA68" s="1011">
        <v>4</v>
      </c>
      <c r="AB68" s="1011"/>
      <c r="AC68" s="1011"/>
      <c r="AD68" s="1011"/>
      <c r="AE68" s="1011"/>
      <c r="AF68" s="1011">
        <v>4</v>
      </c>
      <c r="AG68" s="1011"/>
      <c r="AH68" s="1011"/>
      <c r="AI68" s="1011"/>
      <c r="AJ68" s="1011"/>
      <c r="AK68" s="1011" t="s">
        <v>594</v>
      </c>
      <c r="AL68" s="1011"/>
      <c r="AM68" s="1011"/>
      <c r="AN68" s="1011"/>
      <c r="AO68" s="1011"/>
      <c r="AP68" s="1011" t="s">
        <v>594</v>
      </c>
      <c r="AQ68" s="1011"/>
      <c r="AR68" s="1011"/>
      <c r="AS68" s="1011"/>
      <c r="AT68" s="1011"/>
      <c r="AU68" s="1011" t="s">
        <v>594</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578</v>
      </c>
      <c r="C69" s="1004"/>
      <c r="D69" s="1004"/>
      <c r="E69" s="1004"/>
      <c r="F69" s="1004"/>
      <c r="G69" s="1004"/>
      <c r="H69" s="1004"/>
      <c r="I69" s="1004"/>
      <c r="J69" s="1004"/>
      <c r="K69" s="1004"/>
      <c r="L69" s="1004"/>
      <c r="M69" s="1004"/>
      <c r="N69" s="1004"/>
      <c r="O69" s="1004"/>
      <c r="P69" s="1005"/>
      <c r="Q69" s="1006">
        <v>6748</v>
      </c>
      <c r="R69" s="1000"/>
      <c r="S69" s="1000"/>
      <c r="T69" s="1000"/>
      <c r="U69" s="1000"/>
      <c r="V69" s="1000">
        <v>6364</v>
      </c>
      <c r="W69" s="1000"/>
      <c r="X69" s="1000"/>
      <c r="Y69" s="1000"/>
      <c r="Z69" s="1000"/>
      <c r="AA69" s="1000">
        <v>384</v>
      </c>
      <c r="AB69" s="1000"/>
      <c r="AC69" s="1000"/>
      <c r="AD69" s="1000"/>
      <c r="AE69" s="1000"/>
      <c r="AF69" s="1000">
        <v>384</v>
      </c>
      <c r="AG69" s="1000"/>
      <c r="AH69" s="1000"/>
      <c r="AI69" s="1000"/>
      <c r="AJ69" s="1000"/>
      <c r="AK69" s="1000" t="s">
        <v>594</v>
      </c>
      <c r="AL69" s="1000"/>
      <c r="AM69" s="1000"/>
      <c r="AN69" s="1000"/>
      <c r="AO69" s="1000"/>
      <c r="AP69" s="1000" t="s">
        <v>594</v>
      </c>
      <c r="AQ69" s="1000"/>
      <c r="AR69" s="1000"/>
      <c r="AS69" s="1000"/>
      <c r="AT69" s="1000"/>
      <c r="AU69" s="1000" t="s">
        <v>594</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579</v>
      </c>
      <c r="C70" s="1004"/>
      <c r="D70" s="1004"/>
      <c r="E70" s="1004"/>
      <c r="F70" s="1004"/>
      <c r="G70" s="1004"/>
      <c r="H70" s="1004"/>
      <c r="I70" s="1004"/>
      <c r="J70" s="1004"/>
      <c r="K70" s="1004"/>
      <c r="L70" s="1004"/>
      <c r="M70" s="1004"/>
      <c r="N70" s="1004"/>
      <c r="O70" s="1004"/>
      <c r="P70" s="1005"/>
      <c r="Q70" s="1006">
        <v>258</v>
      </c>
      <c r="R70" s="1000"/>
      <c r="S70" s="1000"/>
      <c r="T70" s="1000"/>
      <c r="U70" s="1000"/>
      <c r="V70" s="1000">
        <v>239</v>
      </c>
      <c r="W70" s="1000"/>
      <c r="X70" s="1000"/>
      <c r="Y70" s="1000"/>
      <c r="Z70" s="1000"/>
      <c r="AA70" s="1000">
        <v>19</v>
      </c>
      <c r="AB70" s="1000"/>
      <c r="AC70" s="1000"/>
      <c r="AD70" s="1000"/>
      <c r="AE70" s="1000"/>
      <c r="AF70" s="1000">
        <v>19</v>
      </c>
      <c r="AG70" s="1000"/>
      <c r="AH70" s="1000"/>
      <c r="AI70" s="1000"/>
      <c r="AJ70" s="1000"/>
      <c r="AK70" s="1000" t="s">
        <v>594</v>
      </c>
      <c r="AL70" s="1000"/>
      <c r="AM70" s="1000"/>
      <c r="AN70" s="1000"/>
      <c r="AO70" s="1000"/>
      <c r="AP70" s="1000" t="s">
        <v>594</v>
      </c>
      <c r="AQ70" s="1000"/>
      <c r="AR70" s="1000"/>
      <c r="AS70" s="1000"/>
      <c r="AT70" s="1000"/>
      <c r="AU70" s="1000" t="s">
        <v>594</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580</v>
      </c>
      <c r="C71" s="1004"/>
      <c r="D71" s="1004"/>
      <c r="E71" s="1004"/>
      <c r="F71" s="1004"/>
      <c r="G71" s="1004"/>
      <c r="H71" s="1004"/>
      <c r="I71" s="1004"/>
      <c r="J71" s="1004"/>
      <c r="K71" s="1004"/>
      <c r="L71" s="1004"/>
      <c r="M71" s="1004"/>
      <c r="N71" s="1004"/>
      <c r="O71" s="1004"/>
      <c r="P71" s="1005"/>
      <c r="Q71" s="1006">
        <v>272654</v>
      </c>
      <c r="R71" s="1000"/>
      <c r="S71" s="1000"/>
      <c r="T71" s="1000"/>
      <c r="U71" s="1000"/>
      <c r="V71" s="1000">
        <v>260337</v>
      </c>
      <c r="W71" s="1000"/>
      <c r="X71" s="1000"/>
      <c r="Y71" s="1000"/>
      <c r="Z71" s="1000"/>
      <c r="AA71" s="1000">
        <v>12317</v>
      </c>
      <c r="AB71" s="1000"/>
      <c r="AC71" s="1000"/>
      <c r="AD71" s="1000"/>
      <c r="AE71" s="1000"/>
      <c r="AF71" s="1000">
        <v>12317</v>
      </c>
      <c r="AG71" s="1000"/>
      <c r="AH71" s="1000"/>
      <c r="AI71" s="1000"/>
      <c r="AJ71" s="1000"/>
      <c r="AK71" s="1000" t="s">
        <v>594</v>
      </c>
      <c r="AL71" s="1000"/>
      <c r="AM71" s="1000"/>
      <c r="AN71" s="1000"/>
      <c r="AO71" s="1000"/>
      <c r="AP71" s="1000" t="s">
        <v>594</v>
      </c>
      <c r="AQ71" s="1000"/>
      <c r="AR71" s="1000"/>
      <c r="AS71" s="1000"/>
      <c r="AT71" s="1000"/>
      <c r="AU71" s="1000" t="s">
        <v>594</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391</v>
      </c>
      <c r="B88" s="966" t="s">
        <v>420</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12724</v>
      </c>
      <c r="AG88" s="988"/>
      <c r="AH88" s="988"/>
      <c r="AI88" s="988"/>
      <c r="AJ88" s="988"/>
      <c r="AK88" s="992"/>
      <c r="AL88" s="992"/>
      <c r="AM88" s="992"/>
      <c r="AN88" s="992"/>
      <c r="AO88" s="992"/>
      <c r="AP88" s="988" t="s">
        <v>598</v>
      </c>
      <c r="AQ88" s="988"/>
      <c r="AR88" s="988"/>
      <c r="AS88" s="988"/>
      <c r="AT88" s="988"/>
      <c r="AU88" s="988" t="s">
        <v>598</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966" t="s">
        <v>421</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129</v>
      </c>
      <c r="CS102" s="982"/>
      <c r="CT102" s="982"/>
      <c r="CU102" s="982"/>
      <c r="CV102" s="983"/>
      <c r="CW102" s="981" t="s">
        <v>598</v>
      </c>
      <c r="CX102" s="982"/>
      <c r="CY102" s="982"/>
      <c r="CZ102" s="982"/>
      <c r="DA102" s="983"/>
      <c r="DB102" s="981" t="s">
        <v>598</v>
      </c>
      <c r="DC102" s="982"/>
      <c r="DD102" s="982"/>
      <c r="DE102" s="982"/>
      <c r="DF102" s="983"/>
      <c r="DG102" s="981" t="s">
        <v>598</v>
      </c>
      <c r="DH102" s="982"/>
      <c r="DI102" s="982"/>
      <c r="DJ102" s="982"/>
      <c r="DK102" s="983"/>
      <c r="DL102" s="981" t="s">
        <v>598</v>
      </c>
      <c r="DM102" s="982"/>
      <c r="DN102" s="982"/>
      <c r="DO102" s="982"/>
      <c r="DP102" s="983"/>
      <c r="DQ102" s="981" t="s">
        <v>598</v>
      </c>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422</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423</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426</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427</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428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429</v>
      </c>
      <c r="AB109" s="925"/>
      <c r="AC109" s="925"/>
      <c r="AD109" s="925"/>
      <c r="AE109" s="926"/>
      <c r="AF109" s="927" t="s">
        <v>430</v>
      </c>
      <c r="AG109" s="925"/>
      <c r="AH109" s="925"/>
      <c r="AI109" s="925"/>
      <c r="AJ109" s="926"/>
      <c r="AK109" s="927" t="s">
        <v>305</v>
      </c>
      <c r="AL109" s="925"/>
      <c r="AM109" s="925"/>
      <c r="AN109" s="925"/>
      <c r="AO109" s="926"/>
      <c r="AP109" s="927" t="s">
        <v>431</v>
      </c>
      <c r="AQ109" s="925"/>
      <c r="AR109" s="925"/>
      <c r="AS109" s="925"/>
      <c r="AT109" s="958"/>
      <c r="AU109" s="924" t="s">
        <v>428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429</v>
      </c>
      <c r="BR109" s="925"/>
      <c r="BS109" s="925"/>
      <c r="BT109" s="925"/>
      <c r="BU109" s="926"/>
      <c r="BV109" s="927" t="s">
        <v>430</v>
      </c>
      <c r="BW109" s="925"/>
      <c r="BX109" s="925"/>
      <c r="BY109" s="925"/>
      <c r="BZ109" s="926"/>
      <c r="CA109" s="927" t="s">
        <v>305</v>
      </c>
      <c r="CB109" s="925"/>
      <c r="CC109" s="925"/>
      <c r="CD109" s="925"/>
      <c r="CE109" s="926"/>
      <c r="CF109" s="965" t="s">
        <v>431</v>
      </c>
      <c r="CG109" s="965"/>
      <c r="CH109" s="965"/>
      <c r="CI109" s="965"/>
      <c r="CJ109" s="965"/>
      <c r="CK109" s="927" t="s">
        <v>432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429</v>
      </c>
      <c r="DH109" s="925"/>
      <c r="DI109" s="925"/>
      <c r="DJ109" s="925"/>
      <c r="DK109" s="926"/>
      <c r="DL109" s="927" t="s">
        <v>430</v>
      </c>
      <c r="DM109" s="925"/>
      <c r="DN109" s="925"/>
      <c r="DO109" s="925"/>
      <c r="DP109" s="926"/>
      <c r="DQ109" s="927" t="s">
        <v>305</v>
      </c>
      <c r="DR109" s="925"/>
      <c r="DS109" s="925"/>
      <c r="DT109" s="925"/>
      <c r="DU109" s="926"/>
      <c r="DV109" s="927" t="s">
        <v>431</v>
      </c>
      <c r="DW109" s="925"/>
      <c r="DX109" s="925"/>
      <c r="DY109" s="925"/>
      <c r="DZ109" s="958"/>
    </row>
    <row r="110" spans="1:131" s="233" customFormat="1" ht="26.25" customHeight="1" x14ac:dyDescent="0.2">
      <c r="A110" s="836" t="s">
        <v>433</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2827422</v>
      </c>
      <c r="AB110" s="918"/>
      <c r="AC110" s="918"/>
      <c r="AD110" s="918"/>
      <c r="AE110" s="919"/>
      <c r="AF110" s="920">
        <v>2873929</v>
      </c>
      <c r="AG110" s="918"/>
      <c r="AH110" s="918"/>
      <c r="AI110" s="918"/>
      <c r="AJ110" s="919"/>
      <c r="AK110" s="920">
        <v>2752490</v>
      </c>
      <c r="AL110" s="918"/>
      <c r="AM110" s="918"/>
      <c r="AN110" s="918"/>
      <c r="AO110" s="919"/>
      <c r="AP110" s="921">
        <v>24.4</v>
      </c>
      <c r="AQ110" s="922"/>
      <c r="AR110" s="922"/>
      <c r="AS110" s="922"/>
      <c r="AT110" s="923"/>
      <c r="AU110" s="959" t="s">
        <v>72</v>
      </c>
      <c r="AV110" s="960"/>
      <c r="AW110" s="960"/>
      <c r="AX110" s="960"/>
      <c r="AY110" s="960"/>
      <c r="AZ110" s="889" t="s">
        <v>434</v>
      </c>
      <c r="BA110" s="837"/>
      <c r="BB110" s="837"/>
      <c r="BC110" s="837"/>
      <c r="BD110" s="837"/>
      <c r="BE110" s="837"/>
      <c r="BF110" s="837"/>
      <c r="BG110" s="837"/>
      <c r="BH110" s="837"/>
      <c r="BI110" s="837"/>
      <c r="BJ110" s="837"/>
      <c r="BK110" s="837"/>
      <c r="BL110" s="837"/>
      <c r="BM110" s="837"/>
      <c r="BN110" s="837"/>
      <c r="BO110" s="837"/>
      <c r="BP110" s="838"/>
      <c r="BQ110" s="890">
        <v>21564067</v>
      </c>
      <c r="BR110" s="871"/>
      <c r="BS110" s="871"/>
      <c r="BT110" s="871"/>
      <c r="BU110" s="871"/>
      <c r="BV110" s="871">
        <v>21003412</v>
      </c>
      <c r="BW110" s="871"/>
      <c r="BX110" s="871"/>
      <c r="BY110" s="871"/>
      <c r="BZ110" s="871"/>
      <c r="CA110" s="871">
        <v>22168462</v>
      </c>
      <c r="CB110" s="871"/>
      <c r="CC110" s="871"/>
      <c r="CD110" s="871"/>
      <c r="CE110" s="871"/>
      <c r="CF110" s="895">
        <v>196.6</v>
      </c>
      <c r="CG110" s="896"/>
      <c r="CH110" s="896"/>
      <c r="CI110" s="896"/>
      <c r="CJ110" s="896"/>
      <c r="CK110" s="955" t="s">
        <v>435</v>
      </c>
      <c r="CL110" s="848"/>
      <c r="CM110" s="889" t="s">
        <v>436</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127</v>
      </c>
      <c r="DH110" s="871"/>
      <c r="DI110" s="871"/>
      <c r="DJ110" s="871"/>
      <c r="DK110" s="871"/>
      <c r="DL110" s="871" t="s">
        <v>127</v>
      </c>
      <c r="DM110" s="871"/>
      <c r="DN110" s="871"/>
      <c r="DO110" s="871"/>
      <c r="DP110" s="871"/>
      <c r="DQ110" s="871" t="s">
        <v>127</v>
      </c>
      <c r="DR110" s="871"/>
      <c r="DS110" s="871"/>
      <c r="DT110" s="871"/>
      <c r="DU110" s="871"/>
      <c r="DV110" s="872" t="s">
        <v>127</v>
      </c>
      <c r="DW110" s="872"/>
      <c r="DX110" s="872"/>
      <c r="DY110" s="872"/>
      <c r="DZ110" s="873"/>
    </row>
    <row r="111" spans="1:131" s="233" customFormat="1" ht="26.25" customHeight="1" x14ac:dyDescent="0.2">
      <c r="A111" s="803" t="s">
        <v>437</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127</v>
      </c>
      <c r="AB111" s="948"/>
      <c r="AC111" s="948"/>
      <c r="AD111" s="948"/>
      <c r="AE111" s="949"/>
      <c r="AF111" s="950" t="s">
        <v>127</v>
      </c>
      <c r="AG111" s="948"/>
      <c r="AH111" s="948"/>
      <c r="AI111" s="948"/>
      <c r="AJ111" s="949"/>
      <c r="AK111" s="950" t="s">
        <v>127</v>
      </c>
      <c r="AL111" s="948"/>
      <c r="AM111" s="948"/>
      <c r="AN111" s="948"/>
      <c r="AO111" s="949"/>
      <c r="AP111" s="951" t="s">
        <v>127</v>
      </c>
      <c r="AQ111" s="952"/>
      <c r="AR111" s="952"/>
      <c r="AS111" s="952"/>
      <c r="AT111" s="953"/>
      <c r="AU111" s="961"/>
      <c r="AV111" s="962"/>
      <c r="AW111" s="962"/>
      <c r="AX111" s="962"/>
      <c r="AY111" s="962"/>
      <c r="AZ111" s="844" t="s">
        <v>438</v>
      </c>
      <c r="BA111" s="781"/>
      <c r="BB111" s="781"/>
      <c r="BC111" s="781"/>
      <c r="BD111" s="781"/>
      <c r="BE111" s="781"/>
      <c r="BF111" s="781"/>
      <c r="BG111" s="781"/>
      <c r="BH111" s="781"/>
      <c r="BI111" s="781"/>
      <c r="BJ111" s="781"/>
      <c r="BK111" s="781"/>
      <c r="BL111" s="781"/>
      <c r="BM111" s="781"/>
      <c r="BN111" s="781"/>
      <c r="BO111" s="781"/>
      <c r="BP111" s="782"/>
      <c r="BQ111" s="845">
        <v>79952</v>
      </c>
      <c r="BR111" s="846"/>
      <c r="BS111" s="846"/>
      <c r="BT111" s="846"/>
      <c r="BU111" s="846"/>
      <c r="BV111" s="846">
        <v>62948</v>
      </c>
      <c r="BW111" s="846"/>
      <c r="BX111" s="846"/>
      <c r="BY111" s="846"/>
      <c r="BZ111" s="846"/>
      <c r="CA111" s="846">
        <v>46590</v>
      </c>
      <c r="CB111" s="846"/>
      <c r="CC111" s="846"/>
      <c r="CD111" s="846"/>
      <c r="CE111" s="846"/>
      <c r="CF111" s="904">
        <v>0.4</v>
      </c>
      <c r="CG111" s="905"/>
      <c r="CH111" s="905"/>
      <c r="CI111" s="905"/>
      <c r="CJ111" s="905"/>
      <c r="CK111" s="956"/>
      <c r="CL111" s="850"/>
      <c r="CM111" s="844" t="s">
        <v>439</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127</v>
      </c>
      <c r="DH111" s="846"/>
      <c r="DI111" s="846"/>
      <c r="DJ111" s="846"/>
      <c r="DK111" s="846"/>
      <c r="DL111" s="846" t="s">
        <v>127</v>
      </c>
      <c r="DM111" s="846"/>
      <c r="DN111" s="846"/>
      <c r="DO111" s="846"/>
      <c r="DP111" s="846"/>
      <c r="DQ111" s="846" t="s">
        <v>440</v>
      </c>
      <c r="DR111" s="846"/>
      <c r="DS111" s="846"/>
      <c r="DT111" s="846"/>
      <c r="DU111" s="846"/>
      <c r="DV111" s="823" t="s">
        <v>440</v>
      </c>
      <c r="DW111" s="823"/>
      <c r="DX111" s="823"/>
      <c r="DY111" s="823"/>
      <c r="DZ111" s="824"/>
    </row>
    <row r="112" spans="1:131" s="233" customFormat="1" ht="26.25" customHeight="1" x14ac:dyDescent="0.2">
      <c r="A112" s="941" t="s">
        <v>441</v>
      </c>
      <c r="B112" s="942"/>
      <c r="C112" s="781" t="s">
        <v>442</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127</v>
      </c>
      <c r="AB112" s="809"/>
      <c r="AC112" s="809"/>
      <c r="AD112" s="809"/>
      <c r="AE112" s="810"/>
      <c r="AF112" s="811" t="s">
        <v>440</v>
      </c>
      <c r="AG112" s="809"/>
      <c r="AH112" s="809"/>
      <c r="AI112" s="809"/>
      <c r="AJ112" s="810"/>
      <c r="AK112" s="811" t="s">
        <v>127</v>
      </c>
      <c r="AL112" s="809"/>
      <c r="AM112" s="809"/>
      <c r="AN112" s="809"/>
      <c r="AO112" s="810"/>
      <c r="AP112" s="853" t="s">
        <v>127</v>
      </c>
      <c r="AQ112" s="854"/>
      <c r="AR112" s="854"/>
      <c r="AS112" s="854"/>
      <c r="AT112" s="855"/>
      <c r="AU112" s="961"/>
      <c r="AV112" s="962"/>
      <c r="AW112" s="962"/>
      <c r="AX112" s="962"/>
      <c r="AY112" s="962"/>
      <c r="AZ112" s="844" t="s">
        <v>443</v>
      </c>
      <c r="BA112" s="781"/>
      <c r="BB112" s="781"/>
      <c r="BC112" s="781"/>
      <c r="BD112" s="781"/>
      <c r="BE112" s="781"/>
      <c r="BF112" s="781"/>
      <c r="BG112" s="781"/>
      <c r="BH112" s="781"/>
      <c r="BI112" s="781"/>
      <c r="BJ112" s="781"/>
      <c r="BK112" s="781"/>
      <c r="BL112" s="781"/>
      <c r="BM112" s="781"/>
      <c r="BN112" s="781"/>
      <c r="BO112" s="781"/>
      <c r="BP112" s="782"/>
      <c r="BQ112" s="845">
        <v>14312369</v>
      </c>
      <c r="BR112" s="846"/>
      <c r="BS112" s="846"/>
      <c r="BT112" s="846"/>
      <c r="BU112" s="846"/>
      <c r="BV112" s="846">
        <v>13145715</v>
      </c>
      <c r="BW112" s="846"/>
      <c r="BX112" s="846"/>
      <c r="BY112" s="846"/>
      <c r="BZ112" s="846"/>
      <c r="CA112" s="846">
        <v>11724708</v>
      </c>
      <c r="CB112" s="846"/>
      <c r="CC112" s="846"/>
      <c r="CD112" s="846"/>
      <c r="CE112" s="846"/>
      <c r="CF112" s="904">
        <v>104</v>
      </c>
      <c r="CG112" s="905"/>
      <c r="CH112" s="905"/>
      <c r="CI112" s="905"/>
      <c r="CJ112" s="905"/>
      <c r="CK112" s="956"/>
      <c r="CL112" s="850"/>
      <c r="CM112" s="844" t="s">
        <v>444</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440</v>
      </c>
      <c r="DH112" s="846"/>
      <c r="DI112" s="846"/>
      <c r="DJ112" s="846"/>
      <c r="DK112" s="846"/>
      <c r="DL112" s="846" t="s">
        <v>440</v>
      </c>
      <c r="DM112" s="846"/>
      <c r="DN112" s="846"/>
      <c r="DO112" s="846"/>
      <c r="DP112" s="846"/>
      <c r="DQ112" s="846" t="s">
        <v>127</v>
      </c>
      <c r="DR112" s="846"/>
      <c r="DS112" s="846"/>
      <c r="DT112" s="846"/>
      <c r="DU112" s="846"/>
      <c r="DV112" s="823" t="s">
        <v>440</v>
      </c>
      <c r="DW112" s="823"/>
      <c r="DX112" s="823"/>
      <c r="DY112" s="823"/>
      <c r="DZ112" s="824"/>
    </row>
    <row r="113" spans="1:130" s="233" customFormat="1" ht="26.25" customHeight="1" x14ac:dyDescent="0.2">
      <c r="A113" s="943"/>
      <c r="B113" s="944"/>
      <c r="C113" s="781" t="s">
        <v>445</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1679865</v>
      </c>
      <c r="AB113" s="948"/>
      <c r="AC113" s="948"/>
      <c r="AD113" s="948"/>
      <c r="AE113" s="949"/>
      <c r="AF113" s="950">
        <v>1665942</v>
      </c>
      <c r="AG113" s="948"/>
      <c r="AH113" s="948"/>
      <c r="AI113" s="948"/>
      <c r="AJ113" s="949"/>
      <c r="AK113" s="950">
        <v>1582278</v>
      </c>
      <c r="AL113" s="948"/>
      <c r="AM113" s="948"/>
      <c r="AN113" s="948"/>
      <c r="AO113" s="949"/>
      <c r="AP113" s="951">
        <v>14</v>
      </c>
      <c r="AQ113" s="952"/>
      <c r="AR113" s="952"/>
      <c r="AS113" s="952"/>
      <c r="AT113" s="953"/>
      <c r="AU113" s="961"/>
      <c r="AV113" s="962"/>
      <c r="AW113" s="962"/>
      <c r="AX113" s="962"/>
      <c r="AY113" s="962"/>
      <c r="AZ113" s="844" t="s">
        <v>446</v>
      </c>
      <c r="BA113" s="781"/>
      <c r="BB113" s="781"/>
      <c r="BC113" s="781"/>
      <c r="BD113" s="781"/>
      <c r="BE113" s="781"/>
      <c r="BF113" s="781"/>
      <c r="BG113" s="781"/>
      <c r="BH113" s="781"/>
      <c r="BI113" s="781"/>
      <c r="BJ113" s="781"/>
      <c r="BK113" s="781"/>
      <c r="BL113" s="781"/>
      <c r="BM113" s="781"/>
      <c r="BN113" s="781"/>
      <c r="BO113" s="781"/>
      <c r="BP113" s="782"/>
      <c r="BQ113" s="845" t="s">
        <v>440</v>
      </c>
      <c r="BR113" s="846"/>
      <c r="BS113" s="846"/>
      <c r="BT113" s="846"/>
      <c r="BU113" s="846"/>
      <c r="BV113" s="846" t="s">
        <v>440</v>
      </c>
      <c r="BW113" s="846"/>
      <c r="BX113" s="846"/>
      <c r="BY113" s="846"/>
      <c r="BZ113" s="846"/>
      <c r="CA113" s="846" t="s">
        <v>127</v>
      </c>
      <c r="CB113" s="846"/>
      <c r="CC113" s="846"/>
      <c r="CD113" s="846"/>
      <c r="CE113" s="846"/>
      <c r="CF113" s="904" t="s">
        <v>440</v>
      </c>
      <c r="CG113" s="905"/>
      <c r="CH113" s="905"/>
      <c r="CI113" s="905"/>
      <c r="CJ113" s="905"/>
      <c r="CK113" s="956"/>
      <c r="CL113" s="850"/>
      <c r="CM113" s="844" t="s">
        <v>447</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v>62767</v>
      </c>
      <c r="DH113" s="809"/>
      <c r="DI113" s="809"/>
      <c r="DJ113" s="809"/>
      <c r="DK113" s="810"/>
      <c r="DL113" s="811">
        <v>54355</v>
      </c>
      <c r="DM113" s="809"/>
      <c r="DN113" s="809"/>
      <c r="DO113" s="809"/>
      <c r="DP113" s="810"/>
      <c r="DQ113" s="811">
        <v>46590</v>
      </c>
      <c r="DR113" s="809"/>
      <c r="DS113" s="809"/>
      <c r="DT113" s="809"/>
      <c r="DU113" s="810"/>
      <c r="DV113" s="853">
        <v>0.4</v>
      </c>
      <c r="DW113" s="854"/>
      <c r="DX113" s="854"/>
      <c r="DY113" s="854"/>
      <c r="DZ113" s="855"/>
    </row>
    <row r="114" spans="1:130" s="233" customFormat="1" ht="26.25" customHeight="1" x14ac:dyDescent="0.2">
      <c r="A114" s="943"/>
      <c r="B114" s="944"/>
      <c r="C114" s="781" t="s">
        <v>448</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440</v>
      </c>
      <c r="AB114" s="809"/>
      <c r="AC114" s="809"/>
      <c r="AD114" s="809"/>
      <c r="AE114" s="810"/>
      <c r="AF114" s="811" t="s">
        <v>440</v>
      </c>
      <c r="AG114" s="809"/>
      <c r="AH114" s="809"/>
      <c r="AI114" s="809"/>
      <c r="AJ114" s="810"/>
      <c r="AK114" s="811" t="s">
        <v>440</v>
      </c>
      <c r="AL114" s="809"/>
      <c r="AM114" s="809"/>
      <c r="AN114" s="809"/>
      <c r="AO114" s="810"/>
      <c r="AP114" s="853" t="s">
        <v>127</v>
      </c>
      <c r="AQ114" s="854"/>
      <c r="AR114" s="854"/>
      <c r="AS114" s="854"/>
      <c r="AT114" s="855"/>
      <c r="AU114" s="961"/>
      <c r="AV114" s="962"/>
      <c r="AW114" s="962"/>
      <c r="AX114" s="962"/>
      <c r="AY114" s="962"/>
      <c r="AZ114" s="844" t="s">
        <v>449</v>
      </c>
      <c r="BA114" s="781"/>
      <c r="BB114" s="781"/>
      <c r="BC114" s="781"/>
      <c r="BD114" s="781"/>
      <c r="BE114" s="781"/>
      <c r="BF114" s="781"/>
      <c r="BG114" s="781"/>
      <c r="BH114" s="781"/>
      <c r="BI114" s="781"/>
      <c r="BJ114" s="781"/>
      <c r="BK114" s="781"/>
      <c r="BL114" s="781"/>
      <c r="BM114" s="781"/>
      <c r="BN114" s="781"/>
      <c r="BO114" s="781"/>
      <c r="BP114" s="782"/>
      <c r="BQ114" s="845">
        <v>4038953</v>
      </c>
      <c r="BR114" s="846"/>
      <c r="BS114" s="846"/>
      <c r="BT114" s="846"/>
      <c r="BU114" s="846"/>
      <c r="BV114" s="846">
        <v>3975516</v>
      </c>
      <c r="BW114" s="846"/>
      <c r="BX114" s="846"/>
      <c r="BY114" s="846"/>
      <c r="BZ114" s="846"/>
      <c r="CA114" s="846">
        <v>3783377</v>
      </c>
      <c r="CB114" s="846"/>
      <c r="CC114" s="846"/>
      <c r="CD114" s="846"/>
      <c r="CE114" s="846"/>
      <c r="CF114" s="904">
        <v>33.6</v>
      </c>
      <c r="CG114" s="905"/>
      <c r="CH114" s="905"/>
      <c r="CI114" s="905"/>
      <c r="CJ114" s="905"/>
      <c r="CK114" s="956"/>
      <c r="CL114" s="850"/>
      <c r="CM114" s="844" t="s">
        <v>450</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127</v>
      </c>
      <c r="DH114" s="809"/>
      <c r="DI114" s="809"/>
      <c r="DJ114" s="809"/>
      <c r="DK114" s="810"/>
      <c r="DL114" s="811" t="s">
        <v>440</v>
      </c>
      <c r="DM114" s="809"/>
      <c r="DN114" s="809"/>
      <c r="DO114" s="809"/>
      <c r="DP114" s="810"/>
      <c r="DQ114" s="811" t="s">
        <v>440</v>
      </c>
      <c r="DR114" s="809"/>
      <c r="DS114" s="809"/>
      <c r="DT114" s="809"/>
      <c r="DU114" s="810"/>
      <c r="DV114" s="853" t="s">
        <v>440</v>
      </c>
      <c r="DW114" s="854"/>
      <c r="DX114" s="854"/>
      <c r="DY114" s="854"/>
      <c r="DZ114" s="855"/>
    </row>
    <row r="115" spans="1:130" s="233" customFormat="1" ht="26.25" customHeight="1" x14ac:dyDescent="0.2">
      <c r="A115" s="943"/>
      <c r="B115" s="944"/>
      <c r="C115" s="781" t="s">
        <v>451</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17040</v>
      </c>
      <c r="AB115" s="948"/>
      <c r="AC115" s="948"/>
      <c r="AD115" s="948"/>
      <c r="AE115" s="949"/>
      <c r="AF115" s="950">
        <v>17029</v>
      </c>
      <c r="AG115" s="948"/>
      <c r="AH115" s="948"/>
      <c r="AI115" s="948"/>
      <c r="AJ115" s="949"/>
      <c r="AK115" s="950">
        <v>16373</v>
      </c>
      <c r="AL115" s="948"/>
      <c r="AM115" s="948"/>
      <c r="AN115" s="948"/>
      <c r="AO115" s="949"/>
      <c r="AP115" s="951">
        <v>0.1</v>
      </c>
      <c r="AQ115" s="952"/>
      <c r="AR115" s="952"/>
      <c r="AS115" s="952"/>
      <c r="AT115" s="953"/>
      <c r="AU115" s="961"/>
      <c r="AV115" s="962"/>
      <c r="AW115" s="962"/>
      <c r="AX115" s="962"/>
      <c r="AY115" s="962"/>
      <c r="AZ115" s="844" t="s">
        <v>452</v>
      </c>
      <c r="BA115" s="781"/>
      <c r="BB115" s="781"/>
      <c r="BC115" s="781"/>
      <c r="BD115" s="781"/>
      <c r="BE115" s="781"/>
      <c r="BF115" s="781"/>
      <c r="BG115" s="781"/>
      <c r="BH115" s="781"/>
      <c r="BI115" s="781"/>
      <c r="BJ115" s="781"/>
      <c r="BK115" s="781"/>
      <c r="BL115" s="781"/>
      <c r="BM115" s="781"/>
      <c r="BN115" s="781"/>
      <c r="BO115" s="781"/>
      <c r="BP115" s="782"/>
      <c r="BQ115" s="845" t="s">
        <v>127</v>
      </c>
      <c r="BR115" s="846"/>
      <c r="BS115" s="846"/>
      <c r="BT115" s="846"/>
      <c r="BU115" s="846"/>
      <c r="BV115" s="846" t="s">
        <v>127</v>
      </c>
      <c r="BW115" s="846"/>
      <c r="BX115" s="846"/>
      <c r="BY115" s="846"/>
      <c r="BZ115" s="846"/>
      <c r="CA115" s="846" t="s">
        <v>127</v>
      </c>
      <c r="CB115" s="846"/>
      <c r="CC115" s="846"/>
      <c r="CD115" s="846"/>
      <c r="CE115" s="846"/>
      <c r="CF115" s="904" t="s">
        <v>453</v>
      </c>
      <c r="CG115" s="905"/>
      <c r="CH115" s="905"/>
      <c r="CI115" s="905"/>
      <c r="CJ115" s="905"/>
      <c r="CK115" s="956"/>
      <c r="CL115" s="850"/>
      <c r="CM115" s="844" t="s">
        <v>454</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440</v>
      </c>
      <c r="DH115" s="809"/>
      <c r="DI115" s="809"/>
      <c r="DJ115" s="809"/>
      <c r="DK115" s="810"/>
      <c r="DL115" s="811" t="s">
        <v>440</v>
      </c>
      <c r="DM115" s="809"/>
      <c r="DN115" s="809"/>
      <c r="DO115" s="809"/>
      <c r="DP115" s="810"/>
      <c r="DQ115" s="811" t="s">
        <v>440</v>
      </c>
      <c r="DR115" s="809"/>
      <c r="DS115" s="809"/>
      <c r="DT115" s="809"/>
      <c r="DU115" s="810"/>
      <c r="DV115" s="853" t="s">
        <v>440</v>
      </c>
      <c r="DW115" s="854"/>
      <c r="DX115" s="854"/>
      <c r="DY115" s="854"/>
      <c r="DZ115" s="855"/>
    </row>
    <row r="116" spans="1:130" s="233" customFormat="1" ht="26.25" customHeight="1" x14ac:dyDescent="0.2">
      <c r="A116" s="945"/>
      <c r="B116" s="946"/>
      <c r="C116" s="868" t="s">
        <v>455</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127</v>
      </c>
      <c r="AB116" s="809"/>
      <c r="AC116" s="809"/>
      <c r="AD116" s="809"/>
      <c r="AE116" s="810"/>
      <c r="AF116" s="811">
        <v>1</v>
      </c>
      <c r="AG116" s="809"/>
      <c r="AH116" s="809"/>
      <c r="AI116" s="809"/>
      <c r="AJ116" s="810"/>
      <c r="AK116" s="811" t="s">
        <v>127</v>
      </c>
      <c r="AL116" s="809"/>
      <c r="AM116" s="809"/>
      <c r="AN116" s="809"/>
      <c r="AO116" s="810"/>
      <c r="AP116" s="853" t="s">
        <v>127</v>
      </c>
      <c r="AQ116" s="854"/>
      <c r="AR116" s="854"/>
      <c r="AS116" s="854"/>
      <c r="AT116" s="855"/>
      <c r="AU116" s="961"/>
      <c r="AV116" s="962"/>
      <c r="AW116" s="962"/>
      <c r="AX116" s="962"/>
      <c r="AY116" s="962"/>
      <c r="AZ116" s="938" t="s">
        <v>456</v>
      </c>
      <c r="BA116" s="939"/>
      <c r="BB116" s="939"/>
      <c r="BC116" s="939"/>
      <c r="BD116" s="939"/>
      <c r="BE116" s="939"/>
      <c r="BF116" s="939"/>
      <c r="BG116" s="939"/>
      <c r="BH116" s="939"/>
      <c r="BI116" s="939"/>
      <c r="BJ116" s="939"/>
      <c r="BK116" s="939"/>
      <c r="BL116" s="939"/>
      <c r="BM116" s="939"/>
      <c r="BN116" s="939"/>
      <c r="BO116" s="939"/>
      <c r="BP116" s="940"/>
      <c r="BQ116" s="845" t="s">
        <v>440</v>
      </c>
      <c r="BR116" s="846"/>
      <c r="BS116" s="846"/>
      <c r="BT116" s="846"/>
      <c r="BU116" s="846"/>
      <c r="BV116" s="846" t="s">
        <v>440</v>
      </c>
      <c r="BW116" s="846"/>
      <c r="BX116" s="846"/>
      <c r="BY116" s="846"/>
      <c r="BZ116" s="846"/>
      <c r="CA116" s="846" t="s">
        <v>440</v>
      </c>
      <c r="CB116" s="846"/>
      <c r="CC116" s="846"/>
      <c r="CD116" s="846"/>
      <c r="CE116" s="846"/>
      <c r="CF116" s="904" t="s">
        <v>127</v>
      </c>
      <c r="CG116" s="905"/>
      <c r="CH116" s="905"/>
      <c r="CI116" s="905"/>
      <c r="CJ116" s="905"/>
      <c r="CK116" s="956"/>
      <c r="CL116" s="850"/>
      <c r="CM116" s="844" t="s">
        <v>457</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440</v>
      </c>
      <c r="DH116" s="809"/>
      <c r="DI116" s="809"/>
      <c r="DJ116" s="809"/>
      <c r="DK116" s="810"/>
      <c r="DL116" s="811" t="s">
        <v>440</v>
      </c>
      <c r="DM116" s="809"/>
      <c r="DN116" s="809"/>
      <c r="DO116" s="809"/>
      <c r="DP116" s="810"/>
      <c r="DQ116" s="811" t="s">
        <v>440</v>
      </c>
      <c r="DR116" s="809"/>
      <c r="DS116" s="809"/>
      <c r="DT116" s="809"/>
      <c r="DU116" s="810"/>
      <c r="DV116" s="853" t="s">
        <v>127</v>
      </c>
      <c r="DW116" s="854"/>
      <c r="DX116" s="854"/>
      <c r="DY116" s="854"/>
      <c r="DZ116" s="855"/>
    </row>
    <row r="117" spans="1:130" s="233" customFormat="1" ht="26.25" customHeight="1" x14ac:dyDescent="0.2">
      <c r="A117" s="924" t="s">
        <v>185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458</v>
      </c>
      <c r="Z117" s="926"/>
      <c r="AA117" s="931">
        <v>4524327</v>
      </c>
      <c r="AB117" s="932"/>
      <c r="AC117" s="932"/>
      <c r="AD117" s="932"/>
      <c r="AE117" s="933"/>
      <c r="AF117" s="934">
        <v>4556901</v>
      </c>
      <c r="AG117" s="932"/>
      <c r="AH117" s="932"/>
      <c r="AI117" s="932"/>
      <c r="AJ117" s="933"/>
      <c r="AK117" s="934">
        <v>4351141</v>
      </c>
      <c r="AL117" s="932"/>
      <c r="AM117" s="932"/>
      <c r="AN117" s="932"/>
      <c r="AO117" s="933"/>
      <c r="AP117" s="935"/>
      <c r="AQ117" s="936"/>
      <c r="AR117" s="936"/>
      <c r="AS117" s="936"/>
      <c r="AT117" s="937"/>
      <c r="AU117" s="961"/>
      <c r="AV117" s="962"/>
      <c r="AW117" s="962"/>
      <c r="AX117" s="962"/>
      <c r="AY117" s="962"/>
      <c r="AZ117" s="892" t="s">
        <v>459</v>
      </c>
      <c r="BA117" s="893"/>
      <c r="BB117" s="893"/>
      <c r="BC117" s="893"/>
      <c r="BD117" s="893"/>
      <c r="BE117" s="893"/>
      <c r="BF117" s="893"/>
      <c r="BG117" s="893"/>
      <c r="BH117" s="893"/>
      <c r="BI117" s="893"/>
      <c r="BJ117" s="893"/>
      <c r="BK117" s="893"/>
      <c r="BL117" s="893"/>
      <c r="BM117" s="893"/>
      <c r="BN117" s="893"/>
      <c r="BO117" s="893"/>
      <c r="BP117" s="894"/>
      <c r="BQ117" s="845" t="s">
        <v>127</v>
      </c>
      <c r="BR117" s="846"/>
      <c r="BS117" s="846"/>
      <c r="BT117" s="846"/>
      <c r="BU117" s="846"/>
      <c r="BV117" s="846" t="s">
        <v>127</v>
      </c>
      <c r="BW117" s="846"/>
      <c r="BX117" s="846"/>
      <c r="BY117" s="846"/>
      <c r="BZ117" s="846"/>
      <c r="CA117" s="846" t="s">
        <v>127</v>
      </c>
      <c r="CB117" s="846"/>
      <c r="CC117" s="846"/>
      <c r="CD117" s="846"/>
      <c r="CE117" s="846"/>
      <c r="CF117" s="904" t="s">
        <v>127</v>
      </c>
      <c r="CG117" s="905"/>
      <c r="CH117" s="905"/>
      <c r="CI117" s="905"/>
      <c r="CJ117" s="905"/>
      <c r="CK117" s="956"/>
      <c r="CL117" s="850"/>
      <c r="CM117" s="844" t="s">
        <v>460</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127</v>
      </c>
      <c r="DH117" s="809"/>
      <c r="DI117" s="809"/>
      <c r="DJ117" s="809"/>
      <c r="DK117" s="810"/>
      <c r="DL117" s="811" t="s">
        <v>453</v>
      </c>
      <c r="DM117" s="809"/>
      <c r="DN117" s="809"/>
      <c r="DO117" s="809"/>
      <c r="DP117" s="810"/>
      <c r="DQ117" s="811" t="s">
        <v>127</v>
      </c>
      <c r="DR117" s="809"/>
      <c r="DS117" s="809"/>
      <c r="DT117" s="809"/>
      <c r="DU117" s="810"/>
      <c r="DV117" s="853" t="s">
        <v>127</v>
      </c>
      <c r="DW117" s="854"/>
      <c r="DX117" s="854"/>
      <c r="DY117" s="854"/>
      <c r="DZ117" s="855"/>
    </row>
    <row r="118" spans="1:130" s="233" customFormat="1" ht="26.25" customHeight="1" x14ac:dyDescent="0.2">
      <c r="A118" s="924" t="s">
        <v>432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429</v>
      </c>
      <c r="AB118" s="925"/>
      <c r="AC118" s="925"/>
      <c r="AD118" s="925"/>
      <c r="AE118" s="926"/>
      <c r="AF118" s="927" t="s">
        <v>430</v>
      </c>
      <c r="AG118" s="925"/>
      <c r="AH118" s="925"/>
      <c r="AI118" s="925"/>
      <c r="AJ118" s="926"/>
      <c r="AK118" s="927" t="s">
        <v>305</v>
      </c>
      <c r="AL118" s="925"/>
      <c r="AM118" s="925"/>
      <c r="AN118" s="925"/>
      <c r="AO118" s="926"/>
      <c r="AP118" s="928" t="s">
        <v>431</v>
      </c>
      <c r="AQ118" s="929"/>
      <c r="AR118" s="929"/>
      <c r="AS118" s="929"/>
      <c r="AT118" s="930"/>
      <c r="AU118" s="961"/>
      <c r="AV118" s="962"/>
      <c r="AW118" s="962"/>
      <c r="AX118" s="962"/>
      <c r="AY118" s="962"/>
      <c r="AZ118" s="867" t="s">
        <v>461</v>
      </c>
      <c r="BA118" s="868"/>
      <c r="BB118" s="868"/>
      <c r="BC118" s="868"/>
      <c r="BD118" s="868"/>
      <c r="BE118" s="868"/>
      <c r="BF118" s="868"/>
      <c r="BG118" s="868"/>
      <c r="BH118" s="868"/>
      <c r="BI118" s="868"/>
      <c r="BJ118" s="868"/>
      <c r="BK118" s="868"/>
      <c r="BL118" s="868"/>
      <c r="BM118" s="868"/>
      <c r="BN118" s="868"/>
      <c r="BO118" s="868"/>
      <c r="BP118" s="869"/>
      <c r="BQ118" s="908" t="s">
        <v>127</v>
      </c>
      <c r="BR118" s="874"/>
      <c r="BS118" s="874"/>
      <c r="BT118" s="874"/>
      <c r="BU118" s="874"/>
      <c r="BV118" s="874" t="s">
        <v>127</v>
      </c>
      <c r="BW118" s="874"/>
      <c r="BX118" s="874"/>
      <c r="BY118" s="874"/>
      <c r="BZ118" s="874"/>
      <c r="CA118" s="874" t="s">
        <v>453</v>
      </c>
      <c r="CB118" s="874"/>
      <c r="CC118" s="874"/>
      <c r="CD118" s="874"/>
      <c r="CE118" s="874"/>
      <c r="CF118" s="904" t="s">
        <v>127</v>
      </c>
      <c r="CG118" s="905"/>
      <c r="CH118" s="905"/>
      <c r="CI118" s="905"/>
      <c r="CJ118" s="905"/>
      <c r="CK118" s="956"/>
      <c r="CL118" s="850"/>
      <c r="CM118" s="844" t="s">
        <v>462</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127</v>
      </c>
      <c r="DH118" s="809"/>
      <c r="DI118" s="809"/>
      <c r="DJ118" s="809"/>
      <c r="DK118" s="810"/>
      <c r="DL118" s="811" t="s">
        <v>127</v>
      </c>
      <c r="DM118" s="809"/>
      <c r="DN118" s="809"/>
      <c r="DO118" s="809"/>
      <c r="DP118" s="810"/>
      <c r="DQ118" s="811" t="s">
        <v>127</v>
      </c>
      <c r="DR118" s="809"/>
      <c r="DS118" s="809"/>
      <c r="DT118" s="809"/>
      <c r="DU118" s="810"/>
      <c r="DV118" s="853" t="s">
        <v>127</v>
      </c>
      <c r="DW118" s="854"/>
      <c r="DX118" s="854"/>
      <c r="DY118" s="854"/>
      <c r="DZ118" s="855"/>
    </row>
    <row r="119" spans="1:130" s="233" customFormat="1" ht="26.25" customHeight="1" x14ac:dyDescent="0.2">
      <c r="A119" s="847" t="s">
        <v>435</v>
      </c>
      <c r="B119" s="848"/>
      <c r="C119" s="889" t="s">
        <v>436</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453</v>
      </c>
      <c r="AB119" s="918"/>
      <c r="AC119" s="918"/>
      <c r="AD119" s="918"/>
      <c r="AE119" s="919"/>
      <c r="AF119" s="920" t="s">
        <v>127</v>
      </c>
      <c r="AG119" s="918"/>
      <c r="AH119" s="918"/>
      <c r="AI119" s="918"/>
      <c r="AJ119" s="919"/>
      <c r="AK119" s="920" t="s">
        <v>127</v>
      </c>
      <c r="AL119" s="918"/>
      <c r="AM119" s="918"/>
      <c r="AN119" s="918"/>
      <c r="AO119" s="919"/>
      <c r="AP119" s="921" t="s">
        <v>127</v>
      </c>
      <c r="AQ119" s="922"/>
      <c r="AR119" s="922"/>
      <c r="AS119" s="922"/>
      <c r="AT119" s="923"/>
      <c r="AU119" s="963"/>
      <c r="AV119" s="964"/>
      <c r="AW119" s="964"/>
      <c r="AX119" s="964"/>
      <c r="AY119" s="964"/>
      <c r="AZ119" s="254" t="s">
        <v>185</v>
      </c>
      <c r="BA119" s="254"/>
      <c r="BB119" s="254"/>
      <c r="BC119" s="254"/>
      <c r="BD119" s="254"/>
      <c r="BE119" s="254"/>
      <c r="BF119" s="254"/>
      <c r="BG119" s="254"/>
      <c r="BH119" s="254"/>
      <c r="BI119" s="254"/>
      <c r="BJ119" s="254"/>
      <c r="BK119" s="254"/>
      <c r="BL119" s="254"/>
      <c r="BM119" s="254"/>
      <c r="BN119" s="254"/>
      <c r="BO119" s="906" t="s">
        <v>463</v>
      </c>
      <c r="BP119" s="907"/>
      <c r="BQ119" s="908">
        <v>39995341</v>
      </c>
      <c r="BR119" s="874"/>
      <c r="BS119" s="874"/>
      <c r="BT119" s="874"/>
      <c r="BU119" s="874"/>
      <c r="BV119" s="874">
        <v>38187591</v>
      </c>
      <c r="BW119" s="874"/>
      <c r="BX119" s="874"/>
      <c r="BY119" s="874"/>
      <c r="BZ119" s="874"/>
      <c r="CA119" s="874">
        <v>37723137</v>
      </c>
      <c r="CB119" s="874"/>
      <c r="CC119" s="874"/>
      <c r="CD119" s="874"/>
      <c r="CE119" s="874"/>
      <c r="CF119" s="777"/>
      <c r="CG119" s="778"/>
      <c r="CH119" s="778"/>
      <c r="CI119" s="778"/>
      <c r="CJ119" s="863"/>
      <c r="CK119" s="957"/>
      <c r="CL119" s="852"/>
      <c r="CM119" s="867" t="s">
        <v>464</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17185</v>
      </c>
      <c r="DH119" s="793"/>
      <c r="DI119" s="793"/>
      <c r="DJ119" s="793"/>
      <c r="DK119" s="794"/>
      <c r="DL119" s="795">
        <v>8593</v>
      </c>
      <c r="DM119" s="793"/>
      <c r="DN119" s="793"/>
      <c r="DO119" s="793"/>
      <c r="DP119" s="794"/>
      <c r="DQ119" s="795" t="s">
        <v>127</v>
      </c>
      <c r="DR119" s="793"/>
      <c r="DS119" s="793"/>
      <c r="DT119" s="793"/>
      <c r="DU119" s="794"/>
      <c r="DV119" s="877" t="s">
        <v>127</v>
      </c>
      <c r="DW119" s="878"/>
      <c r="DX119" s="878"/>
      <c r="DY119" s="878"/>
      <c r="DZ119" s="879"/>
    </row>
    <row r="120" spans="1:130" s="233" customFormat="1" ht="26.25" customHeight="1" x14ac:dyDescent="0.2">
      <c r="A120" s="849"/>
      <c r="B120" s="850"/>
      <c r="C120" s="844" t="s">
        <v>439</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127</v>
      </c>
      <c r="AB120" s="809"/>
      <c r="AC120" s="809"/>
      <c r="AD120" s="809"/>
      <c r="AE120" s="810"/>
      <c r="AF120" s="811" t="s">
        <v>127</v>
      </c>
      <c r="AG120" s="809"/>
      <c r="AH120" s="809"/>
      <c r="AI120" s="809"/>
      <c r="AJ120" s="810"/>
      <c r="AK120" s="811" t="s">
        <v>453</v>
      </c>
      <c r="AL120" s="809"/>
      <c r="AM120" s="809"/>
      <c r="AN120" s="809"/>
      <c r="AO120" s="810"/>
      <c r="AP120" s="853" t="s">
        <v>453</v>
      </c>
      <c r="AQ120" s="854"/>
      <c r="AR120" s="854"/>
      <c r="AS120" s="854"/>
      <c r="AT120" s="855"/>
      <c r="AU120" s="909" t="s">
        <v>465</v>
      </c>
      <c r="AV120" s="910"/>
      <c r="AW120" s="910"/>
      <c r="AX120" s="910"/>
      <c r="AY120" s="911"/>
      <c r="AZ120" s="889" t="s">
        <v>466</v>
      </c>
      <c r="BA120" s="837"/>
      <c r="BB120" s="837"/>
      <c r="BC120" s="837"/>
      <c r="BD120" s="837"/>
      <c r="BE120" s="837"/>
      <c r="BF120" s="837"/>
      <c r="BG120" s="837"/>
      <c r="BH120" s="837"/>
      <c r="BI120" s="837"/>
      <c r="BJ120" s="837"/>
      <c r="BK120" s="837"/>
      <c r="BL120" s="837"/>
      <c r="BM120" s="837"/>
      <c r="BN120" s="837"/>
      <c r="BO120" s="837"/>
      <c r="BP120" s="838"/>
      <c r="BQ120" s="890">
        <v>11105142</v>
      </c>
      <c r="BR120" s="871"/>
      <c r="BS120" s="871"/>
      <c r="BT120" s="871"/>
      <c r="BU120" s="871"/>
      <c r="BV120" s="871">
        <v>10359730</v>
      </c>
      <c r="BW120" s="871"/>
      <c r="BX120" s="871"/>
      <c r="BY120" s="871"/>
      <c r="BZ120" s="871"/>
      <c r="CA120" s="871">
        <v>10766993</v>
      </c>
      <c r="CB120" s="871"/>
      <c r="CC120" s="871"/>
      <c r="CD120" s="871"/>
      <c r="CE120" s="871"/>
      <c r="CF120" s="895">
        <v>95.5</v>
      </c>
      <c r="CG120" s="896"/>
      <c r="CH120" s="896"/>
      <c r="CI120" s="896"/>
      <c r="CJ120" s="896"/>
      <c r="CK120" s="897" t="s">
        <v>467</v>
      </c>
      <c r="CL120" s="881"/>
      <c r="CM120" s="881"/>
      <c r="CN120" s="881"/>
      <c r="CO120" s="882"/>
      <c r="CP120" s="901" t="s">
        <v>410</v>
      </c>
      <c r="CQ120" s="902"/>
      <c r="CR120" s="902"/>
      <c r="CS120" s="902"/>
      <c r="CT120" s="902"/>
      <c r="CU120" s="902"/>
      <c r="CV120" s="902"/>
      <c r="CW120" s="902"/>
      <c r="CX120" s="902"/>
      <c r="CY120" s="902"/>
      <c r="CZ120" s="902"/>
      <c r="DA120" s="902"/>
      <c r="DB120" s="902"/>
      <c r="DC120" s="902"/>
      <c r="DD120" s="902"/>
      <c r="DE120" s="902"/>
      <c r="DF120" s="903"/>
      <c r="DG120" s="890" t="s">
        <v>453</v>
      </c>
      <c r="DH120" s="871"/>
      <c r="DI120" s="871"/>
      <c r="DJ120" s="871"/>
      <c r="DK120" s="871"/>
      <c r="DL120" s="871">
        <v>10140128</v>
      </c>
      <c r="DM120" s="871"/>
      <c r="DN120" s="871"/>
      <c r="DO120" s="871"/>
      <c r="DP120" s="871"/>
      <c r="DQ120" s="871">
        <v>8519473</v>
      </c>
      <c r="DR120" s="871"/>
      <c r="DS120" s="871"/>
      <c r="DT120" s="871"/>
      <c r="DU120" s="871"/>
      <c r="DV120" s="872">
        <v>75.599999999999994</v>
      </c>
      <c r="DW120" s="872"/>
      <c r="DX120" s="872"/>
      <c r="DY120" s="872"/>
      <c r="DZ120" s="873"/>
    </row>
    <row r="121" spans="1:130" s="233" customFormat="1" ht="26.25" customHeight="1" x14ac:dyDescent="0.2">
      <c r="A121" s="849"/>
      <c r="B121" s="850"/>
      <c r="C121" s="892" t="s">
        <v>468</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v>8413</v>
      </c>
      <c r="AB121" s="809"/>
      <c r="AC121" s="809"/>
      <c r="AD121" s="809"/>
      <c r="AE121" s="810"/>
      <c r="AF121" s="811">
        <v>8412</v>
      </c>
      <c r="AG121" s="809"/>
      <c r="AH121" s="809"/>
      <c r="AI121" s="809"/>
      <c r="AJ121" s="810"/>
      <c r="AK121" s="811">
        <v>7765</v>
      </c>
      <c r="AL121" s="809"/>
      <c r="AM121" s="809"/>
      <c r="AN121" s="809"/>
      <c r="AO121" s="810"/>
      <c r="AP121" s="853">
        <v>0.1</v>
      </c>
      <c r="AQ121" s="854"/>
      <c r="AR121" s="854"/>
      <c r="AS121" s="854"/>
      <c r="AT121" s="855"/>
      <c r="AU121" s="912"/>
      <c r="AV121" s="913"/>
      <c r="AW121" s="913"/>
      <c r="AX121" s="913"/>
      <c r="AY121" s="914"/>
      <c r="AZ121" s="844" t="s">
        <v>469</v>
      </c>
      <c r="BA121" s="781"/>
      <c r="BB121" s="781"/>
      <c r="BC121" s="781"/>
      <c r="BD121" s="781"/>
      <c r="BE121" s="781"/>
      <c r="BF121" s="781"/>
      <c r="BG121" s="781"/>
      <c r="BH121" s="781"/>
      <c r="BI121" s="781"/>
      <c r="BJ121" s="781"/>
      <c r="BK121" s="781"/>
      <c r="BL121" s="781"/>
      <c r="BM121" s="781"/>
      <c r="BN121" s="781"/>
      <c r="BO121" s="781"/>
      <c r="BP121" s="782"/>
      <c r="BQ121" s="845">
        <v>164945</v>
      </c>
      <c r="BR121" s="846"/>
      <c r="BS121" s="846"/>
      <c r="BT121" s="846"/>
      <c r="BU121" s="846"/>
      <c r="BV121" s="846">
        <v>127103</v>
      </c>
      <c r="BW121" s="846"/>
      <c r="BX121" s="846"/>
      <c r="BY121" s="846"/>
      <c r="BZ121" s="846"/>
      <c r="CA121" s="846">
        <v>85014</v>
      </c>
      <c r="CB121" s="846"/>
      <c r="CC121" s="846"/>
      <c r="CD121" s="846"/>
      <c r="CE121" s="846"/>
      <c r="CF121" s="904">
        <v>0.8</v>
      </c>
      <c r="CG121" s="905"/>
      <c r="CH121" s="905"/>
      <c r="CI121" s="905"/>
      <c r="CJ121" s="905"/>
      <c r="CK121" s="898"/>
      <c r="CL121" s="884"/>
      <c r="CM121" s="884"/>
      <c r="CN121" s="884"/>
      <c r="CO121" s="885"/>
      <c r="CP121" s="864" t="s">
        <v>408</v>
      </c>
      <c r="CQ121" s="865"/>
      <c r="CR121" s="865"/>
      <c r="CS121" s="865"/>
      <c r="CT121" s="865"/>
      <c r="CU121" s="865"/>
      <c r="CV121" s="865"/>
      <c r="CW121" s="865"/>
      <c r="CX121" s="865"/>
      <c r="CY121" s="865"/>
      <c r="CZ121" s="865"/>
      <c r="DA121" s="865"/>
      <c r="DB121" s="865"/>
      <c r="DC121" s="865"/>
      <c r="DD121" s="865"/>
      <c r="DE121" s="865"/>
      <c r="DF121" s="866"/>
      <c r="DG121" s="845">
        <v>1819709</v>
      </c>
      <c r="DH121" s="846"/>
      <c r="DI121" s="846"/>
      <c r="DJ121" s="846"/>
      <c r="DK121" s="846"/>
      <c r="DL121" s="846">
        <v>1636788</v>
      </c>
      <c r="DM121" s="846"/>
      <c r="DN121" s="846"/>
      <c r="DO121" s="846"/>
      <c r="DP121" s="846"/>
      <c r="DQ121" s="846">
        <v>1831176</v>
      </c>
      <c r="DR121" s="846"/>
      <c r="DS121" s="846"/>
      <c r="DT121" s="846"/>
      <c r="DU121" s="846"/>
      <c r="DV121" s="823">
        <v>16.2</v>
      </c>
      <c r="DW121" s="823"/>
      <c r="DX121" s="823"/>
      <c r="DY121" s="823"/>
      <c r="DZ121" s="824"/>
    </row>
    <row r="122" spans="1:130" s="233" customFormat="1" ht="26.25" customHeight="1" x14ac:dyDescent="0.2">
      <c r="A122" s="849"/>
      <c r="B122" s="850"/>
      <c r="C122" s="844" t="s">
        <v>450</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453</v>
      </c>
      <c r="AB122" s="809"/>
      <c r="AC122" s="809"/>
      <c r="AD122" s="809"/>
      <c r="AE122" s="810"/>
      <c r="AF122" s="811" t="s">
        <v>453</v>
      </c>
      <c r="AG122" s="809"/>
      <c r="AH122" s="809"/>
      <c r="AI122" s="809"/>
      <c r="AJ122" s="810"/>
      <c r="AK122" s="811" t="s">
        <v>453</v>
      </c>
      <c r="AL122" s="809"/>
      <c r="AM122" s="809"/>
      <c r="AN122" s="809"/>
      <c r="AO122" s="810"/>
      <c r="AP122" s="853" t="s">
        <v>453</v>
      </c>
      <c r="AQ122" s="854"/>
      <c r="AR122" s="854"/>
      <c r="AS122" s="854"/>
      <c r="AT122" s="855"/>
      <c r="AU122" s="912"/>
      <c r="AV122" s="913"/>
      <c r="AW122" s="913"/>
      <c r="AX122" s="913"/>
      <c r="AY122" s="914"/>
      <c r="AZ122" s="867" t="s">
        <v>470</v>
      </c>
      <c r="BA122" s="868"/>
      <c r="BB122" s="868"/>
      <c r="BC122" s="868"/>
      <c r="BD122" s="868"/>
      <c r="BE122" s="868"/>
      <c r="BF122" s="868"/>
      <c r="BG122" s="868"/>
      <c r="BH122" s="868"/>
      <c r="BI122" s="868"/>
      <c r="BJ122" s="868"/>
      <c r="BK122" s="868"/>
      <c r="BL122" s="868"/>
      <c r="BM122" s="868"/>
      <c r="BN122" s="868"/>
      <c r="BO122" s="868"/>
      <c r="BP122" s="869"/>
      <c r="BQ122" s="908">
        <v>27080451</v>
      </c>
      <c r="BR122" s="874"/>
      <c r="BS122" s="874"/>
      <c r="BT122" s="874"/>
      <c r="BU122" s="874"/>
      <c r="BV122" s="874">
        <v>25901207</v>
      </c>
      <c r="BW122" s="874"/>
      <c r="BX122" s="874"/>
      <c r="BY122" s="874"/>
      <c r="BZ122" s="874"/>
      <c r="CA122" s="874">
        <v>25723950</v>
      </c>
      <c r="CB122" s="874"/>
      <c r="CC122" s="874"/>
      <c r="CD122" s="874"/>
      <c r="CE122" s="874"/>
      <c r="CF122" s="875">
        <v>228.2</v>
      </c>
      <c r="CG122" s="876"/>
      <c r="CH122" s="876"/>
      <c r="CI122" s="876"/>
      <c r="CJ122" s="876"/>
      <c r="CK122" s="898"/>
      <c r="CL122" s="884"/>
      <c r="CM122" s="884"/>
      <c r="CN122" s="884"/>
      <c r="CO122" s="885"/>
      <c r="CP122" s="864" t="s">
        <v>471</v>
      </c>
      <c r="CQ122" s="865"/>
      <c r="CR122" s="865"/>
      <c r="CS122" s="865"/>
      <c r="CT122" s="865"/>
      <c r="CU122" s="865"/>
      <c r="CV122" s="865"/>
      <c r="CW122" s="865"/>
      <c r="CX122" s="865"/>
      <c r="CY122" s="865"/>
      <c r="CZ122" s="865"/>
      <c r="DA122" s="865"/>
      <c r="DB122" s="865"/>
      <c r="DC122" s="865"/>
      <c r="DD122" s="865"/>
      <c r="DE122" s="865"/>
      <c r="DF122" s="866"/>
      <c r="DG122" s="845">
        <v>1264475</v>
      </c>
      <c r="DH122" s="846"/>
      <c r="DI122" s="846"/>
      <c r="DJ122" s="846"/>
      <c r="DK122" s="846"/>
      <c r="DL122" s="846">
        <v>1331533</v>
      </c>
      <c r="DM122" s="846"/>
      <c r="DN122" s="846"/>
      <c r="DO122" s="846"/>
      <c r="DP122" s="846"/>
      <c r="DQ122" s="846">
        <v>1336785</v>
      </c>
      <c r="DR122" s="846"/>
      <c r="DS122" s="846"/>
      <c r="DT122" s="846"/>
      <c r="DU122" s="846"/>
      <c r="DV122" s="823">
        <v>11.9</v>
      </c>
      <c r="DW122" s="823"/>
      <c r="DX122" s="823"/>
      <c r="DY122" s="823"/>
      <c r="DZ122" s="824"/>
    </row>
    <row r="123" spans="1:130" s="233" customFormat="1" ht="26.25" customHeight="1" x14ac:dyDescent="0.2">
      <c r="A123" s="849"/>
      <c r="B123" s="850"/>
      <c r="C123" s="844" t="s">
        <v>457</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127</v>
      </c>
      <c r="AB123" s="809"/>
      <c r="AC123" s="809"/>
      <c r="AD123" s="809"/>
      <c r="AE123" s="810"/>
      <c r="AF123" s="811" t="s">
        <v>453</v>
      </c>
      <c r="AG123" s="809"/>
      <c r="AH123" s="809"/>
      <c r="AI123" s="809"/>
      <c r="AJ123" s="810"/>
      <c r="AK123" s="811" t="s">
        <v>127</v>
      </c>
      <c r="AL123" s="809"/>
      <c r="AM123" s="809"/>
      <c r="AN123" s="809"/>
      <c r="AO123" s="810"/>
      <c r="AP123" s="853" t="s">
        <v>127</v>
      </c>
      <c r="AQ123" s="854"/>
      <c r="AR123" s="854"/>
      <c r="AS123" s="854"/>
      <c r="AT123" s="855"/>
      <c r="AU123" s="915"/>
      <c r="AV123" s="916"/>
      <c r="AW123" s="916"/>
      <c r="AX123" s="916"/>
      <c r="AY123" s="916"/>
      <c r="AZ123" s="254" t="s">
        <v>185</v>
      </c>
      <c r="BA123" s="254"/>
      <c r="BB123" s="254"/>
      <c r="BC123" s="254"/>
      <c r="BD123" s="254"/>
      <c r="BE123" s="254"/>
      <c r="BF123" s="254"/>
      <c r="BG123" s="254"/>
      <c r="BH123" s="254"/>
      <c r="BI123" s="254"/>
      <c r="BJ123" s="254"/>
      <c r="BK123" s="254"/>
      <c r="BL123" s="254"/>
      <c r="BM123" s="254"/>
      <c r="BN123" s="254"/>
      <c r="BO123" s="906" t="s">
        <v>472</v>
      </c>
      <c r="BP123" s="907"/>
      <c r="BQ123" s="861">
        <v>38350538</v>
      </c>
      <c r="BR123" s="862"/>
      <c r="BS123" s="862"/>
      <c r="BT123" s="862"/>
      <c r="BU123" s="862"/>
      <c r="BV123" s="862">
        <v>36388040</v>
      </c>
      <c r="BW123" s="862"/>
      <c r="BX123" s="862"/>
      <c r="BY123" s="862"/>
      <c r="BZ123" s="862"/>
      <c r="CA123" s="862">
        <v>36575957</v>
      </c>
      <c r="CB123" s="862"/>
      <c r="CC123" s="862"/>
      <c r="CD123" s="862"/>
      <c r="CE123" s="862"/>
      <c r="CF123" s="777"/>
      <c r="CG123" s="778"/>
      <c r="CH123" s="778"/>
      <c r="CI123" s="778"/>
      <c r="CJ123" s="863"/>
      <c r="CK123" s="898"/>
      <c r="CL123" s="884"/>
      <c r="CM123" s="884"/>
      <c r="CN123" s="884"/>
      <c r="CO123" s="885"/>
      <c r="CP123" s="864" t="s">
        <v>407</v>
      </c>
      <c r="CQ123" s="865"/>
      <c r="CR123" s="865"/>
      <c r="CS123" s="865"/>
      <c r="CT123" s="865"/>
      <c r="CU123" s="865"/>
      <c r="CV123" s="865"/>
      <c r="CW123" s="865"/>
      <c r="CX123" s="865"/>
      <c r="CY123" s="865"/>
      <c r="CZ123" s="865"/>
      <c r="DA123" s="865"/>
      <c r="DB123" s="865"/>
      <c r="DC123" s="865"/>
      <c r="DD123" s="865"/>
      <c r="DE123" s="865"/>
      <c r="DF123" s="866"/>
      <c r="DG123" s="808">
        <v>17483</v>
      </c>
      <c r="DH123" s="809"/>
      <c r="DI123" s="809"/>
      <c r="DJ123" s="809"/>
      <c r="DK123" s="810"/>
      <c r="DL123" s="811">
        <v>18042</v>
      </c>
      <c r="DM123" s="809"/>
      <c r="DN123" s="809"/>
      <c r="DO123" s="809"/>
      <c r="DP123" s="810"/>
      <c r="DQ123" s="811">
        <v>20652</v>
      </c>
      <c r="DR123" s="809"/>
      <c r="DS123" s="809"/>
      <c r="DT123" s="809"/>
      <c r="DU123" s="810"/>
      <c r="DV123" s="853">
        <v>0.2</v>
      </c>
      <c r="DW123" s="854"/>
      <c r="DX123" s="854"/>
      <c r="DY123" s="854"/>
      <c r="DZ123" s="855"/>
    </row>
    <row r="124" spans="1:130" s="233" customFormat="1" ht="26.25" customHeight="1" thickBot="1" x14ac:dyDescent="0.25">
      <c r="A124" s="849"/>
      <c r="B124" s="850"/>
      <c r="C124" s="844" t="s">
        <v>460</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127</v>
      </c>
      <c r="AB124" s="809"/>
      <c r="AC124" s="809"/>
      <c r="AD124" s="809"/>
      <c r="AE124" s="810"/>
      <c r="AF124" s="811" t="s">
        <v>127</v>
      </c>
      <c r="AG124" s="809"/>
      <c r="AH124" s="809"/>
      <c r="AI124" s="809"/>
      <c r="AJ124" s="810"/>
      <c r="AK124" s="811" t="s">
        <v>127</v>
      </c>
      <c r="AL124" s="809"/>
      <c r="AM124" s="809"/>
      <c r="AN124" s="809"/>
      <c r="AO124" s="810"/>
      <c r="AP124" s="853" t="s">
        <v>453</v>
      </c>
      <c r="AQ124" s="854"/>
      <c r="AR124" s="854"/>
      <c r="AS124" s="854"/>
      <c r="AT124" s="855"/>
      <c r="AU124" s="856" t="s">
        <v>473</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15.9</v>
      </c>
      <c r="BR124" s="860"/>
      <c r="BS124" s="860"/>
      <c r="BT124" s="860"/>
      <c r="BU124" s="860"/>
      <c r="BV124" s="860">
        <v>16.7</v>
      </c>
      <c r="BW124" s="860"/>
      <c r="BX124" s="860"/>
      <c r="BY124" s="860"/>
      <c r="BZ124" s="860"/>
      <c r="CA124" s="860">
        <v>10.1</v>
      </c>
      <c r="CB124" s="860"/>
      <c r="CC124" s="860"/>
      <c r="CD124" s="860"/>
      <c r="CE124" s="860"/>
      <c r="CF124" s="755"/>
      <c r="CG124" s="756"/>
      <c r="CH124" s="756"/>
      <c r="CI124" s="756"/>
      <c r="CJ124" s="891"/>
      <c r="CK124" s="899"/>
      <c r="CL124" s="899"/>
      <c r="CM124" s="899"/>
      <c r="CN124" s="899"/>
      <c r="CO124" s="900"/>
      <c r="CP124" s="864" t="s">
        <v>474</v>
      </c>
      <c r="CQ124" s="865"/>
      <c r="CR124" s="865"/>
      <c r="CS124" s="865"/>
      <c r="CT124" s="865"/>
      <c r="CU124" s="865"/>
      <c r="CV124" s="865"/>
      <c r="CW124" s="865"/>
      <c r="CX124" s="865"/>
      <c r="CY124" s="865"/>
      <c r="CZ124" s="865"/>
      <c r="DA124" s="865"/>
      <c r="DB124" s="865"/>
      <c r="DC124" s="865"/>
      <c r="DD124" s="865"/>
      <c r="DE124" s="865"/>
      <c r="DF124" s="866"/>
      <c r="DG124" s="792">
        <v>11210702</v>
      </c>
      <c r="DH124" s="793"/>
      <c r="DI124" s="793"/>
      <c r="DJ124" s="793"/>
      <c r="DK124" s="794"/>
      <c r="DL124" s="795">
        <v>19224</v>
      </c>
      <c r="DM124" s="793"/>
      <c r="DN124" s="793"/>
      <c r="DO124" s="793"/>
      <c r="DP124" s="794"/>
      <c r="DQ124" s="795">
        <v>16622</v>
      </c>
      <c r="DR124" s="793"/>
      <c r="DS124" s="793"/>
      <c r="DT124" s="793"/>
      <c r="DU124" s="794"/>
      <c r="DV124" s="877">
        <v>0.1</v>
      </c>
      <c r="DW124" s="878"/>
      <c r="DX124" s="878"/>
      <c r="DY124" s="878"/>
      <c r="DZ124" s="879"/>
    </row>
    <row r="125" spans="1:130" s="233" customFormat="1" ht="26.25" customHeight="1" x14ac:dyDescent="0.2">
      <c r="A125" s="849"/>
      <c r="B125" s="850"/>
      <c r="C125" s="844" t="s">
        <v>462</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127</v>
      </c>
      <c r="AB125" s="809"/>
      <c r="AC125" s="809"/>
      <c r="AD125" s="809"/>
      <c r="AE125" s="810"/>
      <c r="AF125" s="811" t="s">
        <v>127</v>
      </c>
      <c r="AG125" s="809"/>
      <c r="AH125" s="809"/>
      <c r="AI125" s="809"/>
      <c r="AJ125" s="810"/>
      <c r="AK125" s="811" t="s">
        <v>127</v>
      </c>
      <c r="AL125" s="809"/>
      <c r="AM125" s="809"/>
      <c r="AN125" s="809"/>
      <c r="AO125" s="810"/>
      <c r="AP125" s="853" t="s">
        <v>127</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475</v>
      </c>
      <c r="CL125" s="881"/>
      <c r="CM125" s="881"/>
      <c r="CN125" s="881"/>
      <c r="CO125" s="882"/>
      <c r="CP125" s="889" t="s">
        <v>476</v>
      </c>
      <c r="CQ125" s="837"/>
      <c r="CR125" s="837"/>
      <c r="CS125" s="837"/>
      <c r="CT125" s="837"/>
      <c r="CU125" s="837"/>
      <c r="CV125" s="837"/>
      <c r="CW125" s="837"/>
      <c r="CX125" s="837"/>
      <c r="CY125" s="837"/>
      <c r="CZ125" s="837"/>
      <c r="DA125" s="837"/>
      <c r="DB125" s="837"/>
      <c r="DC125" s="837"/>
      <c r="DD125" s="837"/>
      <c r="DE125" s="837"/>
      <c r="DF125" s="838"/>
      <c r="DG125" s="890" t="s">
        <v>127</v>
      </c>
      <c r="DH125" s="871"/>
      <c r="DI125" s="871"/>
      <c r="DJ125" s="871"/>
      <c r="DK125" s="871"/>
      <c r="DL125" s="871" t="s">
        <v>127</v>
      </c>
      <c r="DM125" s="871"/>
      <c r="DN125" s="871"/>
      <c r="DO125" s="871"/>
      <c r="DP125" s="871"/>
      <c r="DQ125" s="871" t="s">
        <v>127</v>
      </c>
      <c r="DR125" s="871"/>
      <c r="DS125" s="871"/>
      <c r="DT125" s="871"/>
      <c r="DU125" s="871"/>
      <c r="DV125" s="872" t="s">
        <v>127</v>
      </c>
      <c r="DW125" s="872"/>
      <c r="DX125" s="872"/>
      <c r="DY125" s="872"/>
      <c r="DZ125" s="873"/>
    </row>
    <row r="126" spans="1:130" s="233" customFormat="1" ht="26.25" customHeight="1" thickBot="1" x14ac:dyDescent="0.25">
      <c r="A126" s="849"/>
      <c r="B126" s="850"/>
      <c r="C126" s="844" t="s">
        <v>464</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8592</v>
      </c>
      <c r="AB126" s="809"/>
      <c r="AC126" s="809"/>
      <c r="AD126" s="809"/>
      <c r="AE126" s="810"/>
      <c r="AF126" s="811">
        <v>8592</v>
      </c>
      <c r="AG126" s="809"/>
      <c r="AH126" s="809"/>
      <c r="AI126" s="809"/>
      <c r="AJ126" s="810"/>
      <c r="AK126" s="811">
        <v>8593</v>
      </c>
      <c r="AL126" s="809"/>
      <c r="AM126" s="809"/>
      <c r="AN126" s="809"/>
      <c r="AO126" s="810"/>
      <c r="AP126" s="853">
        <v>0.1</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477</v>
      </c>
      <c r="CQ126" s="781"/>
      <c r="CR126" s="781"/>
      <c r="CS126" s="781"/>
      <c r="CT126" s="781"/>
      <c r="CU126" s="781"/>
      <c r="CV126" s="781"/>
      <c r="CW126" s="781"/>
      <c r="CX126" s="781"/>
      <c r="CY126" s="781"/>
      <c r="CZ126" s="781"/>
      <c r="DA126" s="781"/>
      <c r="DB126" s="781"/>
      <c r="DC126" s="781"/>
      <c r="DD126" s="781"/>
      <c r="DE126" s="781"/>
      <c r="DF126" s="782"/>
      <c r="DG126" s="845" t="s">
        <v>127</v>
      </c>
      <c r="DH126" s="846"/>
      <c r="DI126" s="846"/>
      <c r="DJ126" s="846"/>
      <c r="DK126" s="846"/>
      <c r="DL126" s="846" t="s">
        <v>453</v>
      </c>
      <c r="DM126" s="846"/>
      <c r="DN126" s="846"/>
      <c r="DO126" s="846"/>
      <c r="DP126" s="846"/>
      <c r="DQ126" s="846" t="s">
        <v>127</v>
      </c>
      <c r="DR126" s="846"/>
      <c r="DS126" s="846"/>
      <c r="DT126" s="846"/>
      <c r="DU126" s="846"/>
      <c r="DV126" s="823" t="s">
        <v>127</v>
      </c>
      <c r="DW126" s="823"/>
      <c r="DX126" s="823"/>
      <c r="DY126" s="823"/>
      <c r="DZ126" s="824"/>
    </row>
    <row r="127" spans="1:130" s="233" customFormat="1" ht="26.25" customHeight="1" x14ac:dyDescent="0.2">
      <c r="A127" s="851"/>
      <c r="B127" s="852"/>
      <c r="C127" s="867" t="s">
        <v>478</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35</v>
      </c>
      <c r="AB127" s="809"/>
      <c r="AC127" s="809"/>
      <c r="AD127" s="809"/>
      <c r="AE127" s="810"/>
      <c r="AF127" s="811">
        <v>25</v>
      </c>
      <c r="AG127" s="809"/>
      <c r="AH127" s="809"/>
      <c r="AI127" s="809"/>
      <c r="AJ127" s="810"/>
      <c r="AK127" s="811">
        <v>15</v>
      </c>
      <c r="AL127" s="809"/>
      <c r="AM127" s="809"/>
      <c r="AN127" s="809"/>
      <c r="AO127" s="810"/>
      <c r="AP127" s="853">
        <v>0</v>
      </c>
      <c r="AQ127" s="854"/>
      <c r="AR127" s="854"/>
      <c r="AS127" s="854"/>
      <c r="AT127" s="855"/>
      <c r="AU127" s="235"/>
      <c r="AV127" s="235"/>
      <c r="AW127" s="235"/>
      <c r="AX127" s="870" t="s">
        <v>479</v>
      </c>
      <c r="AY127" s="841"/>
      <c r="AZ127" s="841"/>
      <c r="BA127" s="841"/>
      <c r="BB127" s="841"/>
      <c r="BC127" s="841"/>
      <c r="BD127" s="841"/>
      <c r="BE127" s="842"/>
      <c r="BF127" s="840" t="s">
        <v>480</v>
      </c>
      <c r="BG127" s="841"/>
      <c r="BH127" s="841"/>
      <c r="BI127" s="841"/>
      <c r="BJ127" s="841"/>
      <c r="BK127" s="841"/>
      <c r="BL127" s="842"/>
      <c r="BM127" s="840" t="s">
        <v>481</v>
      </c>
      <c r="BN127" s="841"/>
      <c r="BO127" s="841"/>
      <c r="BP127" s="841"/>
      <c r="BQ127" s="841"/>
      <c r="BR127" s="841"/>
      <c r="BS127" s="842"/>
      <c r="BT127" s="840" t="s">
        <v>482</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483</v>
      </c>
      <c r="CQ127" s="781"/>
      <c r="CR127" s="781"/>
      <c r="CS127" s="781"/>
      <c r="CT127" s="781"/>
      <c r="CU127" s="781"/>
      <c r="CV127" s="781"/>
      <c r="CW127" s="781"/>
      <c r="CX127" s="781"/>
      <c r="CY127" s="781"/>
      <c r="CZ127" s="781"/>
      <c r="DA127" s="781"/>
      <c r="DB127" s="781"/>
      <c r="DC127" s="781"/>
      <c r="DD127" s="781"/>
      <c r="DE127" s="781"/>
      <c r="DF127" s="782"/>
      <c r="DG127" s="845" t="s">
        <v>453</v>
      </c>
      <c r="DH127" s="846"/>
      <c r="DI127" s="846"/>
      <c r="DJ127" s="846"/>
      <c r="DK127" s="846"/>
      <c r="DL127" s="846" t="s">
        <v>127</v>
      </c>
      <c r="DM127" s="846"/>
      <c r="DN127" s="846"/>
      <c r="DO127" s="846"/>
      <c r="DP127" s="846"/>
      <c r="DQ127" s="846" t="s">
        <v>127</v>
      </c>
      <c r="DR127" s="846"/>
      <c r="DS127" s="846"/>
      <c r="DT127" s="846"/>
      <c r="DU127" s="846"/>
      <c r="DV127" s="823" t="s">
        <v>127</v>
      </c>
      <c r="DW127" s="823"/>
      <c r="DX127" s="823"/>
      <c r="DY127" s="823"/>
      <c r="DZ127" s="824"/>
    </row>
    <row r="128" spans="1:130" s="233" customFormat="1" ht="26.25" customHeight="1" thickBot="1" x14ac:dyDescent="0.25">
      <c r="A128" s="825" t="s">
        <v>484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485</v>
      </c>
      <c r="X128" s="827"/>
      <c r="Y128" s="827"/>
      <c r="Z128" s="828"/>
      <c r="AA128" s="829">
        <v>60905</v>
      </c>
      <c r="AB128" s="830"/>
      <c r="AC128" s="830"/>
      <c r="AD128" s="830"/>
      <c r="AE128" s="831"/>
      <c r="AF128" s="832">
        <v>45058</v>
      </c>
      <c r="AG128" s="830"/>
      <c r="AH128" s="830"/>
      <c r="AI128" s="830"/>
      <c r="AJ128" s="831"/>
      <c r="AK128" s="832">
        <v>45058</v>
      </c>
      <c r="AL128" s="830"/>
      <c r="AM128" s="830"/>
      <c r="AN128" s="830"/>
      <c r="AO128" s="831"/>
      <c r="AP128" s="833"/>
      <c r="AQ128" s="834"/>
      <c r="AR128" s="834"/>
      <c r="AS128" s="834"/>
      <c r="AT128" s="835"/>
      <c r="AU128" s="235"/>
      <c r="AV128" s="235"/>
      <c r="AW128" s="235"/>
      <c r="AX128" s="836" t="s">
        <v>486</v>
      </c>
      <c r="AY128" s="837"/>
      <c r="AZ128" s="837"/>
      <c r="BA128" s="837"/>
      <c r="BB128" s="837"/>
      <c r="BC128" s="837"/>
      <c r="BD128" s="837"/>
      <c r="BE128" s="838"/>
      <c r="BF128" s="815" t="s">
        <v>453</v>
      </c>
      <c r="BG128" s="816"/>
      <c r="BH128" s="816"/>
      <c r="BI128" s="816"/>
      <c r="BJ128" s="816"/>
      <c r="BK128" s="816"/>
      <c r="BL128" s="839"/>
      <c r="BM128" s="815">
        <v>12.83</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487</v>
      </c>
      <c r="CQ128" s="759"/>
      <c r="CR128" s="759"/>
      <c r="CS128" s="759"/>
      <c r="CT128" s="759"/>
      <c r="CU128" s="759"/>
      <c r="CV128" s="759"/>
      <c r="CW128" s="759"/>
      <c r="CX128" s="759"/>
      <c r="CY128" s="759"/>
      <c r="CZ128" s="759"/>
      <c r="DA128" s="759"/>
      <c r="DB128" s="759"/>
      <c r="DC128" s="759"/>
      <c r="DD128" s="759"/>
      <c r="DE128" s="759"/>
      <c r="DF128" s="760"/>
      <c r="DG128" s="819" t="s">
        <v>127</v>
      </c>
      <c r="DH128" s="820"/>
      <c r="DI128" s="820"/>
      <c r="DJ128" s="820"/>
      <c r="DK128" s="820"/>
      <c r="DL128" s="820" t="s">
        <v>127</v>
      </c>
      <c r="DM128" s="820"/>
      <c r="DN128" s="820"/>
      <c r="DO128" s="820"/>
      <c r="DP128" s="820"/>
      <c r="DQ128" s="820" t="s">
        <v>127</v>
      </c>
      <c r="DR128" s="820"/>
      <c r="DS128" s="820"/>
      <c r="DT128" s="820"/>
      <c r="DU128" s="820"/>
      <c r="DV128" s="821" t="s">
        <v>127</v>
      </c>
      <c r="DW128" s="821"/>
      <c r="DX128" s="821"/>
      <c r="DY128" s="821"/>
      <c r="DZ128" s="822"/>
    </row>
    <row r="129" spans="1:131" s="233" customFormat="1" ht="26.25" customHeight="1" x14ac:dyDescent="0.2">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488</v>
      </c>
      <c r="X129" s="806"/>
      <c r="Y129" s="806"/>
      <c r="Z129" s="807"/>
      <c r="AA129" s="808">
        <v>13479563</v>
      </c>
      <c r="AB129" s="809"/>
      <c r="AC129" s="809"/>
      <c r="AD129" s="809"/>
      <c r="AE129" s="810"/>
      <c r="AF129" s="811">
        <v>13983669</v>
      </c>
      <c r="AG129" s="809"/>
      <c r="AH129" s="809"/>
      <c r="AI129" s="809"/>
      <c r="AJ129" s="810"/>
      <c r="AK129" s="811">
        <v>14379088</v>
      </c>
      <c r="AL129" s="809"/>
      <c r="AM129" s="809"/>
      <c r="AN129" s="809"/>
      <c r="AO129" s="810"/>
      <c r="AP129" s="812"/>
      <c r="AQ129" s="813"/>
      <c r="AR129" s="813"/>
      <c r="AS129" s="813"/>
      <c r="AT129" s="814"/>
      <c r="AU129" s="236"/>
      <c r="AV129" s="236"/>
      <c r="AW129" s="236"/>
      <c r="AX129" s="780" t="s">
        <v>489</v>
      </c>
      <c r="AY129" s="781"/>
      <c r="AZ129" s="781"/>
      <c r="BA129" s="781"/>
      <c r="BB129" s="781"/>
      <c r="BC129" s="781"/>
      <c r="BD129" s="781"/>
      <c r="BE129" s="782"/>
      <c r="BF129" s="799" t="s">
        <v>127</v>
      </c>
      <c r="BG129" s="800"/>
      <c r="BH129" s="800"/>
      <c r="BI129" s="800"/>
      <c r="BJ129" s="800"/>
      <c r="BK129" s="800"/>
      <c r="BL129" s="801"/>
      <c r="BM129" s="799">
        <v>17.829999999999998</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490</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491</v>
      </c>
      <c r="X130" s="806"/>
      <c r="Y130" s="806"/>
      <c r="Z130" s="807"/>
      <c r="AA130" s="808">
        <v>3163445</v>
      </c>
      <c r="AB130" s="809"/>
      <c r="AC130" s="809"/>
      <c r="AD130" s="809"/>
      <c r="AE130" s="810"/>
      <c r="AF130" s="811">
        <v>3218557</v>
      </c>
      <c r="AG130" s="809"/>
      <c r="AH130" s="809"/>
      <c r="AI130" s="809"/>
      <c r="AJ130" s="810"/>
      <c r="AK130" s="811">
        <v>3105561</v>
      </c>
      <c r="AL130" s="809"/>
      <c r="AM130" s="809"/>
      <c r="AN130" s="809"/>
      <c r="AO130" s="810"/>
      <c r="AP130" s="812"/>
      <c r="AQ130" s="813"/>
      <c r="AR130" s="813"/>
      <c r="AS130" s="813"/>
      <c r="AT130" s="814"/>
      <c r="AU130" s="236"/>
      <c r="AV130" s="236"/>
      <c r="AW130" s="236"/>
      <c r="AX130" s="780" t="s">
        <v>492</v>
      </c>
      <c r="AY130" s="781"/>
      <c r="AZ130" s="781"/>
      <c r="BA130" s="781"/>
      <c r="BB130" s="781"/>
      <c r="BC130" s="781"/>
      <c r="BD130" s="781"/>
      <c r="BE130" s="782"/>
      <c r="BF130" s="783">
        <v>11.7</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493</v>
      </c>
      <c r="X131" s="790"/>
      <c r="Y131" s="790"/>
      <c r="Z131" s="791"/>
      <c r="AA131" s="792">
        <v>10316118</v>
      </c>
      <c r="AB131" s="793"/>
      <c r="AC131" s="793"/>
      <c r="AD131" s="793"/>
      <c r="AE131" s="794"/>
      <c r="AF131" s="795">
        <v>10765112</v>
      </c>
      <c r="AG131" s="793"/>
      <c r="AH131" s="793"/>
      <c r="AI131" s="793"/>
      <c r="AJ131" s="794"/>
      <c r="AK131" s="795">
        <v>11273527</v>
      </c>
      <c r="AL131" s="793"/>
      <c r="AM131" s="793"/>
      <c r="AN131" s="793"/>
      <c r="AO131" s="794"/>
      <c r="AP131" s="796"/>
      <c r="AQ131" s="797"/>
      <c r="AR131" s="797"/>
      <c r="AS131" s="797"/>
      <c r="AT131" s="798"/>
      <c r="AU131" s="236"/>
      <c r="AV131" s="236"/>
      <c r="AW131" s="236"/>
      <c r="AX131" s="758" t="s">
        <v>494</v>
      </c>
      <c r="AY131" s="759"/>
      <c r="AZ131" s="759"/>
      <c r="BA131" s="759"/>
      <c r="BB131" s="759"/>
      <c r="BC131" s="759"/>
      <c r="BD131" s="759"/>
      <c r="BE131" s="760"/>
      <c r="BF131" s="761">
        <v>10.1</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495</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496</v>
      </c>
      <c r="W132" s="771"/>
      <c r="X132" s="771"/>
      <c r="Y132" s="771"/>
      <c r="Z132" s="772"/>
      <c r="AA132" s="773">
        <v>12.601416540000001</v>
      </c>
      <c r="AB132" s="774"/>
      <c r="AC132" s="774"/>
      <c r="AD132" s="774"/>
      <c r="AE132" s="775"/>
      <c r="AF132" s="776">
        <v>12.013679</v>
      </c>
      <c r="AG132" s="774"/>
      <c r="AH132" s="774"/>
      <c r="AI132" s="774"/>
      <c r="AJ132" s="775"/>
      <c r="AK132" s="776">
        <v>10.64903646</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497</v>
      </c>
      <c r="W133" s="750"/>
      <c r="X133" s="750"/>
      <c r="Y133" s="750"/>
      <c r="Z133" s="751"/>
      <c r="AA133" s="752">
        <v>12.8</v>
      </c>
      <c r="AB133" s="753"/>
      <c r="AC133" s="753"/>
      <c r="AD133" s="753"/>
      <c r="AE133" s="754"/>
      <c r="AF133" s="752">
        <v>12.3</v>
      </c>
      <c r="AG133" s="753"/>
      <c r="AH133" s="753"/>
      <c r="AI133" s="753"/>
      <c r="AJ133" s="754"/>
      <c r="AK133" s="752">
        <v>11.7</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qHJ4mtIZGsxqvhuKgMCFhHypKwqlT8UvFB0mN/6fI5p7KWh7wPsxhledmNDwvGYq/Ad22iplXzDEWGUGSY7XIw==" saltValue="8Fw71OAvm35C+keikbeq/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498</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207e/KDmaDicULrnMorFjxRu7TSOoZswuAOOrH2w/dIQk8iaF5p/YAt4mfzjPFKT0XBF7A17Shr22doJKN1bQ==" saltValue="3o3AOKozI0MvelDj7Q7z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499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500</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501</v>
      </c>
      <c r="AP7" s="275"/>
      <c r="AQ7" s="276" t="s">
        <v>502</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503</v>
      </c>
      <c r="AQ8" s="282" t="s">
        <v>504</v>
      </c>
      <c r="AR8" s="283" t="s">
        <v>505</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506</v>
      </c>
      <c r="AL9" s="1160"/>
      <c r="AM9" s="1160"/>
      <c r="AN9" s="1161"/>
      <c r="AO9" s="284">
        <v>3979157</v>
      </c>
      <c r="AP9" s="284">
        <v>129454</v>
      </c>
      <c r="AQ9" s="285">
        <v>87308</v>
      </c>
      <c r="AR9" s="286">
        <v>48.3</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507</v>
      </c>
      <c r="AL10" s="1160"/>
      <c r="AM10" s="1160"/>
      <c r="AN10" s="1161"/>
      <c r="AO10" s="287">
        <v>140</v>
      </c>
      <c r="AP10" s="287">
        <v>5</v>
      </c>
      <c r="AQ10" s="288">
        <v>7758</v>
      </c>
      <c r="AR10" s="289">
        <v>-99.9</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508</v>
      </c>
      <c r="AL11" s="1160"/>
      <c r="AM11" s="1160"/>
      <c r="AN11" s="1161"/>
      <c r="AO11" s="287" t="s">
        <v>509</v>
      </c>
      <c r="AP11" s="287" t="s">
        <v>509</v>
      </c>
      <c r="AQ11" s="288">
        <v>2064</v>
      </c>
      <c r="AR11" s="289" t="s">
        <v>509</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510</v>
      </c>
      <c r="AL12" s="1160"/>
      <c r="AM12" s="1160"/>
      <c r="AN12" s="1161"/>
      <c r="AO12" s="287" t="s">
        <v>509</v>
      </c>
      <c r="AP12" s="287" t="s">
        <v>509</v>
      </c>
      <c r="AQ12" s="288">
        <v>9</v>
      </c>
      <c r="AR12" s="289" t="s">
        <v>509</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511</v>
      </c>
      <c r="AL13" s="1160"/>
      <c r="AM13" s="1160"/>
      <c r="AN13" s="1161"/>
      <c r="AO13" s="287" t="s">
        <v>509</v>
      </c>
      <c r="AP13" s="287" t="s">
        <v>509</v>
      </c>
      <c r="AQ13" s="288">
        <v>2858</v>
      </c>
      <c r="AR13" s="289" t="s">
        <v>509</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512</v>
      </c>
      <c r="AL14" s="1160"/>
      <c r="AM14" s="1160"/>
      <c r="AN14" s="1161"/>
      <c r="AO14" s="287">
        <v>102022</v>
      </c>
      <c r="AP14" s="287">
        <v>3319</v>
      </c>
      <c r="AQ14" s="288">
        <v>1616</v>
      </c>
      <c r="AR14" s="289">
        <v>105.4</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513</v>
      </c>
      <c r="AL15" s="1163"/>
      <c r="AM15" s="1163"/>
      <c r="AN15" s="1164"/>
      <c r="AO15" s="287">
        <v>-265794</v>
      </c>
      <c r="AP15" s="287">
        <v>-8647</v>
      </c>
      <c r="AQ15" s="288">
        <v>-6164</v>
      </c>
      <c r="AR15" s="289">
        <v>40.299999999999997</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185</v>
      </c>
      <c r="AL16" s="1163"/>
      <c r="AM16" s="1163"/>
      <c r="AN16" s="1164"/>
      <c r="AO16" s="287">
        <v>3815525</v>
      </c>
      <c r="AP16" s="287">
        <v>124131</v>
      </c>
      <c r="AQ16" s="288">
        <v>95448</v>
      </c>
      <c r="AR16" s="289">
        <v>30.1</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514</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515</v>
      </c>
      <c r="AP20" s="296" t="s">
        <v>516</v>
      </c>
      <c r="AQ20" s="297" t="s">
        <v>517</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518</v>
      </c>
      <c r="AL21" s="1166"/>
      <c r="AM21" s="1166"/>
      <c r="AN21" s="1167"/>
      <c r="AO21" s="300">
        <v>14.87</v>
      </c>
      <c r="AP21" s="301">
        <v>8.85</v>
      </c>
      <c r="AQ21" s="302">
        <v>6.02</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519</v>
      </c>
      <c r="AL22" s="1166"/>
      <c r="AM22" s="1166"/>
      <c r="AN22" s="1167"/>
      <c r="AO22" s="305">
        <v>97.4</v>
      </c>
      <c r="AP22" s="306">
        <v>97.5</v>
      </c>
      <c r="AQ22" s="307">
        <v>-0.1</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8" t="s">
        <v>520</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2" x14ac:dyDescent="0.2">
      <c r="A27" s="312"/>
      <c r="AO27" s="265"/>
      <c r="AP27" s="265"/>
      <c r="AQ27" s="265"/>
      <c r="AR27" s="265"/>
      <c r="AS27" s="265"/>
      <c r="AT27" s="265"/>
    </row>
    <row r="28" spans="1:46" ht="16.2" x14ac:dyDescent="0.2">
      <c r="A28" s="266" t="s">
        <v>521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522</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501</v>
      </c>
      <c r="AP30" s="275"/>
      <c r="AQ30" s="276" t="s">
        <v>502</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503</v>
      </c>
      <c r="AQ31" s="282" t="s">
        <v>504</v>
      </c>
      <c r="AR31" s="283" t="s">
        <v>505</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523</v>
      </c>
      <c r="AL32" s="1150"/>
      <c r="AM32" s="1150"/>
      <c r="AN32" s="1151"/>
      <c r="AO32" s="315">
        <v>2752490</v>
      </c>
      <c r="AP32" s="315">
        <v>89547</v>
      </c>
      <c r="AQ32" s="316">
        <v>54035</v>
      </c>
      <c r="AR32" s="317">
        <v>65.7</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524</v>
      </c>
      <c r="AL33" s="1150"/>
      <c r="AM33" s="1150"/>
      <c r="AN33" s="1151"/>
      <c r="AO33" s="315" t="s">
        <v>509</v>
      </c>
      <c r="AP33" s="315" t="s">
        <v>509</v>
      </c>
      <c r="AQ33" s="316" t="s">
        <v>509</v>
      </c>
      <c r="AR33" s="317" t="s">
        <v>509</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525</v>
      </c>
      <c r="AL34" s="1150"/>
      <c r="AM34" s="1150"/>
      <c r="AN34" s="1151"/>
      <c r="AO34" s="315" t="s">
        <v>509</v>
      </c>
      <c r="AP34" s="315" t="s">
        <v>509</v>
      </c>
      <c r="AQ34" s="316">
        <v>20</v>
      </c>
      <c r="AR34" s="317" t="s">
        <v>509</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526</v>
      </c>
      <c r="AL35" s="1150"/>
      <c r="AM35" s="1150"/>
      <c r="AN35" s="1151"/>
      <c r="AO35" s="315">
        <v>1582278</v>
      </c>
      <c r="AP35" s="315">
        <v>51476</v>
      </c>
      <c r="AQ35" s="316">
        <v>18791</v>
      </c>
      <c r="AR35" s="317">
        <v>173.9</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527</v>
      </c>
      <c r="AL36" s="1150"/>
      <c r="AM36" s="1150"/>
      <c r="AN36" s="1151"/>
      <c r="AO36" s="315" t="s">
        <v>509</v>
      </c>
      <c r="AP36" s="315" t="s">
        <v>509</v>
      </c>
      <c r="AQ36" s="316">
        <v>2664</v>
      </c>
      <c r="AR36" s="317" t="s">
        <v>509</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528</v>
      </c>
      <c r="AL37" s="1150"/>
      <c r="AM37" s="1150"/>
      <c r="AN37" s="1151"/>
      <c r="AO37" s="315">
        <v>16373</v>
      </c>
      <c r="AP37" s="315">
        <v>533</v>
      </c>
      <c r="AQ37" s="316">
        <v>620</v>
      </c>
      <c r="AR37" s="317">
        <v>-14</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529</v>
      </c>
      <c r="AL38" s="1153"/>
      <c r="AM38" s="1153"/>
      <c r="AN38" s="1154"/>
      <c r="AO38" s="318" t="s">
        <v>509</v>
      </c>
      <c r="AP38" s="318" t="s">
        <v>509</v>
      </c>
      <c r="AQ38" s="319">
        <v>2</v>
      </c>
      <c r="AR38" s="307" t="s">
        <v>509</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530</v>
      </c>
      <c r="AL39" s="1153"/>
      <c r="AM39" s="1153"/>
      <c r="AN39" s="1154"/>
      <c r="AO39" s="315">
        <v>-45058</v>
      </c>
      <c r="AP39" s="315">
        <v>-1466</v>
      </c>
      <c r="AQ39" s="316">
        <v>-4196</v>
      </c>
      <c r="AR39" s="317">
        <v>-65.099999999999994</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531</v>
      </c>
      <c r="AL40" s="1150"/>
      <c r="AM40" s="1150"/>
      <c r="AN40" s="1151"/>
      <c r="AO40" s="315">
        <v>-3105561</v>
      </c>
      <c r="AP40" s="315">
        <v>-101033</v>
      </c>
      <c r="AQ40" s="316">
        <v>-50476</v>
      </c>
      <c r="AR40" s="317">
        <v>100.2</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297</v>
      </c>
      <c r="AL41" s="1156"/>
      <c r="AM41" s="1156"/>
      <c r="AN41" s="1157"/>
      <c r="AO41" s="315">
        <v>1200522</v>
      </c>
      <c r="AP41" s="315">
        <v>39057</v>
      </c>
      <c r="AQ41" s="316">
        <v>21460</v>
      </c>
      <c r="AR41" s="317">
        <v>82</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532</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534</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501</v>
      </c>
      <c r="AN49" s="1144" t="s">
        <v>535</v>
      </c>
      <c r="AO49" s="1145"/>
      <c r="AP49" s="1145"/>
      <c r="AQ49" s="1145"/>
      <c r="AR49" s="114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536</v>
      </c>
      <c r="AO50" s="332" t="s">
        <v>537</v>
      </c>
      <c r="AP50" s="333" t="s">
        <v>538</v>
      </c>
      <c r="AQ50" s="334" t="s">
        <v>539</v>
      </c>
      <c r="AR50" s="335" t="s">
        <v>540</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541</v>
      </c>
      <c r="AL51" s="328"/>
      <c r="AM51" s="336">
        <v>5538395</v>
      </c>
      <c r="AN51" s="337">
        <v>166658</v>
      </c>
      <c r="AO51" s="338">
        <v>88.5</v>
      </c>
      <c r="AP51" s="339">
        <v>72656</v>
      </c>
      <c r="AQ51" s="340">
        <v>8.5</v>
      </c>
      <c r="AR51" s="341">
        <v>80</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542</v>
      </c>
      <c r="AM52" s="344">
        <v>2593491</v>
      </c>
      <c r="AN52" s="345">
        <v>78042</v>
      </c>
      <c r="AO52" s="346">
        <v>88.9</v>
      </c>
      <c r="AP52" s="347">
        <v>36448</v>
      </c>
      <c r="AQ52" s="348">
        <v>-2.2999999999999998</v>
      </c>
      <c r="AR52" s="349">
        <v>91.2</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543</v>
      </c>
      <c r="AL53" s="328"/>
      <c r="AM53" s="336">
        <v>4328008</v>
      </c>
      <c r="AN53" s="337">
        <v>132859</v>
      </c>
      <c r="AO53" s="338">
        <v>-20.3</v>
      </c>
      <c r="AP53" s="339">
        <v>65080</v>
      </c>
      <c r="AQ53" s="340">
        <v>-10.4</v>
      </c>
      <c r="AR53" s="341">
        <v>-9.9</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542</v>
      </c>
      <c r="AM54" s="344">
        <v>2634702</v>
      </c>
      <c r="AN54" s="345">
        <v>80879</v>
      </c>
      <c r="AO54" s="346">
        <v>3.6</v>
      </c>
      <c r="AP54" s="347">
        <v>38201</v>
      </c>
      <c r="AQ54" s="348">
        <v>4.8</v>
      </c>
      <c r="AR54" s="349">
        <v>-1.2</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544</v>
      </c>
      <c r="AL55" s="328"/>
      <c r="AM55" s="336">
        <v>3515269</v>
      </c>
      <c r="AN55" s="337">
        <v>109825</v>
      </c>
      <c r="AO55" s="338">
        <v>-17.3</v>
      </c>
      <c r="AP55" s="339">
        <v>79288</v>
      </c>
      <c r="AQ55" s="340">
        <v>21.8</v>
      </c>
      <c r="AR55" s="341">
        <v>-39.1</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542</v>
      </c>
      <c r="AM56" s="344">
        <v>2266687</v>
      </c>
      <c r="AN56" s="345">
        <v>70816</v>
      </c>
      <c r="AO56" s="346">
        <v>-12.4</v>
      </c>
      <c r="AP56" s="347">
        <v>41870</v>
      </c>
      <c r="AQ56" s="348">
        <v>9.6</v>
      </c>
      <c r="AR56" s="349">
        <v>-22</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545</v>
      </c>
      <c r="AL57" s="328"/>
      <c r="AM57" s="336">
        <v>3048095</v>
      </c>
      <c r="AN57" s="337">
        <v>97119</v>
      </c>
      <c r="AO57" s="338">
        <v>-11.6</v>
      </c>
      <c r="AP57" s="339">
        <v>84962</v>
      </c>
      <c r="AQ57" s="340">
        <v>7.2</v>
      </c>
      <c r="AR57" s="341">
        <v>-18.8</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542</v>
      </c>
      <c r="AM58" s="344">
        <v>1085986</v>
      </c>
      <c r="AN58" s="345">
        <v>34602</v>
      </c>
      <c r="AO58" s="346">
        <v>-51.1</v>
      </c>
      <c r="AP58" s="347">
        <v>42793</v>
      </c>
      <c r="AQ58" s="348">
        <v>2.2000000000000002</v>
      </c>
      <c r="AR58" s="349">
        <v>-53.3</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546</v>
      </c>
      <c r="AL59" s="328"/>
      <c r="AM59" s="336">
        <v>4695596</v>
      </c>
      <c r="AN59" s="337">
        <v>152762</v>
      </c>
      <c r="AO59" s="338">
        <v>57.3</v>
      </c>
      <c r="AP59" s="339">
        <v>69604</v>
      </c>
      <c r="AQ59" s="340">
        <v>-18.100000000000001</v>
      </c>
      <c r="AR59" s="341">
        <v>75.400000000000006</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542</v>
      </c>
      <c r="AM60" s="344">
        <v>1997352</v>
      </c>
      <c r="AN60" s="345">
        <v>64980</v>
      </c>
      <c r="AO60" s="346">
        <v>87.8</v>
      </c>
      <c r="AP60" s="347">
        <v>36247</v>
      </c>
      <c r="AQ60" s="348">
        <v>-15.3</v>
      </c>
      <c r="AR60" s="349">
        <v>103.1</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547</v>
      </c>
      <c r="AL61" s="350"/>
      <c r="AM61" s="351">
        <v>4225073</v>
      </c>
      <c r="AN61" s="352">
        <v>131845</v>
      </c>
      <c r="AO61" s="353">
        <v>19.3</v>
      </c>
      <c r="AP61" s="354">
        <v>74318</v>
      </c>
      <c r="AQ61" s="355">
        <v>1.8</v>
      </c>
      <c r="AR61" s="341">
        <v>17.5</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542</v>
      </c>
      <c r="AM62" s="344">
        <v>2115644</v>
      </c>
      <c r="AN62" s="345">
        <v>65864</v>
      </c>
      <c r="AO62" s="346">
        <v>23.4</v>
      </c>
      <c r="AP62" s="347">
        <v>39112</v>
      </c>
      <c r="AQ62" s="348">
        <v>-0.2</v>
      </c>
      <c r="AR62" s="349">
        <v>23.6</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rpoHmnZMxwLzlmx7rZFi5ms2Sbkc1CL7GOwc9uwl7UzwTl7eCzVCMIMDXeiK+LjuqdbZf1zqxNJtttq9N06QAQ==" saltValue="HnV8mnwV1lXGIiRCFCw4R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549</v>
      </c>
    </row>
    <row r="120" spans="125:125" ht="13.5" hidden="1" customHeight="1" x14ac:dyDescent="0.2"/>
    <row r="121" spans="125:125" ht="13.5" hidden="1" customHeight="1" x14ac:dyDescent="0.2">
      <c r="DU121" s="262"/>
    </row>
  </sheetData>
  <sheetProtection algorithmName="SHA-512" hashValue="xfGtMKM2vklOCzHufs9K7TcXzDPG49VkJA9ULomut6uYqYYTxYRgEhE1DHlHcDt9GRnNL+Is2z3DmoI+pEz2xA==" saltValue="8CQu9rN7Z9HPa6uBiXWI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550</v>
      </c>
    </row>
  </sheetData>
  <sheetProtection algorithmName="SHA-512" hashValue="DBckNdsyNweOFERmiPa+WL4xLHrEgKtQR+p+nc5a1W+wpSkO6fz0XgEd+bOMd4spddjYAmc6D45IhwvJWlG8Aw==" saltValue="kdcND0bKCmqieQrUfjRa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168" t="s">
        <v>3</v>
      </c>
      <c r="D47" s="1168"/>
      <c r="E47" s="1169"/>
      <c r="F47" s="11">
        <v>55.84</v>
      </c>
      <c r="G47" s="12">
        <v>45.97</v>
      </c>
      <c r="H47" s="12">
        <v>40.97</v>
      </c>
      <c r="I47" s="12">
        <v>31.97</v>
      </c>
      <c r="J47" s="13">
        <v>33.270000000000003</v>
      </c>
    </row>
    <row r="48" spans="2:10" ht="57.75" customHeight="1" x14ac:dyDescent="0.2">
      <c r="B48" s="14"/>
      <c r="C48" s="1170" t="s">
        <v>4</v>
      </c>
      <c r="D48" s="1170"/>
      <c r="E48" s="1171"/>
      <c r="F48" s="15">
        <v>4.42</v>
      </c>
      <c r="G48" s="16">
        <v>4.28</v>
      </c>
      <c r="H48" s="16">
        <v>4.62</v>
      </c>
      <c r="I48" s="16">
        <v>8.9</v>
      </c>
      <c r="J48" s="17">
        <v>8.9</v>
      </c>
    </row>
    <row r="49" spans="2:10" ht="57.75" customHeight="1" thickBot="1" x14ac:dyDescent="0.25">
      <c r="B49" s="18"/>
      <c r="C49" s="1172" t="s">
        <v>5</v>
      </c>
      <c r="D49" s="1172"/>
      <c r="E49" s="1173"/>
      <c r="F49" s="19" t="s">
        <v>556</v>
      </c>
      <c r="G49" s="20" t="s">
        <v>557</v>
      </c>
      <c r="H49" s="20" t="s">
        <v>558</v>
      </c>
      <c r="I49" s="20" t="s">
        <v>559</v>
      </c>
      <c r="J49" s="21">
        <v>2.4300000000000002</v>
      </c>
    </row>
    <row r="50" spans="2:10" ht="13.2" x14ac:dyDescent="0.2"/>
  </sheetData>
  <sheetProtection algorithmName="SHA-512" hashValue="4xoZP3YW/QEsU4ozjjhT08/HPJagEgNnd86IfyLNn2TBQDd1BfZBt4Lh26A6Bc/uBwuBPFLGH/hLFJbdNa4eUA==" saltValue="sUc6Ue6gEyQCxZYoOXxT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2023-03-09T01:27:49Z</cp:lastPrinted>
  <dcterms:created xsi:type="dcterms:W3CDTF">2023-02-20T05:30:13Z</dcterms:created>
  <dcterms:modified xsi:type="dcterms:W3CDTF">2023-10-13T08:51:28Z</dcterms:modified>
  <cp:category/>
</cp:coreProperties>
</file>