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50840\Box\11108_10_庁内用\財政係\財政係\06_財政係その他\08_財政状況資料集\R4\23_HP公表（２回目）\"/>
    </mc:Choice>
  </mc:AlternateContent>
  <bookViews>
    <workbookView xWindow="-120" yWindow="-120" windowWidth="29040" windowHeight="1584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G38" i="10" l="1"/>
  <c r="BG37" i="10"/>
  <c r="BG36" i="10"/>
  <c r="BG35" i="10"/>
  <c r="BG34"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AM38" i="10"/>
  <c r="C38" i="10"/>
  <c r="AM37" i="10"/>
  <c r="AM36" i="10"/>
  <c r="CO34" i="10"/>
  <c r="CO35" i="10" s="1"/>
  <c r="CO36" i="10" s="1"/>
  <c r="CO37" i="10" s="1"/>
  <c r="BW34" i="10"/>
  <c r="BW35" i="10" s="1"/>
  <c r="BW36" i="10" s="1"/>
  <c r="BW37" i="10" s="1"/>
  <c r="BW38" i="10" s="1"/>
  <c r="C34" i="10"/>
  <c r="C35" i="10" l="1"/>
  <c r="C36" i="10" s="1"/>
  <c r="C37" i="10" s="1"/>
  <c r="U34" i="10"/>
  <c r="U35" i="10" s="1"/>
  <c r="U36" i="10" s="1"/>
  <c r="U37" i="10" s="1"/>
  <c r="U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E34" i="10" l="1"/>
  <c r="BE35" i="10" s="1"/>
  <c r="BE36" i="10" s="1"/>
  <c r="BE37" i="10" s="1"/>
  <c r="BE38" i="10" s="1"/>
</calcChain>
</file>

<file path=xl/sharedStrings.xml><?xml version="1.0" encoding="utf-8"?>
<sst xmlns="http://schemas.openxmlformats.org/spreadsheetml/2006/main" count="1143" uniqueCount="637">
  <si>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</si>
  <si>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</si>
  <si>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</si>
  <si>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</si>
  <si>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</si>
  <si>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</si>
  <si>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</si>
  <si>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</si>
  <si>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</si>
  <si>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</si>
  <si>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</si>
  <si>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</si>
  <si>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</si>
  <si>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</si>
  <si>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</si>
  <si>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</si>
  <si>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</si>
  <si>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</si>
  <si>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</si>
  <si>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</si>
  <si>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</si>
  <si>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</si>
  <si>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</si>
  <si>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</si>
  <si>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</si>
  <si>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</si>
  <si>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</si>
  <si>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</si>
  <si>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</si>
  <si>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</si>
  <si>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</si>
  <si>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</si>
  <si>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</si>
  <si>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</si>
  <si>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</si>
  <si>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</si>
  <si>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</si>
  <si>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</si>
  <si>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</si>
  <si>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</si>
  <si>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</si>
  <si>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</si>
  <si>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</si>
  <si>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</si>
  <si>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</si>
  <si>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</si>
  <si>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</si>
  <si>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</si>
  <si>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</si>
  <si>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</si>
  <si>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</si>
  <si>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</si>
  <si>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</si>
  <si>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</si>
  <si>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</si>
  <si>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</si>
  <si>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</si>
  <si>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</si>
  <si>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</si>
  <si>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</si>
  <si>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</si>
  <si>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</si>
  <si>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</si>
  <si>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</si>
  <si>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</si>
  <si>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</si>
  <si>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</si>
  <si>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</si>
  <si>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</si>
  <si>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</si>
  <si>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</si>
  <si>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</si>
  <si>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</si>
  <si>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</si>
  <si>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</si>
  <si>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</si>
  <si>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</si>
  <si>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</si>
  <si>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</si>
  <si>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</si>
  <si>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</si>
  <si>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</si>
  <si>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</si>
  <si>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</si>
  <si>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</si>
  <si>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Ⅰ－２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</si>
  <si>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</si>
  <si>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</si>
  <si>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</si>
  <si>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</si>
  <si>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</si>
  <si>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</si>
  <si>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</si>
  <si>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</si>
  <si>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</si>
  <si>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</si>
  <si>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</si>
  <si>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</si>
  <si>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飛騨市</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</si>
  <si>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</si>
  <si>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</si>
  <si>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</si>
  <si>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</si>
  <si>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</si>
  <si>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</si>
  <si>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</si>
  <si>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</si>
  <si>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</si>
  <si>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</si>
  <si>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</si>
  <si>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</si>
  <si>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</si>
  <si>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</si>
  <si>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</si>
  <si>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</si>
  <si>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</si>
  <si>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</si>
  <si>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</si>
  <si>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</si>
  <si>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</si>
  <si>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</si>
  <si>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</si>
  <si>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</si>
  <si>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</si>
  <si>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</si>
  <si>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</si>
  <si>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</si>
  <si>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</si>
  <si>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</si>
  <si>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</si>
  <si>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</si>
  <si>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</si>
  <si>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</si>
  <si>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</si>
  <si>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</si>
  <si>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</si>
  <si>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</si>
  <si>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</si>
  <si>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</si>
  <si>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</si>
  <si>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</si>
  <si>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</si>
  <si>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</si>
  <si>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</si>
  <si>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</si>
  <si>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</si>
  <si>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</si>
  <si>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</si>
  <si>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</si>
  <si>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</si>
  <si>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</si>
  <si>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</si>
  <si>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</si>
  <si>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</si>
  <si>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5"/>
  </si>
  <si>
    <t>うち日本人(％)</t>
    <phoneticPr fontId="5"/>
  </si>
  <si>
    <t>-1.9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</si>
  <si>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</si>
  <si>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</si>
  <si>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</si>
  <si>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</si>
  <si>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</si>
  <si>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</si>
  <si>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</si>
  <si>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</si>
  <si>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</si>
  <si>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</si>
  <si>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</si>
  <si>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</si>
  <si>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</si>
  <si>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</si>
  <si>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</si>
  <si>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</si>
  <si>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</si>
  <si>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</si>
  <si>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</si>
  <si>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</si>
  <si>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</si>
  <si>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</si>
  <si>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</si>
  <si>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</si>
  <si>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</si>
  <si>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</si>
  <si>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</si>
  <si>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</si>
  <si>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</si>
  <si>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</si>
  <si>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</si>
  <si>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</si>
  <si>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</si>
  <si>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</si>
  <si>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</si>
  <si>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</si>
  <si>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</si>
  <si>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</si>
  <si>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</si>
  <si>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</si>
  <si>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</si>
  <si>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</si>
  <si>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</si>
  <si>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</si>
  <si>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</si>
  <si>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</si>
  <si>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</si>
  <si>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</si>
  <si>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</si>
  <si>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</si>
  <si>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</si>
  <si>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</si>
  <si>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</si>
  <si>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</si>
  <si>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</si>
  <si>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</si>
  <si>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</si>
  <si>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</si>
  <si>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</si>
  <si>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</si>
  <si>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</si>
  <si>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</si>
  <si>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岐阜県飛騨市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</si>
  <si>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</si>
  <si>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</si>
  <si>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</si>
  <si>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</si>
  <si>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</si>
  <si>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</si>
  <si>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</si>
  <si>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</si>
  <si>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</si>
  <si>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</si>
  <si>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</si>
  <si>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</si>
  <si>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</si>
  <si>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</si>
  <si>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</si>
  <si>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</si>
  <si>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</si>
  <si>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</si>
  <si>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</si>
  <si>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</si>
  <si>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</si>
  <si>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</si>
  <si>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</si>
  <si>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</si>
  <si>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</si>
  <si>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</si>
  <si>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</si>
  <si>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</si>
  <si>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</si>
  <si>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</si>
  <si>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</si>
  <si>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</si>
  <si>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</si>
  <si>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</si>
  <si>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</si>
  <si>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</si>
  <si>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</si>
  <si>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</si>
  <si>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</si>
  <si>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</si>
  <si>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</si>
  <si>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</si>
  <si>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</si>
  <si>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</si>
  <si>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</si>
  <si>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</si>
  <si>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</si>
  <si>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</si>
  <si>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</si>
  <si>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</si>
  <si>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</si>
  <si>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</si>
  <si>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</si>
  <si>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</si>
  <si>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</si>
  <si>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</si>
  <si>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</si>
  <si>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</si>
  <si>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</si>
  <si>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</si>
  <si>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</si>
  <si>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</si>
  <si>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</si>
  <si>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</si>
  <si>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</si>
  <si>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</si>
  <si>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</si>
  <si>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</si>
  <si>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</si>
  <si>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</si>
  <si>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</si>
  <si>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</si>
  <si>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</si>
  <si>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</si>
  <si>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</si>
  <si>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</si>
  <si>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</si>
  <si>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</si>
  <si>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</si>
  <si>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</si>
  <si>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</si>
  <si>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</si>
  <si>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</si>
  <si>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</si>
  <si>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</si>
  <si>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</si>
  <si>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</si>
  <si>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</si>
  <si>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</si>
  <si>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</si>
  <si>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</si>
  <si>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</si>
  <si>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</si>
  <si>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</si>
  <si>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</si>
  <si>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</si>
  <si>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</si>
  <si>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</si>
  <si>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</si>
  <si>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</si>
  <si>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</si>
  <si>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</si>
  <si>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</si>
  <si>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</si>
  <si>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</si>
  <si>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</si>
  <si>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</si>
  <si>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</si>
  <si>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</si>
  <si>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</si>
  <si>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</si>
  <si>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</si>
  <si>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</si>
  <si>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</si>
  <si>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</si>
  <si>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</si>
  <si>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</si>
  <si>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</si>
  <si>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</si>
  <si>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</si>
  <si>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</si>
  <si>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</si>
  <si>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病院</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</si>
  <si>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</si>
  <si>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</si>
  <si>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</si>
  <si>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</si>
  <si>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</si>
  <si>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</si>
  <si>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</si>
  <si>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</si>
  <si>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</si>
  <si>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</si>
  <si>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</si>
  <si>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</si>
  <si>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</si>
  <si>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</si>
  <si>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</si>
  <si>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</si>
  <si>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</si>
  <si>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</si>
  <si>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</si>
  <si>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</si>
  <si>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</si>
  <si>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</si>
  <si>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</si>
  <si>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</si>
  <si>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</si>
  <si>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</si>
  <si>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</si>
  <si>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</si>
  <si>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</si>
  <si>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</si>
  <si>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</si>
  <si>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</si>
  <si>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</si>
  <si>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岐阜県飛騨市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</si>
  <si>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</si>
  <si>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</si>
  <si>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</si>
  <si>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</si>
  <si>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</si>
  <si>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</si>
  <si>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</si>
  <si>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</si>
  <si>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</si>
  <si>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</si>
  <si>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</si>
  <si>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</si>
  <si>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</si>
  <si>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</si>
  <si>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</si>
  <si>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</si>
  <si>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</si>
  <si>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</si>
  <si>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</si>
  <si>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</si>
  <si>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駐車場事業特別会計</t>
    <phoneticPr fontId="5"/>
  </si>
  <si>
    <t>情報施設特別会計</t>
    <phoneticPr fontId="5"/>
  </si>
  <si>
    <t>給食費特別会計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</si>
  <si>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</si>
  <si>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</si>
  <si>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</si>
  <si>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</si>
  <si>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</si>
  <si>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</si>
  <si>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</si>
  <si>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</si>
  <si>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</si>
  <si>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</si>
  <si>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</si>
  <si>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</si>
  <si>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</si>
  <si>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</si>
  <si>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国民健康保険特別会計（直営診療施設勘定）</t>
    <phoneticPr fontId="5"/>
  </si>
  <si>
    <t>後期高齢者医療特別会計</t>
    <phoneticPr fontId="5"/>
  </si>
  <si>
    <t>介護保険特別会計（保険勘定）</t>
    <phoneticPr fontId="5"/>
  </si>
  <si>
    <t>介護保険特別会計（事業勘定）</t>
    <phoneticPr fontId="5"/>
  </si>
  <si>
    <t>水道事業会計</t>
    <phoneticPr fontId="5"/>
  </si>
  <si>
    <t>法適用企業</t>
    <phoneticPr fontId="5"/>
  </si>
  <si>
    <t>国民健康保険病院事業会計</t>
    <phoneticPr fontId="5"/>
  </si>
  <si>
    <t>公共下水道事業特別会計</t>
    <phoneticPr fontId="5"/>
  </si>
  <si>
    <t>法非適用企業</t>
    <phoneticPr fontId="5"/>
  </si>
  <si>
    <t>特定環境保全公共下水道事業特別会計</t>
    <phoneticPr fontId="5"/>
  </si>
  <si>
    <t>農村下水道事業特別会計</t>
    <phoneticPr fontId="5"/>
  </si>
  <si>
    <t>個別排水処理施設事業特別会計</t>
    <phoneticPr fontId="5"/>
  </si>
  <si>
    <t>下水道汚泥処理事業特別会計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</si>
  <si>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</si>
  <si>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</si>
  <si>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</si>
  <si>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</si>
  <si>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</si>
  <si>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</si>
  <si>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</si>
  <si>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</si>
  <si>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</si>
  <si>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</si>
  <si>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</si>
  <si>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</si>
  <si>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</si>
  <si>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</si>
  <si>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</si>
  <si>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</si>
  <si>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</si>
  <si>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</si>
  <si>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</si>
  <si>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</si>
  <si>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</si>
  <si>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</si>
  <si>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</si>
  <si>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</si>
  <si>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</si>
  <si>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</si>
  <si>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</si>
  <si>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</si>
  <si>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</si>
  <si>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</si>
  <si>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</si>
  <si>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</si>
  <si>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</si>
  <si>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</si>
  <si>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</si>
  <si>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</si>
  <si>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</si>
  <si>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</si>
  <si>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</si>
  <si>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</si>
  <si>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</si>
  <si>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</si>
  <si>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</si>
  <si>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</si>
  <si>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</si>
  <si>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</si>
  <si>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</si>
  <si>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</si>
  <si>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</si>
  <si>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</si>
  <si>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</si>
  <si>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</si>
  <si>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</si>
  <si>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</si>
  <si>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</si>
  <si>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</si>
  <si>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</si>
  <si>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</si>
  <si>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</si>
  <si>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</si>
  <si>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</si>
  <si>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</si>
  <si>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</si>
  <si>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</si>
  <si>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</si>
  <si>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</si>
  <si>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</si>
  <si>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</si>
  <si>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農村下水道事業特別会計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</si>
  <si>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</si>
  <si>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特定環境保全公共下水道事業特別会計</t>
    <phoneticPr fontId="5"/>
  </si>
  <si>
    <t>(Ｆ)</t>
    <phoneticPr fontId="5"/>
  </si>
  <si>
    <t>国民健康保険病院事業会計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</si>
  <si>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</si>
  <si>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</si>
  <si>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</si>
  <si>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</si>
  <si>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</si>
  <si>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</si>
  <si>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</si>
  <si>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</si>
  <si>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</si>
  <si>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</si>
  <si>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</si>
  <si>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</si>
  <si>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</si>
  <si>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</si>
  <si>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</si>
  <si>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</si>
  <si>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</si>
  <si>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</si>
  <si>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</si>
  <si>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</si>
  <si>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</si>
  <si>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</si>
  <si>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</si>
  <si>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</si>
  <si>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</si>
  <si>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</si>
  <si>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</si>
  <si>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</si>
  <si>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</si>
  <si>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</si>
  <si>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</si>
  <si>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</si>
  <si>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</si>
  <si>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</si>
  <si>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</si>
  <si>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</si>
  <si>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</si>
  <si>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</si>
  <si>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</si>
  <si>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</si>
  <si>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</si>
  <si>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</si>
  <si>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</si>
  <si>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</si>
  <si>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</si>
  <si>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</si>
  <si>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</si>
  <si>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</si>
  <si>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</si>
  <si>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</si>
  <si>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</si>
  <si>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</si>
  <si>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</si>
  <si>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</si>
  <si>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</si>
  <si>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</si>
  <si>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</si>
  <si>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</si>
  <si>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</si>
  <si>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</si>
  <si>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</si>
  <si>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</si>
  <si>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</si>
  <si>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</si>
  <si>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</si>
  <si>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</si>
  <si>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</si>
  <si>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</si>
  <si>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</si>
  <si>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</si>
  <si>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</si>
  <si>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</si>
  <si>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</si>
  <si>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</si>
  <si>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</si>
  <si>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</si>
  <si>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</si>
  <si>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</si>
  <si>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</si>
  <si>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</si>
  <si>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</si>
  <si>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</si>
  <si>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</si>
  <si>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</si>
  <si>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22.54</t>
  </si>
  <si>
    <t>▲ 0.99</t>
  </si>
  <si>
    <t>国民健康保険病院事業会計</t>
  </si>
  <si>
    <t>一般会計</t>
  </si>
  <si>
    <t>水道事業会計</t>
  </si>
  <si>
    <t>介護保険特別会計（保険勘定）</t>
  </si>
  <si>
    <t>国民健康保険特別会計（事業勘定）</t>
  </si>
  <si>
    <t>情報施設特別会計</t>
  </si>
  <si>
    <t>農村下水道事業特別会計</t>
  </si>
  <si>
    <t>国民健康保険特別会計（直営診療施設勘定）</t>
  </si>
  <si>
    <t>その他会計（赤字）</t>
  </si>
  <si>
    <t>その他会計（黒字）</t>
  </si>
  <si>
    <t>（百万円）</t>
    <phoneticPr fontId="5"/>
  </si>
  <si>
    <t>H28末</t>
    <phoneticPr fontId="5"/>
  </si>
  <si>
    <t>H29末</t>
    <phoneticPr fontId="5"/>
  </si>
  <si>
    <t>H30末</t>
    <phoneticPr fontId="5"/>
  </si>
  <si>
    <t>R01末</t>
    <phoneticPr fontId="5"/>
  </si>
  <si>
    <t>R02末</t>
    <phoneticPr fontId="5"/>
  </si>
  <si>
    <t>基金繰入1,577百万円</t>
    <phoneticPr fontId="2"/>
  </si>
  <si>
    <t>-</t>
    <phoneticPr fontId="2"/>
  </si>
  <si>
    <t>基金繰入195百万円</t>
    <phoneticPr fontId="2"/>
  </si>
  <si>
    <t>基金繰入22百万円</t>
    <phoneticPr fontId="2"/>
  </si>
  <si>
    <t>法非適用企業/基金繰入1百万円</t>
    <phoneticPr fontId="5"/>
  </si>
  <si>
    <t>法非適用企業/基金繰入11百万円</t>
    <phoneticPr fontId="2"/>
  </si>
  <si>
    <t>法非適用企業/基金繰入31百万円</t>
    <phoneticPr fontId="5"/>
  </si>
  <si>
    <t>岐阜県市町村会館組合</t>
    <phoneticPr fontId="2"/>
  </si>
  <si>
    <t>岐阜県市町村職員退職手当組合</t>
    <phoneticPr fontId="2"/>
  </si>
  <si>
    <t>古川国府給食センター利用組合</t>
    <phoneticPr fontId="2"/>
  </si>
  <si>
    <t>後期高齢者医療連合（一般会計分）</t>
    <phoneticPr fontId="2"/>
  </si>
  <si>
    <t>後期高齢者医療連合（特別会計分）</t>
    <phoneticPr fontId="2"/>
  </si>
  <si>
    <t>○</t>
    <phoneticPr fontId="2"/>
  </si>
  <si>
    <t>飛騨市土地開発公社</t>
    <phoneticPr fontId="2"/>
  </si>
  <si>
    <t>飛騨ゆい</t>
    <phoneticPr fontId="2"/>
  </si>
  <si>
    <t>飛騨の森でクマは踊る</t>
    <phoneticPr fontId="2"/>
  </si>
  <si>
    <t>ひだキャトルステーション</t>
    <phoneticPr fontId="2"/>
  </si>
  <si>
    <t>鉄道資産整理基金</t>
    <rPh sb="0" eb="2">
      <t>テツドウ</t>
    </rPh>
    <rPh sb="2" eb="4">
      <t>シサン</t>
    </rPh>
    <rPh sb="4" eb="6">
      <t>セイリ</t>
    </rPh>
    <rPh sb="6" eb="8">
      <t>キキン</t>
    </rPh>
    <phoneticPr fontId="2"/>
  </si>
  <si>
    <t>ふるさと創生事業基金</t>
    <rPh sb="4" eb="6">
      <t>ソウセイ</t>
    </rPh>
    <rPh sb="6" eb="8">
      <t>ジギョウ</t>
    </rPh>
    <rPh sb="8" eb="10">
      <t>キキン</t>
    </rPh>
    <phoneticPr fontId="2"/>
  </si>
  <si>
    <t>合併基金</t>
    <rPh sb="0" eb="2">
      <t>ガッペイ</t>
    </rPh>
    <rPh sb="2" eb="4">
      <t>キキン</t>
    </rPh>
    <phoneticPr fontId="2"/>
  </si>
  <si>
    <t>公共施設管理基金</t>
    <rPh sb="0" eb="2">
      <t>コウキョウ</t>
    </rPh>
    <rPh sb="2" eb="4">
      <t>シセツ</t>
    </rPh>
    <rPh sb="4" eb="6">
      <t>カンリ</t>
    </rPh>
    <rPh sb="6" eb="8">
      <t>キキン</t>
    </rPh>
    <phoneticPr fontId="2"/>
  </si>
  <si>
    <t>福祉事業基金</t>
    <rPh sb="0" eb="2">
      <t>フクシ</t>
    </rPh>
    <rPh sb="2" eb="4">
      <t>ジギョウ</t>
    </rPh>
    <rPh sb="4" eb="6">
      <t>キキン</t>
    </rPh>
    <phoneticPr fontId="2"/>
  </si>
  <si>
    <t>職員の状況 (※8)</t>
    <rPh sb="0" eb="2">
      <t>ショクイン</t>
    </rPh>
    <rPh sb="3" eb="5">
      <t>ジョウキョウ</t>
    </rPh>
    <phoneticPr fontId="5"/>
  </si>
  <si>
    <t xml:space="preserve">※8：職員の状況については、令和3年地方公務員給与実態調査に基づいている。 </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</si>
  <si>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</si>
  <si>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</si>
  <si>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</si>
  <si>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</si>
  <si>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</si>
  <si>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実質公債費比率について、合併特例債等の大型ハード整備事業の償還が順次終了してきたこと加え、償還額が新規発行額を上回る「プライマリーバランスの黒字化」運営に努めてきたことが要因で、令和３年単年度としては、0.8ﾎﾟｲﾝﾄの減となり、3ヶ年平均では前年度より0.1ポイント減となった。今後も将来負担比率に影響が出ないよう、交付税算入率の高い起債メニューの活用や長期を見据えた計画的な財政運営に努めていく。</t>
    <rPh sb="19" eb="21">
      <t>オオガタ</t>
    </rPh>
    <rPh sb="24" eb="26">
      <t>セイビ</t>
    </rPh>
    <rPh sb="26" eb="28">
      <t>ジギョウ</t>
    </rPh>
    <rPh sb="110" eb="111">
      <t>ゲン</t>
    </rPh>
    <rPh sb="134" eb="135">
      <t>ゲン</t>
    </rPh>
    <rPh sb="140" eb="142">
      <t>コンゴ</t>
    </rPh>
    <rPh sb="159" eb="162">
      <t>コウフゼイ</t>
    </rPh>
    <rPh sb="178" eb="180">
      <t>チョウキ</t>
    </rPh>
    <rPh sb="181" eb="183">
      <t>ミス</t>
    </rPh>
    <rPh sb="185" eb="188">
      <t>ケイカクテキ</t>
    </rPh>
    <rPh sb="189" eb="193">
      <t>ザイセイウンエイ</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</si>
  <si>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</si>
  <si>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</si>
  <si>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</si>
  <si>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xml:space="preserve"> 基金等の充当可能財源により将来負担比率はマイナスとなり、数値化されていない。ただし、有形固定資産減価償却率は類似団体と比較し数値が高く上昇傾向にあるため、長寿命化を図る施設と解体する施設のすみ分けを明確にしたより具体的な公共施設管理計画の作成を行い、適正管理を進める。</t>
    <rPh sb="43" eb="45">
      <t>ユウケイ</t>
    </rPh>
    <rPh sb="107" eb="110">
      <t>グタイテキ</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</si>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</sst>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9"/>
      <color theme="1"/>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9" fillId="0" borderId="0">
      <alignment vertical="center"/>
    </xf>
  </cellStyleXfs>
  <cellXfs count="124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66" xfId="8"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0" fontId="20" fillId="0" borderId="7" xfId="8" applyFont="1" applyBorder="1" applyAlignment="1">
      <alignment horizontal="left" vertical="center"/>
    </xf>
    <xf numFmtId="49" fontId="20" fillId="0" borderId="0" xfId="8" applyNumberFormat="1" applyFont="1" applyAlignment="1">
      <alignment horizontal="center" vertical="center"/>
    </xf>
    <xf numFmtId="0" fontId="20" fillId="0" borderId="74" xfId="8" applyFont="1" applyBorder="1" applyAlignment="1">
      <alignment horizontal="center"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4" fillId="0" borderId="71" xfId="9"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0" xfId="11" applyFont="1" applyAlignment="1">
      <alignment horizontal="center" vertical="center" wrapText="1"/>
    </xf>
    <xf numFmtId="0" fontId="20" fillId="0" borderId="54" xfId="11" applyFont="1" applyBorder="1" applyAlignment="1">
      <alignment horizontal="center" vertical="center" wrapText="1"/>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4" fillId="6" borderId="75" xfId="12" applyFont="1" applyFill="1" applyBorder="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31"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38" fillId="0" borderId="0" xfId="20" applyFont="1" applyFill="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38" fillId="0" borderId="81" xfId="20" applyFont="1" applyFill="1" applyBorder="1" applyAlignment="1">
      <alignment horizontal="center" vertical="center"/>
    </xf>
    <xf numFmtId="0" fontId="38" fillId="0" borderId="25" xfId="20" applyFont="1" applyFill="1" applyBorder="1" applyAlignment="1">
      <alignment horizontal="center" vertical="center"/>
    </xf>
    <xf numFmtId="0" fontId="38" fillId="0" borderId="26" xfId="20" applyFont="1" applyFill="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lignment vertical="center"/>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4"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48"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48" xfId="11" applyBorder="1" applyAlignment="1">
      <alignment horizontal="right" vertical="center" shrinkToFit="1"/>
    </xf>
    <xf numFmtId="181" fontId="20" fillId="0" borderId="64"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4"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3" fillId="0" borderId="12" xfId="16" applyNumberFormat="1" applyFont="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0" fontId="40" fillId="0" borderId="0" xfId="21"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39" fillId="0" borderId="40" xfId="16" applyFont="1" applyBorder="1" applyAlignment="1" applyProtection="1">
      <alignment horizontal="left" vertical="top" wrapText="1"/>
      <protection locked="0"/>
    </xf>
    <xf numFmtId="0" fontId="39" fillId="0" borderId="54" xfId="16" applyFont="1" applyBorder="1" applyAlignment="1" applyProtection="1">
      <alignment horizontal="left" vertical="top" wrapText="1"/>
      <protection locked="0"/>
    </xf>
    <xf numFmtId="0" fontId="39" fillId="0" borderId="37" xfId="16" applyFont="1" applyBorder="1" applyAlignment="1" applyProtection="1">
      <alignment horizontal="left" vertical="top" wrapText="1"/>
      <protection locked="0"/>
    </xf>
    <xf numFmtId="0" fontId="39" fillId="0" borderId="38" xfId="16" applyFont="1" applyBorder="1" applyAlignment="1" applyProtection="1">
      <alignment horizontal="left" vertical="top" wrapText="1"/>
      <protection locked="0"/>
    </xf>
    <xf numFmtId="0" fontId="39" fillId="0" borderId="0" xfId="16" applyFont="1" applyAlignment="1" applyProtection="1">
      <alignment horizontal="left" vertical="top" wrapText="1"/>
      <protection locked="0"/>
    </xf>
    <xf numFmtId="0" fontId="39" fillId="0" borderId="64" xfId="16" applyFont="1" applyBorder="1" applyAlignment="1" applyProtection="1">
      <alignment horizontal="left" vertical="top" wrapText="1"/>
      <protection locked="0"/>
    </xf>
    <xf numFmtId="0" fontId="39" fillId="0" borderId="48" xfId="16" applyFont="1" applyBorder="1" applyAlignment="1" applyProtection="1">
      <alignment horizontal="left" vertical="top" wrapText="1"/>
      <protection locked="0"/>
    </xf>
    <xf numFmtId="0" fontId="39" fillId="0" borderId="12" xfId="16" applyFont="1" applyBorder="1" applyAlignment="1" applyProtection="1">
      <alignment horizontal="left" vertical="top" wrapText="1"/>
      <protection locked="0"/>
    </xf>
    <xf numFmtId="0" fontId="39"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9"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2">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 2" xfId="20"/>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68468</c:v>
                </c:pt>
                <c:pt idx="1">
                  <c:v>69729</c:v>
                </c:pt>
                <c:pt idx="2">
                  <c:v>74581</c:v>
                </c:pt>
                <c:pt idx="3">
                  <c:v>76347</c:v>
                </c:pt>
                <c:pt idx="4">
                  <c:v>69604</c:v>
                </c:pt>
              </c:numCache>
            </c:numRef>
          </c:val>
          <c:smooth val="0"/>
          <c:extLst>
            <c:ext xmlns:c16="http://schemas.microsoft.com/office/drawing/2014/chart" uri="{C3380CC4-5D6E-409C-BE32-E72D297353CC}">
              <c16:uniqueId val="{00000000-E1AC-4AAF-B1C8-6456E1DE2E0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98132</c:v>
                </c:pt>
                <c:pt idx="1">
                  <c:v>115441</c:v>
                </c:pt>
                <c:pt idx="2">
                  <c:v>157175</c:v>
                </c:pt>
                <c:pt idx="3">
                  <c:v>119312</c:v>
                </c:pt>
                <c:pt idx="4">
                  <c:v>88679</c:v>
                </c:pt>
              </c:numCache>
            </c:numRef>
          </c:val>
          <c:smooth val="0"/>
          <c:extLst>
            <c:ext xmlns:c16="http://schemas.microsoft.com/office/drawing/2014/chart" uri="{C3380CC4-5D6E-409C-BE32-E72D297353CC}">
              <c16:uniqueId val="{00000001-E1AC-4AAF-B1C8-6456E1DE2E0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8.11</c:v>
                </c:pt>
                <c:pt idx="1">
                  <c:v>8.8800000000000008</c:v>
                </c:pt>
                <c:pt idx="2">
                  <c:v>9.7200000000000006</c:v>
                </c:pt>
                <c:pt idx="3">
                  <c:v>12.23</c:v>
                </c:pt>
                <c:pt idx="4">
                  <c:v>13.75</c:v>
                </c:pt>
              </c:numCache>
            </c:numRef>
          </c:val>
          <c:extLst>
            <c:ext xmlns:c16="http://schemas.microsoft.com/office/drawing/2014/chart" uri="{C3380CC4-5D6E-409C-BE32-E72D297353CC}">
              <c16:uniqueId val="{00000000-CDF3-4D9D-A424-2D8C524B2E3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58.92</c:v>
                </c:pt>
                <c:pt idx="1">
                  <c:v>57.83</c:v>
                </c:pt>
                <c:pt idx="2">
                  <c:v>60.01</c:v>
                </c:pt>
                <c:pt idx="3">
                  <c:v>58.38</c:v>
                </c:pt>
                <c:pt idx="4">
                  <c:v>55.42</c:v>
                </c:pt>
              </c:numCache>
            </c:numRef>
          </c:val>
          <c:extLst>
            <c:ext xmlns:c16="http://schemas.microsoft.com/office/drawing/2014/chart" uri="{C3380CC4-5D6E-409C-BE32-E72D297353CC}">
              <c16:uniqueId val="{00000001-CDF3-4D9D-A424-2D8C524B2E3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-22.54</c:v>
                </c:pt>
                <c:pt idx="1">
                  <c:v>-0.99</c:v>
                </c:pt>
                <c:pt idx="2">
                  <c:v>2.35</c:v>
                </c:pt>
                <c:pt idx="3">
                  <c:v>1.91</c:v>
                </c:pt>
                <c:pt idx="4">
                  <c:v>0.24</c:v>
                </c:pt>
              </c:numCache>
            </c:numRef>
          </c:val>
          <c:smooth val="0"/>
          <c:extLst>
            <c:ext xmlns:c16="http://schemas.microsoft.com/office/drawing/2014/chart" uri="{C3380CC4-5D6E-409C-BE32-E72D297353CC}">
              <c16:uniqueId val="{00000002-CDF3-4D9D-A424-2D8C524B2E3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0.15</c:v>
                </c:pt>
                <c:pt idx="2">
                  <c:v>#N/A</c:v>
                </c:pt>
                <c:pt idx="3">
                  <c:v>0.12</c:v>
                </c:pt>
                <c:pt idx="4">
                  <c:v>#N/A</c:v>
                </c:pt>
                <c:pt idx="5">
                  <c:v>0.13</c:v>
                </c:pt>
                <c:pt idx="6">
                  <c:v>#N/A</c:v>
                </c:pt>
                <c:pt idx="7">
                  <c:v>0.12</c:v>
                </c:pt>
                <c:pt idx="8">
                  <c:v>#N/A</c:v>
                </c:pt>
                <c:pt idx="9">
                  <c:v>0.09</c:v>
                </c:pt>
              </c:numCache>
            </c:numRef>
          </c:val>
          <c:extLst>
            <c:ext xmlns:c16="http://schemas.microsoft.com/office/drawing/2014/chart" uri="{C3380CC4-5D6E-409C-BE32-E72D297353CC}">
              <c16:uniqueId val="{00000000-0F07-4FA8-9199-9DA33C1353D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F07-4FA8-9199-9DA33C1353DA}"/>
            </c:ext>
          </c:extLst>
        </c:ser>
        <c:ser>
          <c:idx val="2"/>
          <c:order val="2"/>
          <c:tx>
            <c:strRef>
              <c:f>データシート!$A$29</c:f>
              <c:strCache>
                <c:ptCount val="1"/>
                <c:pt idx="0">
                  <c:v>国民健康保険特別会計（直営診療施設勘定）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0.04</c:v>
                </c:pt>
                <c:pt idx="2">
                  <c:v>#N/A</c:v>
                </c:pt>
                <c:pt idx="3">
                  <c:v>0.01</c:v>
                </c:pt>
                <c:pt idx="4">
                  <c:v>#N/A</c:v>
                </c:pt>
                <c:pt idx="5">
                  <c:v>0.04</c:v>
                </c:pt>
                <c:pt idx="6">
                  <c:v>#N/A</c:v>
                </c:pt>
                <c:pt idx="7">
                  <c:v>0.09</c:v>
                </c:pt>
                <c:pt idx="8">
                  <c:v>#N/A</c:v>
                </c:pt>
                <c:pt idx="9">
                  <c:v>0.04</c:v>
                </c:pt>
              </c:numCache>
            </c:numRef>
          </c:val>
          <c:extLst>
            <c:ext xmlns:c16="http://schemas.microsoft.com/office/drawing/2014/chart" uri="{C3380CC4-5D6E-409C-BE32-E72D297353CC}">
              <c16:uniqueId val="{00000002-0F07-4FA8-9199-9DA33C1353DA}"/>
            </c:ext>
          </c:extLst>
        </c:ser>
        <c:ser>
          <c:idx val="3"/>
          <c:order val="3"/>
          <c:tx>
            <c:strRef>
              <c:f>データシート!$A$30</c:f>
              <c:strCache>
                <c:ptCount val="1"/>
                <c:pt idx="0">
                  <c:v>農村下水道事業特別会計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0.04</c:v>
                </c:pt>
                <c:pt idx="2">
                  <c:v>#N/A</c:v>
                </c:pt>
                <c:pt idx="3">
                  <c:v>0.03</c:v>
                </c:pt>
                <c:pt idx="4">
                  <c:v>#N/A</c:v>
                </c:pt>
                <c:pt idx="5">
                  <c:v>0.04</c:v>
                </c:pt>
                <c:pt idx="6">
                  <c:v>#N/A</c:v>
                </c:pt>
                <c:pt idx="7">
                  <c:v>0.04</c:v>
                </c:pt>
                <c:pt idx="8">
                  <c:v>#N/A</c:v>
                </c:pt>
                <c:pt idx="9">
                  <c:v>0.04</c:v>
                </c:pt>
              </c:numCache>
            </c:numRef>
          </c:val>
          <c:extLst>
            <c:ext xmlns:c16="http://schemas.microsoft.com/office/drawing/2014/chart" uri="{C3380CC4-5D6E-409C-BE32-E72D297353CC}">
              <c16:uniqueId val="{00000003-0F07-4FA8-9199-9DA33C1353DA}"/>
            </c:ext>
          </c:extLst>
        </c:ser>
        <c:ser>
          <c:idx val="4"/>
          <c:order val="4"/>
          <c:tx>
            <c:strRef>
              <c:f>データシート!$A$31</c:f>
              <c:strCache>
                <c:ptCount val="1"/>
                <c:pt idx="0">
                  <c:v>情報施設特別会計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0.1</c:v>
                </c:pt>
                <c:pt idx="2">
                  <c:v>#N/A</c:v>
                </c:pt>
                <c:pt idx="3">
                  <c:v>7.0000000000000007E-2</c:v>
                </c:pt>
                <c:pt idx="4">
                  <c:v>#N/A</c:v>
                </c:pt>
                <c:pt idx="5">
                  <c:v>0.08</c:v>
                </c:pt>
                <c:pt idx="6">
                  <c:v>#N/A</c:v>
                </c:pt>
                <c:pt idx="7">
                  <c:v>0.11</c:v>
                </c:pt>
                <c:pt idx="8">
                  <c:v>#N/A</c:v>
                </c:pt>
                <c:pt idx="9">
                  <c:v>7.0000000000000007E-2</c:v>
                </c:pt>
              </c:numCache>
            </c:numRef>
          </c:val>
          <c:extLst>
            <c:ext xmlns:c16="http://schemas.microsoft.com/office/drawing/2014/chart" uri="{C3380CC4-5D6E-409C-BE32-E72D297353CC}">
              <c16:uniqueId val="{00000004-0F07-4FA8-9199-9DA33C1353DA}"/>
            </c:ext>
          </c:extLst>
        </c:ser>
        <c:ser>
          <c:idx val="5"/>
          <c:order val="5"/>
          <c:tx>
            <c:strRef>
              <c:f>データシート!$A$32</c:f>
              <c:strCache>
                <c:ptCount val="1"/>
                <c:pt idx="0">
                  <c:v>国民健康保険特別会計（事業勘定）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1.28</c:v>
                </c:pt>
                <c:pt idx="2">
                  <c:v>#N/A</c:v>
                </c:pt>
                <c:pt idx="3">
                  <c:v>0.43</c:v>
                </c:pt>
                <c:pt idx="4">
                  <c:v>#N/A</c:v>
                </c:pt>
                <c:pt idx="5">
                  <c:v>0.56999999999999995</c:v>
                </c:pt>
                <c:pt idx="6">
                  <c:v>#N/A</c:v>
                </c:pt>
                <c:pt idx="7">
                  <c:v>0.99</c:v>
                </c:pt>
                <c:pt idx="8">
                  <c:v>#N/A</c:v>
                </c:pt>
                <c:pt idx="9">
                  <c:v>0.75</c:v>
                </c:pt>
              </c:numCache>
            </c:numRef>
          </c:val>
          <c:extLst>
            <c:ext xmlns:c16="http://schemas.microsoft.com/office/drawing/2014/chart" uri="{C3380CC4-5D6E-409C-BE32-E72D297353CC}">
              <c16:uniqueId val="{00000005-0F07-4FA8-9199-9DA33C1353DA}"/>
            </c:ext>
          </c:extLst>
        </c:ser>
        <c:ser>
          <c:idx val="6"/>
          <c:order val="6"/>
          <c:tx>
            <c:strRef>
              <c:f>データシート!$A$33</c:f>
              <c:strCache>
                <c:ptCount val="1"/>
                <c:pt idx="0">
                  <c:v>介護保険特別会計（保険勘定）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0.86</c:v>
                </c:pt>
                <c:pt idx="2">
                  <c:v>#N/A</c:v>
                </c:pt>
                <c:pt idx="3">
                  <c:v>0.61</c:v>
                </c:pt>
                <c:pt idx="4">
                  <c:v>#N/A</c:v>
                </c:pt>
                <c:pt idx="5">
                  <c:v>0.56000000000000005</c:v>
                </c:pt>
                <c:pt idx="6">
                  <c:v>#N/A</c:v>
                </c:pt>
                <c:pt idx="7">
                  <c:v>0.86</c:v>
                </c:pt>
                <c:pt idx="8">
                  <c:v>#N/A</c:v>
                </c:pt>
                <c:pt idx="9">
                  <c:v>1.2</c:v>
                </c:pt>
              </c:numCache>
            </c:numRef>
          </c:val>
          <c:extLst>
            <c:ext xmlns:c16="http://schemas.microsoft.com/office/drawing/2014/chart" uri="{C3380CC4-5D6E-409C-BE32-E72D297353CC}">
              <c16:uniqueId val="{00000006-0F07-4FA8-9199-9DA33C1353DA}"/>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13.33</c:v>
                </c:pt>
                <c:pt idx="2">
                  <c:v>#N/A</c:v>
                </c:pt>
                <c:pt idx="3">
                  <c:v>13.32</c:v>
                </c:pt>
                <c:pt idx="4">
                  <c:v>#N/A</c:v>
                </c:pt>
                <c:pt idx="5">
                  <c:v>12.86</c:v>
                </c:pt>
                <c:pt idx="6">
                  <c:v>#N/A</c:v>
                </c:pt>
                <c:pt idx="7">
                  <c:v>12.24</c:v>
                </c:pt>
                <c:pt idx="8">
                  <c:v>#N/A</c:v>
                </c:pt>
                <c:pt idx="9">
                  <c:v>11.02</c:v>
                </c:pt>
              </c:numCache>
            </c:numRef>
          </c:val>
          <c:extLst>
            <c:ext xmlns:c16="http://schemas.microsoft.com/office/drawing/2014/chart" uri="{C3380CC4-5D6E-409C-BE32-E72D297353CC}">
              <c16:uniqueId val="{00000007-0F07-4FA8-9199-9DA33C1353DA}"/>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7.99</c:v>
                </c:pt>
                <c:pt idx="2">
                  <c:v>#N/A</c:v>
                </c:pt>
                <c:pt idx="3">
                  <c:v>8.7899999999999991</c:v>
                </c:pt>
                <c:pt idx="4">
                  <c:v>#N/A</c:v>
                </c:pt>
                <c:pt idx="5">
                  <c:v>9.59</c:v>
                </c:pt>
                <c:pt idx="6">
                  <c:v>#N/A</c:v>
                </c:pt>
                <c:pt idx="7">
                  <c:v>12.09</c:v>
                </c:pt>
                <c:pt idx="8">
                  <c:v>#N/A</c:v>
                </c:pt>
                <c:pt idx="9">
                  <c:v>13.67</c:v>
                </c:pt>
              </c:numCache>
            </c:numRef>
          </c:val>
          <c:extLst>
            <c:ext xmlns:c16="http://schemas.microsoft.com/office/drawing/2014/chart" uri="{C3380CC4-5D6E-409C-BE32-E72D297353CC}">
              <c16:uniqueId val="{00000008-0F07-4FA8-9199-9DA33C1353DA}"/>
            </c:ext>
          </c:extLst>
        </c:ser>
        <c:ser>
          <c:idx val="9"/>
          <c:order val="9"/>
          <c:tx>
            <c:strRef>
              <c:f>データシート!$A$36</c:f>
              <c:strCache>
                <c:ptCount val="1"/>
                <c:pt idx="0">
                  <c:v>国民健康保険病院事業会計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14.49</c:v>
                </c:pt>
                <c:pt idx="2">
                  <c:v>#N/A</c:v>
                </c:pt>
                <c:pt idx="3">
                  <c:v>14.09</c:v>
                </c:pt>
                <c:pt idx="4">
                  <c:v>#N/A</c:v>
                </c:pt>
                <c:pt idx="5">
                  <c:v>14.34</c:v>
                </c:pt>
                <c:pt idx="6">
                  <c:v>#N/A</c:v>
                </c:pt>
                <c:pt idx="7">
                  <c:v>13.79</c:v>
                </c:pt>
                <c:pt idx="8">
                  <c:v>#N/A</c:v>
                </c:pt>
                <c:pt idx="9">
                  <c:v>13.95</c:v>
                </c:pt>
              </c:numCache>
            </c:numRef>
          </c:val>
          <c:extLst>
            <c:ext xmlns:c16="http://schemas.microsoft.com/office/drawing/2014/chart" uri="{C3380CC4-5D6E-409C-BE32-E72D297353CC}">
              <c16:uniqueId val="{00000009-0F07-4FA8-9199-9DA33C1353D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2774</c:v>
                </c:pt>
                <c:pt idx="5">
                  <c:v>2734</c:v>
                </c:pt>
                <c:pt idx="8">
                  <c:v>2687</c:v>
                </c:pt>
                <c:pt idx="11">
                  <c:v>2668</c:v>
                </c:pt>
                <c:pt idx="14">
                  <c:v>2539</c:v>
                </c:pt>
              </c:numCache>
            </c:numRef>
          </c:val>
          <c:extLst>
            <c:ext xmlns:c16="http://schemas.microsoft.com/office/drawing/2014/chart" uri="{C3380CC4-5D6E-409C-BE32-E72D297353CC}">
              <c16:uniqueId val="{00000000-9D09-4B2E-812F-571A834A247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D09-4B2E-812F-571A834A247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38</c:v>
                </c:pt>
                <c:pt idx="3">
                  <c:v>23</c:v>
                </c:pt>
                <c:pt idx="6">
                  <c:v>23</c:v>
                </c:pt>
                <c:pt idx="9">
                  <c:v>23</c:v>
                </c:pt>
                <c:pt idx="12">
                  <c:v>23</c:v>
                </c:pt>
              </c:numCache>
            </c:numRef>
          </c:val>
          <c:extLst>
            <c:ext xmlns:c16="http://schemas.microsoft.com/office/drawing/2014/chart" uri="{C3380CC4-5D6E-409C-BE32-E72D297353CC}">
              <c16:uniqueId val="{00000002-9D09-4B2E-812F-571A834A247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17</c:v>
                </c:pt>
                <c:pt idx="3">
                  <c:v>17</c:v>
                </c:pt>
                <c:pt idx="6">
                  <c:v>17</c:v>
                </c:pt>
                <c:pt idx="9">
                  <c:v>17</c:v>
                </c:pt>
                <c:pt idx="12">
                  <c:v>17</c:v>
                </c:pt>
              </c:numCache>
            </c:numRef>
          </c:val>
          <c:extLst>
            <c:ext xmlns:c16="http://schemas.microsoft.com/office/drawing/2014/chart" uri="{C3380CC4-5D6E-409C-BE32-E72D297353CC}">
              <c16:uniqueId val="{00000003-9D09-4B2E-812F-571A834A247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967</c:v>
                </c:pt>
                <c:pt idx="3">
                  <c:v>955</c:v>
                </c:pt>
                <c:pt idx="6">
                  <c:v>962</c:v>
                </c:pt>
                <c:pt idx="9">
                  <c:v>946</c:v>
                </c:pt>
                <c:pt idx="12">
                  <c:v>933</c:v>
                </c:pt>
              </c:numCache>
            </c:numRef>
          </c:val>
          <c:extLst>
            <c:ext xmlns:c16="http://schemas.microsoft.com/office/drawing/2014/chart" uri="{C3380CC4-5D6E-409C-BE32-E72D297353CC}">
              <c16:uniqueId val="{00000004-9D09-4B2E-812F-571A834A247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D09-4B2E-812F-571A834A247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D09-4B2E-812F-571A834A247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2944</c:v>
                </c:pt>
                <c:pt idx="3">
                  <c:v>2866</c:v>
                </c:pt>
                <c:pt idx="6">
                  <c:v>2828</c:v>
                </c:pt>
                <c:pt idx="9">
                  <c:v>2851</c:v>
                </c:pt>
                <c:pt idx="12">
                  <c:v>2721</c:v>
                </c:pt>
              </c:numCache>
            </c:numRef>
          </c:val>
          <c:extLst>
            <c:ext xmlns:c16="http://schemas.microsoft.com/office/drawing/2014/chart" uri="{C3380CC4-5D6E-409C-BE32-E72D297353CC}">
              <c16:uniqueId val="{00000007-9D09-4B2E-812F-571A834A247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1192</c:v>
                </c:pt>
                <c:pt idx="2">
                  <c:v>#N/A</c:v>
                </c:pt>
                <c:pt idx="3">
                  <c:v>#N/A</c:v>
                </c:pt>
                <c:pt idx="4">
                  <c:v>1127</c:v>
                </c:pt>
                <c:pt idx="5">
                  <c:v>#N/A</c:v>
                </c:pt>
                <c:pt idx="6">
                  <c:v>#N/A</c:v>
                </c:pt>
                <c:pt idx="7">
                  <c:v>1143</c:v>
                </c:pt>
                <c:pt idx="8">
                  <c:v>#N/A</c:v>
                </c:pt>
                <c:pt idx="9">
                  <c:v>#N/A</c:v>
                </c:pt>
                <c:pt idx="10">
                  <c:v>1169</c:v>
                </c:pt>
                <c:pt idx="11">
                  <c:v>#N/A</c:v>
                </c:pt>
                <c:pt idx="12">
                  <c:v>#N/A</c:v>
                </c:pt>
                <c:pt idx="13">
                  <c:v>1155</c:v>
                </c:pt>
                <c:pt idx="14">
                  <c:v>#N/A</c:v>
                </c:pt>
              </c:numCache>
            </c:numRef>
          </c:val>
          <c:smooth val="0"/>
          <c:extLst>
            <c:ext xmlns:c16="http://schemas.microsoft.com/office/drawing/2014/chart" uri="{C3380CC4-5D6E-409C-BE32-E72D297353CC}">
              <c16:uniqueId val="{00000008-9D09-4B2E-812F-571A834A247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20763</c:v>
                </c:pt>
                <c:pt idx="5">
                  <c:v>19915</c:v>
                </c:pt>
                <c:pt idx="8">
                  <c:v>19015</c:v>
                </c:pt>
                <c:pt idx="11">
                  <c:v>17715</c:v>
                </c:pt>
                <c:pt idx="14">
                  <c:v>15825</c:v>
                </c:pt>
              </c:numCache>
            </c:numRef>
          </c:val>
          <c:extLst>
            <c:ext xmlns:c16="http://schemas.microsoft.com/office/drawing/2014/chart" uri="{C3380CC4-5D6E-409C-BE32-E72D297353CC}">
              <c16:uniqueId val="{00000000-8CFC-42BE-8D2F-A1A01B0E658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286</c:v>
                </c:pt>
                <c:pt idx="5">
                  <c:v>233</c:v>
                </c:pt>
                <c:pt idx="8">
                  <c:v>195</c:v>
                </c:pt>
                <c:pt idx="11">
                  <c:v>149</c:v>
                </c:pt>
                <c:pt idx="14">
                  <c:v>102</c:v>
                </c:pt>
              </c:numCache>
            </c:numRef>
          </c:val>
          <c:extLst>
            <c:ext xmlns:c16="http://schemas.microsoft.com/office/drawing/2014/chart" uri="{C3380CC4-5D6E-409C-BE32-E72D297353CC}">
              <c16:uniqueId val="{00000001-8CFC-42BE-8D2F-A1A01B0E658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13326</c:v>
                </c:pt>
                <c:pt idx="5">
                  <c:v>13061</c:v>
                </c:pt>
                <c:pt idx="8">
                  <c:v>13503</c:v>
                </c:pt>
                <c:pt idx="11">
                  <c:v>13701</c:v>
                </c:pt>
                <c:pt idx="14">
                  <c:v>14181</c:v>
                </c:pt>
              </c:numCache>
            </c:numRef>
          </c:val>
          <c:extLst>
            <c:ext xmlns:c16="http://schemas.microsoft.com/office/drawing/2014/chart" uri="{C3380CC4-5D6E-409C-BE32-E72D297353CC}">
              <c16:uniqueId val="{00000002-8CFC-42BE-8D2F-A1A01B0E658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CFC-42BE-8D2F-A1A01B0E658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CFC-42BE-8D2F-A1A01B0E658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CFC-42BE-8D2F-A1A01B0E658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2530</c:v>
                </c:pt>
                <c:pt idx="3">
                  <c:v>2531</c:v>
                </c:pt>
                <c:pt idx="6">
                  <c:v>2501</c:v>
                </c:pt>
                <c:pt idx="9">
                  <c:v>2700</c:v>
                </c:pt>
                <c:pt idx="12">
                  <c:v>2689</c:v>
                </c:pt>
              </c:numCache>
            </c:numRef>
          </c:val>
          <c:extLst>
            <c:ext xmlns:c16="http://schemas.microsoft.com/office/drawing/2014/chart" uri="{C3380CC4-5D6E-409C-BE32-E72D297353CC}">
              <c16:uniqueId val="{00000006-8CFC-42BE-8D2F-A1A01B0E658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85</c:v>
                </c:pt>
                <c:pt idx="3">
                  <c:v>68</c:v>
                </c:pt>
                <c:pt idx="6">
                  <c:v>51</c:v>
                </c:pt>
                <c:pt idx="9">
                  <c:v>34</c:v>
                </c:pt>
                <c:pt idx="12">
                  <c:v>17</c:v>
                </c:pt>
              </c:numCache>
            </c:numRef>
          </c:val>
          <c:extLst>
            <c:ext xmlns:c16="http://schemas.microsoft.com/office/drawing/2014/chart" uri="{C3380CC4-5D6E-409C-BE32-E72D297353CC}">
              <c16:uniqueId val="{00000007-8CFC-42BE-8D2F-A1A01B0E658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9960</c:v>
                </c:pt>
                <c:pt idx="3">
                  <c:v>9332</c:v>
                </c:pt>
                <c:pt idx="6">
                  <c:v>8622</c:v>
                </c:pt>
                <c:pt idx="9">
                  <c:v>7890</c:v>
                </c:pt>
                <c:pt idx="12">
                  <c:v>7322</c:v>
                </c:pt>
              </c:numCache>
            </c:numRef>
          </c:val>
          <c:extLst>
            <c:ext xmlns:c16="http://schemas.microsoft.com/office/drawing/2014/chart" uri="{C3380CC4-5D6E-409C-BE32-E72D297353CC}">
              <c16:uniqueId val="{00000008-8CFC-42BE-8D2F-A1A01B0E658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101</c:v>
                </c:pt>
                <c:pt idx="3">
                  <c:v>72</c:v>
                </c:pt>
                <c:pt idx="6">
                  <c:v>51</c:v>
                </c:pt>
                <c:pt idx="9">
                  <c:v>29</c:v>
                </c:pt>
                <c:pt idx="12">
                  <c:v>7</c:v>
                </c:pt>
              </c:numCache>
            </c:numRef>
          </c:val>
          <c:extLst>
            <c:ext xmlns:c16="http://schemas.microsoft.com/office/drawing/2014/chart" uri="{C3380CC4-5D6E-409C-BE32-E72D297353CC}">
              <c16:uniqueId val="{00000009-8CFC-42BE-8D2F-A1A01B0E658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17951</c:v>
                </c:pt>
                <c:pt idx="3">
                  <c:v>16684</c:v>
                </c:pt>
                <c:pt idx="6">
                  <c:v>16234</c:v>
                </c:pt>
                <c:pt idx="9">
                  <c:v>14820</c:v>
                </c:pt>
                <c:pt idx="12">
                  <c:v>13287</c:v>
                </c:pt>
              </c:numCache>
            </c:numRef>
          </c:val>
          <c:extLst>
            <c:ext xmlns:c16="http://schemas.microsoft.com/office/drawing/2014/chart" uri="{C3380CC4-5D6E-409C-BE32-E72D297353CC}">
              <c16:uniqueId val="{0000000A-8CFC-42BE-8D2F-A1A01B0E658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8CFC-42BE-8D2F-A1A01B0E658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6486</c:v>
                </c:pt>
                <c:pt idx="1">
                  <c:v>6405</c:v>
                </c:pt>
                <c:pt idx="2">
                  <c:v>6228</c:v>
                </c:pt>
              </c:numCache>
            </c:numRef>
          </c:val>
          <c:extLst>
            <c:ext xmlns:c16="http://schemas.microsoft.com/office/drawing/2014/chart" uri="{C3380CC4-5D6E-409C-BE32-E72D297353CC}">
              <c16:uniqueId val="{00000000-CEFC-42AA-9930-8C781FF60ED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162</c:v>
                </c:pt>
                <c:pt idx="1">
                  <c:v>152</c:v>
                </c:pt>
                <c:pt idx="2">
                  <c:v>143</c:v>
                </c:pt>
              </c:numCache>
            </c:numRef>
          </c:val>
          <c:extLst>
            <c:ext xmlns:c16="http://schemas.microsoft.com/office/drawing/2014/chart" uri="{C3380CC4-5D6E-409C-BE32-E72D297353CC}">
              <c16:uniqueId val="{00000001-CEFC-42AA-9930-8C781FF60ED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7248</c:v>
                </c:pt>
                <c:pt idx="1">
                  <c:v>7562</c:v>
                </c:pt>
                <c:pt idx="2">
                  <c:v>8232</c:v>
                </c:pt>
              </c:numCache>
            </c:numRef>
          </c:val>
          <c:extLst>
            <c:ext xmlns:c16="http://schemas.microsoft.com/office/drawing/2014/chart" uri="{C3380CC4-5D6E-409C-BE32-E72D297353CC}">
              <c16:uniqueId val="{00000002-CEFC-42AA-9930-8C781FF60ED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{5D84093C-E303-4F4F-A126-F53406062875}</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81F4-4A90-81B3-16FBB4821B8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{D42E4141-714A-4BB2-A9FC-C9899237FEAA}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1F4-4A90-81B3-16FBB4821B8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{E1EDA3EF-4566-4BE5-B965-D30AE8E1E744}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1F4-4A90-81B3-16FBB4821B8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{D0EEA2D0-49E5-4C46-8EDF-E1C31B80DCDC}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1F4-4A90-81B3-16FBB4821B8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{7F695F9B-229E-4DB6-90AB-8900BA33FF48}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1F4-4A90-81B3-16FBB4821B8D}"/>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{FD5B2FF7-04F7-482B-BB64-877FA8B9F357}</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81F4-4A90-81B3-16FBB4821B8D}"/>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{04CA035B-98AB-4B01-A82D-F2663C64338B}</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81F4-4A90-81B3-16FBB4821B8D}"/>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{7AF69EC1-08BE-409C-9AE0-8BFAB696D229}</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81F4-4A90-81B3-16FBB4821B8D}"/>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{C01018FE-DFAB-42A6-8748-2B6153AE999C}</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81F4-4A90-81B3-16FBB4821B8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61</c:v>
                </c:pt>
                <c:pt idx="8">
                  <c:v>62.4</c:v>
                </c:pt>
                <c:pt idx="16">
                  <c:v>63.6</c:v>
                </c:pt>
                <c:pt idx="24">
                  <c:v>65.3</c:v>
                </c:pt>
                <c:pt idx="32">
                  <c:v>66.7</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81F4-4A90-81B3-16FBB4821B8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{E6E3BB58-755B-4DE6-A678-B6E21043B4C9}</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81F4-4A90-81B3-16FBB4821B8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{8398329F-2259-429C-A0A1-26B56CCE55CC}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1F4-4A90-81B3-16FBB4821B8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{D4EC3853-EF45-4043-AF41-3B63F484A482}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1F4-4A90-81B3-16FBB4821B8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{34807370-8AEA-463D-867E-A722B03D5DC1}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1F4-4A90-81B3-16FBB4821B8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{24265727-A50D-49D2-9ED1-E8C2BA217966}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1F4-4A90-81B3-16FBB4821B8D}"/>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{FA744979-C21A-4DF4-A5B5-871FFA60DCA7}</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81F4-4A90-81B3-16FBB4821B8D}"/>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{23C73F2F-0835-44A5-BEEC-860196CB323F}</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81F4-4A90-81B3-16FBB4821B8D}"/>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{5C46F058-CD72-47A9-8432-4BC6D4F1292E}</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81F4-4A90-81B3-16FBB4821B8D}"/>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{53AAB52C-E261-4E92-A3FE-9B88886D853E}</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81F4-4A90-81B3-16FBB4821B8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58.7</c:v>
                </c:pt>
                <c:pt idx="8">
                  <c:v>59.9</c:v>
                </c:pt>
                <c:pt idx="16">
                  <c:v>60.1</c:v>
                </c:pt>
                <c:pt idx="24">
                  <c:v>61.9</c:v>
                </c:pt>
                <c:pt idx="32">
                  <c:v>63.1</c:v>
                </c:pt>
              </c:numCache>
            </c:numRef>
          </c:xVal>
          <c:yVal>
            <c:numRef>
              <c:f>公会計指標分析・財政指標組合せ分析表!$BP$55:$DC$55</c:f>
              <c:numCache>
                <c:formatCode>#,##0.0;"▲ "#,##0.0</c:formatCode>
                <c:ptCount val="40"/>
                <c:pt idx="0">
                  <c:v>55.4</c:v>
                </c:pt>
                <c:pt idx="8">
                  <c:v>52.7</c:v>
                </c:pt>
                <c:pt idx="16">
                  <c:v>49.7</c:v>
                </c:pt>
                <c:pt idx="24">
                  <c:v>37.299999999999997</c:v>
                </c:pt>
                <c:pt idx="32">
                  <c:v>25.1</c:v>
                </c:pt>
              </c:numCache>
            </c:numRef>
          </c:yVal>
          <c:smooth val="0"/>
          <c:extLst>
            <c:ext xmlns:c16="http://schemas.microsoft.com/office/drawing/2014/chart" uri="{C3380CC4-5D6E-409C-BE32-E72D297353CC}">
              <c16:uniqueId val="{00000013-81F4-4A90-81B3-16FBB4821B8D}"/>
            </c:ext>
          </c:extLst>
        </c:ser>
        <c:dLbls>
          <c:showLegendKey val="0"/>
          <c:showVal val="1"/>
          <c:showCatName val="0"/>
          <c:showSerName val="0"/>
          <c:showPercent val="0"/>
          <c:showBubbleSize val="0"/>
        </c:dLbls>
        <c:axId val="46179840"/>
        <c:axId val="46181760"/>
      </c:scatterChart>
      <c:valAx>
        <c:axId val="46179840"/>
        <c:scaling>
          <c:orientation val="maxMin"/>
          <c:max val="64"/>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{7184B54A-DC43-4BC5-BD83-C22BD31D2859}</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54D9-45BC-ABAA-3C981D4F383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{8E682999-B4E7-4024-85B2-DE721794730A}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4D9-45BC-ABAA-3C981D4F383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{813A6E37-CB50-4B6A-A1C6-581FBCEC9EE3}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4D9-45BC-ABAA-3C981D4F383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{60BF74FF-6C11-4886-AE1C-25DEC879CFAD}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4D9-45BC-ABAA-3C981D4F383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{616EA33B-6801-4292-8048-E3DDD96BE7EC}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4D9-45BC-ABAA-3C981D4F383D}"/>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{01589EF9-284E-434D-ABE7-9A56C749AEB8}</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54D9-45BC-ABAA-3C981D4F383D}"/>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{2DC1FE08-7330-4786-A684-61EB2D688285}</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54D9-45BC-ABAA-3C981D4F383D}"/>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{77811199-E03B-44F4-86FD-C020A96944DB}</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54D9-45BC-ABAA-3C981D4F383D}"/>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{3A600388-6B5F-4727-BB4D-A7D3ED53993F}</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54D9-45BC-ABAA-3C981D4F383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13.6</c:v>
                </c:pt>
                <c:pt idx="8">
                  <c:v>13.8</c:v>
                </c:pt>
                <c:pt idx="16">
                  <c:v>13.9</c:v>
                </c:pt>
                <c:pt idx="24">
                  <c:v>13.8</c:v>
                </c:pt>
                <c:pt idx="32">
                  <c:v>13.7</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54D9-45BC-ABAA-3C981D4F383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{30FD27D1-9CE5-4FF1-BA3E-8EC605F1E8B4}</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54D9-45BC-ABAA-3C981D4F383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{841C9DAA-1A67-4952-8664-131E2947D18D}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4D9-45BC-ABAA-3C981D4F383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{C5D03708-743A-4548-B595-58A6B3C14B66}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4D9-45BC-ABAA-3C981D4F383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{808DC66D-2863-48D9-B627-178216185152}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4D9-45BC-ABAA-3C981D4F383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{D59C000D-A2DB-43C7-B553-1F3EDCB395B6}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4D9-45BC-ABAA-3C981D4F383D}"/>
                </c:ext>
              </c:extLst>
            </c:dLbl>
            <c:dLbl>
              <c:idx val="8"/>
              <c:layout/>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{24D3003B-2FB7-4E3A-AF08-0800BE92D875}</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54D9-45BC-ABAA-3C981D4F383D}"/>
                </c:ext>
              </c:extLst>
            </c:dLbl>
            <c:dLbl>
              <c:idx val="16"/>
              <c:layout/>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{F243FE94-11C8-49B5-A42C-2B5DD7C13DEE}</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54D9-45BC-ABAA-3C981D4F383D}"/>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{D038C414-6664-4C1F-AB2D-416CA96EBACC}</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54D9-45BC-ABAA-3C981D4F383D}"/>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{A5429D0D-8C64-4F29-8506-AFAE55BCCF82}</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54D9-45BC-ABAA-3C981D4F383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9.6999999999999993</c:v>
                </c:pt>
                <c:pt idx="8">
                  <c:v>9.5</c:v>
                </c:pt>
                <c:pt idx="16">
                  <c:v>9.1999999999999993</c:v>
                </c:pt>
                <c:pt idx="24">
                  <c:v>8.6</c:v>
                </c:pt>
                <c:pt idx="32">
                  <c:v>8.3000000000000007</c:v>
                </c:pt>
              </c:numCache>
            </c:numRef>
          </c:xVal>
          <c:yVal>
            <c:numRef>
              <c:f>公会計指標分析・財政指標組合せ分析表!$BP$77:$DC$77</c:f>
              <c:numCache>
                <c:formatCode>#,##0.0;"▲ "#,##0.0</c:formatCode>
                <c:ptCount val="40"/>
                <c:pt idx="0">
                  <c:v>55.4</c:v>
                </c:pt>
                <c:pt idx="8">
                  <c:v>52.7</c:v>
                </c:pt>
                <c:pt idx="16">
                  <c:v>49.7</c:v>
                </c:pt>
                <c:pt idx="24">
                  <c:v>37.299999999999997</c:v>
                </c:pt>
                <c:pt idx="32">
                  <c:v>25.1</c:v>
                </c:pt>
              </c:numCache>
            </c:numRef>
          </c:yVal>
          <c:smooth val="0"/>
          <c:extLst>
            <c:ext xmlns:c16="http://schemas.microsoft.com/office/drawing/2014/chart" uri="{C3380CC4-5D6E-409C-BE32-E72D297353CC}">
              <c16:uniqueId val="{00000013-54D9-45BC-ABAA-3C981D4F383D}"/>
            </c:ext>
          </c:extLst>
        </c:ser>
        <c:dLbls>
          <c:showLegendKey val="0"/>
          <c:showVal val="1"/>
          <c:showCatName val="0"/>
          <c:showSerName val="0"/>
          <c:showPercent val="0"/>
          <c:showBubbleSize val="0"/>
        </c:dLbls>
        <c:axId val="84219776"/>
        <c:axId val="84234240"/>
      </c:scatterChart>
      <c:valAx>
        <c:axId val="84219776"/>
        <c:scaling>
          <c:orientation val="maxMin"/>
          <c:max val="10"/>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岐阜県飛騨市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元利償還金については合併後の大型投資事業に対する起債償還が大きく占めており、過去に発行した市債の償還終了に伴いその額は減少傾向にあり、令和</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年度は前年比</a:t>
          </a:r>
          <a:r>
            <a:rPr kumimoji="1" lang="en-US" altLang="ja-JP" sz="1200">
              <a:latin typeface="ＭＳ ゴシック" pitchFamily="49" charset="-128"/>
              <a:ea typeface="ＭＳ ゴシック" pitchFamily="49" charset="-128"/>
            </a:rPr>
            <a:t>1</a:t>
          </a:r>
          <a:r>
            <a:rPr kumimoji="1" lang="ja-JP" altLang="en-US" sz="1200">
              <a:latin typeface="ＭＳ ゴシック" pitchFamily="49" charset="-128"/>
              <a:ea typeface="ＭＳ ゴシック" pitchFamily="49" charset="-128"/>
            </a:rPr>
            <a:t>億</a:t>
          </a:r>
          <a:r>
            <a:rPr kumimoji="1" lang="en-US" altLang="ja-JP" sz="1200">
              <a:latin typeface="ＭＳ ゴシック" pitchFamily="49" charset="-128"/>
              <a:ea typeface="ＭＳ ゴシック" pitchFamily="49" charset="-128"/>
            </a:rPr>
            <a:t>3,000</a:t>
          </a:r>
          <a:r>
            <a:rPr kumimoji="1" lang="ja-JP" altLang="en-US" sz="1200">
              <a:latin typeface="ＭＳ ゴシック" pitchFamily="49" charset="-128"/>
              <a:ea typeface="ＭＳ ゴシック" pitchFamily="49" charset="-128"/>
            </a:rPr>
            <a:t>万円の減となった。また、市債の償還終了などに伴い、算入公債費等の額も</a:t>
          </a:r>
          <a:r>
            <a:rPr kumimoji="1" lang="en-US" altLang="ja-JP" sz="1200">
              <a:latin typeface="ＭＳ ゴシック" pitchFamily="49" charset="-128"/>
              <a:ea typeface="ＭＳ ゴシック" pitchFamily="49" charset="-128"/>
            </a:rPr>
            <a:t>1</a:t>
          </a:r>
          <a:r>
            <a:rPr kumimoji="1" lang="ja-JP" altLang="en-US" sz="1200">
              <a:latin typeface="ＭＳ ゴシック" pitchFamily="49" charset="-128"/>
              <a:ea typeface="ＭＳ ゴシック" pitchFamily="49" charset="-128"/>
            </a:rPr>
            <a:t>億</a:t>
          </a:r>
          <a:r>
            <a:rPr kumimoji="1" lang="en-US" altLang="ja-JP" sz="1200">
              <a:latin typeface="ＭＳ ゴシック" pitchFamily="49" charset="-128"/>
              <a:ea typeface="ＭＳ ゴシック" pitchFamily="49" charset="-128"/>
            </a:rPr>
            <a:t>2,900</a:t>
          </a:r>
          <a:r>
            <a:rPr kumimoji="1" lang="ja-JP" altLang="en-US" sz="1200">
              <a:latin typeface="ＭＳ ゴシック" pitchFamily="49" charset="-128"/>
              <a:ea typeface="ＭＳ ゴシック" pitchFamily="49" charset="-128"/>
            </a:rPr>
            <a:t>万円の減となったが、元利償還金減額幅が前年より大きかったため実質公債費比率の分子の額は前年度と比較し</a:t>
          </a:r>
          <a:r>
            <a:rPr kumimoji="1" lang="en-US" altLang="ja-JP" sz="1200">
              <a:latin typeface="ＭＳ ゴシック" pitchFamily="49" charset="-128"/>
              <a:ea typeface="ＭＳ ゴシック" pitchFamily="49" charset="-128"/>
            </a:rPr>
            <a:t>1,400</a:t>
          </a:r>
          <a:r>
            <a:rPr kumimoji="1" lang="ja-JP" altLang="en-US" sz="1200">
              <a:latin typeface="ＭＳ ゴシック" pitchFamily="49" charset="-128"/>
              <a:ea typeface="ＭＳ ゴシック" pitchFamily="49" charset="-128"/>
            </a:rPr>
            <a:t>万円の減となっている。</a:t>
          </a:r>
        </a:p>
        <a:p>
          <a:r>
            <a:rPr kumimoji="1" lang="ja-JP" altLang="en-US" sz="1200">
              <a:latin typeface="ＭＳ ゴシック" pitchFamily="49" charset="-128"/>
              <a:ea typeface="ＭＳ ゴシック" pitchFamily="49" charset="-128"/>
            </a:rPr>
            <a:t>　今後も、将来を見据えた計画的な事業実施や財政構造の健全化を図りながら、地方債の発行抑制や交付税措置の有利な起債の選択に努める。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岐阜県飛騨市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一般会計等に係る地方債の現在高は、借入額に対し償還額が上回ることにより減少し、公営企業債等の繰入見込額も徐々に減少しつつあることから、将来負担額の全体では前年度と比較し</a:t>
          </a:r>
          <a:r>
            <a:rPr kumimoji="1" lang="en-US" altLang="ja-JP" sz="1400">
              <a:latin typeface="ＭＳ ゴシック" pitchFamily="49" charset="-128"/>
              <a:ea typeface="ＭＳ ゴシック" pitchFamily="49" charset="-128"/>
            </a:rPr>
            <a:t>15.3</a:t>
          </a:r>
          <a:r>
            <a:rPr kumimoji="1" lang="ja-JP" altLang="en-US" sz="1400">
              <a:latin typeface="ＭＳ ゴシック" pitchFamily="49" charset="-128"/>
              <a:ea typeface="ＭＳ ゴシック" pitchFamily="49" charset="-128"/>
            </a:rPr>
            <a:t>億円の減となった。</a:t>
          </a:r>
        </a:p>
        <a:p>
          <a:r>
            <a:rPr kumimoji="1" lang="ja-JP" altLang="en-US" sz="1400">
              <a:latin typeface="ＭＳ ゴシック" pitchFamily="49" charset="-128"/>
              <a:ea typeface="ＭＳ ゴシック" pitchFamily="49" charset="-128"/>
            </a:rPr>
            <a:t>　また、充当可能財源等については、基準財政需要額算入見込額が減少していることから充当可能財源等全体では前年度と比較し</a:t>
          </a:r>
          <a:r>
            <a:rPr kumimoji="1" lang="en-US" altLang="ja-JP" sz="1400">
              <a:latin typeface="ＭＳ ゴシック" pitchFamily="49" charset="-128"/>
              <a:ea typeface="ＭＳ ゴシック" pitchFamily="49" charset="-128"/>
            </a:rPr>
            <a:t>14.6</a:t>
          </a:r>
          <a:r>
            <a:rPr kumimoji="1" lang="ja-JP" altLang="en-US" sz="1400">
              <a:latin typeface="ＭＳ ゴシック" pitchFamily="49" charset="-128"/>
              <a:ea typeface="ＭＳ ゴシック" pitchFamily="49" charset="-128"/>
            </a:rPr>
            <a:t>億円の減となったが、前年度に続き将来負担額を充当可能財源が上回る結果となり、将来負担比率は算定されていない。　</a:t>
          </a:r>
        </a:p>
        <a:p>
          <a:r>
            <a:rPr kumimoji="1" lang="ja-JP" altLang="en-US" sz="1400">
              <a:latin typeface="ＭＳ ゴシック" pitchFamily="49" charset="-128"/>
              <a:ea typeface="ＭＳ ゴシック" pitchFamily="49" charset="-128"/>
            </a:rPr>
            <a:t>　今後も起債を発行する際には交付税措置の有利な起債を選択するとともに、基金の積み増しを行っていく方針であることから、比率は悪化しないと考えている。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岐阜県飛騨市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年度末の基金残高は、全体で約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億円となっており、前年度から約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億円の増加となっている。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・これは、財政調整基金で約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億円、減債基金で約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億円が減少した一方で、好調なふるさと納税によりふるさと創生事業基金に約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億円の積み増しができたこと、また今後の大規模修繕を見据えて清掃施設整備事業基金に約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億円、公共施設管理基金に約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億円を改めて積み立てたこと等が主な要因としてある。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将来の不測の事態に備えるため、引き続き必要額を確保していく。また、基金の使途を明確化したうえで、公共施設の老朽化対策など将来どうしても必要となる事業の財源を確保するため、今後も特定目的基金へ積み立てていく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ふるさと創生事業基金　：ふるさと創りのための施設整備、人材育成等の経費に充てるもの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合併基金　　　　　    ：合併後の市町村が地域住民の連帯強化又は合併関係市町村の区域における地域振興等の経費に充てるもの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公共施設管理基金    　：市に設置する公共施設その他の工作物の計画的な保全及び撤去に要する経費に充てるもの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福祉事業基金　　　　　：福祉事業の経費に充てるもの</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ふるさと創生事業基金　：ふるさと納税額が増加したことにより、取崩し額より積立額が多かったことによる増加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合併基金　　　　　　　：利子運用に伴う増加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公共施設管理基金  　　：基金の目的に沿って市庁舎電話交換機等設備更新事業や衛生施設修繕事業等に充当したことによる減少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福祉事業基金　　　　　：基金の目的に沿って障がい者グループホーム等整備事業等に充当したことによる減少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ふるさと創生事業基金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月までのふるさと納税を一旦基金へ積み立てたうえで、寄附の目的に応じた事業へ充当する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合併基金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年度まで合併後の地域振興のため合併特例債を活用して積立てを行った合併基金については、</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今後の積立予定はないが、今後地域振興に資する公共施設整備など、基金の目的に応じた事業へ充当する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公共施設管理基金   　 ：衛生施設や学校・教育施設等、老朽化し再整備を必要とする市有施設が多く毎年度一定額を取り崩す必要が</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あるため補正予算時において余裕が生じた場合には優先的に積戻し、一定の残高を維持する。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福祉事業基金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年度で建設する障がい者グループホーム整備に係る経費に充当する。今後も必要に応じて基金を</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積み立てていく。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当初予算にて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千万円取り崩しの予算であったが、記録的な大雪に伴う除雪経費が不足しその財源として基金を活用したため、約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億円の取り崩しとなったが、決算余剰金や利子運用により約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万円の積戻しにより、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7,700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万円減という結果となった。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全国市長会等で被災された自治体の首長の話を伺った結果、災害発生後の初期対応には、被災者一人当たり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万円程度が必要になるとのことから、国からの支援や、募金、寄附等外部からの資金援助が見込めるとしても、</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程度は手持ち資金で対応しなければならないと考え、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万円を当市の人口に掛け合わせた金額を適正額と考え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億円を維持するようにしている。また、財源調整のために取り崩した場合でも、決算に余剰が生じた場合などは優先的に財政調整基金に積み戻すことで必要額を確保できるよう努める。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利子相当額を積み立てた以外に、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に交付税算入のない起債借入を行ったことから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より発生する償還の財源として基金を活用。これにより前年比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万円の減となっている。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基本的に地方債発行の際には交付税算入率が高いものを借りる方針に加え、常にプライマリーバランス（借金する額と借金を返済する額の比較）が黒字となるように財政運営を図っている。平成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年以降令和元年度までは積立を行うだけで取り崩しは無かったが、不測の事態における公債費発生に備え適宜積立を行う。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1498580" y="83820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2839700" y="83820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4180820" y="83820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5521940" y="83820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6863060" y="83820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1498580" y="120700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2839700" y="120700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4180820" y="120700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15521940" y="120700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6863060" y="120700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55600" y="63500"/>
          <a:ext cx="11139805"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15013305" y="167640"/>
          <a:ext cx="34734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5015845" y="170180"/>
          <a:ext cx="34518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5041245" y="165100"/>
          <a:ext cx="3394710" cy="14541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岐阜県飛騨市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12539345" y="167640"/>
          <a:ext cx="234061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12564745" y="170180"/>
          <a:ext cx="22961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12590145" y="165100"/>
          <a:ext cx="2261870" cy="1581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436880" y="357505"/>
          <a:ext cx="8879205" cy="15913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558165" y="389255"/>
          <a:ext cx="1214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731645" y="389255"/>
          <a:ext cx="117348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23,028
22,849
792.53
23,663,314
21,733,763
1,545,163
11,236,129
13,287,121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2905125" y="389255"/>
          <a:ext cx="1341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4246245" y="408305"/>
          <a:ext cx="178054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6026785" y="408305"/>
          <a:ext cx="110998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7200265" y="421005"/>
          <a:ext cx="56642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4246245" y="101536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6090285" y="101536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00000000-0008-0000-0000-00001E000000}"/>
            </a:ext>
          </a:extLst>
        </xdr:cNvPr>
        <xdr:cNvSpPr/>
      </xdr:nvSpPr>
      <xdr:spPr>
        <a:xfrm>
          <a:off x="9765665" y="357505"/>
          <a:ext cx="1341120" cy="10947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00000000-0008-0000-0000-00001F000000}"/>
            </a:ext>
          </a:extLst>
        </xdr:cNvPr>
        <xdr:cNvSpPr/>
      </xdr:nvSpPr>
      <xdr:spPr>
        <a:xfrm>
          <a:off x="9987915" y="421005"/>
          <a:ext cx="1173480" cy="977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00000000-0008-0000-0000-000020000000}"/>
            </a:ext>
          </a:extLst>
        </xdr:cNvPr>
        <xdr:cNvSpPr/>
      </xdr:nvSpPr>
      <xdr:spPr>
        <a:xfrm>
          <a:off x="9987915" y="53149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00000000-0008-0000-0000-000021000000}"/>
            </a:ext>
          </a:extLst>
        </xdr:cNvPr>
        <xdr:cNvSpPr/>
      </xdr:nvSpPr>
      <xdr:spPr>
        <a:xfrm>
          <a:off x="9987915" y="86677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00000000-0008-0000-0000-000022000000}"/>
            </a:ext>
          </a:extLst>
        </xdr:cNvPr>
        <xdr:cNvCxnSpPr/>
      </xdr:nvCxnSpPr>
      <xdr:spPr>
        <a:xfrm flipH="1">
          <a:off x="9825355" y="5022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00000000-0008-0000-0000-000023000000}"/>
            </a:ext>
          </a:extLst>
        </xdr:cNvPr>
        <xdr:cNvSpPr/>
      </xdr:nvSpPr>
      <xdr:spPr>
        <a:xfrm>
          <a:off x="9879330" y="471805"/>
          <a:ext cx="101600" cy="330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00000000-0008-0000-0000-000024000000}"/>
            </a:ext>
          </a:extLst>
        </xdr:cNvPr>
        <xdr:cNvSpPr/>
      </xdr:nvSpPr>
      <xdr:spPr>
        <a:xfrm>
          <a:off x="9879330" y="6203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00000000-0008-0000-0000-000025000000}"/>
            </a:ext>
          </a:extLst>
        </xdr:cNvPr>
        <xdr:cNvCxnSpPr/>
      </xdr:nvCxnSpPr>
      <xdr:spPr>
        <a:xfrm>
          <a:off x="9923780" y="86677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00000000-0008-0000-0000-000026000000}"/>
            </a:ext>
          </a:extLst>
        </xdr:cNvPr>
        <xdr:cNvCxnSpPr/>
      </xdr:nvCxnSpPr>
      <xdr:spPr>
        <a:xfrm>
          <a:off x="9844405" y="86677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00000000-0008-0000-0000-000027000000}"/>
            </a:ext>
          </a:extLst>
        </xdr:cNvPr>
        <xdr:cNvCxnSpPr/>
      </xdr:nvCxnSpPr>
      <xdr:spPr>
        <a:xfrm flipV="1">
          <a:off x="9923780" y="110109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00000000-0008-0000-0000-000028000000}"/>
            </a:ext>
          </a:extLst>
        </xdr:cNvPr>
        <xdr:cNvCxnSpPr/>
      </xdr:nvCxnSpPr>
      <xdr:spPr>
        <a:xfrm>
          <a:off x="9844405" y="12401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419100" y="204660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419100" y="228409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419100" y="251777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419100" y="275526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419100" y="299275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1127125" y="3502025"/>
          <a:ext cx="373888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1774684" y="376929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3387084" y="375262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48152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48152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00000000-0008-0000-0000-000033000000}"/>
            </a:ext>
          </a:extLst>
        </xdr:cNvPr>
        <xdr:cNvSpPr/>
      </xdr:nvSpPr>
      <xdr:spPr>
        <a:xfrm>
          <a:off x="615632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00000000-0008-0000-0000-000034000000}"/>
            </a:ext>
          </a:extLst>
        </xdr:cNvPr>
        <xdr:cNvSpPr/>
      </xdr:nvSpPr>
      <xdr:spPr>
        <a:xfrm>
          <a:off x="615632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00000000-0008-0000-0000-000035000000}"/>
            </a:ext>
          </a:extLst>
        </xdr:cNvPr>
        <xdr:cNvSpPr/>
      </xdr:nvSpPr>
      <xdr:spPr>
        <a:xfrm>
          <a:off x="762444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00000000-0008-0000-0000-000036000000}"/>
            </a:ext>
          </a:extLst>
        </xdr:cNvPr>
        <xdr:cNvSpPr/>
      </xdr:nvSpPr>
      <xdr:spPr>
        <a:xfrm>
          <a:off x="762444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00000000-0008-0000-0000-000037000000}"/>
            </a:ext>
          </a:extLst>
        </xdr:cNvPr>
        <xdr:cNvSpPr/>
      </xdr:nvSpPr>
      <xdr:spPr>
        <a:xfrm>
          <a:off x="1127125" y="409003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00000000-0008-0000-0000-000038000000}"/>
            </a:ext>
          </a:extLst>
        </xdr:cNvPr>
        <xdr:cNvSpPr/>
      </xdr:nvSpPr>
      <xdr:spPr>
        <a:xfrm>
          <a:off x="510984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00000000-0008-0000-0000-000039000000}"/>
            </a:ext>
          </a:extLst>
        </xdr:cNvPr>
        <xdr:cNvSpPr/>
      </xdr:nvSpPr>
      <xdr:spPr>
        <a:xfrm>
          <a:off x="510984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00000000-0008-0000-0000-00003A000000}"/>
            </a:ext>
          </a:extLst>
        </xdr:cNvPr>
        <xdr:cNvSpPr txBox="1"/>
      </xdr:nvSpPr>
      <xdr:spPr>
        <a:xfrm>
          <a:off x="516318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aseline="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減価償却率は類似団体より若干高い数値となっているが、これは飛騨市立旭保育園（昭和</a:t>
          </a: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50</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年建築）や飛騨市古川トレーニングセンター（昭和</a:t>
          </a: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56</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年建築）等の減価償却率の高い施設を所有していることが要因の</a:t>
          </a: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1</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つであり、今後は各施設の老朽化状態、これに要した投資額、施設使用料や使用状況を検討し、統廃合（除却）を見据えた</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公共施設マネジメント</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を進めていく。</a:t>
          </a:r>
          <a:endParaRPr lang="ja-JP" altLang="ja-JP">
            <a:solidFill>
              <a:schemeClr val="tx1"/>
            </a:solidFill>
            <a:effectLst/>
            <a:latin typeface="ＭＳ ゴシック" panose="020B0609070205080204" pitchFamily="49" charset="-128"/>
            <a:ea typeface="ＭＳ ゴシック" panose="020B0609070205080204" pitchFamily="49"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110426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127125" y="62033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721516" y="610951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127125" y="5898697"/>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772811" y="580870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1127125" y="559788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772811" y="550789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a:extLst>
            <a:ext uri="{FF2B5EF4-FFF2-40B4-BE49-F238E27FC236}">
              <a16:creationId xmlns:a16="http://schemas.microsoft.com/office/drawing/2014/main" id="{00000000-0008-0000-0000-000042000000}"/>
            </a:ext>
          </a:extLst>
        </xdr:cNvPr>
        <xdr:cNvCxnSpPr/>
      </xdr:nvCxnSpPr>
      <xdr:spPr>
        <a:xfrm>
          <a:off x="1127125" y="5297079"/>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772811" y="520327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a:extLst>
            <a:ext uri="{FF2B5EF4-FFF2-40B4-BE49-F238E27FC236}">
              <a16:creationId xmlns:a16="http://schemas.microsoft.com/office/drawing/2014/main" id="{00000000-0008-0000-0000-000044000000}"/>
            </a:ext>
          </a:extLst>
        </xdr:cNvPr>
        <xdr:cNvCxnSpPr/>
      </xdr:nvCxnSpPr>
      <xdr:spPr>
        <a:xfrm>
          <a:off x="1127125" y="4996271"/>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772811" y="490247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a:extLst>
            <a:ext uri="{FF2B5EF4-FFF2-40B4-BE49-F238E27FC236}">
              <a16:creationId xmlns:a16="http://schemas.microsoft.com/office/drawing/2014/main" id="{00000000-0008-0000-0000-000046000000}"/>
            </a:ext>
          </a:extLst>
        </xdr:cNvPr>
        <xdr:cNvCxnSpPr/>
      </xdr:nvCxnSpPr>
      <xdr:spPr>
        <a:xfrm>
          <a:off x="1127125" y="469546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772811" y="460166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a:extLst>
            <a:ext uri="{FF2B5EF4-FFF2-40B4-BE49-F238E27FC236}">
              <a16:creationId xmlns:a16="http://schemas.microsoft.com/office/drawing/2014/main" id="{00000000-0008-0000-0000-000048000000}"/>
            </a:ext>
          </a:extLst>
        </xdr:cNvPr>
        <xdr:cNvCxnSpPr/>
      </xdr:nvCxnSpPr>
      <xdr:spPr>
        <a:xfrm>
          <a:off x="1127125" y="4390843"/>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a:extLst>
            <a:ext uri="{FF2B5EF4-FFF2-40B4-BE49-F238E27FC236}">
              <a16:creationId xmlns:a16="http://schemas.microsoft.com/office/drawing/2014/main" id="{00000000-0008-0000-0000-000049000000}"/>
            </a:ext>
          </a:extLst>
        </xdr:cNvPr>
        <xdr:cNvSpPr txBox="1"/>
      </xdr:nvSpPr>
      <xdr:spPr>
        <a:xfrm>
          <a:off x="772811" y="430085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a:extLst>
            <a:ext uri="{FF2B5EF4-FFF2-40B4-BE49-F238E27FC236}">
              <a16:creationId xmlns:a16="http://schemas.microsoft.com/office/drawing/2014/main" id="{00000000-0008-0000-0000-00004A000000}"/>
            </a:ext>
          </a:extLst>
        </xdr:cNvPr>
        <xdr:cNvCxnSpPr/>
      </xdr:nvCxnSpPr>
      <xdr:spPr>
        <a:xfrm>
          <a:off x="1127125" y="40900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a:extLst>
            <a:ext uri="{FF2B5EF4-FFF2-40B4-BE49-F238E27FC236}">
              <a16:creationId xmlns:a16="http://schemas.microsoft.com/office/drawing/2014/main" id="{00000000-0008-0000-0000-00004B000000}"/>
            </a:ext>
          </a:extLst>
        </xdr:cNvPr>
        <xdr:cNvSpPr txBox="1"/>
      </xdr:nvSpPr>
      <xdr:spPr>
        <a:xfrm>
          <a:off x="772811" y="40000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a:extLst>
            <a:ext uri="{FF2B5EF4-FFF2-40B4-BE49-F238E27FC236}">
              <a16:creationId xmlns:a16="http://schemas.microsoft.com/office/drawing/2014/main" id="{00000000-0008-0000-0000-00004C000000}"/>
            </a:ext>
          </a:extLst>
        </xdr:cNvPr>
        <xdr:cNvSpPr/>
      </xdr:nvSpPr>
      <xdr:spPr>
        <a:xfrm>
          <a:off x="1127125" y="409003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132715</xdr:rowOff>
    </xdr:from>
    <xdr:to>
      <xdr:col>23</xdr:col>
      <xdr:colOff>85090</xdr:colOff>
      <xdr:row>34</xdr:row>
      <xdr:rowOff>91712</xdr:rowOff>
    </xdr:to>
    <xdr:cxnSp macro="">
      <xdr:nvCxnSpPr>
        <xdr:cNvPr id="77" name="直線コネクタ 76">
          <a:extLst>
            <a:ext uri="{FF2B5EF4-FFF2-40B4-BE49-F238E27FC236}">
              <a16:creationId xmlns:a16="http://schemas.microsoft.com/office/drawing/2014/main" id="{00000000-0008-0000-0000-00004D000000}"/>
            </a:ext>
          </a:extLst>
        </xdr:cNvPr>
        <xdr:cNvCxnSpPr/>
      </xdr:nvCxnSpPr>
      <xdr:spPr>
        <a:xfrm flipV="1">
          <a:off x="4206240" y="4323715"/>
          <a:ext cx="1270" cy="1467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95539</xdr:rowOff>
    </xdr:from>
    <xdr:ext cx="405111" cy="259045"/>
    <xdr:sp macro="" textlink="">
      <xdr:nvSpPr>
        <xdr:cNvPr id="78" name="有形固定資産減価償却率最小値テキスト">
          <a:extLst>
            <a:ext uri="{FF2B5EF4-FFF2-40B4-BE49-F238E27FC236}">
              <a16:creationId xmlns:a16="http://schemas.microsoft.com/office/drawing/2014/main" id="{00000000-0008-0000-0000-00004E000000}"/>
            </a:ext>
          </a:extLst>
        </xdr:cNvPr>
        <xdr:cNvSpPr txBox="1"/>
      </xdr:nvSpPr>
      <xdr:spPr>
        <a:xfrm>
          <a:off x="4258945" y="5795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91712</xdr:rowOff>
    </xdr:from>
    <xdr:to>
      <xdr:col>23</xdr:col>
      <xdr:colOff>174625</xdr:colOff>
      <xdr:row>34</xdr:row>
      <xdr:rowOff>91712</xdr:rowOff>
    </xdr:to>
    <xdr:cxnSp macro="">
      <xdr:nvCxnSpPr>
        <xdr:cNvPr id="79" name="直線コネクタ 78">
          <a:extLst>
            <a:ext uri="{FF2B5EF4-FFF2-40B4-BE49-F238E27FC236}">
              <a16:creationId xmlns:a16="http://schemas.microsoft.com/office/drawing/2014/main" id="{00000000-0008-0000-0000-00004F000000}"/>
            </a:ext>
          </a:extLst>
        </xdr:cNvPr>
        <xdr:cNvCxnSpPr/>
      </xdr:nvCxnSpPr>
      <xdr:spPr>
        <a:xfrm>
          <a:off x="4119245" y="5791472"/>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79392</xdr:rowOff>
    </xdr:from>
    <xdr:ext cx="405111" cy="259045"/>
    <xdr:sp macro="" textlink="">
      <xdr:nvSpPr>
        <xdr:cNvPr id="80" name="有形固定資産減価償却率最大値テキスト">
          <a:extLst>
            <a:ext uri="{FF2B5EF4-FFF2-40B4-BE49-F238E27FC236}">
              <a16:creationId xmlns:a16="http://schemas.microsoft.com/office/drawing/2014/main" id="{00000000-0008-0000-0000-000050000000}"/>
            </a:ext>
          </a:extLst>
        </xdr:cNvPr>
        <xdr:cNvSpPr txBox="1"/>
      </xdr:nvSpPr>
      <xdr:spPr>
        <a:xfrm>
          <a:off x="4258945" y="410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132715</xdr:rowOff>
    </xdr:from>
    <xdr:to>
      <xdr:col>23</xdr:col>
      <xdr:colOff>174625</xdr:colOff>
      <xdr:row>25</xdr:row>
      <xdr:rowOff>132715</xdr:rowOff>
    </xdr:to>
    <xdr:cxnSp macro="">
      <xdr:nvCxnSpPr>
        <xdr:cNvPr id="81" name="直線コネクタ 80">
          <a:extLst>
            <a:ext uri="{FF2B5EF4-FFF2-40B4-BE49-F238E27FC236}">
              <a16:creationId xmlns:a16="http://schemas.microsoft.com/office/drawing/2014/main" id="{00000000-0008-0000-0000-000051000000}"/>
            </a:ext>
          </a:extLst>
        </xdr:cNvPr>
        <xdr:cNvCxnSpPr/>
      </xdr:nvCxnSpPr>
      <xdr:spPr>
        <a:xfrm>
          <a:off x="4119245" y="4323715"/>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30951</xdr:rowOff>
    </xdr:from>
    <xdr:ext cx="405111" cy="259045"/>
    <xdr:sp macro="" textlink="">
      <xdr:nvSpPr>
        <xdr:cNvPr id="82" name="有形固定資産減価償却率平均値テキスト">
          <a:extLst>
            <a:ext uri="{FF2B5EF4-FFF2-40B4-BE49-F238E27FC236}">
              <a16:creationId xmlns:a16="http://schemas.microsoft.com/office/drawing/2014/main" id="{00000000-0008-0000-0000-000052000000}"/>
            </a:ext>
          </a:extLst>
        </xdr:cNvPr>
        <xdr:cNvSpPr txBox="1"/>
      </xdr:nvSpPr>
      <xdr:spPr>
        <a:xfrm>
          <a:off x="4258945" y="48925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8074</xdr:rowOff>
    </xdr:from>
    <xdr:to>
      <xdr:col>23</xdr:col>
      <xdr:colOff>136525</xdr:colOff>
      <xdr:row>30</xdr:row>
      <xdr:rowOff>109674</xdr:rowOff>
    </xdr:to>
    <xdr:sp macro="" textlink="">
      <xdr:nvSpPr>
        <xdr:cNvPr id="83" name="フローチャート: 判断 82">
          <a:extLst>
            <a:ext uri="{FF2B5EF4-FFF2-40B4-BE49-F238E27FC236}">
              <a16:creationId xmlns:a16="http://schemas.microsoft.com/office/drawing/2014/main" id="{00000000-0008-0000-0000-000053000000}"/>
            </a:ext>
          </a:extLst>
        </xdr:cNvPr>
        <xdr:cNvSpPr/>
      </xdr:nvSpPr>
      <xdr:spPr>
        <a:xfrm>
          <a:off x="4157345" y="503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142512</xdr:rowOff>
    </xdr:from>
    <xdr:to>
      <xdr:col>19</xdr:col>
      <xdr:colOff>187325</xdr:colOff>
      <xdr:row>30</xdr:row>
      <xdr:rowOff>72662</xdr:rowOff>
    </xdr:to>
    <xdr:sp macro="" textlink="">
      <xdr:nvSpPr>
        <xdr:cNvPr id="84" name="フローチャート: 判断 83">
          <a:extLst>
            <a:ext uri="{FF2B5EF4-FFF2-40B4-BE49-F238E27FC236}">
              <a16:creationId xmlns:a16="http://schemas.microsoft.com/office/drawing/2014/main" id="{00000000-0008-0000-0000-000054000000}"/>
            </a:ext>
          </a:extLst>
        </xdr:cNvPr>
        <xdr:cNvSpPr/>
      </xdr:nvSpPr>
      <xdr:spPr>
        <a:xfrm>
          <a:off x="3537585" y="500407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86995</xdr:rowOff>
    </xdr:from>
    <xdr:to>
      <xdr:col>15</xdr:col>
      <xdr:colOff>187325</xdr:colOff>
      <xdr:row>30</xdr:row>
      <xdr:rowOff>17145</xdr:rowOff>
    </xdr:to>
    <xdr:sp macro="" textlink="">
      <xdr:nvSpPr>
        <xdr:cNvPr id="85" name="フローチャート: 判断 84">
          <a:extLst>
            <a:ext uri="{FF2B5EF4-FFF2-40B4-BE49-F238E27FC236}">
              <a16:creationId xmlns:a16="http://schemas.microsoft.com/office/drawing/2014/main" id="{00000000-0008-0000-0000-000055000000}"/>
            </a:ext>
          </a:extLst>
        </xdr:cNvPr>
        <xdr:cNvSpPr/>
      </xdr:nvSpPr>
      <xdr:spPr>
        <a:xfrm>
          <a:off x="2867025" y="494855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80826</xdr:rowOff>
    </xdr:from>
    <xdr:to>
      <xdr:col>11</xdr:col>
      <xdr:colOff>187325</xdr:colOff>
      <xdr:row>30</xdr:row>
      <xdr:rowOff>10976</xdr:rowOff>
    </xdr:to>
    <xdr:sp macro="" textlink="">
      <xdr:nvSpPr>
        <xdr:cNvPr id="86" name="フローチャート: 判断 85">
          <a:extLst>
            <a:ext uri="{FF2B5EF4-FFF2-40B4-BE49-F238E27FC236}">
              <a16:creationId xmlns:a16="http://schemas.microsoft.com/office/drawing/2014/main" id="{00000000-0008-0000-0000-000056000000}"/>
            </a:ext>
          </a:extLst>
        </xdr:cNvPr>
        <xdr:cNvSpPr/>
      </xdr:nvSpPr>
      <xdr:spPr>
        <a:xfrm>
          <a:off x="2196465" y="494238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43815</xdr:rowOff>
    </xdr:from>
    <xdr:to>
      <xdr:col>7</xdr:col>
      <xdr:colOff>187325</xdr:colOff>
      <xdr:row>29</xdr:row>
      <xdr:rowOff>145415</xdr:rowOff>
    </xdr:to>
    <xdr:sp macro="" textlink="">
      <xdr:nvSpPr>
        <xdr:cNvPr id="87" name="フローチャート: 判断 86">
          <a:extLst>
            <a:ext uri="{FF2B5EF4-FFF2-40B4-BE49-F238E27FC236}">
              <a16:creationId xmlns:a16="http://schemas.microsoft.com/office/drawing/2014/main" id="{00000000-0008-0000-0000-000057000000}"/>
            </a:ext>
          </a:extLst>
        </xdr:cNvPr>
        <xdr:cNvSpPr/>
      </xdr:nvSpPr>
      <xdr:spPr>
        <a:xfrm>
          <a:off x="1525905" y="490537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000000-0008-0000-0000-000058000000}"/>
            </a:ext>
          </a:extLst>
        </xdr:cNvPr>
        <xdr:cNvSpPr txBox="1"/>
      </xdr:nvSpPr>
      <xdr:spPr>
        <a:xfrm>
          <a:off x="40532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00000000-0008-0000-0000-000059000000}"/>
            </a:ext>
          </a:extLst>
        </xdr:cNvPr>
        <xdr:cNvSpPr txBox="1"/>
      </xdr:nvSpPr>
      <xdr:spPr>
        <a:xfrm>
          <a:off x="34334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00000000-0008-0000-0000-00005A000000}"/>
            </a:ext>
          </a:extLst>
        </xdr:cNvPr>
        <xdr:cNvSpPr txBox="1"/>
      </xdr:nvSpPr>
      <xdr:spPr>
        <a:xfrm>
          <a:off x="27628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00000000-0008-0000-0000-00005B000000}"/>
            </a:ext>
          </a:extLst>
        </xdr:cNvPr>
        <xdr:cNvSpPr txBox="1"/>
      </xdr:nvSpPr>
      <xdr:spPr>
        <a:xfrm>
          <a:off x="20923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a:extLst>
            <a:ext uri="{FF2B5EF4-FFF2-40B4-BE49-F238E27FC236}">
              <a16:creationId xmlns:a16="http://schemas.microsoft.com/office/drawing/2014/main" id="{00000000-0008-0000-0000-00005C000000}"/>
            </a:ext>
          </a:extLst>
        </xdr:cNvPr>
        <xdr:cNvSpPr txBox="1"/>
      </xdr:nvSpPr>
      <xdr:spPr>
        <a:xfrm>
          <a:off x="14217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119108</xdr:rowOff>
    </xdr:from>
    <xdr:to>
      <xdr:col>23</xdr:col>
      <xdr:colOff>136525</xdr:colOff>
      <xdr:row>31</xdr:row>
      <xdr:rowOff>49258</xdr:rowOff>
    </xdr:to>
    <xdr:sp macro="" textlink="">
      <xdr:nvSpPr>
        <xdr:cNvPr id="93" name="楕円 92">
          <a:extLst>
            <a:ext uri="{FF2B5EF4-FFF2-40B4-BE49-F238E27FC236}">
              <a16:creationId xmlns:a16="http://schemas.microsoft.com/office/drawing/2014/main" id="{00000000-0008-0000-0000-00005D000000}"/>
            </a:ext>
          </a:extLst>
        </xdr:cNvPr>
        <xdr:cNvSpPr/>
      </xdr:nvSpPr>
      <xdr:spPr>
        <a:xfrm>
          <a:off x="4157345" y="514830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97535</xdr:rowOff>
    </xdr:from>
    <xdr:ext cx="405111" cy="259045"/>
    <xdr:sp macro="" textlink="">
      <xdr:nvSpPr>
        <xdr:cNvPr id="94" name="有形固定資産減価償却率該当値テキスト">
          <a:extLst>
            <a:ext uri="{FF2B5EF4-FFF2-40B4-BE49-F238E27FC236}">
              <a16:creationId xmlns:a16="http://schemas.microsoft.com/office/drawing/2014/main" id="{00000000-0008-0000-0000-00005E000000}"/>
            </a:ext>
          </a:extLst>
        </xdr:cNvPr>
        <xdr:cNvSpPr txBox="1"/>
      </xdr:nvSpPr>
      <xdr:spPr>
        <a:xfrm>
          <a:off x="4258945" y="5126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75928</xdr:rowOff>
    </xdr:from>
    <xdr:to>
      <xdr:col>19</xdr:col>
      <xdr:colOff>187325</xdr:colOff>
      <xdr:row>31</xdr:row>
      <xdr:rowOff>6078</xdr:rowOff>
    </xdr:to>
    <xdr:sp macro="" textlink="">
      <xdr:nvSpPr>
        <xdr:cNvPr id="95" name="楕円 94">
          <a:extLst>
            <a:ext uri="{FF2B5EF4-FFF2-40B4-BE49-F238E27FC236}">
              <a16:creationId xmlns:a16="http://schemas.microsoft.com/office/drawing/2014/main" id="{00000000-0008-0000-0000-00005F000000}"/>
            </a:ext>
          </a:extLst>
        </xdr:cNvPr>
        <xdr:cNvSpPr/>
      </xdr:nvSpPr>
      <xdr:spPr>
        <a:xfrm>
          <a:off x="3537585" y="510512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126728</xdr:rowOff>
    </xdr:from>
    <xdr:to>
      <xdr:col>23</xdr:col>
      <xdr:colOff>85725</xdr:colOff>
      <xdr:row>30</xdr:row>
      <xdr:rowOff>169908</xdr:rowOff>
    </xdr:to>
    <xdr:cxnSp macro="">
      <xdr:nvCxnSpPr>
        <xdr:cNvPr id="96" name="直線コネクタ 95">
          <a:extLst>
            <a:ext uri="{FF2B5EF4-FFF2-40B4-BE49-F238E27FC236}">
              <a16:creationId xmlns:a16="http://schemas.microsoft.com/office/drawing/2014/main" id="{00000000-0008-0000-0000-000060000000}"/>
            </a:ext>
          </a:extLst>
        </xdr:cNvPr>
        <xdr:cNvCxnSpPr/>
      </xdr:nvCxnSpPr>
      <xdr:spPr>
        <a:xfrm>
          <a:off x="3588385" y="5155928"/>
          <a:ext cx="61976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23495</xdr:rowOff>
    </xdr:from>
    <xdr:to>
      <xdr:col>15</xdr:col>
      <xdr:colOff>187325</xdr:colOff>
      <xdr:row>30</xdr:row>
      <xdr:rowOff>125095</xdr:rowOff>
    </xdr:to>
    <xdr:sp macro="" textlink="">
      <xdr:nvSpPr>
        <xdr:cNvPr id="97" name="楕円 96">
          <a:extLst>
            <a:ext uri="{FF2B5EF4-FFF2-40B4-BE49-F238E27FC236}">
              <a16:creationId xmlns:a16="http://schemas.microsoft.com/office/drawing/2014/main" id="{00000000-0008-0000-0000-000061000000}"/>
            </a:ext>
          </a:extLst>
        </xdr:cNvPr>
        <xdr:cNvSpPr/>
      </xdr:nvSpPr>
      <xdr:spPr>
        <a:xfrm>
          <a:off x="2867025" y="505269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74295</xdr:rowOff>
    </xdr:from>
    <xdr:to>
      <xdr:col>19</xdr:col>
      <xdr:colOff>136525</xdr:colOff>
      <xdr:row>30</xdr:row>
      <xdr:rowOff>126728</xdr:rowOff>
    </xdr:to>
    <xdr:cxnSp macro="">
      <xdr:nvCxnSpPr>
        <xdr:cNvPr id="98" name="直線コネクタ 97">
          <a:extLst>
            <a:ext uri="{FF2B5EF4-FFF2-40B4-BE49-F238E27FC236}">
              <a16:creationId xmlns:a16="http://schemas.microsoft.com/office/drawing/2014/main" id="{00000000-0008-0000-0000-000062000000}"/>
            </a:ext>
          </a:extLst>
        </xdr:cNvPr>
        <xdr:cNvCxnSpPr/>
      </xdr:nvCxnSpPr>
      <xdr:spPr>
        <a:xfrm>
          <a:off x="2917825" y="5103495"/>
          <a:ext cx="67056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157933</xdr:rowOff>
    </xdr:from>
    <xdr:to>
      <xdr:col>11</xdr:col>
      <xdr:colOff>187325</xdr:colOff>
      <xdr:row>30</xdr:row>
      <xdr:rowOff>88083</xdr:rowOff>
    </xdr:to>
    <xdr:sp macro="" textlink="">
      <xdr:nvSpPr>
        <xdr:cNvPr id="99" name="楕円 98">
          <a:extLst>
            <a:ext uri="{FF2B5EF4-FFF2-40B4-BE49-F238E27FC236}">
              <a16:creationId xmlns:a16="http://schemas.microsoft.com/office/drawing/2014/main" id="{00000000-0008-0000-0000-000063000000}"/>
            </a:ext>
          </a:extLst>
        </xdr:cNvPr>
        <xdr:cNvSpPr/>
      </xdr:nvSpPr>
      <xdr:spPr>
        <a:xfrm>
          <a:off x="2196465" y="501949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37283</xdr:rowOff>
    </xdr:from>
    <xdr:to>
      <xdr:col>15</xdr:col>
      <xdr:colOff>136525</xdr:colOff>
      <xdr:row>30</xdr:row>
      <xdr:rowOff>74295</xdr:rowOff>
    </xdr:to>
    <xdr:cxnSp macro="">
      <xdr:nvCxnSpPr>
        <xdr:cNvPr id="100" name="直線コネクタ 99">
          <a:extLst>
            <a:ext uri="{FF2B5EF4-FFF2-40B4-BE49-F238E27FC236}">
              <a16:creationId xmlns:a16="http://schemas.microsoft.com/office/drawing/2014/main" id="{00000000-0008-0000-0000-000064000000}"/>
            </a:ext>
          </a:extLst>
        </xdr:cNvPr>
        <xdr:cNvCxnSpPr/>
      </xdr:nvCxnSpPr>
      <xdr:spPr>
        <a:xfrm>
          <a:off x="2247265" y="5066483"/>
          <a:ext cx="670560" cy="3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114753</xdr:rowOff>
    </xdr:from>
    <xdr:to>
      <xdr:col>7</xdr:col>
      <xdr:colOff>187325</xdr:colOff>
      <xdr:row>30</xdr:row>
      <xdr:rowOff>44903</xdr:rowOff>
    </xdr:to>
    <xdr:sp macro="" textlink="">
      <xdr:nvSpPr>
        <xdr:cNvPr id="101" name="楕円 100">
          <a:extLst>
            <a:ext uri="{FF2B5EF4-FFF2-40B4-BE49-F238E27FC236}">
              <a16:creationId xmlns:a16="http://schemas.microsoft.com/office/drawing/2014/main" id="{00000000-0008-0000-0000-000065000000}"/>
            </a:ext>
          </a:extLst>
        </xdr:cNvPr>
        <xdr:cNvSpPr/>
      </xdr:nvSpPr>
      <xdr:spPr>
        <a:xfrm>
          <a:off x="1525905" y="497631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165553</xdr:rowOff>
    </xdr:from>
    <xdr:to>
      <xdr:col>11</xdr:col>
      <xdr:colOff>136525</xdr:colOff>
      <xdr:row>30</xdr:row>
      <xdr:rowOff>37283</xdr:rowOff>
    </xdr:to>
    <xdr:cxnSp macro="">
      <xdr:nvCxnSpPr>
        <xdr:cNvPr id="102" name="直線コネクタ 101">
          <a:extLst>
            <a:ext uri="{FF2B5EF4-FFF2-40B4-BE49-F238E27FC236}">
              <a16:creationId xmlns:a16="http://schemas.microsoft.com/office/drawing/2014/main" id="{00000000-0008-0000-0000-000066000000}"/>
            </a:ext>
          </a:extLst>
        </xdr:cNvPr>
        <xdr:cNvCxnSpPr/>
      </xdr:nvCxnSpPr>
      <xdr:spPr>
        <a:xfrm>
          <a:off x="1576705" y="5027113"/>
          <a:ext cx="670560" cy="3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89189</xdr:rowOff>
    </xdr:from>
    <xdr:ext cx="405111" cy="259045"/>
    <xdr:sp macro="" textlink="">
      <xdr:nvSpPr>
        <xdr:cNvPr id="103" name="n_1aveValue有形固定資産減価償却率">
          <a:extLst>
            <a:ext uri="{FF2B5EF4-FFF2-40B4-BE49-F238E27FC236}">
              <a16:creationId xmlns:a16="http://schemas.microsoft.com/office/drawing/2014/main" id="{00000000-0008-0000-0000-000067000000}"/>
            </a:ext>
          </a:extLst>
        </xdr:cNvPr>
        <xdr:cNvSpPr txBox="1"/>
      </xdr:nvSpPr>
      <xdr:spPr>
        <a:xfrm>
          <a:off x="3395989" y="4783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33672</xdr:rowOff>
    </xdr:from>
    <xdr:ext cx="405111" cy="259045"/>
    <xdr:sp macro="" textlink="">
      <xdr:nvSpPr>
        <xdr:cNvPr id="104" name="n_2aveValue有形固定資産減価償却率">
          <a:extLst>
            <a:ext uri="{FF2B5EF4-FFF2-40B4-BE49-F238E27FC236}">
              <a16:creationId xmlns:a16="http://schemas.microsoft.com/office/drawing/2014/main" id="{00000000-0008-0000-0000-000068000000}"/>
            </a:ext>
          </a:extLst>
        </xdr:cNvPr>
        <xdr:cNvSpPr txBox="1"/>
      </xdr:nvSpPr>
      <xdr:spPr>
        <a:xfrm>
          <a:off x="2738129" y="4727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27503</xdr:rowOff>
    </xdr:from>
    <xdr:ext cx="405111" cy="259045"/>
    <xdr:sp macro="" textlink="">
      <xdr:nvSpPr>
        <xdr:cNvPr id="105" name="n_3aveValue有形固定資産減価償却率">
          <a:extLst>
            <a:ext uri="{FF2B5EF4-FFF2-40B4-BE49-F238E27FC236}">
              <a16:creationId xmlns:a16="http://schemas.microsoft.com/office/drawing/2014/main" id="{00000000-0008-0000-0000-000069000000}"/>
            </a:ext>
          </a:extLst>
        </xdr:cNvPr>
        <xdr:cNvSpPr txBox="1"/>
      </xdr:nvSpPr>
      <xdr:spPr>
        <a:xfrm>
          <a:off x="2067569" y="4721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161942</xdr:rowOff>
    </xdr:from>
    <xdr:ext cx="405111" cy="259045"/>
    <xdr:sp macro="" textlink="">
      <xdr:nvSpPr>
        <xdr:cNvPr id="106" name="n_4aveValue有形固定資産減価償却率">
          <a:extLst>
            <a:ext uri="{FF2B5EF4-FFF2-40B4-BE49-F238E27FC236}">
              <a16:creationId xmlns:a16="http://schemas.microsoft.com/office/drawing/2014/main" id="{00000000-0008-0000-0000-00006A000000}"/>
            </a:ext>
          </a:extLst>
        </xdr:cNvPr>
        <xdr:cNvSpPr txBox="1"/>
      </xdr:nvSpPr>
      <xdr:spPr>
        <a:xfrm>
          <a:off x="1397009" y="4688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168655</xdr:rowOff>
    </xdr:from>
    <xdr:ext cx="405111" cy="259045"/>
    <xdr:sp macro="" textlink="">
      <xdr:nvSpPr>
        <xdr:cNvPr id="107" name="n_1mainValue有形固定資産減価償却率">
          <a:extLst>
            <a:ext uri="{FF2B5EF4-FFF2-40B4-BE49-F238E27FC236}">
              <a16:creationId xmlns:a16="http://schemas.microsoft.com/office/drawing/2014/main" id="{00000000-0008-0000-0000-00006B000000}"/>
            </a:ext>
          </a:extLst>
        </xdr:cNvPr>
        <xdr:cNvSpPr txBox="1"/>
      </xdr:nvSpPr>
      <xdr:spPr>
        <a:xfrm>
          <a:off x="3395989" y="5197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116222</xdr:rowOff>
    </xdr:from>
    <xdr:ext cx="405111" cy="259045"/>
    <xdr:sp macro="" textlink="">
      <xdr:nvSpPr>
        <xdr:cNvPr id="108" name="n_2mainValue有形固定資産減価償却率">
          <a:extLst>
            <a:ext uri="{FF2B5EF4-FFF2-40B4-BE49-F238E27FC236}">
              <a16:creationId xmlns:a16="http://schemas.microsoft.com/office/drawing/2014/main" id="{00000000-0008-0000-0000-00006C000000}"/>
            </a:ext>
          </a:extLst>
        </xdr:cNvPr>
        <xdr:cNvSpPr txBox="1"/>
      </xdr:nvSpPr>
      <xdr:spPr>
        <a:xfrm>
          <a:off x="2738129" y="5145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79210</xdr:rowOff>
    </xdr:from>
    <xdr:ext cx="405111" cy="259045"/>
    <xdr:sp macro="" textlink="">
      <xdr:nvSpPr>
        <xdr:cNvPr id="109" name="n_3mainValue有形固定資産減価償却率">
          <a:extLst>
            <a:ext uri="{FF2B5EF4-FFF2-40B4-BE49-F238E27FC236}">
              <a16:creationId xmlns:a16="http://schemas.microsoft.com/office/drawing/2014/main" id="{00000000-0008-0000-0000-00006D000000}"/>
            </a:ext>
          </a:extLst>
        </xdr:cNvPr>
        <xdr:cNvSpPr txBox="1"/>
      </xdr:nvSpPr>
      <xdr:spPr>
        <a:xfrm>
          <a:off x="2067569" y="5108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36030</xdr:rowOff>
    </xdr:from>
    <xdr:ext cx="405111" cy="259045"/>
    <xdr:sp macro="" textlink="">
      <xdr:nvSpPr>
        <xdr:cNvPr id="110" name="n_4mainValue有形固定資産減価償却率">
          <a:extLst>
            <a:ext uri="{FF2B5EF4-FFF2-40B4-BE49-F238E27FC236}">
              <a16:creationId xmlns:a16="http://schemas.microsoft.com/office/drawing/2014/main" id="{00000000-0008-0000-0000-00006E000000}"/>
            </a:ext>
          </a:extLst>
        </xdr:cNvPr>
        <xdr:cNvSpPr txBox="1"/>
      </xdr:nvSpPr>
      <xdr:spPr>
        <a:xfrm>
          <a:off x="1397009" y="5065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a:extLst>
            <a:ext uri="{FF2B5EF4-FFF2-40B4-BE49-F238E27FC236}">
              <a16:creationId xmlns:a16="http://schemas.microsoft.com/office/drawing/2014/main" id="{00000000-0008-0000-0000-00006F000000}"/>
            </a:ext>
          </a:extLst>
        </xdr:cNvPr>
        <xdr:cNvSpPr/>
      </xdr:nvSpPr>
      <xdr:spPr>
        <a:xfrm>
          <a:off x="9971405" y="3502025"/>
          <a:ext cx="371602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a:extLst>
            <a:ext uri="{FF2B5EF4-FFF2-40B4-BE49-F238E27FC236}">
              <a16:creationId xmlns:a16="http://schemas.microsoft.com/office/drawing/2014/main" id="{00000000-0008-0000-0000-000070000000}"/>
            </a:ext>
          </a:extLst>
        </xdr:cNvPr>
        <xdr:cNvSpPr/>
      </xdr:nvSpPr>
      <xdr:spPr>
        <a:xfrm>
          <a:off x="10904488" y="376929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3" name="正方形/長方形 112">
          <a:extLst>
            <a:ext uri="{FF2B5EF4-FFF2-40B4-BE49-F238E27FC236}">
              <a16:creationId xmlns:a16="http://schemas.microsoft.com/office/drawing/2014/main" id="{00000000-0008-0000-0000-000071000000}"/>
            </a:ext>
          </a:extLst>
        </xdr:cNvPr>
        <xdr:cNvSpPr/>
      </xdr:nvSpPr>
      <xdr:spPr>
        <a:xfrm>
          <a:off x="12166505" y="375262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[ 190.8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a:extLst>
            <a:ext uri="{FF2B5EF4-FFF2-40B4-BE49-F238E27FC236}">
              <a16:creationId xmlns:a16="http://schemas.microsoft.com/office/drawing/2014/main" id="{00000000-0008-0000-0000-000072000000}"/>
            </a:ext>
          </a:extLst>
        </xdr:cNvPr>
        <xdr:cNvSpPr/>
      </xdr:nvSpPr>
      <xdr:spPr>
        <a:xfrm>
          <a:off x="1365948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a:extLst>
            <a:ext uri="{FF2B5EF4-FFF2-40B4-BE49-F238E27FC236}">
              <a16:creationId xmlns:a16="http://schemas.microsoft.com/office/drawing/2014/main" id="{00000000-0008-0000-0000-000073000000}"/>
            </a:ext>
          </a:extLst>
        </xdr:cNvPr>
        <xdr:cNvSpPr/>
      </xdr:nvSpPr>
      <xdr:spPr>
        <a:xfrm>
          <a:off x="1365948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a:extLst>
            <a:ext uri="{FF2B5EF4-FFF2-40B4-BE49-F238E27FC236}">
              <a16:creationId xmlns:a16="http://schemas.microsoft.com/office/drawing/2014/main" id="{00000000-0008-0000-0000-000074000000}"/>
            </a:ext>
          </a:extLst>
        </xdr:cNvPr>
        <xdr:cNvSpPr/>
      </xdr:nvSpPr>
      <xdr:spPr>
        <a:xfrm>
          <a:off x="150006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a:extLst>
            <a:ext uri="{FF2B5EF4-FFF2-40B4-BE49-F238E27FC236}">
              <a16:creationId xmlns:a16="http://schemas.microsoft.com/office/drawing/2014/main" id="{00000000-0008-0000-0000-000075000000}"/>
            </a:ext>
          </a:extLst>
        </xdr:cNvPr>
        <xdr:cNvSpPr/>
      </xdr:nvSpPr>
      <xdr:spPr>
        <a:xfrm>
          <a:off x="150006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a:extLst>
            <a:ext uri="{FF2B5EF4-FFF2-40B4-BE49-F238E27FC236}">
              <a16:creationId xmlns:a16="http://schemas.microsoft.com/office/drawing/2014/main" id="{00000000-0008-0000-0000-000076000000}"/>
            </a:ext>
          </a:extLst>
        </xdr:cNvPr>
        <xdr:cNvSpPr/>
      </xdr:nvSpPr>
      <xdr:spPr>
        <a:xfrm>
          <a:off x="1644586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a:extLst>
            <a:ext uri="{FF2B5EF4-FFF2-40B4-BE49-F238E27FC236}">
              <a16:creationId xmlns:a16="http://schemas.microsoft.com/office/drawing/2014/main" id="{00000000-0008-0000-0000-000077000000}"/>
            </a:ext>
          </a:extLst>
        </xdr:cNvPr>
        <xdr:cNvSpPr/>
      </xdr:nvSpPr>
      <xdr:spPr>
        <a:xfrm>
          <a:off x="1644586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a:extLst>
            <a:ext uri="{FF2B5EF4-FFF2-40B4-BE49-F238E27FC236}">
              <a16:creationId xmlns:a16="http://schemas.microsoft.com/office/drawing/2014/main" id="{00000000-0008-0000-0000-000078000000}"/>
            </a:ext>
          </a:extLst>
        </xdr:cNvPr>
        <xdr:cNvSpPr/>
      </xdr:nvSpPr>
      <xdr:spPr>
        <a:xfrm>
          <a:off x="9971405" y="409003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a:extLst>
            <a:ext uri="{FF2B5EF4-FFF2-40B4-BE49-F238E27FC236}">
              <a16:creationId xmlns:a16="http://schemas.microsoft.com/office/drawing/2014/main" id="{00000000-0008-0000-0000-000079000000}"/>
            </a:ext>
          </a:extLst>
        </xdr:cNvPr>
        <xdr:cNvSpPr/>
      </xdr:nvSpPr>
      <xdr:spPr>
        <a:xfrm>
          <a:off x="1393126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a:extLst>
            <a:ext uri="{FF2B5EF4-FFF2-40B4-BE49-F238E27FC236}">
              <a16:creationId xmlns:a16="http://schemas.microsoft.com/office/drawing/2014/main" id="{00000000-0008-0000-0000-00007A000000}"/>
            </a:ext>
          </a:extLst>
        </xdr:cNvPr>
        <xdr:cNvSpPr/>
      </xdr:nvSpPr>
      <xdr:spPr>
        <a:xfrm>
          <a:off x="1393126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a:extLst>
            <a:ext uri="{FF2B5EF4-FFF2-40B4-BE49-F238E27FC236}">
              <a16:creationId xmlns:a16="http://schemas.microsoft.com/office/drawing/2014/main" id="{00000000-0008-0000-0000-00007B000000}"/>
            </a:ext>
          </a:extLst>
        </xdr:cNvPr>
        <xdr:cNvSpPr txBox="1"/>
      </xdr:nvSpPr>
      <xdr:spPr>
        <a:xfrm>
          <a:off x="1400746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後年度の元利償還金に対して普通交付税による補てん措置のある有利な地方債を選択するよう努めている</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一方、今後の大型ハード整備事業が複数控えていることから、毎年の借入額を市の真水負担を基軸とした財政計画に基づき、計画的に行うことで、</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今後</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の</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債務償還比率</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も引き続き注視していく。</a:t>
          </a:r>
          <a:endParaRPr lang="ja-JP" altLang="ja-JP">
            <a:solidFill>
              <a:schemeClr val="tx1"/>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993330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9971405" y="62033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9486041" y="610951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9971405" y="585110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9486041" y="575730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a:off x="9971405" y="549888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9542936" y="540508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9971405" y="514667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9542936" y="50528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a:extLst>
            <a:ext uri="{FF2B5EF4-FFF2-40B4-BE49-F238E27FC236}">
              <a16:creationId xmlns:a16="http://schemas.microsoft.com/office/drawing/2014/main" id="{00000000-0008-0000-0000-000085000000}"/>
            </a:ext>
          </a:extLst>
        </xdr:cNvPr>
        <xdr:cNvCxnSpPr/>
      </xdr:nvCxnSpPr>
      <xdr:spPr>
        <a:xfrm>
          <a:off x="9971405" y="479446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4" name="テキスト ボックス 133">
          <a:extLst>
            <a:ext uri="{FF2B5EF4-FFF2-40B4-BE49-F238E27FC236}">
              <a16:creationId xmlns:a16="http://schemas.microsoft.com/office/drawing/2014/main" id="{00000000-0008-0000-0000-000086000000}"/>
            </a:ext>
          </a:extLst>
        </xdr:cNvPr>
        <xdr:cNvSpPr txBox="1"/>
      </xdr:nvSpPr>
      <xdr:spPr>
        <a:xfrm>
          <a:off x="9542936" y="470066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a:extLst>
            <a:ext uri="{FF2B5EF4-FFF2-40B4-BE49-F238E27FC236}">
              <a16:creationId xmlns:a16="http://schemas.microsoft.com/office/drawing/2014/main" id="{00000000-0008-0000-0000-000087000000}"/>
            </a:ext>
          </a:extLst>
        </xdr:cNvPr>
        <xdr:cNvCxnSpPr/>
      </xdr:nvCxnSpPr>
      <xdr:spPr>
        <a:xfrm>
          <a:off x="9971405" y="444224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36" name="テキスト ボックス 135">
          <a:extLst>
            <a:ext uri="{FF2B5EF4-FFF2-40B4-BE49-F238E27FC236}">
              <a16:creationId xmlns:a16="http://schemas.microsoft.com/office/drawing/2014/main" id="{00000000-0008-0000-0000-000088000000}"/>
            </a:ext>
          </a:extLst>
        </xdr:cNvPr>
        <xdr:cNvSpPr txBox="1"/>
      </xdr:nvSpPr>
      <xdr:spPr>
        <a:xfrm>
          <a:off x="9542936" y="435225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id="{00000000-0008-0000-0000-000089000000}"/>
            </a:ext>
          </a:extLst>
        </xdr:cNvPr>
        <xdr:cNvCxnSpPr/>
      </xdr:nvCxnSpPr>
      <xdr:spPr>
        <a:xfrm>
          <a:off x="9971405" y="409003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38" name="テキスト ボックス 137">
          <a:extLst>
            <a:ext uri="{FF2B5EF4-FFF2-40B4-BE49-F238E27FC236}">
              <a16:creationId xmlns:a16="http://schemas.microsoft.com/office/drawing/2014/main" id="{00000000-0008-0000-0000-00008A000000}"/>
            </a:ext>
          </a:extLst>
        </xdr:cNvPr>
        <xdr:cNvSpPr txBox="1"/>
      </xdr:nvSpPr>
      <xdr:spPr>
        <a:xfrm>
          <a:off x="9645528" y="400004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9" name="債務償還比率グラフ枠">
          <a:extLst>
            <a:ext uri="{FF2B5EF4-FFF2-40B4-BE49-F238E27FC236}">
              <a16:creationId xmlns:a16="http://schemas.microsoft.com/office/drawing/2014/main" id="{00000000-0008-0000-0000-00008B000000}"/>
            </a:ext>
          </a:extLst>
        </xdr:cNvPr>
        <xdr:cNvSpPr/>
      </xdr:nvSpPr>
      <xdr:spPr>
        <a:xfrm>
          <a:off x="9971405" y="409003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67056</xdr:rowOff>
    </xdr:from>
    <xdr:to>
      <xdr:col>76</xdr:col>
      <xdr:colOff>21589</xdr:colOff>
      <xdr:row>34</xdr:row>
      <xdr:rowOff>21082</xdr:rowOff>
    </xdr:to>
    <xdr:cxnSp macro="">
      <xdr:nvCxnSpPr>
        <xdr:cNvPr id="140" name="直線コネクタ 139">
          <a:extLst>
            <a:ext uri="{FF2B5EF4-FFF2-40B4-BE49-F238E27FC236}">
              <a16:creationId xmlns:a16="http://schemas.microsoft.com/office/drawing/2014/main" id="{00000000-0008-0000-0000-00008C000000}"/>
            </a:ext>
          </a:extLst>
        </xdr:cNvPr>
        <xdr:cNvCxnSpPr/>
      </xdr:nvCxnSpPr>
      <xdr:spPr>
        <a:xfrm flipV="1">
          <a:off x="13027660" y="4425696"/>
          <a:ext cx="1269" cy="1295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24909</xdr:rowOff>
    </xdr:from>
    <xdr:ext cx="469744" cy="259045"/>
    <xdr:sp macro="" textlink="">
      <xdr:nvSpPr>
        <xdr:cNvPr id="141" name="債務償還比率最小値テキスト">
          <a:extLst>
            <a:ext uri="{FF2B5EF4-FFF2-40B4-BE49-F238E27FC236}">
              <a16:creationId xmlns:a16="http://schemas.microsoft.com/office/drawing/2014/main" id="{00000000-0008-0000-0000-00008D000000}"/>
            </a:ext>
          </a:extLst>
        </xdr:cNvPr>
        <xdr:cNvSpPr txBox="1"/>
      </xdr:nvSpPr>
      <xdr:spPr>
        <a:xfrm>
          <a:off x="13080365" y="5724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21082</xdr:rowOff>
    </xdr:from>
    <xdr:to>
      <xdr:col>76</xdr:col>
      <xdr:colOff>111125</xdr:colOff>
      <xdr:row>34</xdr:row>
      <xdr:rowOff>21082</xdr:rowOff>
    </xdr:to>
    <xdr:cxnSp macro="">
      <xdr:nvCxnSpPr>
        <xdr:cNvPr id="142" name="直線コネクタ 141">
          <a:extLst>
            <a:ext uri="{FF2B5EF4-FFF2-40B4-BE49-F238E27FC236}">
              <a16:creationId xmlns:a16="http://schemas.microsoft.com/office/drawing/2014/main" id="{00000000-0008-0000-0000-00008E000000}"/>
            </a:ext>
          </a:extLst>
        </xdr:cNvPr>
        <xdr:cNvCxnSpPr/>
      </xdr:nvCxnSpPr>
      <xdr:spPr>
        <a:xfrm>
          <a:off x="12963525" y="57208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13733</xdr:rowOff>
    </xdr:from>
    <xdr:ext cx="469744" cy="259045"/>
    <xdr:sp macro="" textlink="">
      <xdr:nvSpPr>
        <xdr:cNvPr id="143" name="債務償還比率最大値テキスト">
          <a:extLst>
            <a:ext uri="{FF2B5EF4-FFF2-40B4-BE49-F238E27FC236}">
              <a16:creationId xmlns:a16="http://schemas.microsoft.com/office/drawing/2014/main" id="{00000000-0008-0000-0000-00008F000000}"/>
            </a:ext>
          </a:extLst>
        </xdr:cNvPr>
        <xdr:cNvSpPr txBox="1"/>
      </xdr:nvSpPr>
      <xdr:spPr>
        <a:xfrm>
          <a:off x="13080365" y="4204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67056</xdr:rowOff>
    </xdr:from>
    <xdr:to>
      <xdr:col>76</xdr:col>
      <xdr:colOff>111125</xdr:colOff>
      <xdr:row>26</xdr:row>
      <xdr:rowOff>67056</xdr:rowOff>
    </xdr:to>
    <xdr:cxnSp macro="">
      <xdr:nvCxnSpPr>
        <xdr:cNvPr id="144" name="直線コネクタ 143">
          <a:extLst>
            <a:ext uri="{FF2B5EF4-FFF2-40B4-BE49-F238E27FC236}">
              <a16:creationId xmlns:a16="http://schemas.microsoft.com/office/drawing/2014/main" id="{00000000-0008-0000-0000-000090000000}"/>
            </a:ext>
          </a:extLst>
        </xdr:cNvPr>
        <xdr:cNvCxnSpPr/>
      </xdr:nvCxnSpPr>
      <xdr:spPr>
        <a:xfrm>
          <a:off x="12963525" y="442569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61104</xdr:rowOff>
    </xdr:from>
    <xdr:ext cx="469744" cy="259045"/>
    <xdr:sp macro="" textlink="">
      <xdr:nvSpPr>
        <xdr:cNvPr id="145" name="債務償還比率平均値テキスト">
          <a:extLst>
            <a:ext uri="{FF2B5EF4-FFF2-40B4-BE49-F238E27FC236}">
              <a16:creationId xmlns:a16="http://schemas.microsoft.com/office/drawing/2014/main" id="{00000000-0008-0000-0000-000091000000}"/>
            </a:ext>
          </a:extLst>
        </xdr:cNvPr>
        <xdr:cNvSpPr txBox="1"/>
      </xdr:nvSpPr>
      <xdr:spPr>
        <a:xfrm>
          <a:off x="13080365" y="49226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82677</xdr:rowOff>
    </xdr:from>
    <xdr:to>
      <xdr:col>76</xdr:col>
      <xdr:colOff>73025</xdr:colOff>
      <xdr:row>30</xdr:row>
      <xdr:rowOff>12827</xdr:rowOff>
    </xdr:to>
    <xdr:sp macro="" textlink="">
      <xdr:nvSpPr>
        <xdr:cNvPr id="146" name="フローチャート: 判断 145">
          <a:extLst>
            <a:ext uri="{FF2B5EF4-FFF2-40B4-BE49-F238E27FC236}">
              <a16:creationId xmlns:a16="http://schemas.microsoft.com/office/drawing/2014/main" id="{00000000-0008-0000-0000-000092000000}"/>
            </a:ext>
          </a:extLst>
        </xdr:cNvPr>
        <xdr:cNvSpPr/>
      </xdr:nvSpPr>
      <xdr:spPr>
        <a:xfrm>
          <a:off x="13001625" y="494423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155554</xdr:rowOff>
    </xdr:from>
    <xdr:to>
      <xdr:col>72</xdr:col>
      <xdr:colOff>123825</xdr:colOff>
      <xdr:row>31</xdr:row>
      <xdr:rowOff>85704</xdr:rowOff>
    </xdr:to>
    <xdr:sp macro="" textlink="">
      <xdr:nvSpPr>
        <xdr:cNvPr id="147" name="フローチャート: 判断 146">
          <a:extLst>
            <a:ext uri="{FF2B5EF4-FFF2-40B4-BE49-F238E27FC236}">
              <a16:creationId xmlns:a16="http://schemas.microsoft.com/office/drawing/2014/main" id="{00000000-0008-0000-0000-000093000000}"/>
            </a:ext>
          </a:extLst>
        </xdr:cNvPr>
        <xdr:cNvSpPr/>
      </xdr:nvSpPr>
      <xdr:spPr>
        <a:xfrm>
          <a:off x="12359005" y="518475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91154</xdr:rowOff>
    </xdr:from>
    <xdr:to>
      <xdr:col>68</xdr:col>
      <xdr:colOff>123825</xdr:colOff>
      <xdr:row>32</xdr:row>
      <xdr:rowOff>21304</xdr:rowOff>
    </xdr:to>
    <xdr:sp macro="" textlink="">
      <xdr:nvSpPr>
        <xdr:cNvPr id="148" name="フローチャート: 判断 147">
          <a:extLst>
            <a:ext uri="{FF2B5EF4-FFF2-40B4-BE49-F238E27FC236}">
              <a16:creationId xmlns:a16="http://schemas.microsoft.com/office/drawing/2014/main" id="{00000000-0008-0000-0000-000094000000}"/>
            </a:ext>
          </a:extLst>
        </xdr:cNvPr>
        <xdr:cNvSpPr/>
      </xdr:nvSpPr>
      <xdr:spPr>
        <a:xfrm>
          <a:off x="11688445" y="528799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85577</xdr:rowOff>
    </xdr:from>
    <xdr:to>
      <xdr:col>64</xdr:col>
      <xdr:colOff>123825</xdr:colOff>
      <xdr:row>32</xdr:row>
      <xdr:rowOff>15727</xdr:rowOff>
    </xdr:to>
    <xdr:sp macro="" textlink="">
      <xdr:nvSpPr>
        <xdr:cNvPr id="149" name="フローチャート: 判断 148">
          <a:extLst>
            <a:ext uri="{FF2B5EF4-FFF2-40B4-BE49-F238E27FC236}">
              <a16:creationId xmlns:a16="http://schemas.microsoft.com/office/drawing/2014/main" id="{00000000-0008-0000-0000-000095000000}"/>
            </a:ext>
          </a:extLst>
        </xdr:cNvPr>
        <xdr:cNvSpPr/>
      </xdr:nvSpPr>
      <xdr:spPr>
        <a:xfrm>
          <a:off x="11017885" y="528241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94213</xdr:rowOff>
    </xdr:from>
    <xdr:to>
      <xdr:col>60</xdr:col>
      <xdr:colOff>123825</xdr:colOff>
      <xdr:row>32</xdr:row>
      <xdr:rowOff>24363</xdr:rowOff>
    </xdr:to>
    <xdr:sp macro="" textlink="">
      <xdr:nvSpPr>
        <xdr:cNvPr id="150" name="フローチャート: 判断 149">
          <a:extLst>
            <a:ext uri="{FF2B5EF4-FFF2-40B4-BE49-F238E27FC236}">
              <a16:creationId xmlns:a16="http://schemas.microsoft.com/office/drawing/2014/main" id="{00000000-0008-0000-0000-000096000000}"/>
            </a:ext>
          </a:extLst>
        </xdr:cNvPr>
        <xdr:cNvSpPr/>
      </xdr:nvSpPr>
      <xdr:spPr>
        <a:xfrm>
          <a:off x="10347325" y="529105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00000000-0008-0000-0000-000097000000}"/>
            </a:ext>
          </a:extLst>
        </xdr:cNvPr>
        <xdr:cNvSpPr txBox="1"/>
      </xdr:nvSpPr>
      <xdr:spPr>
        <a:xfrm>
          <a:off x="128746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00000000-0008-0000-0000-000098000000}"/>
            </a:ext>
          </a:extLst>
        </xdr:cNvPr>
        <xdr:cNvSpPr txBox="1"/>
      </xdr:nvSpPr>
      <xdr:spPr>
        <a:xfrm>
          <a:off x="122548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00000000-0008-0000-0000-000099000000}"/>
            </a:ext>
          </a:extLst>
        </xdr:cNvPr>
        <xdr:cNvSpPr txBox="1"/>
      </xdr:nvSpPr>
      <xdr:spPr>
        <a:xfrm>
          <a:off x="115843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00000000-0008-0000-0000-00009A000000}"/>
            </a:ext>
          </a:extLst>
        </xdr:cNvPr>
        <xdr:cNvSpPr txBox="1"/>
      </xdr:nvSpPr>
      <xdr:spPr>
        <a:xfrm>
          <a:off x="109137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5" name="テキスト ボックス 154">
          <a:extLst>
            <a:ext uri="{FF2B5EF4-FFF2-40B4-BE49-F238E27FC236}">
              <a16:creationId xmlns:a16="http://schemas.microsoft.com/office/drawing/2014/main" id="{00000000-0008-0000-0000-00009B000000}"/>
            </a:ext>
          </a:extLst>
        </xdr:cNvPr>
        <xdr:cNvSpPr txBox="1"/>
      </xdr:nvSpPr>
      <xdr:spPr>
        <a:xfrm>
          <a:off x="102431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16256</xdr:rowOff>
    </xdr:from>
    <xdr:to>
      <xdr:col>76</xdr:col>
      <xdr:colOff>73025</xdr:colOff>
      <xdr:row>26</xdr:row>
      <xdr:rowOff>117856</xdr:rowOff>
    </xdr:to>
    <xdr:sp macro="" textlink="">
      <xdr:nvSpPr>
        <xdr:cNvPr id="156" name="楕円 155">
          <a:extLst>
            <a:ext uri="{FF2B5EF4-FFF2-40B4-BE49-F238E27FC236}">
              <a16:creationId xmlns:a16="http://schemas.microsoft.com/office/drawing/2014/main" id="{00000000-0008-0000-0000-00009C000000}"/>
            </a:ext>
          </a:extLst>
        </xdr:cNvPr>
        <xdr:cNvSpPr/>
      </xdr:nvSpPr>
      <xdr:spPr>
        <a:xfrm>
          <a:off x="13001625" y="437489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25</xdr:row>
      <xdr:rowOff>140733</xdr:rowOff>
    </xdr:from>
    <xdr:ext cx="469744" cy="259045"/>
    <xdr:sp macro="" textlink="">
      <xdr:nvSpPr>
        <xdr:cNvPr id="157" name="債務償還比率該当値テキスト">
          <a:extLst>
            <a:ext uri="{FF2B5EF4-FFF2-40B4-BE49-F238E27FC236}">
              <a16:creationId xmlns:a16="http://schemas.microsoft.com/office/drawing/2014/main" id="{00000000-0008-0000-0000-00009D000000}"/>
            </a:ext>
          </a:extLst>
        </xdr:cNvPr>
        <xdr:cNvSpPr txBox="1"/>
      </xdr:nvSpPr>
      <xdr:spPr>
        <a:xfrm>
          <a:off x="13080365" y="4331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26</xdr:row>
      <xdr:rowOff>145076</xdr:rowOff>
    </xdr:from>
    <xdr:to>
      <xdr:col>72</xdr:col>
      <xdr:colOff>123825</xdr:colOff>
      <xdr:row>27</xdr:row>
      <xdr:rowOff>75226</xdr:rowOff>
    </xdr:to>
    <xdr:sp macro="" textlink="">
      <xdr:nvSpPr>
        <xdr:cNvPr id="158" name="楕円 157">
          <a:extLst>
            <a:ext uri="{FF2B5EF4-FFF2-40B4-BE49-F238E27FC236}">
              <a16:creationId xmlns:a16="http://schemas.microsoft.com/office/drawing/2014/main" id="{00000000-0008-0000-0000-00009E000000}"/>
            </a:ext>
          </a:extLst>
        </xdr:cNvPr>
        <xdr:cNvSpPr/>
      </xdr:nvSpPr>
      <xdr:spPr>
        <a:xfrm>
          <a:off x="12359005" y="450371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26</xdr:row>
      <xdr:rowOff>67056</xdr:rowOff>
    </xdr:from>
    <xdr:to>
      <xdr:col>76</xdr:col>
      <xdr:colOff>22225</xdr:colOff>
      <xdr:row>27</xdr:row>
      <xdr:rowOff>24426</xdr:rowOff>
    </xdr:to>
    <xdr:cxnSp macro="">
      <xdr:nvCxnSpPr>
        <xdr:cNvPr id="159" name="直線コネクタ 158">
          <a:extLst>
            <a:ext uri="{FF2B5EF4-FFF2-40B4-BE49-F238E27FC236}">
              <a16:creationId xmlns:a16="http://schemas.microsoft.com/office/drawing/2014/main" id="{00000000-0008-0000-0000-00009F000000}"/>
            </a:ext>
          </a:extLst>
        </xdr:cNvPr>
        <xdr:cNvCxnSpPr/>
      </xdr:nvCxnSpPr>
      <xdr:spPr>
        <a:xfrm flipV="1">
          <a:off x="12409805" y="4425696"/>
          <a:ext cx="619760" cy="125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51171</xdr:rowOff>
    </xdr:from>
    <xdr:to>
      <xdr:col>68</xdr:col>
      <xdr:colOff>123825</xdr:colOff>
      <xdr:row>27</xdr:row>
      <xdr:rowOff>152771</xdr:rowOff>
    </xdr:to>
    <xdr:sp macro="" textlink="">
      <xdr:nvSpPr>
        <xdr:cNvPr id="160" name="楕円 159">
          <a:extLst>
            <a:ext uri="{FF2B5EF4-FFF2-40B4-BE49-F238E27FC236}">
              <a16:creationId xmlns:a16="http://schemas.microsoft.com/office/drawing/2014/main" id="{00000000-0008-0000-0000-0000A0000000}"/>
            </a:ext>
          </a:extLst>
        </xdr:cNvPr>
        <xdr:cNvSpPr/>
      </xdr:nvSpPr>
      <xdr:spPr>
        <a:xfrm>
          <a:off x="11688445" y="4577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24426</xdr:rowOff>
    </xdr:from>
    <xdr:to>
      <xdr:col>72</xdr:col>
      <xdr:colOff>73025</xdr:colOff>
      <xdr:row>27</xdr:row>
      <xdr:rowOff>101971</xdr:rowOff>
    </xdr:to>
    <xdr:cxnSp macro="">
      <xdr:nvCxnSpPr>
        <xdr:cNvPr id="161" name="直線コネクタ 160">
          <a:extLst>
            <a:ext uri="{FF2B5EF4-FFF2-40B4-BE49-F238E27FC236}">
              <a16:creationId xmlns:a16="http://schemas.microsoft.com/office/drawing/2014/main" id="{00000000-0008-0000-0000-0000A1000000}"/>
            </a:ext>
          </a:extLst>
        </xdr:cNvPr>
        <xdr:cNvCxnSpPr/>
      </xdr:nvCxnSpPr>
      <xdr:spPr>
        <a:xfrm flipV="1">
          <a:off x="11739245" y="4550706"/>
          <a:ext cx="670560" cy="77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104066</xdr:rowOff>
    </xdr:from>
    <xdr:to>
      <xdr:col>64</xdr:col>
      <xdr:colOff>123825</xdr:colOff>
      <xdr:row>28</xdr:row>
      <xdr:rowOff>34216</xdr:rowOff>
    </xdr:to>
    <xdr:sp macro="" textlink="">
      <xdr:nvSpPr>
        <xdr:cNvPr id="162" name="楕円 161">
          <a:extLst>
            <a:ext uri="{FF2B5EF4-FFF2-40B4-BE49-F238E27FC236}">
              <a16:creationId xmlns:a16="http://schemas.microsoft.com/office/drawing/2014/main" id="{00000000-0008-0000-0000-0000A2000000}"/>
            </a:ext>
          </a:extLst>
        </xdr:cNvPr>
        <xdr:cNvSpPr/>
      </xdr:nvSpPr>
      <xdr:spPr>
        <a:xfrm>
          <a:off x="11017885" y="463034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101971</xdr:rowOff>
    </xdr:from>
    <xdr:to>
      <xdr:col>68</xdr:col>
      <xdr:colOff>73025</xdr:colOff>
      <xdr:row>27</xdr:row>
      <xdr:rowOff>154866</xdr:rowOff>
    </xdr:to>
    <xdr:cxnSp macro="">
      <xdr:nvCxnSpPr>
        <xdr:cNvPr id="163" name="直線コネクタ 162">
          <a:extLst>
            <a:ext uri="{FF2B5EF4-FFF2-40B4-BE49-F238E27FC236}">
              <a16:creationId xmlns:a16="http://schemas.microsoft.com/office/drawing/2014/main" id="{00000000-0008-0000-0000-0000A3000000}"/>
            </a:ext>
          </a:extLst>
        </xdr:cNvPr>
        <xdr:cNvCxnSpPr/>
      </xdr:nvCxnSpPr>
      <xdr:spPr>
        <a:xfrm flipV="1">
          <a:off x="11068685" y="4628251"/>
          <a:ext cx="670560" cy="5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150664</xdr:rowOff>
    </xdr:from>
    <xdr:to>
      <xdr:col>60</xdr:col>
      <xdr:colOff>123825</xdr:colOff>
      <xdr:row>28</xdr:row>
      <xdr:rowOff>80814</xdr:rowOff>
    </xdr:to>
    <xdr:sp macro="" textlink="">
      <xdr:nvSpPr>
        <xdr:cNvPr id="164" name="楕円 163">
          <a:extLst>
            <a:ext uri="{FF2B5EF4-FFF2-40B4-BE49-F238E27FC236}">
              <a16:creationId xmlns:a16="http://schemas.microsoft.com/office/drawing/2014/main" id="{00000000-0008-0000-0000-0000A4000000}"/>
            </a:ext>
          </a:extLst>
        </xdr:cNvPr>
        <xdr:cNvSpPr/>
      </xdr:nvSpPr>
      <xdr:spPr>
        <a:xfrm>
          <a:off x="10347325" y="467694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154866</xdr:rowOff>
    </xdr:from>
    <xdr:to>
      <xdr:col>64</xdr:col>
      <xdr:colOff>73025</xdr:colOff>
      <xdr:row>28</xdr:row>
      <xdr:rowOff>30014</xdr:rowOff>
    </xdr:to>
    <xdr:cxnSp macro="">
      <xdr:nvCxnSpPr>
        <xdr:cNvPr id="165" name="直線コネクタ 164">
          <a:extLst>
            <a:ext uri="{FF2B5EF4-FFF2-40B4-BE49-F238E27FC236}">
              <a16:creationId xmlns:a16="http://schemas.microsoft.com/office/drawing/2014/main" id="{00000000-0008-0000-0000-0000A5000000}"/>
            </a:ext>
          </a:extLst>
        </xdr:cNvPr>
        <xdr:cNvCxnSpPr/>
      </xdr:nvCxnSpPr>
      <xdr:spPr>
        <a:xfrm flipV="1">
          <a:off x="10398125" y="4681146"/>
          <a:ext cx="670560" cy="42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76831</xdr:rowOff>
    </xdr:from>
    <xdr:ext cx="469744" cy="259045"/>
    <xdr:sp macro="" textlink="">
      <xdr:nvSpPr>
        <xdr:cNvPr id="166" name="n_1aveValue債務償還比率">
          <a:extLst>
            <a:ext uri="{FF2B5EF4-FFF2-40B4-BE49-F238E27FC236}">
              <a16:creationId xmlns:a16="http://schemas.microsoft.com/office/drawing/2014/main" id="{00000000-0008-0000-0000-0000A6000000}"/>
            </a:ext>
          </a:extLst>
        </xdr:cNvPr>
        <xdr:cNvSpPr txBox="1"/>
      </xdr:nvSpPr>
      <xdr:spPr>
        <a:xfrm>
          <a:off x="12185092" y="5273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12431</xdr:rowOff>
    </xdr:from>
    <xdr:ext cx="469744" cy="259045"/>
    <xdr:sp macro="" textlink="">
      <xdr:nvSpPr>
        <xdr:cNvPr id="167" name="n_2aveValue債務償還比率">
          <a:extLst>
            <a:ext uri="{FF2B5EF4-FFF2-40B4-BE49-F238E27FC236}">
              <a16:creationId xmlns:a16="http://schemas.microsoft.com/office/drawing/2014/main" id="{00000000-0008-0000-0000-0000A7000000}"/>
            </a:ext>
          </a:extLst>
        </xdr:cNvPr>
        <xdr:cNvSpPr txBox="1"/>
      </xdr:nvSpPr>
      <xdr:spPr>
        <a:xfrm>
          <a:off x="11527232" y="5376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6854</xdr:rowOff>
    </xdr:from>
    <xdr:ext cx="469744" cy="259045"/>
    <xdr:sp macro="" textlink="">
      <xdr:nvSpPr>
        <xdr:cNvPr id="168" name="n_3aveValue債務償還比率">
          <a:extLst>
            <a:ext uri="{FF2B5EF4-FFF2-40B4-BE49-F238E27FC236}">
              <a16:creationId xmlns:a16="http://schemas.microsoft.com/office/drawing/2014/main" id="{00000000-0008-0000-0000-0000A8000000}"/>
            </a:ext>
          </a:extLst>
        </xdr:cNvPr>
        <xdr:cNvSpPr txBox="1"/>
      </xdr:nvSpPr>
      <xdr:spPr>
        <a:xfrm>
          <a:off x="10856672" y="5371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15490</xdr:rowOff>
    </xdr:from>
    <xdr:ext cx="469744" cy="259045"/>
    <xdr:sp macro="" textlink="">
      <xdr:nvSpPr>
        <xdr:cNvPr id="169" name="n_4aveValue債務償還比率">
          <a:extLst>
            <a:ext uri="{FF2B5EF4-FFF2-40B4-BE49-F238E27FC236}">
              <a16:creationId xmlns:a16="http://schemas.microsoft.com/office/drawing/2014/main" id="{00000000-0008-0000-0000-0000A9000000}"/>
            </a:ext>
          </a:extLst>
        </xdr:cNvPr>
        <xdr:cNvSpPr txBox="1"/>
      </xdr:nvSpPr>
      <xdr:spPr>
        <a:xfrm>
          <a:off x="10186112" y="5379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25</xdr:row>
      <xdr:rowOff>91753</xdr:rowOff>
    </xdr:from>
    <xdr:ext cx="469744" cy="259045"/>
    <xdr:sp macro="" textlink="">
      <xdr:nvSpPr>
        <xdr:cNvPr id="170" name="n_1mainValue債務償還比率">
          <a:extLst>
            <a:ext uri="{FF2B5EF4-FFF2-40B4-BE49-F238E27FC236}">
              <a16:creationId xmlns:a16="http://schemas.microsoft.com/office/drawing/2014/main" id="{00000000-0008-0000-0000-0000AA000000}"/>
            </a:ext>
          </a:extLst>
        </xdr:cNvPr>
        <xdr:cNvSpPr txBox="1"/>
      </xdr:nvSpPr>
      <xdr:spPr>
        <a:xfrm>
          <a:off x="12185092" y="428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25</xdr:row>
      <xdr:rowOff>169298</xdr:rowOff>
    </xdr:from>
    <xdr:ext cx="469744" cy="259045"/>
    <xdr:sp macro="" textlink="">
      <xdr:nvSpPr>
        <xdr:cNvPr id="171" name="n_2mainValue債務償還比率">
          <a:extLst>
            <a:ext uri="{FF2B5EF4-FFF2-40B4-BE49-F238E27FC236}">
              <a16:creationId xmlns:a16="http://schemas.microsoft.com/office/drawing/2014/main" id="{00000000-0008-0000-0000-0000AB000000}"/>
            </a:ext>
          </a:extLst>
        </xdr:cNvPr>
        <xdr:cNvSpPr txBox="1"/>
      </xdr:nvSpPr>
      <xdr:spPr>
        <a:xfrm>
          <a:off x="11527232" y="4360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50743</xdr:rowOff>
    </xdr:from>
    <xdr:ext cx="469744" cy="259045"/>
    <xdr:sp macro="" textlink="">
      <xdr:nvSpPr>
        <xdr:cNvPr id="172" name="n_3mainValue債務償還比率">
          <a:extLst>
            <a:ext uri="{FF2B5EF4-FFF2-40B4-BE49-F238E27FC236}">
              <a16:creationId xmlns:a16="http://schemas.microsoft.com/office/drawing/2014/main" id="{00000000-0008-0000-0000-0000AC000000}"/>
            </a:ext>
          </a:extLst>
        </xdr:cNvPr>
        <xdr:cNvSpPr txBox="1"/>
      </xdr:nvSpPr>
      <xdr:spPr>
        <a:xfrm>
          <a:off x="10856672" y="4409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97341</xdr:rowOff>
    </xdr:from>
    <xdr:ext cx="469744" cy="259045"/>
    <xdr:sp macro="" textlink="">
      <xdr:nvSpPr>
        <xdr:cNvPr id="173" name="n_4mainValue債務償還比率">
          <a:extLst>
            <a:ext uri="{FF2B5EF4-FFF2-40B4-BE49-F238E27FC236}">
              <a16:creationId xmlns:a16="http://schemas.microsoft.com/office/drawing/2014/main" id="{00000000-0008-0000-0000-0000AD000000}"/>
            </a:ext>
          </a:extLst>
        </xdr:cNvPr>
        <xdr:cNvSpPr txBox="1"/>
      </xdr:nvSpPr>
      <xdr:spPr>
        <a:xfrm>
          <a:off x="10186112" y="4455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4" name="正方形/長方形 173">
          <a:extLst>
            <a:ext uri="{FF2B5EF4-FFF2-40B4-BE49-F238E27FC236}">
              <a16:creationId xmlns:a16="http://schemas.microsoft.com/office/drawing/2014/main" id="{00000000-0008-0000-0000-0000AE000000}"/>
            </a:ext>
          </a:extLst>
        </xdr:cNvPr>
        <xdr:cNvSpPr/>
      </xdr:nvSpPr>
      <xdr:spPr>
        <a:xfrm>
          <a:off x="1127125" y="702564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5" name="正方形/長方形 174">
          <a:extLst>
            <a:ext uri="{FF2B5EF4-FFF2-40B4-BE49-F238E27FC236}">
              <a16:creationId xmlns:a16="http://schemas.microsoft.com/office/drawing/2014/main" id="{00000000-0008-0000-0000-0000AF000000}"/>
            </a:ext>
          </a:extLst>
        </xdr:cNvPr>
        <xdr:cNvSpPr/>
      </xdr:nvSpPr>
      <xdr:spPr>
        <a:xfrm>
          <a:off x="1127125" y="1070419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6" name="テキスト ボックス 175">
          <a:extLst>
            <a:ext uri="{FF2B5EF4-FFF2-40B4-BE49-F238E27FC236}">
              <a16:creationId xmlns:a16="http://schemas.microsoft.com/office/drawing/2014/main" id="{00000000-0008-0000-0000-0000B0000000}"/>
            </a:ext>
          </a:extLst>
        </xdr:cNvPr>
        <xdr:cNvSpPr txBox="1"/>
      </xdr:nvSpPr>
      <xdr:spPr>
        <a:xfrm>
          <a:off x="817245" y="727202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7" name="テキスト ボックス 176">
          <a:extLst>
            <a:ext uri="{FF2B5EF4-FFF2-40B4-BE49-F238E27FC236}">
              <a16:creationId xmlns:a16="http://schemas.microsoft.com/office/drawing/2014/main" id="{00000000-0008-0000-0000-0000B1000000}"/>
            </a:ext>
          </a:extLst>
        </xdr:cNvPr>
        <xdr:cNvSpPr txBox="1"/>
      </xdr:nvSpPr>
      <xdr:spPr>
        <a:xfrm>
          <a:off x="6156325" y="988187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8" name="テキスト ボックス 177">
          <a:extLst>
            <a:ext uri="{FF2B5EF4-FFF2-40B4-BE49-F238E27FC236}">
              <a16:creationId xmlns:a16="http://schemas.microsoft.com/office/drawing/2014/main" id="{00000000-0008-0000-0000-0000B2000000}"/>
            </a:ext>
          </a:extLst>
        </xdr:cNvPr>
        <xdr:cNvSpPr txBox="1"/>
      </xdr:nvSpPr>
      <xdr:spPr>
        <a:xfrm>
          <a:off x="817245" y="109251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9" name="テキスト ボックス 178">
          <a:extLst>
            <a:ext uri="{FF2B5EF4-FFF2-40B4-BE49-F238E27FC236}">
              <a16:creationId xmlns:a16="http://schemas.microsoft.com/office/drawing/2014/main" id="{00000000-0008-0000-0000-0000B3000000}"/>
            </a:ext>
          </a:extLst>
        </xdr:cNvPr>
        <xdr:cNvSpPr txBox="1"/>
      </xdr:nvSpPr>
      <xdr:spPr>
        <a:xfrm>
          <a:off x="6156325" y="1362011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岐阜県飛騨市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23,028
22,849
792.53
23,663,314
21,733,763
1,545,163
11,236,129
13,287,121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7196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3608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37734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100-000038000000}"/>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43815</xdr:rowOff>
    </xdr:from>
    <xdr:to>
      <xdr:col>24</xdr:col>
      <xdr:colOff>62865</xdr:colOff>
      <xdr:row>41</xdr:row>
      <xdr:rowOff>131445</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flipV="1">
          <a:off x="4086225" y="557593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135272</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100-00003A000000}"/>
            </a:ext>
          </a:extLst>
        </xdr:cNvPr>
        <xdr:cNvSpPr txBox="1"/>
      </xdr:nvSpPr>
      <xdr:spPr>
        <a:xfrm>
          <a:off x="4124960" y="7008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131445</xdr:rowOff>
    </xdr:from>
    <xdr:to>
      <xdr:col>24</xdr:col>
      <xdr:colOff>152400</xdr:colOff>
      <xdr:row>41</xdr:row>
      <xdr:rowOff>131445</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020820" y="70046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161942</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100-00003C000000}"/>
            </a:ext>
          </a:extLst>
        </xdr:cNvPr>
        <xdr:cNvSpPr txBox="1"/>
      </xdr:nvSpPr>
      <xdr:spPr>
        <a:xfrm>
          <a:off x="4124960" y="5358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43815</xdr:rowOff>
    </xdr:from>
    <xdr:to>
      <xdr:col>24</xdr:col>
      <xdr:colOff>152400</xdr:colOff>
      <xdr:row>33</xdr:row>
      <xdr:rowOff>43815</xdr:rowOff>
    </xdr:to>
    <xdr:cxnSp macro="">
      <xdr:nvCxnSpPr>
        <xdr:cNvPr id="61" name="直線コネクタ 60">
          <a:extLst>
            <a:ext uri="{FF2B5EF4-FFF2-40B4-BE49-F238E27FC236}">
              <a16:creationId xmlns:a16="http://schemas.microsoft.com/office/drawing/2014/main" id="{00000000-0008-0000-0100-00003D000000}"/>
            </a:ext>
          </a:extLst>
        </xdr:cNvPr>
        <xdr:cNvCxnSpPr/>
      </xdr:nvCxnSpPr>
      <xdr:spPr>
        <a:xfrm>
          <a:off x="4020820" y="55759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31132</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100-00003E000000}"/>
            </a:ext>
          </a:extLst>
        </xdr:cNvPr>
        <xdr:cNvSpPr txBox="1"/>
      </xdr:nvSpPr>
      <xdr:spPr>
        <a:xfrm>
          <a:off x="4124960" y="62338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8255</xdr:rowOff>
    </xdr:from>
    <xdr:to>
      <xdr:col>24</xdr:col>
      <xdr:colOff>114300</xdr:colOff>
      <xdr:row>38</xdr:row>
      <xdr:rowOff>109855</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403606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120650</xdr:rowOff>
    </xdr:from>
    <xdr:to>
      <xdr:col>20</xdr:col>
      <xdr:colOff>38100</xdr:colOff>
      <xdr:row>38</xdr:row>
      <xdr:rowOff>50800</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3312160" y="63233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88265</xdr:rowOff>
    </xdr:from>
    <xdr:to>
      <xdr:col>15</xdr:col>
      <xdr:colOff>101600</xdr:colOff>
      <xdr:row>38</xdr:row>
      <xdr:rowOff>18415</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2514600" y="62909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67310</xdr:rowOff>
    </xdr:from>
    <xdr:to>
      <xdr:col>10</xdr:col>
      <xdr:colOff>165100</xdr:colOff>
      <xdr:row>37</xdr:row>
      <xdr:rowOff>168910</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1739900" y="626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42545</xdr:rowOff>
    </xdr:from>
    <xdr:to>
      <xdr:col>6</xdr:col>
      <xdr:colOff>38100</xdr:colOff>
      <xdr:row>37</xdr:row>
      <xdr:rowOff>144145</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965200" y="624522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137795</xdr:rowOff>
    </xdr:from>
    <xdr:to>
      <xdr:col>24</xdr:col>
      <xdr:colOff>114300</xdr:colOff>
      <xdr:row>39</xdr:row>
      <xdr:rowOff>67945</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4036060" y="65081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116222</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100-00004A000000}"/>
            </a:ext>
          </a:extLst>
        </xdr:cNvPr>
        <xdr:cNvSpPr txBox="1"/>
      </xdr:nvSpPr>
      <xdr:spPr>
        <a:xfrm>
          <a:off x="4124960" y="6486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114935</xdr:rowOff>
    </xdr:from>
    <xdr:to>
      <xdr:col>20</xdr:col>
      <xdr:colOff>38100</xdr:colOff>
      <xdr:row>39</xdr:row>
      <xdr:rowOff>45085</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3312160" y="648525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165735</xdr:rowOff>
    </xdr:from>
    <xdr:to>
      <xdr:col>24</xdr:col>
      <xdr:colOff>63500</xdr:colOff>
      <xdr:row>39</xdr:row>
      <xdr:rowOff>17145</xdr:rowOff>
    </xdr:to>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a:off x="3355340" y="6536055"/>
          <a:ext cx="73152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86360</xdr:rowOff>
    </xdr:from>
    <xdr:to>
      <xdr:col>15</xdr:col>
      <xdr:colOff>101600</xdr:colOff>
      <xdr:row>39</xdr:row>
      <xdr:rowOff>16510</xdr:rowOff>
    </xdr:to>
    <xdr:sp macro="" textlink="">
      <xdr:nvSpPr>
        <xdr:cNvPr id="77" name="楕円 76">
          <a:extLst>
            <a:ext uri="{FF2B5EF4-FFF2-40B4-BE49-F238E27FC236}">
              <a16:creationId xmlns:a16="http://schemas.microsoft.com/office/drawing/2014/main" id="{00000000-0008-0000-0100-00004D000000}"/>
            </a:ext>
          </a:extLst>
        </xdr:cNvPr>
        <xdr:cNvSpPr/>
      </xdr:nvSpPr>
      <xdr:spPr>
        <a:xfrm>
          <a:off x="2514600" y="64566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137160</xdr:rowOff>
    </xdr:from>
    <xdr:to>
      <xdr:col>19</xdr:col>
      <xdr:colOff>177800</xdr:colOff>
      <xdr:row>38</xdr:row>
      <xdr:rowOff>165735</xdr:rowOff>
    </xdr:to>
    <xdr:cxnSp macro="">
      <xdr:nvCxnSpPr>
        <xdr:cNvPr id="78" name="直線コネクタ 77">
          <a:extLst>
            <a:ext uri="{FF2B5EF4-FFF2-40B4-BE49-F238E27FC236}">
              <a16:creationId xmlns:a16="http://schemas.microsoft.com/office/drawing/2014/main" id="{00000000-0008-0000-0100-00004E000000}"/>
            </a:ext>
          </a:extLst>
        </xdr:cNvPr>
        <xdr:cNvCxnSpPr/>
      </xdr:nvCxnSpPr>
      <xdr:spPr>
        <a:xfrm>
          <a:off x="2565400" y="6507480"/>
          <a:ext cx="78994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59690</xdr:rowOff>
    </xdr:from>
    <xdr:to>
      <xdr:col>10</xdr:col>
      <xdr:colOff>165100</xdr:colOff>
      <xdr:row>38</xdr:row>
      <xdr:rowOff>161290</xdr:rowOff>
    </xdr:to>
    <xdr:sp macro="" textlink="">
      <xdr:nvSpPr>
        <xdr:cNvPr id="79" name="楕円 78">
          <a:extLst>
            <a:ext uri="{FF2B5EF4-FFF2-40B4-BE49-F238E27FC236}">
              <a16:creationId xmlns:a16="http://schemas.microsoft.com/office/drawing/2014/main" id="{00000000-0008-0000-0100-00004F000000}"/>
            </a:ext>
          </a:extLst>
        </xdr:cNvPr>
        <xdr:cNvSpPr/>
      </xdr:nvSpPr>
      <xdr:spPr>
        <a:xfrm>
          <a:off x="1739900" y="643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110490</xdr:rowOff>
    </xdr:from>
    <xdr:to>
      <xdr:col>15</xdr:col>
      <xdr:colOff>50800</xdr:colOff>
      <xdr:row>38</xdr:row>
      <xdr:rowOff>137160</xdr:rowOff>
    </xdr:to>
    <xdr:cxnSp macro="">
      <xdr:nvCxnSpPr>
        <xdr:cNvPr id="80" name="直線コネクタ 79">
          <a:extLst>
            <a:ext uri="{FF2B5EF4-FFF2-40B4-BE49-F238E27FC236}">
              <a16:creationId xmlns:a16="http://schemas.microsoft.com/office/drawing/2014/main" id="{00000000-0008-0000-0100-000050000000}"/>
            </a:ext>
          </a:extLst>
        </xdr:cNvPr>
        <xdr:cNvCxnSpPr/>
      </xdr:nvCxnSpPr>
      <xdr:spPr>
        <a:xfrm>
          <a:off x="1790700" y="6480810"/>
          <a:ext cx="7747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31115</xdr:rowOff>
    </xdr:from>
    <xdr:to>
      <xdr:col>6</xdr:col>
      <xdr:colOff>38100</xdr:colOff>
      <xdr:row>38</xdr:row>
      <xdr:rowOff>132715</xdr:rowOff>
    </xdr:to>
    <xdr:sp macro="" textlink="">
      <xdr:nvSpPr>
        <xdr:cNvPr id="81" name="楕円 80">
          <a:extLst>
            <a:ext uri="{FF2B5EF4-FFF2-40B4-BE49-F238E27FC236}">
              <a16:creationId xmlns:a16="http://schemas.microsoft.com/office/drawing/2014/main" id="{00000000-0008-0000-0100-000051000000}"/>
            </a:ext>
          </a:extLst>
        </xdr:cNvPr>
        <xdr:cNvSpPr/>
      </xdr:nvSpPr>
      <xdr:spPr>
        <a:xfrm>
          <a:off x="965200" y="640143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81915</xdr:rowOff>
    </xdr:from>
    <xdr:to>
      <xdr:col>10</xdr:col>
      <xdr:colOff>114300</xdr:colOff>
      <xdr:row>38</xdr:row>
      <xdr:rowOff>110490</xdr:rowOff>
    </xdr:to>
    <xdr:cxnSp macro="">
      <xdr:nvCxnSpPr>
        <xdr:cNvPr id="82" name="直線コネクタ 81">
          <a:extLst>
            <a:ext uri="{FF2B5EF4-FFF2-40B4-BE49-F238E27FC236}">
              <a16:creationId xmlns:a16="http://schemas.microsoft.com/office/drawing/2014/main" id="{00000000-0008-0000-0100-000052000000}"/>
            </a:ext>
          </a:extLst>
        </xdr:cNvPr>
        <xdr:cNvCxnSpPr/>
      </xdr:nvCxnSpPr>
      <xdr:spPr>
        <a:xfrm>
          <a:off x="1008380" y="6452235"/>
          <a:ext cx="78232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67327</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100-000053000000}"/>
            </a:ext>
          </a:extLst>
        </xdr:cNvPr>
        <xdr:cNvSpPr txBox="1"/>
      </xdr:nvSpPr>
      <xdr:spPr>
        <a:xfrm>
          <a:off x="3170564" y="610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34942</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100-000054000000}"/>
            </a:ext>
          </a:extLst>
        </xdr:cNvPr>
        <xdr:cNvSpPr txBox="1"/>
      </xdr:nvSpPr>
      <xdr:spPr>
        <a:xfrm>
          <a:off x="2385704" y="606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13987</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100-000055000000}"/>
            </a:ext>
          </a:extLst>
        </xdr:cNvPr>
        <xdr:cNvSpPr txBox="1"/>
      </xdr:nvSpPr>
      <xdr:spPr>
        <a:xfrm>
          <a:off x="1611004" y="604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160672</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100-000056000000}"/>
            </a:ext>
          </a:extLst>
        </xdr:cNvPr>
        <xdr:cNvSpPr txBox="1"/>
      </xdr:nvSpPr>
      <xdr:spPr>
        <a:xfrm>
          <a:off x="836304" y="602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36212</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100-000057000000}"/>
            </a:ext>
          </a:extLst>
        </xdr:cNvPr>
        <xdr:cNvSpPr txBox="1"/>
      </xdr:nvSpPr>
      <xdr:spPr>
        <a:xfrm>
          <a:off x="3170564" y="657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7637</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100-000058000000}"/>
            </a:ext>
          </a:extLst>
        </xdr:cNvPr>
        <xdr:cNvSpPr txBox="1"/>
      </xdr:nvSpPr>
      <xdr:spPr>
        <a:xfrm>
          <a:off x="2385704" y="654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152417</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100-000059000000}"/>
            </a:ext>
          </a:extLst>
        </xdr:cNvPr>
        <xdr:cNvSpPr txBox="1"/>
      </xdr:nvSpPr>
      <xdr:spPr>
        <a:xfrm>
          <a:off x="1611004" y="652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123842</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100-00005A000000}"/>
            </a:ext>
          </a:extLst>
        </xdr:cNvPr>
        <xdr:cNvSpPr txBox="1"/>
      </xdr:nvSpPr>
      <xdr:spPr>
        <a:xfrm>
          <a:off x="836304" y="649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100-000064000000}"/>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5826760" y="713340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54053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5826760" y="681445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5364041" y="667604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5826760" y="649550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5364041" y="63570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a:off x="5826760" y="617655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5364041" y="603814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a:off x="5826760" y="585760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5364041" y="571538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a:extLst>
            <a:ext uri="{FF2B5EF4-FFF2-40B4-BE49-F238E27FC236}">
              <a16:creationId xmlns:a16="http://schemas.microsoft.com/office/drawing/2014/main" id="{00000000-0008-0000-0100-00006F000000}"/>
            </a:ext>
          </a:extLst>
        </xdr:cNvPr>
        <xdr:cNvCxnSpPr/>
      </xdr:nvCxnSpPr>
      <xdr:spPr>
        <a:xfrm>
          <a:off x="5826760" y="553484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12" name="テキスト ボックス 111">
          <a:extLst>
            <a:ext uri="{FF2B5EF4-FFF2-40B4-BE49-F238E27FC236}">
              <a16:creationId xmlns:a16="http://schemas.microsoft.com/office/drawing/2014/main" id="{00000000-0008-0000-0100-000070000000}"/>
            </a:ext>
          </a:extLst>
        </xdr:cNvPr>
        <xdr:cNvSpPr txBox="1"/>
      </xdr:nvSpPr>
      <xdr:spPr>
        <a:xfrm>
          <a:off x="5364041" y="539642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a:extLst>
            <a:ext uri="{FF2B5EF4-FFF2-40B4-BE49-F238E27FC236}">
              <a16:creationId xmlns:a16="http://schemas.microsoft.com/office/drawing/2014/main" id="{00000000-0008-0000-0100-000071000000}"/>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4" name="テキスト ボックス 113">
          <a:extLst>
            <a:ext uri="{FF2B5EF4-FFF2-40B4-BE49-F238E27FC236}">
              <a16:creationId xmlns:a16="http://schemas.microsoft.com/office/drawing/2014/main" id="{00000000-0008-0000-0100-000072000000}"/>
            </a:ext>
          </a:extLst>
        </xdr:cNvPr>
        <xdr:cNvSpPr txBox="1"/>
      </xdr:nvSpPr>
      <xdr:spPr>
        <a:xfrm>
          <a:off x="5364041" y="5077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a:extLst>
            <a:ext uri="{FF2B5EF4-FFF2-40B4-BE49-F238E27FC236}">
              <a16:creationId xmlns:a16="http://schemas.microsoft.com/office/drawing/2014/main" id="{00000000-0008-0000-0100-000073000000}"/>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135701</xdr:rowOff>
    </xdr:from>
    <xdr:to>
      <xdr:col>54</xdr:col>
      <xdr:colOff>189865</xdr:colOff>
      <xdr:row>41</xdr:row>
      <xdr:rowOff>128027</xdr:rowOff>
    </xdr:to>
    <xdr:cxnSp macro="">
      <xdr:nvCxnSpPr>
        <xdr:cNvPr id="116" name="直線コネクタ 115">
          <a:extLst>
            <a:ext uri="{FF2B5EF4-FFF2-40B4-BE49-F238E27FC236}">
              <a16:creationId xmlns:a16="http://schemas.microsoft.com/office/drawing/2014/main" id="{00000000-0008-0000-0100-000074000000}"/>
            </a:ext>
          </a:extLst>
        </xdr:cNvPr>
        <xdr:cNvCxnSpPr/>
      </xdr:nvCxnSpPr>
      <xdr:spPr>
        <a:xfrm flipV="1">
          <a:off x="9219565" y="5667821"/>
          <a:ext cx="0" cy="1333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131854</xdr:rowOff>
    </xdr:from>
    <xdr:ext cx="469744" cy="259045"/>
    <xdr:sp macro="" textlink="">
      <xdr:nvSpPr>
        <xdr:cNvPr id="117" name="【道路】&#10;一人当たり延長最小値テキスト">
          <a:extLst>
            <a:ext uri="{FF2B5EF4-FFF2-40B4-BE49-F238E27FC236}">
              <a16:creationId xmlns:a16="http://schemas.microsoft.com/office/drawing/2014/main" id="{00000000-0008-0000-0100-000075000000}"/>
            </a:ext>
          </a:extLst>
        </xdr:cNvPr>
        <xdr:cNvSpPr txBox="1"/>
      </xdr:nvSpPr>
      <xdr:spPr>
        <a:xfrm>
          <a:off x="9258300" y="7005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128027</xdr:rowOff>
    </xdr:from>
    <xdr:to>
      <xdr:col>55</xdr:col>
      <xdr:colOff>88900</xdr:colOff>
      <xdr:row>41</xdr:row>
      <xdr:rowOff>128027</xdr:rowOff>
    </xdr:to>
    <xdr:cxnSp macro="">
      <xdr:nvCxnSpPr>
        <xdr:cNvPr id="118" name="直線コネクタ 117">
          <a:extLst>
            <a:ext uri="{FF2B5EF4-FFF2-40B4-BE49-F238E27FC236}">
              <a16:creationId xmlns:a16="http://schemas.microsoft.com/office/drawing/2014/main" id="{00000000-0008-0000-0100-000076000000}"/>
            </a:ext>
          </a:extLst>
        </xdr:cNvPr>
        <xdr:cNvCxnSpPr/>
      </xdr:nvCxnSpPr>
      <xdr:spPr>
        <a:xfrm>
          <a:off x="9154160" y="700126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82378</xdr:rowOff>
    </xdr:from>
    <xdr:ext cx="534377" cy="259045"/>
    <xdr:sp macro="" textlink="">
      <xdr:nvSpPr>
        <xdr:cNvPr id="119" name="【道路】&#10;一人当たり延長最大値テキスト">
          <a:extLst>
            <a:ext uri="{FF2B5EF4-FFF2-40B4-BE49-F238E27FC236}">
              <a16:creationId xmlns:a16="http://schemas.microsoft.com/office/drawing/2014/main" id="{00000000-0008-0000-0100-000077000000}"/>
            </a:ext>
          </a:extLst>
        </xdr:cNvPr>
        <xdr:cNvSpPr txBox="1"/>
      </xdr:nvSpPr>
      <xdr:spPr>
        <a:xfrm>
          <a:off x="9258300" y="5446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135701</xdr:rowOff>
    </xdr:from>
    <xdr:to>
      <xdr:col>55</xdr:col>
      <xdr:colOff>88900</xdr:colOff>
      <xdr:row>33</xdr:row>
      <xdr:rowOff>135701</xdr:rowOff>
    </xdr:to>
    <xdr:cxnSp macro="">
      <xdr:nvCxnSpPr>
        <xdr:cNvPr id="120" name="直線コネクタ 119">
          <a:extLst>
            <a:ext uri="{FF2B5EF4-FFF2-40B4-BE49-F238E27FC236}">
              <a16:creationId xmlns:a16="http://schemas.microsoft.com/office/drawing/2014/main" id="{00000000-0008-0000-0100-000078000000}"/>
            </a:ext>
          </a:extLst>
        </xdr:cNvPr>
        <xdr:cNvCxnSpPr/>
      </xdr:nvCxnSpPr>
      <xdr:spPr>
        <a:xfrm>
          <a:off x="9154160" y="566782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105194</xdr:rowOff>
    </xdr:from>
    <xdr:ext cx="534377" cy="259045"/>
    <xdr:sp macro="" textlink="">
      <xdr:nvSpPr>
        <xdr:cNvPr id="121" name="【道路】&#10;一人当たり延長平均値テキスト">
          <a:extLst>
            <a:ext uri="{FF2B5EF4-FFF2-40B4-BE49-F238E27FC236}">
              <a16:creationId xmlns:a16="http://schemas.microsoft.com/office/drawing/2014/main" id="{00000000-0008-0000-0100-000079000000}"/>
            </a:ext>
          </a:extLst>
        </xdr:cNvPr>
        <xdr:cNvSpPr txBox="1"/>
      </xdr:nvSpPr>
      <xdr:spPr>
        <a:xfrm>
          <a:off x="9258300" y="64755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126767</xdr:rowOff>
    </xdr:from>
    <xdr:to>
      <xdr:col>55</xdr:col>
      <xdr:colOff>50800</xdr:colOff>
      <xdr:row>39</xdr:row>
      <xdr:rowOff>56917</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9192260" y="649708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156453</xdr:rowOff>
    </xdr:from>
    <xdr:to>
      <xdr:col>50</xdr:col>
      <xdr:colOff>165100</xdr:colOff>
      <xdr:row>39</xdr:row>
      <xdr:rowOff>86603</xdr:rowOff>
    </xdr:to>
    <xdr:sp macro="" textlink="">
      <xdr:nvSpPr>
        <xdr:cNvPr id="123" name="フローチャート: 判断 122">
          <a:extLst>
            <a:ext uri="{FF2B5EF4-FFF2-40B4-BE49-F238E27FC236}">
              <a16:creationId xmlns:a16="http://schemas.microsoft.com/office/drawing/2014/main" id="{00000000-0008-0000-0100-00007B000000}"/>
            </a:ext>
          </a:extLst>
        </xdr:cNvPr>
        <xdr:cNvSpPr/>
      </xdr:nvSpPr>
      <xdr:spPr>
        <a:xfrm>
          <a:off x="8445500" y="652677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18379</xdr:rowOff>
    </xdr:from>
    <xdr:to>
      <xdr:col>46</xdr:col>
      <xdr:colOff>38100</xdr:colOff>
      <xdr:row>39</xdr:row>
      <xdr:rowOff>119979</xdr:rowOff>
    </xdr:to>
    <xdr:sp macro="" textlink="">
      <xdr:nvSpPr>
        <xdr:cNvPr id="124" name="フローチャート: 判断 123">
          <a:extLst>
            <a:ext uri="{FF2B5EF4-FFF2-40B4-BE49-F238E27FC236}">
              <a16:creationId xmlns:a16="http://schemas.microsoft.com/office/drawing/2014/main" id="{00000000-0008-0000-0100-00007C000000}"/>
            </a:ext>
          </a:extLst>
        </xdr:cNvPr>
        <xdr:cNvSpPr/>
      </xdr:nvSpPr>
      <xdr:spPr>
        <a:xfrm>
          <a:off x="7670800" y="655633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30593</xdr:rowOff>
    </xdr:from>
    <xdr:to>
      <xdr:col>41</xdr:col>
      <xdr:colOff>101600</xdr:colOff>
      <xdr:row>39</xdr:row>
      <xdr:rowOff>132193</xdr:rowOff>
    </xdr:to>
    <xdr:sp macro="" textlink="">
      <xdr:nvSpPr>
        <xdr:cNvPr id="125" name="フローチャート: 判断 124">
          <a:extLst>
            <a:ext uri="{FF2B5EF4-FFF2-40B4-BE49-F238E27FC236}">
              <a16:creationId xmlns:a16="http://schemas.microsoft.com/office/drawing/2014/main" id="{00000000-0008-0000-0100-00007D000000}"/>
            </a:ext>
          </a:extLst>
        </xdr:cNvPr>
        <xdr:cNvSpPr/>
      </xdr:nvSpPr>
      <xdr:spPr>
        <a:xfrm>
          <a:off x="6873240" y="6568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25596</xdr:rowOff>
    </xdr:from>
    <xdr:to>
      <xdr:col>36</xdr:col>
      <xdr:colOff>165100</xdr:colOff>
      <xdr:row>39</xdr:row>
      <xdr:rowOff>127196</xdr:rowOff>
    </xdr:to>
    <xdr:sp macro="" textlink="">
      <xdr:nvSpPr>
        <xdr:cNvPr id="126" name="フローチャート: 判断 125">
          <a:extLst>
            <a:ext uri="{FF2B5EF4-FFF2-40B4-BE49-F238E27FC236}">
              <a16:creationId xmlns:a16="http://schemas.microsoft.com/office/drawing/2014/main" id="{00000000-0008-0000-0100-00007E000000}"/>
            </a:ext>
          </a:extLst>
        </xdr:cNvPr>
        <xdr:cNvSpPr/>
      </xdr:nvSpPr>
      <xdr:spPr>
        <a:xfrm>
          <a:off x="6098540" y="656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100-000081000000}"/>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100-000082000000}"/>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00000000-0008-0000-0100-000083000000}"/>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71969</xdr:rowOff>
    </xdr:from>
    <xdr:to>
      <xdr:col>55</xdr:col>
      <xdr:colOff>50800</xdr:colOff>
      <xdr:row>35</xdr:row>
      <xdr:rowOff>2119</xdr:rowOff>
    </xdr:to>
    <xdr:sp macro="" textlink="">
      <xdr:nvSpPr>
        <xdr:cNvPr id="132" name="楕円 131">
          <a:extLst>
            <a:ext uri="{FF2B5EF4-FFF2-40B4-BE49-F238E27FC236}">
              <a16:creationId xmlns:a16="http://schemas.microsoft.com/office/drawing/2014/main" id="{00000000-0008-0000-0100-000084000000}"/>
            </a:ext>
          </a:extLst>
        </xdr:cNvPr>
        <xdr:cNvSpPr/>
      </xdr:nvSpPr>
      <xdr:spPr>
        <a:xfrm>
          <a:off x="9192260" y="577172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94846</xdr:rowOff>
    </xdr:from>
    <xdr:ext cx="534377" cy="259045"/>
    <xdr:sp macro="" textlink="">
      <xdr:nvSpPr>
        <xdr:cNvPr id="133" name="【道路】&#10;一人当たり延長該当値テキスト">
          <a:extLst>
            <a:ext uri="{FF2B5EF4-FFF2-40B4-BE49-F238E27FC236}">
              <a16:creationId xmlns:a16="http://schemas.microsoft.com/office/drawing/2014/main" id="{00000000-0008-0000-0100-000085000000}"/>
            </a:ext>
          </a:extLst>
        </xdr:cNvPr>
        <xdr:cNvSpPr txBox="1"/>
      </xdr:nvSpPr>
      <xdr:spPr>
        <a:xfrm>
          <a:off x="9258300" y="5626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108121</xdr:rowOff>
    </xdr:from>
    <xdr:to>
      <xdr:col>50</xdr:col>
      <xdr:colOff>165100</xdr:colOff>
      <xdr:row>35</xdr:row>
      <xdr:rowOff>38271</xdr:rowOff>
    </xdr:to>
    <xdr:sp macro="" textlink="">
      <xdr:nvSpPr>
        <xdr:cNvPr id="134" name="楕円 133">
          <a:extLst>
            <a:ext uri="{FF2B5EF4-FFF2-40B4-BE49-F238E27FC236}">
              <a16:creationId xmlns:a16="http://schemas.microsoft.com/office/drawing/2014/main" id="{00000000-0008-0000-0100-000086000000}"/>
            </a:ext>
          </a:extLst>
        </xdr:cNvPr>
        <xdr:cNvSpPr/>
      </xdr:nvSpPr>
      <xdr:spPr>
        <a:xfrm>
          <a:off x="8445500" y="580788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34</xdr:row>
      <xdr:rowOff>122769</xdr:rowOff>
    </xdr:from>
    <xdr:to>
      <xdr:col>55</xdr:col>
      <xdr:colOff>0</xdr:colOff>
      <xdr:row>34</xdr:row>
      <xdr:rowOff>158921</xdr:rowOff>
    </xdr:to>
    <xdr:cxnSp macro="">
      <xdr:nvCxnSpPr>
        <xdr:cNvPr id="135" name="直線コネクタ 134">
          <a:extLst>
            <a:ext uri="{FF2B5EF4-FFF2-40B4-BE49-F238E27FC236}">
              <a16:creationId xmlns:a16="http://schemas.microsoft.com/office/drawing/2014/main" id="{00000000-0008-0000-0100-000087000000}"/>
            </a:ext>
          </a:extLst>
        </xdr:cNvPr>
        <xdr:cNvCxnSpPr/>
      </xdr:nvCxnSpPr>
      <xdr:spPr>
        <a:xfrm flipV="1">
          <a:off x="8496300" y="5822529"/>
          <a:ext cx="723900" cy="36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123731</xdr:rowOff>
    </xdr:from>
    <xdr:to>
      <xdr:col>46</xdr:col>
      <xdr:colOff>38100</xdr:colOff>
      <xdr:row>35</xdr:row>
      <xdr:rowOff>53881</xdr:rowOff>
    </xdr:to>
    <xdr:sp macro="" textlink="">
      <xdr:nvSpPr>
        <xdr:cNvPr id="136" name="楕円 135">
          <a:extLst>
            <a:ext uri="{FF2B5EF4-FFF2-40B4-BE49-F238E27FC236}">
              <a16:creationId xmlns:a16="http://schemas.microsoft.com/office/drawing/2014/main" id="{00000000-0008-0000-0100-000088000000}"/>
            </a:ext>
          </a:extLst>
        </xdr:cNvPr>
        <xdr:cNvSpPr/>
      </xdr:nvSpPr>
      <xdr:spPr>
        <a:xfrm>
          <a:off x="7670800" y="582349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158921</xdr:rowOff>
    </xdr:from>
    <xdr:to>
      <xdr:col>50</xdr:col>
      <xdr:colOff>114300</xdr:colOff>
      <xdr:row>35</xdr:row>
      <xdr:rowOff>3081</xdr:rowOff>
    </xdr:to>
    <xdr:cxnSp macro="">
      <xdr:nvCxnSpPr>
        <xdr:cNvPr id="137" name="直線コネクタ 136">
          <a:extLst>
            <a:ext uri="{FF2B5EF4-FFF2-40B4-BE49-F238E27FC236}">
              <a16:creationId xmlns:a16="http://schemas.microsoft.com/office/drawing/2014/main" id="{00000000-0008-0000-0100-000089000000}"/>
            </a:ext>
          </a:extLst>
        </xdr:cNvPr>
        <xdr:cNvCxnSpPr/>
      </xdr:nvCxnSpPr>
      <xdr:spPr>
        <a:xfrm flipV="1">
          <a:off x="7713980" y="5858681"/>
          <a:ext cx="782320" cy="11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149824</xdr:rowOff>
    </xdr:from>
    <xdr:to>
      <xdr:col>41</xdr:col>
      <xdr:colOff>101600</xdr:colOff>
      <xdr:row>35</xdr:row>
      <xdr:rowOff>79974</xdr:rowOff>
    </xdr:to>
    <xdr:sp macro="" textlink="">
      <xdr:nvSpPr>
        <xdr:cNvPr id="138" name="楕円 137">
          <a:extLst>
            <a:ext uri="{FF2B5EF4-FFF2-40B4-BE49-F238E27FC236}">
              <a16:creationId xmlns:a16="http://schemas.microsoft.com/office/drawing/2014/main" id="{00000000-0008-0000-0100-00008A000000}"/>
            </a:ext>
          </a:extLst>
        </xdr:cNvPr>
        <xdr:cNvSpPr/>
      </xdr:nvSpPr>
      <xdr:spPr>
        <a:xfrm>
          <a:off x="6873240" y="584958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35</xdr:row>
      <xdr:rowOff>3081</xdr:rowOff>
    </xdr:from>
    <xdr:to>
      <xdr:col>45</xdr:col>
      <xdr:colOff>177800</xdr:colOff>
      <xdr:row>35</xdr:row>
      <xdr:rowOff>29174</xdr:rowOff>
    </xdr:to>
    <xdr:cxnSp macro="">
      <xdr:nvCxnSpPr>
        <xdr:cNvPr id="139" name="直線コネクタ 138">
          <a:extLst>
            <a:ext uri="{FF2B5EF4-FFF2-40B4-BE49-F238E27FC236}">
              <a16:creationId xmlns:a16="http://schemas.microsoft.com/office/drawing/2014/main" id="{00000000-0008-0000-0100-00008B000000}"/>
            </a:ext>
          </a:extLst>
        </xdr:cNvPr>
        <xdr:cNvCxnSpPr/>
      </xdr:nvCxnSpPr>
      <xdr:spPr>
        <a:xfrm flipV="1">
          <a:off x="6924040" y="5870481"/>
          <a:ext cx="789940" cy="26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35</xdr:row>
      <xdr:rowOff>4336</xdr:rowOff>
    </xdr:from>
    <xdr:to>
      <xdr:col>36</xdr:col>
      <xdr:colOff>165100</xdr:colOff>
      <xdr:row>35</xdr:row>
      <xdr:rowOff>105936</xdr:rowOff>
    </xdr:to>
    <xdr:sp macro="" textlink="">
      <xdr:nvSpPr>
        <xdr:cNvPr id="140" name="楕円 139">
          <a:extLst>
            <a:ext uri="{FF2B5EF4-FFF2-40B4-BE49-F238E27FC236}">
              <a16:creationId xmlns:a16="http://schemas.microsoft.com/office/drawing/2014/main" id="{00000000-0008-0000-0100-00008C000000}"/>
            </a:ext>
          </a:extLst>
        </xdr:cNvPr>
        <xdr:cNvSpPr/>
      </xdr:nvSpPr>
      <xdr:spPr>
        <a:xfrm>
          <a:off x="6098540" y="5871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35</xdr:row>
      <xdr:rowOff>29174</xdr:rowOff>
    </xdr:from>
    <xdr:to>
      <xdr:col>41</xdr:col>
      <xdr:colOff>50800</xdr:colOff>
      <xdr:row>35</xdr:row>
      <xdr:rowOff>55136</xdr:rowOff>
    </xdr:to>
    <xdr:cxnSp macro="">
      <xdr:nvCxnSpPr>
        <xdr:cNvPr id="141" name="直線コネクタ 140">
          <a:extLst>
            <a:ext uri="{FF2B5EF4-FFF2-40B4-BE49-F238E27FC236}">
              <a16:creationId xmlns:a16="http://schemas.microsoft.com/office/drawing/2014/main" id="{00000000-0008-0000-0100-00008D000000}"/>
            </a:ext>
          </a:extLst>
        </xdr:cNvPr>
        <xdr:cNvCxnSpPr/>
      </xdr:nvCxnSpPr>
      <xdr:spPr>
        <a:xfrm flipV="1">
          <a:off x="6149340" y="5896574"/>
          <a:ext cx="774700" cy="2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77730</xdr:rowOff>
    </xdr:from>
    <xdr:ext cx="534377" cy="259045"/>
    <xdr:sp macro="" textlink="">
      <xdr:nvSpPr>
        <xdr:cNvPr id="142" name="n_1aveValue【道路】&#10;一人当たり延長">
          <a:extLst>
            <a:ext uri="{FF2B5EF4-FFF2-40B4-BE49-F238E27FC236}">
              <a16:creationId xmlns:a16="http://schemas.microsoft.com/office/drawing/2014/main" id="{00000000-0008-0000-0100-00008E000000}"/>
            </a:ext>
          </a:extLst>
        </xdr:cNvPr>
        <xdr:cNvSpPr txBox="1"/>
      </xdr:nvSpPr>
      <xdr:spPr>
        <a:xfrm>
          <a:off x="8239271" y="6615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111106</xdr:rowOff>
    </xdr:from>
    <xdr:ext cx="534377" cy="259045"/>
    <xdr:sp macro="" textlink="">
      <xdr:nvSpPr>
        <xdr:cNvPr id="143" name="n_2aveValue【道路】&#10;一人当たり延長">
          <a:extLst>
            <a:ext uri="{FF2B5EF4-FFF2-40B4-BE49-F238E27FC236}">
              <a16:creationId xmlns:a16="http://schemas.microsoft.com/office/drawing/2014/main" id="{00000000-0008-0000-0100-00008F000000}"/>
            </a:ext>
          </a:extLst>
        </xdr:cNvPr>
        <xdr:cNvSpPr txBox="1"/>
      </xdr:nvSpPr>
      <xdr:spPr>
        <a:xfrm>
          <a:off x="7477271" y="6649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123320</xdr:rowOff>
    </xdr:from>
    <xdr:ext cx="534377" cy="259045"/>
    <xdr:sp macro="" textlink="">
      <xdr:nvSpPr>
        <xdr:cNvPr id="144" name="n_3aveValue【道路】&#10;一人当たり延長">
          <a:extLst>
            <a:ext uri="{FF2B5EF4-FFF2-40B4-BE49-F238E27FC236}">
              <a16:creationId xmlns:a16="http://schemas.microsoft.com/office/drawing/2014/main" id="{00000000-0008-0000-0100-000090000000}"/>
            </a:ext>
          </a:extLst>
        </xdr:cNvPr>
        <xdr:cNvSpPr txBox="1"/>
      </xdr:nvSpPr>
      <xdr:spPr>
        <a:xfrm>
          <a:off x="6702571" y="6661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118323</xdr:rowOff>
    </xdr:from>
    <xdr:ext cx="534377" cy="259045"/>
    <xdr:sp macro="" textlink="">
      <xdr:nvSpPr>
        <xdr:cNvPr id="145" name="n_4aveValue【道路】&#10;一人当たり延長">
          <a:extLst>
            <a:ext uri="{FF2B5EF4-FFF2-40B4-BE49-F238E27FC236}">
              <a16:creationId xmlns:a16="http://schemas.microsoft.com/office/drawing/2014/main" id="{00000000-0008-0000-0100-000091000000}"/>
            </a:ext>
          </a:extLst>
        </xdr:cNvPr>
        <xdr:cNvSpPr txBox="1"/>
      </xdr:nvSpPr>
      <xdr:spPr>
        <a:xfrm>
          <a:off x="5905011" y="6656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33</xdr:row>
      <xdr:rowOff>54798</xdr:rowOff>
    </xdr:from>
    <xdr:ext cx="534377" cy="259045"/>
    <xdr:sp macro="" textlink="">
      <xdr:nvSpPr>
        <xdr:cNvPr id="146" name="n_1mainValue【道路】&#10;一人当たり延長">
          <a:extLst>
            <a:ext uri="{FF2B5EF4-FFF2-40B4-BE49-F238E27FC236}">
              <a16:creationId xmlns:a16="http://schemas.microsoft.com/office/drawing/2014/main" id="{00000000-0008-0000-0100-000092000000}"/>
            </a:ext>
          </a:extLst>
        </xdr:cNvPr>
        <xdr:cNvSpPr txBox="1"/>
      </xdr:nvSpPr>
      <xdr:spPr>
        <a:xfrm>
          <a:off x="8239271" y="5586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33</xdr:row>
      <xdr:rowOff>70408</xdr:rowOff>
    </xdr:from>
    <xdr:ext cx="534377" cy="259045"/>
    <xdr:sp macro="" textlink="">
      <xdr:nvSpPr>
        <xdr:cNvPr id="147" name="n_2mainValue【道路】&#10;一人当たり延長">
          <a:extLst>
            <a:ext uri="{FF2B5EF4-FFF2-40B4-BE49-F238E27FC236}">
              <a16:creationId xmlns:a16="http://schemas.microsoft.com/office/drawing/2014/main" id="{00000000-0008-0000-0100-000093000000}"/>
            </a:ext>
          </a:extLst>
        </xdr:cNvPr>
        <xdr:cNvSpPr txBox="1"/>
      </xdr:nvSpPr>
      <xdr:spPr>
        <a:xfrm>
          <a:off x="7477271" y="5602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33</xdr:row>
      <xdr:rowOff>96501</xdr:rowOff>
    </xdr:from>
    <xdr:ext cx="534377" cy="259045"/>
    <xdr:sp macro="" textlink="">
      <xdr:nvSpPr>
        <xdr:cNvPr id="148" name="n_3mainValue【道路】&#10;一人当たり延長">
          <a:extLst>
            <a:ext uri="{FF2B5EF4-FFF2-40B4-BE49-F238E27FC236}">
              <a16:creationId xmlns:a16="http://schemas.microsoft.com/office/drawing/2014/main" id="{00000000-0008-0000-0100-000094000000}"/>
            </a:ext>
          </a:extLst>
        </xdr:cNvPr>
        <xdr:cNvSpPr txBox="1"/>
      </xdr:nvSpPr>
      <xdr:spPr>
        <a:xfrm>
          <a:off x="6702571" y="562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33</xdr:row>
      <xdr:rowOff>122463</xdr:rowOff>
    </xdr:from>
    <xdr:ext cx="534377" cy="259045"/>
    <xdr:sp macro="" textlink="">
      <xdr:nvSpPr>
        <xdr:cNvPr id="149" name="n_4mainValue【道路】&#10;一人当たり延長">
          <a:extLst>
            <a:ext uri="{FF2B5EF4-FFF2-40B4-BE49-F238E27FC236}">
              <a16:creationId xmlns:a16="http://schemas.microsoft.com/office/drawing/2014/main" id="{00000000-0008-0000-0100-000095000000}"/>
            </a:ext>
          </a:extLst>
        </xdr:cNvPr>
        <xdr:cNvSpPr txBox="1"/>
      </xdr:nvSpPr>
      <xdr:spPr>
        <a:xfrm>
          <a:off x="5905011" y="5654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100-00009A000000}"/>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a:extLst>
            <a:ext uri="{FF2B5EF4-FFF2-40B4-BE49-F238E27FC236}">
              <a16:creationId xmlns:a16="http://schemas.microsoft.com/office/drawing/2014/main" id="{00000000-0008-0000-0100-00009B000000}"/>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a:extLst>
            <a:ext uri="{FF2B5EF4-FFF2-40B4-BE49-F238E27FC236}">
              <a16:creationId xmlns:a16="http://schemas.microsoft.com/office/drawing/2014/main" id="{00000000-0008-0000-0100-00009C000000}"/>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a:extLst>
            <a:ext uri="{FF2B5EF4-FFF2-40B4-BE49-F238E27FC236}">
              <a16:creationId xmlns:a16="http://schemas.microsoft.com/office/drawing/2014/main" id="{00000000-0008-0000-0100-00009D000000}"/>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2" name="テキスト ボックス 161">
          <a:extLst>
            <a:ext uri="{FF2B5EF4-FFF2-40B4-BE49-F238E27FC236}">
              <a16:creationId xmlns:a16="http://schemas.microsoft.com/office/drawing/2014/main" id="{00000000-0008-0000-0100-0000A2000000}"/>
            </a:ext>
          </a:extLst>
        </xdr:cNvPr>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3" name="直線コネクタ 162">
          <a:extLst>
            <a:ext uri="{FF2B5EF4-FFF2-40B4-BE49-F238E27FC236}">
              <a16:creationId xmlns:a16="http://schemas.microsoft.com/office/drawing/2014/main" id="{00000000-0008-0000-0100-0000A3000000}"/>
            </a:ext>
          </a:extLst>
        </xdr:cNvPr>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5" name="直線コネクタ 164">
          <a:extLst>
            <a:ext uri="{FF2B5EF4-FFF2-40B4-BE49-F238E27FC236}">
              <a16:creationId xmlns:a16="http://schemas.microsoft.com/office/drawing/2014/main" id="{00000000-0008-0000-0100-0000A5000000}"/>
            </a:ext>
          </a:extLst>
        </xdr:cNvPr>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6" name="テキスト ボックス 165">
          <a:extLst>
            <a:ext uri="{FF2B5EF4-FFF2-40B4-BE49-F238E27FC236}">
              <a16:creationId xmlns:a16="http://schemas.microsoft.com/office/drawing/2014/main" id="{00000000-0008-0000-0100-0000A6000000}"/>
            </a:ext>
          </a:extLst>
        </xdr:cNvPr>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7" name="直線コネクタ 166">
          <a:extLst>
            <a:ext uri="{FF2B5EF4-FFF2-40B4-BE49-F238E27FC236}">
              <a16:creationId xmlns:a16="http://schemas.microsoft.com/office/drawing/2014/main" id="{00000000-0008-0000-0100-0000A7000000}"/>
            </a:ext>
          </a:extLst>
        </xdr:cNvPr>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8" name="テキスト ボックス 167">
          <a:extLst>
            <a:ext uri="{FF2B5EF4-FFF2-40B4-BE49-F238E27FC236}">
              <a16:creationId xmlns:a16="http://schemas.microsoft.com/office/drawing/2014/main" id="{00000000-0008-0000-0100-0000A8000000}"/>
            </a:ext>
          </a:extLst>
        </xdr:cNvPr>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9" name="直線コネクタ 168">
          <a:extLst>
            <a:ext uri="{FF2B5EF4-FFF2-40B4-BE49-F238E27FC236}">
              <a16:creationId xmlns:a16="http://schemas.microsoft.com/office/drawing/2014/main" id="{00000000-0008-0000-0100-0000A9000000}"/>
            </a:ext>
          </a:extLst>
        </xdr:cNvPr>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70" name="テキスト ボックス 169">
          <a:extLst>
            <a:ext uri="{FF2B5EF4-FFF2-40B4-BE49-F238E27FC236}">
              <a16:creationId xmlns:a16="http://schemas.microsoft.com/office/drawing/2014/main" id="{00000000-0008-0000-0100-0000AA000000}"/>
            </a:ext>
          </a:extLst>
        </xdr:cNvPr>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1" name="直線コネクタ 170">
          <a:extLst>
            <a:ext uri="{FF2B5EF4-FFF2-40B4-BE49-F238E27FC236}">
              <a16:creationId xmlns:a16="http://schemas.microsoft.com/office/drawing/2014/main" id="{00000000-0008-0000-0100-0000AB000000}"/>
            </a:ext>
          </a:extLst>
        </xdr:cNvPr>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2" name="テキスト ボックス 171">
          <a:extLst>
            <a:ext uri="{FF2B5EF4-FFF2-40B4-BE49-F238E27FC236}">
              <a16:creationId xmlns:a16="http://schemas.microsoft.com/office/drawing/2014/main" id="{00000000-0008-0000-0100-0000AC000000}"/>
            </a:ext>
          </a:extLst>
        </xdr:cNvPr>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3" name="直線コネクタ 172">
          <a:extLst>
            <a:ext uri="{FF2B5EF4-FFF2-40B4-BE49-F238E27FC236}">
              <a16:creationId xmlns:a16="http://schemas.microsoft.com/office/drawing/2014/main" id="{00000000-0008-0000-0100-0000AD000000}"/>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4" name="【橋りょう・トンネル】&#10;有形固定資産減価償却率グラフ枠">
          <a:extLst>
            <a:ext uri="{FF2B5EF4-FFF2-40B4-BE49-F238E27FC236}">
              <a16:creationId xmlns:a16="http://schemas.microsoft.com/office/drawing/2014/main" id="{00000000-0008-0000-0100-0000AE000000}"/>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48985</xdr:rowOff>
    </xdr:from>
    <xdr:to>
      <xdr:col>24</xdr:col>
      <xdr:colOff>62865</xdr:colOff>
      <xdr:row>64</xdr:row>
      <xdr:rowOff>53884</xdr:rowOff>
    </xdr:to>
    <xdr:cxnSp macro="">
      <xdr:nvCxnSpPr>
        <xdr:cNvPr id="175" name="直線コネクタ 174">
          <a:extLst>
            <a:ext uri="{FF2B5EF4-FFF2-40B4-BE49-F238E27FC236}">
              <a16:creationId xmlns:a16="http://schemas.microsoft.com/office/drawing/2014/main" id="{00000000-0008-0000-0100-0000AF000000}"/>
            </a:ext>
          </a:extLst>
        </xdr:cNvPr>
        <xdr:cNvCxnSpPr/>
      </xdr:nvCxnSpPr>
      <xdr:spPr>
        <a:xfrm flipV="1">
          <a:off x="4086225" y="9436825"/>
          <a:ext cx="0" cy="1346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57711</xdr:rowOff>
    </xdr:from>
    <xdr:ext cx="405111" cy="259045"/>
    <xdr:sp macro="" textlink="">
      <xdr:nvSpPr>
        <xdr:cNvPr id="176" name="【橋りょう・トンネル】&#10;有形固定資産減価償却率最小値テキスト">
          <a:extLst>
            <a:ext uri="{FF2B5EF4-FFF2-40B4-BE49-F238E27FC236}">
              <a16:creationId xmlns:a16="http://schemas.microsoft.com/office/drawing/2014/main" id="{00000000-0008-0000-0100-0000B0000000}"/>
            </a:ext>
          </a:extLst>
        </xdr:cNvPr>
        <xdr:cNvSpPr txBox="1"/>
      </xdr:nvSpPr>
      <xdr:spPr>
        <a:xfrm>
          <a:off x="4124960" y="10786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53884</xdr:rowOff>
    </xdr:from>
    <xdr:to>
      <xdr:col>24</xdr:col>
      <xdr:colOff>152400</xdr:colOff>
      <xdr:row>64</xdr:row>
      <xdr:rowOff>53884</xdr:rowOff>
    </xdr:to>
    <xdr:cxnSp macro="">
      <xdr:nvCxnSpPr>
        <xdr:cNvPr id="177" name="直線コネクタ 176">
          <a:extLst>
            <a:ext uri="{FF2B5EF4-FFF2-40B4-BE49-F238E27FC236}">
              <a16:creationId xmlns:a16="http://schemas.microsoft.com/office/drawing/2014/main" id="{00000000-0008-0000-0100-0000B1000000}"/>
            </a:ext>
          </a:extLst>
        </xdr:cNvPr>
        <xdr:cNvCxnSpPr/>
      </xdr:nvCxnSpPr>
      <xdr:spPr>
        <a:xfrm>
          <a:off x="4020820" y="1078284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167112</xdr:rowOff>
    </xdr:from>
    <xdr:ext cx="405111" cy="259045"/>
    <xdr:sp macro="" textlink="">
      <xdr:nvSpPr>
        <xdr:cNvPr id="178" name="【橋りょう・トンネル】&#10;有形固定資産減価償却率最大値テキスト">
          <a:extLst>
            <a:ext uri="{FF2B5EF4-FFF2-40B4-BE49-F238E27FC236}">
              <a16:creationId xmlns:a16="http://schemas.microsoft.com/office/drawing/2014/main" id="{00000000-0008-0000-0100-0000B2000000}"/>
            </a:ext>
          </a:extLst>
        </xdr:cNvPr>
        <xdr:cNvSpPr txBox="1"/>
      </xdr:nvSpPr>
      <xdr:spPr>
        <a:xfrm>
          <a:off x="4124960" y="9219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48985</xdr:rowOff>
    </xdr:from>
    <xdr:to>
      <xdr:col>24</xdr:col>
      <xdr:colOff>152400</xdr:colOff>
      <xdr:row>56</xdr:row>
      <xdr:rowOff>48985</xdr:rowOff>
    </xdr:to>
    <xdr:cxnSp macro="">
      <xdr:nvCxnSpPr>
        <xdr:cNvPr id="179" name="直線コネクタ 178">
          <a:extLst>
            <a:ext uri="{FF2B5EF4-FFF2-40B4-BE49-F238E27FC236}">
              <a16:creationId xmlns:a16="http://schemas.microsoft.com/office/drawing/2014/main" id="{00000000-0008-0000-0100-0000B3000000}"/>
            </a:ext>
          </a:extLst>
        </xdr:cNvPr>
        <xdr:cNvCxnSpPr/>
      </xdr:nvCxnSpPr>
      <xdr:spPr>
        <a:xfrm>
          <a:off x="4020820" y="94368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6004</xdr:rowOff>
    </xdr:from>
    <xdr:ext cx="405111" cy="259045"/>
    <xdr:sp macro="" textlink="">
      <xdr:nvSpPr>
        <xdr:cNvPr id="180" name="【橋りょう・トンネル】&#10;有形固定資産減価償却率平均値テキスト">
          <a:extLst>
            <a:ext uri="{FF2B5EF4-FFF2-40B4-BE49-F238E27FC236}">
              <a16:creationId xmlns:a16="http://schemas.microsoft.com/office/drawing/2014/main" id="{00000000-0008-0000-0100-0000B4000000}"/>
            </a:ext>
          </a:extLst>
        </xdr:cNvPr>
        <xdr:cNvSpPr txBox="1"/>
      </xdr:nvSpPr>
      <xdr:spPr>
        <a:xfrm>
          <a:off x="4124960" y="102320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27577</xdr:rowOff>
    </xdr:from>
    <xdr:to>
      <xdr:col>24</xdr:col>
      <xdr:colOff>114300</xdr:colOff>
      <xdr:row>61</xdr:row>
      <xdr:rowOff>129177</xdr:rowOff>
    </xdr:to>
    <xdr:sp macro="" textlink="">
      <xdr:nvSpPr>
        <xdr:cNvPr id="181" name="フローチャート: 判断 180">
          <a:extLst>
            <a:ext uri="{FF2B5EF4-FFF2-40B4-BE49-F238E27FC236}">
              <a16:creationId xmlns:a16="http://schemas.microsoft.com/office/drawing/2014/main" id="{00000000-0008-0000-0100-0000B5000000}"/>
            </a:ext>
          </a:extLst>
        </xdr:cNvPr>
        <xdr:cNvSpPr/>
      </xdr:nvSpPr>
      <xdr:spPr>
        <a:xfrm>
          <a:off x="4036060" y="1025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22678</xdr:rowOff>
    </xdr:from>
    <xdr:to>
      <xdr:col>20</xdr:col>
      <xdr:colOff>38100</xdr:colOff>
      <xdr:row>61</xdr:row>
      <xdr:rowOff>124278</xdr:rowOff>
    </xdr:to>
    <xdr:sp macro="" textlink="">
      <xdr:nvSpPr>
        <xdr:cNvPr id="182" name="フローチャート: 判断 181">
          <a:extLst>
            <a:ext uri="{FF2B5EF4-FFF2-40B4-BE49-F238E27FC236}">
              <a16:creationId xmlns:a16="http://schemas.microsoft.com/office/drawing/2014/main" id="{00000000-0008-0000-0100-0000B6000000}"/>
            </a:ext>
          </a:extLst>
        </xdr:cNvPr>
        <xdr:cNvSpPr/>
      </xdr:nvSpPr>
      <xdr:spPr>
        <a:xfrm>
          <a:off x="3312160" y="1024871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83" name="フローチャート: 判断 182">
          <a:extLst>
            <a:ext uri="{FF2B5EF4-FFF2-40B4-BE49-F238E27FC236}">
              <a16:creationId xmlns:a16="http://schemas.microsoft.com/office/drawing/2014/main" id="{00000000-0008-0000-0100-0000B7000000}"/>
            </a:ext>
          </a:extLst>
        </xdr:cNvPr>
        <xdr:cNvSpPr/>
      </xdr:nvSpPr>
      <xdr:spPr>
        <a:xfrm>
          <a:off x="2514600" y="101790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123916</xdr:rowOff>
    </xdr:from>
    <xdr:to>
      <xdr:col>10</xdr:col>
      <xdr:colOff>165100</xdr:colOff>
      <xdr:row>61</xdr:row>
      <xdr:rowOff>54066</xdr:rowOff>
    </xdr:to>
    <xdr:sp macro="" textlink="">
      <xdr:nvSpPr>
        <xdr:cNvPr id="184" name="フローチャート: 判断 183">
          <a:extLst>
            <a:ext uri="{FF2B5EF4-FFF2-40B4-BE49-F238E27FC236}">
              <a16:creationId xmlns:a16="http://schemas.microsoft.com/office/drawing/2014/main" id="{00000000-0008-0000-0100-0000B8000000}"/>
            </a:ext>
          </a:extLst>
        </xdr:cNvPr>
        <xdr:cNvSpPr/>
      </xdr:nvSpPr>
      <xdr:spPr>
        <a:xfrm>
          <a:off x="1739900" y="1018231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101056</xdr:rowOff>
    </xdr:from>
    <xdr:to>
      <xdr:col>6</xdr:col>
      <xdr:colOff>38100</xdr:colOff>
      <xdr:row>61</xdr:row>
      <xdr:rowOff>31206</xdr:rowOff>
    </xdr:to>
    <xdr:sp macro="" textlink="">
      <xdr:nvSpPr>
        <xdr:cNvPr id="185" name="フローチャート: 判断 184">
          <a:extLst>
            <a:ext uri="{FF2B5EF4-FFF2-40B4-BE49-F238E27FC236}">
              <a16:creationId xmlns:a16="http://schemas.microsoft.com/office/drawing/2014/main" id="{00000000-0008-0000-0100-0000B9000000}"/>
            </a:ext>
          </a:extLst>
        </xdr:cNvPr>
        <xdr:cNvSpPr/>
      </xdr:nvSpPr>
      <xdr:spPr>
        <a:xfrm>
          <a:off x="965200" y="1015945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100-0000BB000000}"/>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100-0000BC000000}"/>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100-0000BD000000}"/>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00000000-0008-0000-0100-0000BE000000}"/>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166370</xdr:rowOff>
    </xdr:from>
    <xdr:to>
      <xdr:col>24</xdr:col>
      <xdr:colOff>114300</xdr:colOff>
      <xdr:row>60</xdr:row>
      <xdr:rowOff>96520</xdr:rowOff>
    </xdr:to>
    <xdr:sp macro="" textlink="">
      <xdr:nvSpPr>
        <xdr:cNvPr id="191" name="楕円 190">
          <a:extLst>
            <a:ext uri="{FF2B5EF4-FFF2-40B4-BE49-F238E27FC236}">
              <a16:creationId xmlns:a16="http://schemas.microsoft.com/office/drawing/2014/main" id="{00000000-0008-0000-0100-0000BF000000}"/>
            </a:ext>
          </a:extLst>
        </xdr:cNvPr>
        <xdr:cNvSpPr/>
      </xdr:nvSpPr>
      <xdr:spPr>
        <a:xfrm>
          <a:off x="4036060" y="100571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17797</xdr:rowOff>
    </xdr:from>
    <xdr:ext cx="405111" cy="259045"/>
    <xdr:sp macro="" textlink="">
      <xdr:nvSpPr>
        <xdr:cNvPr id="192" name="【橋りょう・トンネル】&#10;有形固定資産減価償却率該当値テキスト">
          <a:extLst>
            <a:ext uri="{FF2B5EF4-FFF2-40B4-BE49-F238E27FC236}">
              <a16:creationId xmlns:a16="http://schemas.microsoft.com/office/drawing/2014/main" id="{00000000-0008-0000-0100-0000C0000000}"/>
            </a:ext>
          </a:extLst>
        </xdr:cNvPr>
        <xdr:cNvSpPr txBox="1"/>
      </xdr:nvSpPr>
      <xdr:spPr>
        <a:xfrm>
          <a:off x="4124960"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154940</xdr:rowOff>
    </xdr:from>
    <xdr:to>
      <xdr:col>20</xdr:col>
      <xdr:colOff>38100</xdr:colOff>
      <xdr:row>60</xdr:row>
      <xdr:rowOff>85090</xdr:rowOff>
    </xdr:to>
    <xdr:sp macro="" textlink="">
      <xdr:nvSpPr>
        <xdr:cNvPr id="193" name="楕円 192">
          <a:extLst>
            <a:ext uri="{FF2B5EF4-FFF2-40B4-BE49-F238E27FC236}">
              <a16:creationId xmlns:a16="http://schemas.microsoft.com/office/drawing/2014/main" id="{00000000-0008-0000-0100-0000C1000000}"/>
            </a:ext>
          </a:extLst>
        </xdr:cNvPr>
        <xdr:cNvSpPr/>
      </xdr:nvSpPr>
      <xdr:spPr>
        <a:xfrm>
          <a:off x="3312160" y="100457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34290</xdr:rowOff>
    </xdr:from>
    <xdr:to>
      <xdr:col>24</xdr:col>
      <xdr:colOff>63500</xdr:colOff>
      <xdr:row>60</xdr:row>
      <xdr:rowOff>45720</xdr:rowOff>
    </xdr:to>
    <xdr:cxnSp macro="">
      <xdr:nvCxnSpPr>
        <xdr:cNvPr id="194" name="直線コネクタ 193">
          <a:extLst>
            <a:ext uri="{FF2B5EF4-FFF2-40B4-BE49-F238E27FC236}">
              <a16:creationId xmlns:a16="http://schemas.microsoft.com/office/drawing/2014/main" id="{00000000-0008-0000-0100-0000C2000000}"/>
            </a:ext>
          </a:extLst>
        </xdr:cNvPr>
        <xdr:cNvCxnSpPr/>
      </xdr:nvCxnSpPr>
      <xdr:spPr>
        <a:xfrm>
          <a:off x="3355340" y="10092690"/>
          <a:ext cx="73152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130447</xdr:rowOff>
    </xdr:from>
    <xdr:to>
      <xdr:col>15</xdr:col>
      <xdr:colOff>101600</xdr:colOff>
      <xdr:row>60</xdr:row>
      <xdr:rowOff>60597</xdr:rowOff>
    </xdr:to>
    <xdr:sp macro="" textlink="">
      <xdr:nvSpPr>
        <xdr:cNvPr id="195" name="楕円 194">
          <a:extLst>
            <a:ext uri="{FF2B5EF4-FFF2-40B4-BE49-F238E27FC236}">
              <a16:creationId xmlns:a16="http://schemas.microsoft.com/office/drawing/2014/main" id="{00000000-0008-0000-0100-0000C3000000}"/>
            </a:ext>
          </a:extLst>
        </xdr:cNvPr>
        <xdr:cNvSpPr/>
      </xdr:nvSpPr>
      <xdr:spPr>
        <a:xfrm>
          <a:off x="2514600" y="1002120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9797</xdr:rowOff>
    </xdr:from>
    <xdr:to>
      <xdr:col>19</xdr:col>
      <xdr:colOff>177800</xdr:colOff>
      <xdr:row>60</xdr:row>
      <xdr:rowOff>34290</xdr:rowOff>
    </xdr:to>
    <xdr:cxnSp macro="">
      <xdr:nvCxnSpPr>
        <xdr:cNvPr id="196" name="直線コネクタ 195">
          <a:extLst>
            <a:ext uri="{FF2B5EF4-FFF2-40B4-BE49-F238E27FC236}">
              <a16:creationId xmlns:a16="http://schemas.microsoft.com/office/drawing/2014/main" id="{00000000-0008-0000-0100-0000C4000000}"/>
            </a:ext>
          </a:extLst>
        </xdr:cNvPr>
        <xdr:cNvCxnSpPr/>
      </xdr:nvCxnSpPr>
      <xdr:spPr>
        <a:xfrm>
          <a:off x="2565400" y="10068197"/>
          <a:ext cx="78994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104322</xdr:rowOff>
    </xdr:from>
    <xdr:to>
      <xdr:col>10</xdr:col>
      <xdr:colOff>165100</xdr:colOff>
      <xdr:row>60</xdr:row>
      <xdr:rowOff>34472</xdr:rowOff>
    </xdr:to>
    <xdr:sp macro="" textlink="">
      <xdr:nvSpPr>
        <xdr:cNvPr id="197" name="楕円 196">
          <a:extLst>
            <a:ext uri="{FF2B5EF4-FFF2-40B4-BE49-F238E27FC236}">
              <a16:creationId xmlns:a16="http://schemas.microsoft.com/office/drawing/2014/main" id="{00000000-0008-0000-0100-0000C5000000}"/>
            </a:ext>
          </a:extLst>
        </xdr:cNvPr>
        <xdr:cNvSpPr/>
      </xdr:nvSpPr>
      <xdr:spPr>
        <a:xfrm>
          <a:off x="1739900" y="999508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155122</xdr:rowOff>
    </xdr:from>
    <xdr:to>
      <xdr:col>15</xdr:col>
      <xdr:colOff>50800</xdr:colOff>
      <xdr:row>60</xdr:row>
      <xdr:rowOff>9797</xdr:rowOff>
    </xdr:to>
    <xdr:cxnSp macro="">
      <xdr:nvCxnSpPr>
        <xdr:cNvPr id="198" name="直線コネクタ 197">
          <a:extLst>
            <a:ext uri="{FF2B5EF4-FFF2-40B4-BE49-F238E27FC236}">
              <a16:creationId xmlns:a16="http://schemas.microsoft.com/office/drawing/2014/main" id="{00000000-0008-0000-0100-0000C6000000}"/>
            </a:ext>
          </a:extLst>
        </xdr:cNvPr>
        <xdr:cNvCxnSpPr/>
      </xdr:nvCxnSpPr>
      <xdr:spPr>
        <a:xfrm>
          <a:off x="1790700" y="10045882"/>
          <a:ext cx="774700" cy="22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79828</xdr:rowOff>
    </xdr:from>
    <xdr:to>
      <xdr:col>6</xdr:col>
      <xdr:colOff>38100</xdr:colOff>
      <xdr:row>60</xdr:row>
      <xdr:rowOff>9978</xdr:rowOff>
    </xdr:to>
    <xdr:sp macro="" textlink="">
      <xdr:nvSpPr>
        <xdr:cNvPr id="199" name="楕円 198">
          <a:extLst>
            <a:ext uri="{FF2B5EF4-FFF2-40B4-BE49-F238E27FC236}">
              <a16:creationId xmlns:a16="http://schemas.microsoft.com/office/drawing/2014/main" id="{00000000-0008-0000-0100-0000C7000000}"/>
            </a:ext>
          </a:extLst>
        </xdr:cNvPr>
        <xdr:cNvSpPr/>
      </xdr:nvSpPr>
      <xdr:spPr>
        <a:xfrm>
          <a:off x="965200" y="997058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130628</xdr:rowOff>
    </xdr:from>
    <xdr:to>
      <xdr:col>10</xdr:col>
      <xdr:colOff>114300</xdr:colOff>
      <xdr:row>59</xdr:row>
      <xdr:rowOff>155122</xdr:rowOff>
    </xdr:to>
    <xdr:cxnSp macro="">
      <xdr:nvCxnSpPr>
        <xdr:cNvPr id="200" name="直線コネクタ 199">
          <a:extLst>
            <a:ext uri="{FF2B5EF4-FFF2-40B4-BE49-F238E27FC236}">
              <a16:creationId xmlns:a16="http://schemas.microsoft.com/office/drawing/2014/main" id="{00000000-0008-0000-0100-0000C8000000}"/>
            </a:ext>
          </a:extLst>
        </xdr:cNvPr>
        <xdr:cNvCxnSpPr/>
      </xdr:nvCxnSpPr>
      <xdr:spPr>
        <a:xfrm>
          <a:off x="1008380" y="10021388"/>
          <a:ext cx="782320" cy="24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115405</xdr:rowOff>
    </xdr:from>
    <xdr:ext cx="405111" cy="259045"/>
    <xdr:sp macro="" textlink="">
      <xdr:nvSpPr>
        <xdr:cNvPr id="201" name="n_1ave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3170564" y="10341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41927</xdr:rowOff>
    </xdr:from>
    <xdr:ext cx="405111" cy="259045"/>
    <xdr:sp macro="" textlink="">
      <xdr:nvSpPr>
        <xdr:cNvPr id="202" name="n_2ave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2385704" y="10267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45193</xdr:rowOff>
    </xdr:from>
    <xdr:ext cx="405111" cy="259045"/>
    <xdr:sp macro="" textlink="">
      <xdr:nvSpPr>
        <xdr:cNvPr id="203" name="n_3aveValue【橋りょう・トンネル】&#10;有形固定資産減価償却率">
          <a:extLst>
            <a:ext uri="{FF2B5EF4-FFF2-40B4-BE49-F238E27FC236}">
              <a16:creationId xmlns:a16="http://schemas.microsoft.com/office/drawing/2014/main" id="{00000000-0008-0000-0100-0000CB000000}"/>
            </a:ext>
          </a:extLst>
        </xdr:cNvPr>
        <xdr:cNvSpPr txBox="1"/>
      </xdr:nvSpPr>
      <xdr:spPr>
        <a:xfrm>
          <a:off x="1611004" y="10271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22333</xdr:rowOff>
    </xdr:from>
    <xdr:ext cx="405111" cy="259045"/>
    <xdr:sp macro="" textlink="">
      <xdr:nvSpPr>
        <xdr:cNvPr id="204" name="n_4aveValue【橋りょう・トンネル】&#10;有形固定資産減価償却率">
          <a:extLst>
            <a:ext uri="{FF2B5EF4-FFF2-40B4-BE49-F238E27FC236}">
              <a16:creationId xmlns:a16="http://schemas.microsoft.com/office/drawing/2014/main" id="{00000000-0008-0000-0100-0000CC000000}"/>
            </a:ext>
          </a:extLst>
        </xdr:cNvPr>
        <xdr:cNvSpPr txBox="1"/>
      </xdr:nvSpPr>
      <xdr:spPr>
        <a:xfrm>
          <a:off x="836304" y="10248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101617</xdr:rowOff>
    </xdr:from>
    <xdr:ext cx="405111" cy="259045"/>
    <xdr:sp macro="" textlink="">
      <xdr:nvSpPr>
        <xdr:cNvPr id="205" name="n_1mainValue【橋りょう・トンネル】&#10;有形固定資産減価償却率">
          <a:extLst>
            <a:ext uri="{FF2B5EF4-FFF2-40B4-BE49-F238E27FC236}">
              <a16:creationId xmlns:a16="http://schemas.microsoft.com/office/drawing/2014/main" id="{00000000-0008-0000-0100-0000CD000000}"/>
            </a:ext>
          </a:extLst>
        </xdr:cNvPr>
        <xdr:cNvSpPr txBox="1"/>
      </xdr:nvSpPr>
      <xdr:spPr>
        <a:xfrm>
          <a:off x="3170564" y="982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77124</xdr:rowOff>
    </xdr:from>
    <xdr:ext cx="405111" cy="259045"/>
    <xdr:sp macro="" textlink="">
      <xdr:nvSpPr>
        <xdr:cNvPr id="206" name="n_2mainValue【橋りょう・トンネル】&#10;有形固定資産減価償却率">
          <a:extLst>
            <a:ext uri="{FF2B5EF4-FFF2-40B4-BE49-F238E27FC236}">
              <a16:creationId xmlns:a16="http://schemas.microsoft.com/office/drawing/2014/main" id="{00000000-0008-0000-0100-0000CE000000}"/>
            </a:ext>
          </a:extLst>
        </xdr:cNvPr>
        <xdr:cNvSpPr txBox="1"/>
      </xdr:nvSpPr>
      <xdr:spPr>
        <a:xfrm>
          <a:off x="2385704" y="9800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50999</xdr:rowOff>
    </xdr:from>
    <xdr:ext cx="405111" cy="259045"/>
    <xdr:sp macro="" textlink="">
      <xdr:nvSpPr>
        <xdr:cNvPr id="207" name="n_3mainValue【橋りょう・トンネル】&#10;有形固定資産減価償却率">
          <a:extLst>
            <a:ext uri="{FF2B5EF4-FFF2-40B4-BE49-F238E27FC236}">
              <a16:creationId xmlns:a16="http://schemas.microsoft.com/office/drawing/2014/main" id="{00000000-0008-0000-0100-0000CF000000}"/>
            </a:ext>
          </a:extLst>
        </xdr:cNvPr>
        <xdr:cNvSpPr txBox="1"/>
      </xdr:nvSpPr>
      <xdr:spPr>
        <a:xfrm>
          <a:off x="1611004" y="9774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26505</xdr:rowOff>
    </xdr:from>
    <xdr:ext cx="405111" cy="259045"/>
    <xdr:sp macro="" textlink="">
      <xdr:nvSpPr>
        <xdr:cNvPr id="208" name="n_4mainValue【橋りょう・トンネル】&#10;有形固定資産減価償却率">
          <a:extLst>
            <a:ext uri="{FF2B5EF4-FFF2-40B4-BE49-F238E27FC236}">
              <a16:creationId xmlns:a16="http://schemas.microsoft.com/office/drawing/2014/main" id="{00000000-0008-0000-0100-0000D0000000}"/>
            </a:ext>
          </a:extLst>
        </xdr:cNvPr>
        <xdr:cNvSpPr txBox="1"/>
      </xdr:nvSpPr>
      <xdr:spPr>
        <a:xfrm>
          <a:off x="836304" y="9749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100-0000D4000000}"/>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100-0000D5000000}"/>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a:extLst>
            <a:ext uri="{FF2B5EF4-FFF2-40B4-BE49-F238E27FC236}">
              <a16:creationId xmlns:a16="http://schemas.microsoft.com/office/drawing/2014/main" id="{00000000-0008-0000-0100-0000D6000000}"/>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a:extLst>
            <a:ext uri="{FF2B5EF4-FFF2-40B4-BE49-F238E27FC236}">
              <a16:creationId xmlns:a16="http://schemas.microsoft.com/office/drawing/2014/main" id="{00000000-0008-0000-0100-0000D7000000}"/>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a:extLst>
            <a:ext uri="{FF2B5EF4-FFF2-40B4-BE49-F238E27FC236}">
              <a16:creationId xmlns:a16="http://schemas.microsoft.com/office/drawing/2014/main" id="{00000000-0008-0000-0100-0000D8000000}"/>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a:extLst>
            <a:ext uri="{FF2B5EF4-FFF2-40B4-BE49-F238E27FC236}">
              <a16:creationId xmlns:a16="http://schemas.microsoft.com/office/drawing/2014/main" id="{00000000-0008-0000-0100-0000D9000000}"/>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a:extLst>
            <a:ext uri="{FF2B5EF4-FFF2-40B4-BE49-F238E27FC236}">
              <a16:creationId xmlns:a16="http://schemas.microsoft.com/office/drawing/2014/main" id="{00000000-0008-0000-0100-0000DA000000}"/>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9" name="直線コネクタ 218">
          <a:extLst>
            <a:ext uri="{FF2B5EF4-FFF2-40B4-BE49-F238E27FC236}">
              <a16:creationId xmlns:a16="http://schemas.microsoft.com/office/drawing/2014/main" id="{00000000-0008-0000-0100-0000DB000000}"/>
            </a:ext>
          </a:extLst>
        </xdr:cNvPr>
        <xdr:cNvCxnSpPr/>
      </xdr:nvCxnSpPr>
      <xdr:spPr>
        <a:xfrm>
          <a:off x="5826760" y="1085958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20" name="テキスト ボックス 219">
          <a:extLst>
            <a:ext uri="{FF2B5EF4-FFF2-40B4-BE49-F238E27FC236}">
              <a16:creationId xmlns:a16="http://schemas.microsoft.com/office/drawing/2014/main" id="{00000000-0008-0000-0100-0000DC000000}"/>
            </a:ext>
          </a:extLst>
        </xdr:cNvPr>
        <xdr:cNvSpPr txBox="1"/>
      </xdr:nvSpPr>
      <xdr:spPr>
        <a:xfrm>
          <a:off x="5600834" y="1072117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1" name="直線コネクタ 220">
          <a:extLst>
            <a:ext uri="{FF2B5EF4-FFF2-40B4-BE49-F238E27FC236}">
              <a16:creationId xmlns:a16="http://schemas.microsoft.com/office/drawing/2014/main" id="{00000000-0008-0000-0100-0000DD000000}"/>
            </a:ext>
          </a:extLst>
        </xdr:cNvPr>
        <xdr:cNvCxnSpPr/>
      </xdr:nvCxnSpPr>
      <xdr:spPr>
        <a:xfrm>
          <a:off x="5826760" y="1054063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2" name="テキスト ボックス 221">
          <a:extLst>
            <a:ext uri="{FF2B5EF4-FFF2-40B4-BE49-F238E27FC236}">
              <a16:creationId xmlns:a16="http://schemas.microsoft.com/office/drawing/2014/main" id="{00000000-0008-0000-0100-0000DE000000}"/>
            </a:ext>
          </a:extLst>
        </xdr:cNvPr>
        <xdr:cNvSpPr txBox="1"/>
      </xdr:nvSpPr>
      <xdr:spPr>
        <a:xfrm>
          <a:off x="5299921" y="1039841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3" name="直線コネクタ 222">
          <a:extLst>
            <a:ext uri="{FF2B5EF4-FFF2-40B4-BE49-F238E27FC236}">
              <a16:creationId xmlns:a16="http://schemas.microsoft.com/office/drawing/2014/main" id="{00000000-0008-0000-0100-0000DF000000}"/>
            </a:ext>
          </a:extLst>
        </xdr:cNvPr>
        <xdr:cNvCxnSpPr/>
      </xdr:nvCxnSpPr>
      <xdr:spPr>
        <a:xfrm>
          <a:off x="5826760" y="1022168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4" name="テキスト ボックス 223">
          <a:extLst>
            <a:ext uri="{FF2B5EF4-FFF2-40B4-BE49-F238E27FC236}">
              <a16:creationId xmlns:a16="http://schemas.microsoft.com/office/drawing/2014/main" id="{00000000-0008-0000-0100-0000E0000000}"/>
            </a:ext>
          </a:extLst>
        </xdr:cNvPr>
        <xdr:cNvSpPr txBox="1"/>
      </xdr:nvSpPr>
      <xdr:spPr>
        <a:xfrm>
          <a:off x="5299921" y="100794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5" name="直線コネクタ 224">
          <a:extLst>
            <a:ext uri="{FF2B5EF4-FFF2-40B4-BE49-F238E27FC236}">
              <a16:creationId xmlns:a16="http://schemas.microsoft.com/office/drawing/2014/main" id="{00000000-0008-0000-0100-0000E1000000}"/>
            </a:ext>
          </a:extLst>
        </xdr:cNvPr>
        <xdr:cNvCxnSpPr/>
      </xdr:nvCxnSpPr>
      <xdr:spPr>
        <a:xfrm>
          <a:off x="5826760" y="989892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6" name="テキスト ボックス 225">
          <a:extLst>
            <a:ext uri="{FF2B5EF4-FFF2-40B4-BE49-F238E27FC236}">
              <a16:creationId xmlns:a16="http://schemas.microsoft.com/office/drawing/2014/main" id="{00000000-0008-0000-0100-0000E2000000}"/>
            </a:ext>
          </a:extLst>
        </xdr:cNvPr>
        <xdr:cNvSpPr txBox="1"/>
      </xdr:nvSpPr>
      <xdr:spPr>
        <a:xfrm>
          <a:off x="5299921" y="976051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7" name="直線コネクタ 226">
          <a:extLst>
            <a:ext uri="{FF2B5EF4-FFF2-40B4-BE49-F238E27FC236}">
              <a16:creationId xmlns:a16="http://schemas.microsoft.com/office/drawing/2014/main" id="{00000000-0008-0000-0100-0000E3000000}"/>
            </a:ext>
          </a:extLst>
        </xdr:cNvPr>
        <xdr:cNvCxnSpPr/>
      </xdr:nvCxnSpPr>
      <xdr:spPr>
        <a:xfrm>
          <a:off x="5826760" y="957997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8" name="テキスト ボックス 227">
          <a:extLst>
            <a:ext uri="{FF2B5EF4-FFF2-40B4-BE49-F238E27FC236}">
              <a16:creationId xmlns:a16="http://schemas.microsoft.com/office/drawing/2014/main" id="{00000000-0008-0000-0100-0000E4000000}"/>
            </a:ext>
          </a:extLst>
        </xdr:cNvPr>
        <xdr:cNvSpPr txBox="1"/>
      </xdr:nvSpPr>
      <xdr:spPr>
        <a:xfrm>
          <a:off x="5299921" y="944156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9" name="直線コネクタ 228">
          <a:extLst>
            <a:ext uri="{FF2B5EF4-FFF2-40B4-BE49-F238E27FC236}">
              <a16:creationId xmlns:a16="http://schemas.microsoft.com/office/drawing/2014/main" id="{00000000-0008-0000-0100-0000E5000000}"/>
            </a:ext>
          </a:extLst>
        </xdr:cNvPr>
        <xdr:cNvCxnSpPr/>
      </xdr:nvCxnSpPr>
      <xdr:spPr>
        <a:xfrm>
          <a:off x="5826760" y="926102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30" name="テキスト ボックス 229">
          <a:extLst>
            <a:ext uri="{FF2B5EF4-FFF2-40B4-BE49-F238E27FC236}">
              <a16:creationId xmlns:a16="http://schemas.microsoft.com/office/drawing/2014/main" id="{00000000-0008-0000-0100-0000E6000000}"/>
            </a:ext>
          </a:extLst>
        </xdr:cNvPr>
        <xdr:cNvSpPr txBox="1"/>
      </xdr:nvSpPr>
      <xdr:spPr>
        <a:xfrm>
          <a:off x="5209768" y="912260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1" name="直線コネクタ 230">
          <a:extLst>
            <a:ext uri="{FF2B5EF4-FFF2-40B4-BE49-F238E27FC236}">
              <a16:creationId xmlns:a16="http://schemas.microsoft.com/office/drawing/2014/main" id="{00000000-0008-0000-0100-0000E7000000}"/>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2" name="テキスト ボックス 231">
          <a:extLst>
            <a:ext uri="{FF2B5EF4-FFF2-40B4-BE49-F238E27FC236}">
              <a16:creationId xmlns:a16="http://schemas.microsoft.com/office/drawing/2014/main" id="{00000000-0008-0000-0100-0000E8000000}"/>
            </a:ext>
          </a:extLst>
        </xdr:cNvPr>
        <xdr:cNvSpPr txBox="1"/>
      </xdr:nvSpPr>
      <xdr:spPr>
        <a:xfrm>
          <a:off x="5209768" y="88036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3" name="【橋りょう・トンネル】&#10;一人当たり有形固定資産（償却資産）額グラフ枠">
          <a:extLst>
            <a:ext uri="{FF2B5EF4-FFF2-40B4-BE49-F238E27FC236}">
              <a16:creationId xmlns:a16="http://schemas.microsoft.com/office/drawing/2014/main" id="{00000000-0008-0000-0100-0000E9000000}"/>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136809</xdr:rowOff>
    </xdr:from>
    <xdr:to>
      <xdr:col>54</xdr:col>
      <xdr:colOff>189865</xdr:colOff>
      <xdr:row>64</xdr:row>
      <xdr:rowOff>115892</xdr:rowOff>
    </xdr:to>
    <xdr:cxnSp macro="">
      <xdr:nvCxnSpPr>
        <xdr:cNvPr id="234" name="直線コネクタ 233">
          <a:extLst>
            <a:ext uri="{FF2B5EF4-FFF2-40B4-BE49-F238E27FC236}">
              <a16:creationId xmlns:a16="http://schemas.microsoft.com/office/drawing/2014/main" id="{00000000-0008-0000-0100-0000EA000000}"/>
            </a:ext>
          </a:extLst>
        </xdr:cNvPr>
        <xdr:cNvCxnSpPr/>
      </xdr:nvCxnSpPr>
      <xdr:spPr>
        <a:xfrm flipV="1">
          <a:off x="9219565" y="9357009"/>
          <a:ext cx="0" cy="1487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119719</xdr:rowOff>
    </xdr:from>
    <xdr:ext cx="469744" cy="259045"/>
    <xdr:sp macro="" textlink="">
      <xdr:nvSpPr>
        <xdr:cNvPr id="235" name="【橋りょう・トンネル】&#10;一人当たり有形固定資産（償却資産）額最小値テキスト">
          <a:extLst>
            <a:ext uri="{FF2B5EF4-FFF2-40B4-BE49-F238E27FC236}">
              <a16:creationId xmlns:a16="http://schemas.microsoft.com/office/drawing/2014/main" id="{00000000-0008-0000-0100-0000EB000000}"/>
            </a:ext>
          </a:extLst>
        </xdr:cNvPr>
        <xdr:cNvSpPr txBox="1"/>
      </xdr:nvSpPr>
      <xdr:spPr>
        <a:xfrm>
          <a:off x="9258300" y="10848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115892</xdr:rowOff>
    </xdr:from>
    <xdr:to>
      <xdr:col>55</xdr:col>
      <xdr:colOff>88900</xdr:colOff>
      <xdr:row>64</xdr:row>
      <xdr:rowOff>115892</xdr:rowOff>
    </xdr:to>
    <xdr:cxnSp macro="">
      <xdr:nvCxnSpPr>
        <xdr:cNvPr id="236" name="直線コネクタ 235">
          <a:extLst>
            <a:ext uri="{FF2B5EF4-FFF2-40B4-BE49-F238E27FC236}">
              <a16:creationId xmlns:a16="http://schemas.microsoft.com/office/drawing/2014/main" id="{00000000-0008-0000-0100-0000EC000000}"/>
            </a:ext>
          </a:extLst>
        </xdr:cNvPr>
        <xdr:cNvCxnSpPr/>
      </xdr:nvCxnSpPr>
      <xdr:spPr>
        <a:xfrm>
          <a:off x="9154160" y="1084485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83486</xdr:rowOff>
    </xdr:from>
    <xdr:ext cx="599010" cy="259045"/>
    <xdr:sp macro="" textlink="">
      <xdr:nvSpPr>
        <xdr:cNvPr id="237" name="【橋りょう・トンネル】&#10;一人当たり有形固定資産（償却資産）額最大値テキスト">
          <a:extLst>
            <a:ext uri="{FF2B5EF4-FFF2-40B4-BE49-F238E27FC236}">
              <a16:creationId xmlns:a16="http://schemas.microsoft.com/office/drawing/2014/main" id="{00000000-0008-0000-0100-0000ED000000}"/>
            </a:ext>
          </a:extLst>
        </xdr:cNvPr>
        <xdr:cNvSpPr txBox="1"/>
      </xdr:nvSpPr>
      <xdr:spPr>
        <a:xfrm>
          <a:off x="9258300" y="9136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136809</xdr:rowOff>
    </xdr:from>
    <xdr:to>
      <xdr:col>55</xdr:col>
      <xdr:colOff>88900</xdr:colOff>
      <xdr:row>55</xdr:row>
      <xdr:rowOff>136809</xdr:rowOff>
    </xdr:to>
    <xdr:cxnSp macro="">
      <xdr:nvCxnSpPr>
        <xdr:cNvPr id="238" name="直線コネクタ 237">
          <a:extLst>
            <a:ext uri="{FF2B5EF4-FFF2-40B4-BE49-F238E27FC236}">
              <a16:creationId xmlns:a16="http://schemas.microsoft.com/office/drawing/2014/main" id="{00000000-0008-0000-0100-0000EE000000}"/>
            </a:ext>
          </a:extLst>
        </xdr:cNvPr>
        <xdr:cNvCxnSpPr/>
      </xdr:nvCxnSpPr>
      <xdr:spPr>
        <a:xfrm>
          <a:off x="9154160" y="935700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81073</xdr:rowOff>
    </xdr:from>
    <xdr:ext cx="599010" cy="259045"/>
    <xdr:sp macro="" textlink="">
      <xdr:nvSpPr>
        <xdr:cNvPr id="239" name="【橋りょう・トンネル】&#10;一人当たり有形固定資産（償却資産）額平均値テキスト">
          <a:extLst>
            <a:ext uri="{FF2B5EF4-FFF2-40B4-BE49-F238E27FC236}">
              <a16:creationId xmlns:a16="http://schemas.microsoft.com/office/drawing/2014/main" id="{00000000-0008-0000-0100-0000EF000000}"/>
            </a:ext>
          </a:extLst>
        </xdr:cNvPr>
        <xdr:cNvSpPr txBox="1"/>
      </xdr:nvSpPr>
      <xdr:spPr>
        <a:xfrm>
          <a:off x="9258300" y="103071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102646</xdr:rowOff>
    </xdr:from>
    <xdr:to>
      <xdr:col>55</xdr:col>
      <xdr:colOff>50800</xdr:colOff>
      <xdr:row>62</xdr:row>
      <xdr:rowOff>32796</xdr:rowOff>
    </xdr:to>
    <xdr:sp macro="" textlink="">
      <xdr:nvSpPr>
        <xdr:cNvPr id="240" name="フローチャート: 判断 239">
          <a:extLst>
            <a:ext uri="{FF2B5EF4-FFF2-40B4-BE49-F238E27FC236}">
              <a16:creationId xmlns:a16="http://schemas.microsoft.com/office/drawing/2014/main" id="{00000000-0008-0000-0100-0000F0000000}"/>
            </a:ext>
          </a:extLst>
        </xdr:cNvPr>
        <xdr:cNvSpPr/>
      </xdr:nvSpPr>
      <xdr:spPr>
        <a:xfrm>
          <a:off x="9192260" y="1032868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153719</xdr:rowOff>
    </xdr:from>
    <xdr:to>
      <xdr:col>50</xdr:col>
      <xdr:colOff>165100</xdr:colOff>
      <xdr:row>62</xdr:row>
      <xdr:rowOff>83869</xdr:rowOff>
    </xdr:to>
    <xdr:sp macro="" textlink="">
      <xdr:nvSpPr>
        <xdr:cNvPr id="241" name="フローチャート: 判断 240">
          <a:extLst>
            <a:ext uri="{FF2B5EF4-FFF2-40B4-BE49-F238E27FC236}">
              <a16:creationId xmlns:a16="http://schemas.microsoft.com/office/drawing/2014/main" id="{00000000-0008-0000-0100-0000F1000000}"/>
            </a:ext>
          </a:extLst>
        </xdr:cNvPr>
        <xdr:cNvSpPr/>
      </xdr:nvSpPr>
      <xdr:spPr>
        <a:xfrm>
          <a:off x="8445500" y="1037975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25150</xdr:rowOff>
    </xdr:from>
    <xdr:to>
      <xdr:col>46</xdr:col>
      <xdr:colOff>38100</xdr:colOff>
      <xdr:row>62</xdr:row>
      <xdr:rowOff>126750</xdr:rowOff>
    </xdr:to>
    <xdr:sp macro="" textlink="">
      <xdr:nvSpPr>
        <xdr:cNvPr id="242" name="フローチャート: 判断 241">
          <a:extLst>
            <a:ext uri="{FF2B5EF4-FFF2-40B4-BE49-F238E27FC236}">
              <a16:creationId xmlns:a16="http://schemas.microsoft.com/office/drawing/2014/main" id="{00000000-0008-0000-0100-0000F2000000}"/>
            </a:ext>
          </a:extLst>
        </xdr:cNvPr>
        <xdr:cNvSpPr/>
      </xdr:nvSpPr>
      <xdr:spPr>
        <a:xfrm>
          <a:off x="7670800" y="104188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49084</xdr:rowOff>
    </xdr:from>
    <xdr:to>
      <xdr:col>41</xdr:col>
      <xdr:colOff>101600</xdr:colOff>
      <xdr:row>62</xdr:row>
      <xdr:rowOff>150684</xdr:rowOff>
    </xdr:to>
    <xdr:sp macro="" textlink="">
      <xdr:nvSpPr>
        <xdr:cNvPr id="243" name="フローチャート: 判断 242">
          <a:extLst>
            <a:ext uri="{FF2B5EF4-FFF2-40B4-BE49-F238E27FC236}">
              <a16:creationId xmlns:a16="http://schemas.microsoft.com/office/drawing/2014/main" id="{00000000-0008-0000-0100-0000F3000000}"/>
            </a:ext>
          </a:extLst>
        </xdr:cNvPr>
        <xdr:cNvSpPr/>
      </xdr:nvSpPr>
      <xdr:spPr>
        <a:xfrm>
          <a:off x="6873240" y="10442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44446</xdr:rowOff>
    </xdr:from>
    <xdr:to>
      <xdr:col>36</xdr:col>
      <xdr:colOff>165100</xdr:colOff>
      <xdr:row>62</xdr:row>
      <xdr:rowOff>146046</xdr:rowOff>
    </xdr:to>
    <xdr:sp macro="" textlink="">
      <xdr:nvSpPr>
        <xdr:cNvPr id="244" name="フローチャート: 判断 243">
          <a:extLst>
            <a:ext uri="{FF2B5EF4-FFF2-40B4-BE49-F238E27FC236}">
              <a16:creationId xmlns:a16="http://schemas.microsoft.com/office/drawing/2014/main" id="{00000000-0008-0000-0100-0000F4000000}"/>
            </a:ext>
          </a:extLst>
        </xdr:cNvPr>
        <xdr:cNvSpPr/>
      </xdr:nvSpPr>
      <xdr:spPr>
        <a:xfrm>
          <a:off x="6098540" y="1043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100-0000F5000000}"/>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100-0000F6000000}"/>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00000000-0008-0000-0100-0000F7000000}"/>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8" name="テキスト ボックス 247">
          <a:extLst>
            <a:ext uri="{FF2B5EF4-FFF2-40B4-BE49-F238E27FC236}">
              <a16:creationId xmlns:a16="http://schemas.microsoft.com/office/drawing/2014/main" id="{00000000-0008-0000-0100-0000F8000000}"/>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9" name="テキスト ボックス 248">
          <a:extLst>
            <a:ext uri="{FF2B5EF4-FFF2-40B4-BE49-F238E27FC236}">
              <a16:creationId xmlns:a16="http://schemas.microsoft.com/office/drawing/2014/main" id="{00000000-0008-0000-0100-0000F9000000}"/>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83225</xdr:rowOff>
    </xdr:from>
    <xdr:to>
      <xdr:col>55</xdr:col>
      <xdr:colOff>50800</xdr:colOff>
      <xdr:row>57</xdr:row>
      <xdr:rowOff>13375</xdr:rowOff>
    </xdr:to>
    <xdr:sp macro="" textlink="">
      <xdr:nvSpPr>
        <xdr:cNvPr id="250" name="楕円 249">
          <a:extLst>
            <a:ext uri="{FF2B5EF4-FFF2-40B4-BE49-F238E27FC236}">
              <a16:creationId xmlns:a16="http://schemas.microsoft.com/office/drawing/2014/main" id="{00000000-0008-0000-0100-0000FA000000}"/>
            </a:ext>
          </a:extLst>
        </xdr:cNvPr>
        <xdr:cNvSpPr/>
      </xdr:nvSpPr>
      <xdr:spPr>
        <a:xfrm>
          <a:off x="9192260" y="947106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55</xdr:row>
      <xdr:rowOff>106102</xdr:rowOff>
    </xdr:from>
    <xdr:ext cx="599010" cy="259045"/>
    <xdr:sp macro="" textlink="">
      <xdr:nvSpPr>
        <xdr:cNvPr id="251" name="【橋りょう・トンネル】&#10;一人当たり有形固定資産（償却資産）額該当値テキスト">
          <a:extLst>
            <a:ext uri="{FF2B5EF4-FFF2-40B4-BE49-F238E27FC236}">
              <a16:creationId xmlns:a16="http://schemas.microsoft.com/office/drawing/2014/main" id="{00000000-0008-0000-0100-0000FB000000}"/>
            </a:ext>
          </a:extLst>
        </xdr:cNvPr>
        <xdr:cNvSpPr txBox="1"/>
      </xdr:nvSpPr>
      <xdr:spPr>
        <a:xfrm>
          <a:off x="9258300" y="9326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129449</xdr:rowOff>
    </xdr:from>
    <xdr:to>
      <xdr:col>50</xdr:col>
      <xdr:colOff>165100</xdr:colOff>
      <xdr:row>57</xdr:row>
      <xdr:rowOff>59599</xdr:rowOff>
    </xdr:to>
    <xdr:sp macro="" textlink="">
      <xdr:nvSpPr>
        <xdr:cNvPr id="252" name="楕円 251">
          <a:extLst>
            <a:ext uri="{FF2B5EF4-FFF2-40B4-BE49-F238E27FC236}">
              <a16:creationId xmlns:a16="http://schemas.microsoft.com/office/drawing/2014/main" id="{00000000-0008-0000-0100-0000FC000000}"/>
            </a:ext>
          </a:extLst>
        </xdr:cNvPr>
        <xdr:cNvSpPr/>
      </xdr:nvSpPr>
      <xdr:spPr>
        <a:xfrm>
          <a:off x="8445500" y="951728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56</xdr:row>
      <xdr:rowOff>134025</xdr:rowOff>
    </xdr:from>
    <xdr:to>
      <xdr:col>55</xdr:col>
      <xdr:colOff>0</xdr:colOff>
      <xdr:row>57</xdr:row>
      <xdr:rowOff>8799</xdr:rowOff>
    </xdr:to>
    <xdr:cxnSp macro="">
      <xdr:nvCxnSpPr>
        <xdr:cNvPr id="253" name="直線コネクタ 252">
          <a:extLst>
            <a:ext uri="{FF2B5EF4-FFF2-40B4-BE49-F238E27FC236}">
              <a16:creationId xmlns:a16="http://schemas.microsoft.com/office/drawing/2014/main" id="{00000000-0008-0000-0100-0000FD000000}"/>
            </a:ext>
          </a:extLst>
        </xdr:cNvPr>
        <xdr:cNvCxnSpPr/>
      </xdr:nvCxnSpPr>
      <xdr:spPr>
        <a:xfrm flipV="1">
          <a:off x="8496300" y="9521865"/>
          <a:ext cx="723900" cy="42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144926</xdr:rowOff>
    </xdr:from>
    <xdr:to>
      <xdr:col>46</xdr:col>
      <xdr:colOff>38100</xdr:colOff>
      <xdr:row>57</xdr:row>
      <xdr:rowOff>75076</xdr:rowOff>
    </xdr:to>
    <xdr:sp macro="" textlink="">
      <xdr:nvSpPr>
        <xdr:cNvPr id="254" name="楕円 253">
          <a:extLst>
            <a:ext uri="{FF2B5EF4-FFF2-40B4-BE49-F238E27FC236}">
              <a16:creationId xmlns:a16="http://schemas.microsoft.com/office/drawing/2014/main" id="{00000000-0008-0000-0100-0000FE000000}"/>
            </a:ext>
          </a:extLst>
        </xdr:cNvPr>
        <xdr:cNvSpPr/>
      </xdr:nvSpPr>
      <xdr:spPr>
        <a:xfrm>
          <a:off x="7670800" y="953276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8799</xdr:rowOff>
    </xdr:from>
    <xdr:to>
      <xdr:col>50</xdr:col>
      <xdr:colOff>114300</xdr:colOff>
      <xdr:row>57</xdr:row>
      <xdr:rowOff>24276</xdr:rowOff>
    </xdr:to>
    <xdr:cxnSp macro="">
      <xdr:nvCxnSpPr>
        <xdr:cNvPr id="255" name="直線コネクタ 254">
          <a:extLst>
            <a:ext uri="{FF2B5EF4-FFF2-40B4-BE49-F238E27FC236}">
              <a16:creationId xmlns:a16="http://schemas.microsoft.com/office/drawing/2014/main" id="{00000000-0008-0000-0100-0000FF000000}"/>
            </a:ext>
          </a:extLst>
        </xdr:cNvPr>
        <xdr:cNvCxnSpPr/>
      </xdr:nvCxnSpPr>
      <xdr:spPr>
        <a:xfrm flipV="1">
          <a:off x="7713980" y="9564279"/>
          <a:ext cx="782320" cy="15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1843</xdr:rowOff>
    </xdr:from>
    <xdr:to>
      <xdr:col>41</xdr:col>
      <xdr:colOff>101600</xdr:colOff>
      <xdr:row>57</xdr:row>
      <xdr:rowOff>103443</xdr:rowOff>
    </xdr:to>
    <xdr:sp macro="" textlink="">
      <xdr:nvSpPr>
        <xdr:cNvPr id="256" name="楕円 255">
          <a:extLst>
            <a:ext uri="{FF2B5EF4-FFF2-40B4-BE49-F238E27FC236}">
              <a16:creationId xmlns:a16="http://schemas.microsoft.com/office/drawing/2014/main" id="{00000000-0008-0000-0100-000000010000}"/>
            </a:ext>
          </a:extLst>
        </xdr:cNvPr>
        <xdr:cNvSpPr/>
      </xdr:nvSpPr>
      <xdr:spPr>
        <a:xfrm>
          <a:off x="6873240" y="9557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57</xdr:row>
      <xdr:rowOff>24276</xdr:rowOff>
    </xdr:from>
    <xdr:to>
      <xdr:col>45</xdr:col>
      <xdr:colOff>177800</xdr:colOff>
      <xdr:row>57</xdr:row>
      <xdr:rowOff>52643</xdr:rowOff>
    </xdr:to>
    <xdr:cxnSp macro="">
      <xdr:nvCxnSpPr>
        <xdr:cNvPr id="257" name="直線コネクタ 256">
          <a:extLst>
            <a:ext uri="{FF2B5EF4-FFF2-40B4-BE49-F238E27FC236}">
              <a16:creationId xmlns:a16="http://schemas.microsoft.com/office/drawing/2014/main" id="{00000000-0008-0000-0100-000001010000}"/>
            </a:ext>
          </a:extLst>
        </xdr:cNvPr>
        <xdr:cNvCxnSpPr/>
      </xdr:nvCxnSpPr>
      <xdr:spPr>
        <a:xfrm flipV="1">
          <a:off x="6924040" y="9579756"/>
          <a:ext cx="789940" cy="28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57</xdr:row>
      <xdr:rowOff>24194</xdr:rowOff>
    </xdr:from>
    <xdr:to>
      <xdr:col>36</xdr:col>
      <xdr:colOff>165100</xdr:colOff>
      <xdr:row>57</xdr:row>
      <xdr:rowOff>125794</xdr:rowOff>
    </xdr:to>
    <xdr:sp macro="" textlink="">
      <xdr:nvSpPr>
        <xdr:cNvPr id="258" name="楕円 257">
          <a:extLst>
            <a:ext uri="{FF2B5EF4-FFF2-40B4-BE49-F238E27FC236}">
              <a16:creationId xmlns:a16="http://schemas.microsoft.com/office/drawing/2014/main" id="{00000000-0008-0000-0100-000002010000}"/>
            </a:ext>
          </a:extLst>
        </xdr:cNvPr>
        <xdr:cNvSpPr/>
      </xdr:nvSpPr>
      <xdr:spPr>
        <a:xfrm>
          <a:off x="6098540" y="957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57</xdr:row>
      <xdr:rowOff>52643</xdr:rowOff>
    </xdr:from>
    <xdr:to>
      <xdr:col>41</xdr:col>
      <xdr:colOff>50800</xdr:colOff>
      <xdr:row>57</xdr:row>
      <xdr:rowOff>74994</xdr:rowOff>
    </xdr:to>
    <xdr:cxnSp macro="">
      <xdr:nvCxnSpPr>
        <xdr:cNvPr id="259" name="直線コネクタ 258">
          <a:extLst>
            <a:ext uri="{FF2B5EF4-FFF2-40B4-BE49-F238E27FC236}">
              <a16:creationId xmlns:a16="http://schemas.microsoft.com/office/drawing/2014/main" id="{00000000-0008-0000-0100-000003010000}"/>
            </a:ext>
          </a:extLst>
        </xdr:cNvPr>
        <xdr:cNvCxnSpPr/>
      </xdr:nvCxnSpPr>
      <xdr:spPr>
        <a:xfrm flipV="1">
          <a:off x="6149340" y="9608123"/>
          <a:ext cx="774700" cy="22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74996</xdr:rowOff>
    </xdr:from>
    <xdr:ext cx="599010" cy="259045"/>
    <xdr:sp macro="" textlink="">
      <xdr:nvSpPr>
        <xdr:cNvPr id="260" name="n_1aveValue【橋りょう・トンネル】&#10;一人当たり有形固定資産（償却資産）額">
          <a:extLst>
            <a:ext uri="{FF2B5EF4-FFF2-40B4-BE49-F238E27FC236}">
              <a16:creationId xmlns:a16="http://schemas.microsoft.com/office/drawing/2014/main" id="{00000000-0008-0000-0100-000004010000}"/>
            </a:ext>
          </a:extLst>
        </xdr:cNvPr>
        <xdr:cNvSpPr txBox="1"/>
      </xdr:nvSpPr>
      <xdr:spPr>
        <a:xfrm>
          <a:off x="8214575" y="10468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117877</xdr:rowOff>
    </xdr:from>
    <xdr:ext cx="599010" cy="259045"/>
    <xdr:sp macro="" textlink="">
      <xdr:nvSpPr>
        <xdr:cNvPr id="261" name="n_2aveValue【橋りょう・トンネル】&#10;一人当たり有形固定資産（償却資産）額">
          <a:extLst>
            <a:ext uri="{FF2B5EF4-FFF2-40B4-BE49-F238E27FC236}">
              <a16:creationId xmlns:a16="http://schemas.microsoft.com/office/drawing/2014/main" id="{00000000-0008-0000-0100-000005010000}"/>
            </a:ext>
          </a:extLst>
        </xdr:cNvPr>
        <xdr:cNvSpPr txBox="1"/>
      </xdr:nvSpPr>
      <xdr:spPr>
        <a:xfrm>
          <a:off x="7444955" y="10511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141811</xdr:rowOff>
    </xdr:from>
    <xdr:ext cx="599010" cy="259045"/>
    <xdr:sp macro="" textlink="">
      <xdr:nvSpPr>
        <xdr:cNvPr id="262" name="n_3aveValue【橋りょう・トンネル】&#10;一人当たり有形固定資産（償却資産）額">
          <a:extLst>
            <a:ext uri="{FF2B5EF4-FFF2-40B4-BE49-F238E27FC236}">
              <a16:creationId xmlns:a16="http://schemas.microsoft.com/office/drawing/2014/main" id="{00000000-0008-0000-0100-000006010000}"/>
            </a:ext>
          </a:extLst>
        </xdr:cNvPr>
        <xdr:cNvSpPr txBox="1"/>
      </xdr:nvSpPr>
      <xdr:spPr>
        <a:xfrm>
          <a:off x="6670255" y="10535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137173</xdr:rowOff>
    </xdr:from>
    <xdr:ext cx="599010" cy="259045"/>
    <xdr:sp macro="" textlink="">
      <xdr:nvSpPr>
        <xdr:cNvPr id="263" name="n_4aveValue【橋りょう・トンネル】&#10;一人当たり有形固定資産（償却資産）額">
          <a:extLst>
            <a:ext uri="{FF2B5EF4-FFF2-40B4-BE49-F238E27FC236}">
              <a16:creationId xmlns:a16="http://schemas.microsoft.com/office/drawing/2014/main" id="{00000000-0008-0000-0100-000007010000}"/>
            </a:ext>
          </a:extLst>
        </xdr:cNvPr>
        <xdr:cNvSpPr txBox="1"/>
      </xdr:nvSpPr>
      <xdr:spPr>
        <a:xfrm>
          <a:off x="5872695" y="10530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55</xdr:row>
      <xdr:rowOff>76126</xdr:rowOff>
    </xdr:from>
    <xdr:ext cx="599010" cy="259045"/>
    <xdr:sp macro="" textlink="">
      <xdr:nvSpPr>
        <xdr:cNvPr id="264" name="n_1mainValue【橋りょう・トンネル】&#10;一人当たり有形固定資産（償却資産）額">
          <a:extLst>
            <a:ext uri="{FF2B5EF4-FFF2-40B4-BE49-F238E27FC236}">
              <a16:creationId xmlns:a16="http://schemas.microsoft.com/office/drawing/2014/main" id="{00000000-0008-0000-0100-000008010000}"/>
            </a:ext>
          </a:extLst>
        </xdr:cNvPr>
        <xdr:cNvSpPr txBox="1"/>
      </xdr:nvSpPr>
      <xdr:spPr>
        <a:xfrm>
          <a:off x="8214575" y="9296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55</xdr:row>
      <xdr:rowOff>91603</xdr:rowOff>
    </xdr:from>
    <xdr:ext cx="599010" cy="259045"/>
    <xdr:sp macro="" textlink="">
      <xdr:nvSpPr>
        <xdr:cNvPr id="265" name="n_2mainValue【橋りょう・トンネル】&#10;一人当たり有形固定資産（償却資産）額">
          <a:extLst>
            <a:ext uri="{FF2B5EF4-FFF2-40B4-BE49-F238E27FC236}">
              <a16:creationId xmlns:a16="http://schemas.microsoft.com/office/drawing/2014/main" id="{00000000-0008-0000-0100-000009010000}"/>
            </a:ext>
          </a:extLst>
        </xdr:cNvPr>
        <xdr:cNvSpPr txBox="1"/>
      </xdr:nvSpPr>
      <xdr:spPr>
        <a:xfrm>
          <a:off x="7444955" y="9311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55</xdr:row>
      <xdr:rowOff>119970</xdr:rowOff>
    </xdr:from>
    <xdr:ext cx="599010" cy="259045"/>
    <xdr:sp macro="" textlink="">
      <xdr:nvSpPr>
        <xdr:cNvPr id="266" name="n_3mainValue【橋りょう・トンネル】&#10;一人当たり有形固定資産（償却資産）額">
          <a:extLst>
            <a:ext uri="{FF2B5EF4-FFF2-40B4-BE49-F238E27FC236}">
              <a16:creationId xmlns:a16="http://schemas.microsoft.com/office/drawing/2014/main" id="{00000000-0008-0000-0100-00000A010000}"/>
            </a:ext>
          </a:extLst>
        </xdr:cNvPr>
        <xdr:cNvSpPr txBox="1"/>
      </xdr:nvSpPr>
      <xdr:spPr>
        <a:xfrm>
          <a:off x="6670255" y="9340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55</xdr:row>
      <xdr:rowOff>142321</xdr:rowOff>
    </xdr:from>
    <xdr:ext cx="599010" cy="259045"/>
    <xdr:sp macro="" textlink="">
      <xdr:nvSpPr>
        <xdr:cNvPr id="267" name="n_4mainValue【橋りょう・トンネル】&#10;一人当たり有形固定資産（償却資産）額">
          <a:extLst>
            <a:ext uri="{FF2B5EF4-FFF2-40B4-BE49-F238E27FC236}">
              <a16:creationId xmlns:a16="http://schemas.microsoft.com/office/drawing/2014/main" id="{00000000-0008-0000-0100-00000B010000}"/>
            </a:ext>
          </a:extLst>
        </xdr:cNvPr>
        <xdr:cNvSpPr txBox="1"/>
      </xdr:nvSpPr>
      <xdr:spPr>
        <a:xfrm>
          <a:off x="5872695" y="9362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8" name="正方形/長方形 267">
          <a:extLst>
            <a:ext uri="{FF2B5EF4-FFF2-40B4-BE49-F238E27FC236}">
              <a16:creationId xmlns:a16="http://schemas.microsoft.com/office/drawing/2014/main" id="{00000000-0008-0000-0100-00000C010000}"/>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9" name="正方形/長方形 268">
          <a:extLst>
            <a:ext uri="{FF2B5EF4-FFF2-40B4-BE49-F238E27FC236}">
              <a16:creationId xmlns:a16="http://schemas.microsoft.com/office/drawing/2014/main" id="{00000000-0008-0000-0100-00000D010000}"/>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0" name="正方形/長方形 269">
          <a:extLst>
            <a:ext uri="{FF2B5EF4-FFF2-40B4-BE49-F238E27FC236}">
              <a16:creationId xmlns:a16="http://schemas.microsoft.com/office/drawing/2014/main" id="{00000000-0008-0000-0100-00000E010000}"/>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1" name="正方形/長方形 270">
          <a:extLst>
            <a:ext uri="{FF2B5EF4-FFF2-40B4-BE49-F238E27FC236}">
              <a16:creationId xmlns:a16="http://schemas.microsoft.com/office/drawing/2014/main" id="{00000000-0008-0000-0100-00000F010000}"/>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2" name="正方形/長方形 271">
          <a:extLst>
            <a:ext uri="{FF2B5EF4-FFF2-40B4-BE49-F238E27FC236}">
              <a16:creationId xmlns:a16="http://schemas.microsoft.com/office/drawing/2014/main" id="{00000000-0008-0000-0100-000010010000}"/>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3" name="正方形/長方形 272">
          <a:extLst>
            <a:ext uri="{FF2B5EF4-FFF2-40B4-BE49-F238E27FC236}">
              <a16:creationId xmlns:a16="http://schemas.microsoft.com/office/drawing/2014/main" id="{00000000-0008-0000-0100-000011010000}"/>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4" name="正方形/長方形 273">
          <a:extLst>
            <a:ext uri="{FF2B5EF4-FFF2-40B4-BE49-F238E27FC236}">
              <a16:creationId xmlns:a16="http://schemas.microsoft.com/office/drawing/2014/main" id="{00000000-0008-0000-0100-000012010000}"/>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5" name="正方形/長方形 274">
          <a:extLst>
            <a:ext uri="{FF2B5EF4-FFF2-40B4-BE49-F238E27FC236}">
              <a16:creationId xmlns:a16="http://schemas.microsoft.com/office/drawing/2014/main" id="{00000000-0008-0000-0100-000013010000}"/>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6" name="テキスト ボックス 275">
          <a:extLst>
            <a:ext uri="{FF2B5EF4-FFF2-40B4-BE49-F238E27FC236}">
              <a16:creationId xmlns:a16="http://schemas.microsoft.com/office/drawing/2014/main" id="{00000000-0008-0000-0100-000014010000}"/>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7" name="直線コネクタ 276">
          <a:extLst>
            <a:ext uri="{FF2B5EF4-FFF2-40B4-BE49-F238E27FC236}">
              <a16:creationId xmlns:a16="http://schemas.microsoft.com/office/drawing/2014/main" id="{00000000-0008-0000-0100-000015010000}"/>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8" name="テキスト ボックス 277">
          <a:extLst>
            <a:ext uri="{FF2B5EF4-FFF2-40B4-BE49-F238E27FC236}">
              <a16:creationId xmlns:a16="http://schemas.microsoft.com/office/drawing/2014/main" id="{00000000-0008-0000-0100-000016010000}"/>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9" name="直線コネクタ 278">
          <a:extLst>
            <a:ext uri="{FF2B5EF4-FFF2-40B4-BE49-F238E27FC236}">
              <a16:creationId xmlns:a16="http://schemas.microsoft.com/office/drawing/2014/main" id="{00000000-0008-0000-0100-000017010000}"/>
            </a:ext>
          </a:extLst>
        </xdr:cNvPr>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27196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1" name="直線コネクタ 280">
          <a:extLst>
            <a:ext uri="{FF2B5EF4-FFF2-40B4-BE49-F238E27FC236}">
              <a16:creationId xmlns:a16="http://schemas.microsoft.com/office/drawing/2014/main" id="{00000000-0008-0000-0100-000019010000}"/>
            </a:ext>
          </a:extLst>
        </xdr:cNvPr>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2" name="テキスト ボックス 281">
          <a:extLst>
            <a:ext uri="{FF2B5EF4-FFF2-40B4-BE49-F238E27FC236}">
              <a16:creationId xmlns:a16="http://schemas.microsoft.com/office/drawing/2014/main" id="{00000000-0008-0000-0100-00001A010000}"/>
            </a:ext>
          </a:extLst>
        </xdr:cNvPr>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3" name="直線コネクタ 282">
          <a:extLst>
            <a:ext uri="{FF2B5EF4-FFF2-40B4-BE49-F238E27FC236}">
              <a16:creationId xmlns:a16="http://schemas.microsoft.com/office/drawing/2014/main" id="{00000000-0008-0000-0100-00001B010000}"/>
            </a:ext>
          </a:extLst>
        </xdr:cNvPr>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4" name="テキスト ボックス 283">
          <a:extLst>
            <a:ext uri="{FF2B5EF4-FFF2-40B4-BE49-F238E27FC236}">
              <a16:creationId xmlns:a16="http://schemas.microsoft.com/office/drawing/2014/main" id="{00000000-0008-0000-0100-00001C010000}"/>
            </a:ext>
          </a:extLst>
        </xdr:cNvPr>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5" name="直線コネクタ 284">
          <a:extLst>
            <a:ext uri="{FF2B5EF4-FFF2-40B4-BE49-F238E27FC236}">
              <a16:creationId xmlns:a16="http://schemas.microsoft.com/office/drawing/2014/main" id="{00000000-0008-0000-0100-00001D010000}"/>
            </a:ext>
          </a:extLst>
        </xdr:cNvPr>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6" name="テキスト ボックス 285">
          <a:extLst>
            <a:ext uri="{FF2B5EF4-FFF2-40B4-BE49-F238E27FC236}">
              <a16:creationId xmlns:a16="http://schemas.microsoft.com/office/drawing/2014/main" id="{00000000-0008-0000-0100-00001E010000}"/>
            </a:ext>
          </a:extLst>
        </xdr:cNvPr>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7" name="直線コネクタ 286">
          <a:extLst>
            <a:ext uri="{FF2B5EF4-FFF2-40B4-BE49-F238E27FC236}">
              <a16:creationId xmlns:a16="http://schemas.microsoft.com/office/drawing/2014/main" id="{00000000-0008-0000-0100-00001F010000}"/>
            </a:ext>
          </a:extLst>
        </xdr:cNvPr>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8" name="テキスト ボックス 287">
          <a:extLst>
            <a:ext uri="{FF2B5EF4-FFF2-40B4-BE49-F238E27FC236}">
              <a16:creationId xmlns:a16="http://schemas.microsoft.com/office/drawing/2014/main" id="{00000000-0008-0000-0100-000020010000}"/>
            </a:ext>
          </a:extLst>
        </xdr:cNvPr>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9" name="直線コネクタ 288">
          <a:extLst>
            <a:ext uri="{FF2B5EF4-FFF2-40B4-BE49-F238E27FC236}">
              <a16:creationId xmlns:a16="http://schemas.microsoft.com/office/drawing/2014/main" id="{00000000-0008-0000-0100-000021010000}"/>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90" name="テキスト ボックス 289">
          <a:extLst>
            <a:ext uri="{FF2B5EF4-FFF2-40B4-BE49-F238E27FC236}">
              <a16:creationId xmlns:a16="http://schemas.microsoft.com/office/drawing/2014/main" id="{00000000-0008-0000-0100-000022010000}"/>
            </a:ext>
          </a:extLst>
        </xdr:cNvPr>
        <xdr:cNvSpPr txBox="1"/>
      </xdr:nvSpPr>
      <xdr:spPr>
        <a:xfrm>
          <a:off x="37734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1" name="【公営住宅】&#10;有形固定資産減価償却率グラフ枠">
          <a:extLst>
            <a:ext uri="{FF2B5EF4-FFF2-40B4-BE49-F238E27FC236}">
              <a16:creationId xmlns:a16="http://schemas.microsoft.com/office/drawing/2014/main" id="{00000000-0008-0000-0100-000023010000}"/>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116205</xdr:rowOff>
    </xdr:from>
    <xdr:to>
      <xdr:col>24</xdr:col>
      <xdr:colOff>62865</xdr:colOff>
      <xdr:row>86</xdr:row>
      <xdr:rowOff>74295</xdr:rowOff>
    </xdr:to>
    <xdr:cxnSp macro="">
      <xdr:nvCxnSpPr>
        <xdr:cNvPr id="292" name="直線コネクタ 291">
          <a:extLst>
            <a:ext uri="{FF2B5EF4-FFF2-40B4-BE49-F238E27FC236}">
              <a16:creationId xmlns:a16="http://schemas.microsoft.com/office/drawing/2014/main" id="{00000000-0008-0000-0100-000024010000}"/>
            </a:ext>
          </a:extLst>
        </xdr:cNvPr>
        <xdr:cNvCxnSpPr/>
      </xdr:nvCxnSpPr>
      <xdr:spPr>
        <a:xfrm flipV="1">
          <a:off x="4086225" y="13024485"/>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78122</xdr:rowOff>
    </xdr:from>
    <xdr:ext cx="405111" cy="259045"/>
    <xdr:sp macro="" textlink="">
      <xdr:nvSpPr>
        <xdr:cNvPr id="293" name="【公営住宅】&#10;有形固定資産減価償却率最小値テキスト">
          <a:extLst>
            <a:ext uri="{FF2B5EF4-FFF2-40B4-BE49-F238E27FC236}">
              <a16:creationId xmlns:a16="http://schemas.microsoft.com/office/drawing/2014/main" id="{00000000-0008-0000-0100-000025010000}"/>
            </a:ext>
          </a:extLst>
        </xdr:cNvPr>
        <xdr:cNvSpPr txBox="1"/>
      </xdr:nvSpPr>
      <xdr:spPr>
        <a:xfrm>
          <a:off x="4124960" y="14495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74295</xdr:rowOff>
    </xdr:from>
    <xdr:to>
      <xdr:col>24</xdr:col>
      <xdr:colOff>152400</xdr:colOff>
      <xdr:row>86</xdr:row>
      <xdr:rowOff>74295</xdr:rowOff>
    </xdr:to>
    <xdr:cxnSp macro="">
      <xdr:nvCxnSpPr>
        <xdr:cNvPr id="294" name="直線コネクタ 293">
          <a:extLst>
            <a:ext uri="{FF2B5EF4-FFF2-40B4-BE49-F238E27FC236}">
              <a16:creationId xmlns:a16="http://schemas.microsoft.com/office/drawing/2014/main" id="{00000000-0008-0000-0100-000026010000}"/>
            </a:ext>
          </a:extLst>
        </xdr:cNvPr>
        <xdr:cNvCxnSpPr/>
      </xdr:nvCxnSpPr>
      <xdr:spPr>
        <a:xfrm>
          <a:off x="4020820" y="144913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62882</xdr:rowOff>
    </xdr:from>
    <xdr:ext cx="405111" cy="259045"/>
    <xdr:sp macro="" textlink="">
      <xdr:nvSpPr>
        <xdr:cNvPr id="295" name="【公営住宅】&#10;有形固定資産減価償却率最大値テキスト">
          <a:extLst>
            <a:ext uri="{FF2B5EF4-FFF2-40B4-BE49-F238E27FC236}">
              <a16:creationId xmlns:a16="http://schemas.microsoft.com/office/drawing/2014/main" id="{00000000-0008-0000-0100-000027010000}"/>
            </a:ext>
          </a:extLst>
        </xdr:cNvPr>
        <xdr:cNvSpPr txBox="1"/>
      </xdr:nvSpPr>
      <xdr:spPr>
        <a:xfrm>
          <a:off x="4124960" y="12803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116205</xdr:rowOff>
    </xdr:from>
    <xdr:to>
      <xdr:col>24</xdr:col>
      <xdr:colOff>152400</xdr:colOff>
      <xdr:row>77</xdr:row>
      <xdr:rowOff>116205</xdr:rowOff>
    </xdr:to>
    <xdr:cxnSp macro="">
      <xdr:nvCxnSpPr>
        <xdr:cNvPr id="296" name="直線コネクタ 295">
          <a:extLst>
            <a:ext uri="{FF2B5EF4-FFF2-40B4-BE49-F238E27FC236}">
              <a16:creationId xmlns:a16="http://schemas.microsoft.com/office/drawing/2014/main" id="{00000000-0008-0000-0100-000028010000}"/>
            </a:ext>
          </a:extLst>
        </xdr:cNvPr>
        <xdr:cNvCxnSpPr/>
      </xdr:nvCxnSpPr>
      <xdr:spPr>
        <a:xfrm>
          <a:off x="4020820" y="130244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86377</xdr:rowOff>
    </xdr:from>
    <xdr:ext cx="405111" cy="259045"/>
    <xdr:sp macro="" textlink="">
      <xdr:nvSpPr>
        <xdr:cNvPr id="297" name="【公営住宅】&#10;有形固定資産減価償却率平均値テキスト">
          <a:extLst>
            <a:ext uri="{FF2B5EF4-FFF2-40B4-BE49-F238E27FC236}">
              <a16:creationId xmlns:a16="http://schemas.microsoft.com/office/drawing/2014/main" id="{00000000-0008-0000-0100-000029010000}"/>
            </a:ext>
          </a:extLst>
        </xdr:cNvPr>
        <xdr:cNvSpPr txBox="1"/>
      </xdr:nvSpPr>
      <xdr:spPr>
        <a:xfrm>
          <a:off x="4124960" y="136652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63500</xdr:rowOff>
    </xdr:from>
    <xdr:to>
      <xdr:col>24</xdr:col>
      <xdr:colOff>114300</xdr:colOff>
      <xdr:row>82</xdr:row>
      <xdr:rowOff>165100</xdr:rowOff>
    </xdr:to>
    <xdr:sp macro="" textlink="">
      <xdr:nvSpPr>
        <xdr:cNvPr id="298" name="フローチャート: 判断 297">
          <a:extLst>
            <a:ext uri="{FF2B5EF4-FFF2-40B4-BE49-F238E27FC236}">
              <a16:creationId xmlns:a16="http://schemas.microsoft.com/office/drawing/2014/main" id="{00000000-0008-0000-0100-00002A010000}"/>
            </a:ext>
          </a:extLst>
        </xdr:cNvPr>
        <xdr:cNvSpPr/>
      </xdr:nvSpPr>
      <xdr:spPr>
        <a:xfrm>
          <a:off x="4036060" y="1380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29211</xdr:rowOff>
    </xdr:from>
    <xdr:to>
      <xdr:col>20</xdr:col>
      <xdr:colOff>38100</xdr:colOff>
      <xdr:row>82</xdr:row>
      <xdr:rowOff>130811</xdr:rowOff>
    </xdr:to>
    <xdr:sp macro="" textlink="">
      <xdr:nvSpPr>
        <xdr:cNvPr id="299" name="フローチャート: 判断 298">
          <a:extLst>
            <a:ext uri="{FF2B5EF4-FFF2-40B4-BE49-F238E27FC236}">
              <a16:creationId xmlns:a16="http://schemas.microsoft.com/office/drawing/2014/main" id="{00000000-0008-0000-0100-00002B010000}"/>
            </a:ext>
          </a:extLst>
        </xdr:cNvPr>
        <xdr:cNvSpPr/>
      </xdr:nvSpPr>
      <xdr:spPr>
        <a:xfrm>
          <a:off x="3312160" y="1377569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63500</xdr:rowOff>
    </xdr:from>
    <xdr:to>
      <xdr:col>15</xdr:col>
      <xdr:colOff>101600</xdr:colOff>
      <xdr:row>82</xdr:row>
      <xdr:rowOff>165100</xdr:rowOff>
    </xdr:to>
    <xdr:sp macro="" textlink="">
      <xdr:nvSpPr>
        <xdr:cNvPr id="300" name="フローチャート: 判断 299">
          <a:extLst>
            <a:ext uri="{FF2B5EF4-FFF2-40B4-BE49-F238E27FC236}">
              <a16:creationId xmlns:a16="http://schemas.microsoft.com/office/drawing/2014/main" id="{00000000-0008-0000-0100-00002C010000}"/>
            </a:ext>
          </a:extLst>
        </xdr:cNvPr>
        <xdr:cNvSpPr/>
      </xdr:nvSpPr>
      <xdr:spPr>
        <a:xfrm>
          <a:off x="2514600" y="1380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21589</xdr:rowOff>
    </xdr:from>
    <xdr:to>
      <xdr:col>10</xdr:col>
      <xdr:colOff>165100</xdr:colOff>
      <xdr:row>82</xdr:row>
      <xdr:rowOff>123189</xdr:rowOff>
    </xdr:to>
    <xdr:sp macro="" textlink="">
      <xdr:nvSpPr>
        <xdr:cNvPr id="301" name="フローチャート: 判断 300">
          <a:extLst>
            <a:ext uri="{FF2B5EF4-FFF2-40B4-BE49-F238E27FC236}">
              <a16:creationId xmlns:a16="http://schemas.microsoft.com/office/drawing/2014/main" id="{00000000-0008-0000-0100-00002D010000}"/>
            </a:ext>
          </a:extLst>
        </xdr:cNvPr>
        <xdr:cNvSpPr/>
      </xdr:nvSpPr>
      <xdr:spPr>
        <a:xfrm>
          <a:off x="1739900" y="13768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6350</xdr:rowOff>
    </xdr:from>
    <xdr:to>
      <xdr:col>6</xdr:col>
      <xdr:colOff>38100</xdr:colOff>
      <xdr:row>82</xdr:row>
      <xdr:rowOff>107950</xdr:rowOff>
    </xdr:to>
    <xdr:sp macro="" textlink="">
      <xdr:nvSpPr>
        <xdr:cNvPr id="302" name="フローチャート: 判断 301">
          <a:extLst>
            <a:ext uri="{FF2B5EF4-FFF2-40B4-BE49-F238E27FC236}">
              <a16:creationId xmlns:a16="http://schemas.microsoft.com/office/drawing/2014/main" id="{00000000-0008-0000-0100-00002E010000}"/>
            </a:ext>
          </a:extLst>
        </xdr:cNvPr>
        <xdr:cNvSpPr/>
      </xdr:nvSpPr>
      <xdr:spPr>
        <a:xfrm>
          <a:off x="965200" y="137528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100-00002F010000}"/>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100-000030010000}"/>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00000000-0008-0000-0100-000031010000}"/>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00000000-0008-0000-0100-000032010000}"/>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id="{00000000-0008-0000-0100-000033010000}"/>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88264</xdr:rowOff>
    </xdr:from>
    <xdr:to>
      <xdr:col>24</xdr:col>
      <xdr:colOff>114300</xdr:colOff>
      <xdr:row>83</xdr:row>
      <xdr:rowOff>18414</xdr:rowOff>
    </xdr:to>
    <xdr:sp macro="" textlink="">
      <xdr:nvSpPr>
        <xdr:cNvPr id="308" name="楕円 307">
          <a:extLst>
            <a:ext uri="{FF2B5EF4-FFF2-40B4-BE49-F238E27FC236}">
              <a16:creationId xmlns:a16="http://schemas.microsoft.com/office/drawing/2014/main" id="{00000000-0008-0000-0100-000034010000}"/>
            </a:ext>
          </a:extLst>
        </xdr:cNvPr>
        <xdr:cNvSpPr/>
      </xdr:nvSpPr>
      <xdr:spPr>
        <a:xfrm>
          <a:off x="4036060" y="1383474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66691</xdr:rowOff>
    </xdr:from>
    <xdr:ext cx="405111" cy="259045"/>
    <xdr:sp macro="" textlink="">
      <xdr:nvSpPr>
        <xdr:cNvPr id="309" name="【公営住宅】&#10;有形固定資産減価償却率該当値テキスト">
          <a:extLst>
            <a:ext uri="{FF2B5EF4-FFF2-40B4-BE49-F238E27FC236}">
              <a16:creationId xmlns:a16="http://schemas.microsoft.com/office/drawing/2014/main" id="{00000000-0008-0000-0100-000035010000}"/>
            </a:ext>
          </a:extLst>
        </xdr:cNvPr>
        <xdr:cNvSpPr txBox="1"/>
      </xdr:nvSpPr>
      <xdr:spPr>
        <a:xfrm>
          <a:off x="4124960" y="13813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50164</xdr:rowOff>
    </xdr:from>
    <xdr:to>
      <xdr:col>20</xdr:col>
      <xdr:colOff>38100</xdr:colOff>
      <xdr:row>82</xdr:row>
      <xdr:rowOff>151764</xdr:rowOff>
    </xdr:to>
    <xdr:sp macro="" textlink="">
      <xdr:nvSpPr>
        <xdr:cNvPr id="310" name="楕円 309">
          <a:extLst>
            <a:ext uri="{FF2B5EF4-FFF2-40B4-BE49-F238E27FC236}">
              <a16:creationId xmlns:a16="http://schemas.microsoft.com/office/drawing/2014/main" id="{00000000-0008-0000-0100-000036010000}"/>
            </a:ext>
          </a:extLst>
        </xdr:cNvPr>
        <xdr:cNvSpPr/>
      </xdr:nvSpPr>
      <xdr:spPr>
        <a:xfrm>
          <a:off x="3312160" y="1379664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100964</xdr:rowOff>
    </xdr:from>
    <xdr:to>
      <xdr:col>24</xdr:col>
      <xdr:colOff>63500</xdr:colOff>
      <xdr:row>82</xdr:row>
      <xdr:rowOff>139064</xdr:rowOff>
    </xdr:to>
    <xdr:cxnSp macro="">
      <xdr:nvCxnSpPr>
        <xdr:cNvPr id="311" name="直線コネクタ 310">
          <a:extLst>
            <a:ext uri="{FF2B5EF4-FFF2-40B4-BE49-F238E27FC236}">
              <a16:creationId xmlns:a16="http://schemas.microsoft.com/office/drawing/2014/main" id="{00000000-0008-0000-0100-000037010000}"/>
            </a:ext>
          </a:extLst>
        </xdr:cNvPr>
        <xdr:cNvCxnSpPr/>
      </xdr:nvCxnSpPr>
      <xdr:spPr>
        <a:xfrm>
          <a:off x="3355340" y="13847444"/>
          <a:ext cx="73152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12064</xdr:rowOff>
    </xdr:from>
    <xdr:to>
      <xdr:col>15</xdr:col>
      <xdr:colOff>101600</xdr:colOff>
      <xdr:row>82</xdr:row>
      <xdr:rowOff>113664</xdr:rowOff>
    </xdr:to>
    <xdr:sp macro="" textlink="">
      <xdr:nvSpPr>
        <xdr:cNvPr id="312" name="楕円 311">
          <a:extLst>
            <a:ext uri="{FF2B5EF4-FFF2-40B4-BE49-F238E27FC236}">
              <a16:creationId xmlns:a16="http://schemas.microsoft.com/office/drawing/2014/main" id="{00000000-0008-0000-0100-000038010000}"/>
            </a:ext>
          </a:extLst>
        </xdr:cNvPr>
        <xdr:cNvSpPr/>
      </xdr:nvSpPr>
      <xdr:spPr>
        <a:xfrm>
          <a:off x="2514600" y="1375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62864</xdr:rowOff>
    </xdr:from>
    <xdr:to>
      <xdr:col>19</xdr:col>
      <xdr:colOff>177800</xdr:colOff>
      <xdr:row>82</xdr:row>
      <xdr:rowOff>100964</xdr:rowOff>
    </xdr:to>
    <xdr:cxnSp macro="">
      <xdr:nvCxnSpPr>
        <xdr:cNvPr id="313" name="直線コネクタ 312">
          <a:extLst>
            <a:ext uri="{FF2B5EF4-FFF2-40B4-BE49-F238E27FC236}">
              <a16:creationId xmlns:a16="http://schemas.microsoft.com/office/drawing/2014/main" id="{00000000-0008-0000-0100-000039010000}"/>
            </a:ext>
          </a:extLst>
        </xdr:cNvPr>
        <xdr:cNvCxnSpPr/>
      </xdr:nvCxnSpPr>
      <xdr:spPr>
        <a:xfrm>
          <a:off x="2565400" y="13809344"/>
          <a:ext cx="78994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141605</xdr:rowOff>
    </xdr:from>
    <xdr:to>
      <xdr:col>10</xdr:col>
      <xdr:colOff>165100</xdr:colOff>
      <xdr:row>82</xdr:row>
      <xdr:rowOff>71755</xdr:rowOff>
    </xdr:to>
    <xdr:sp macro="" textlink="">
      <xdr:nvSpPr>
        <xdr:cNvPr id="314" name="楕円 313">
          <a:extLst>
            <a:ext uri="{FF2B5EF4-FFF2-40B4-BE49-F238E27FC236}">
              <a16:creationId xmlns:a16="http://schemas.microsoft.com/office/drawing/2014/main" id="{00000000-0008-0000-0100-00003A010000}"/>
            </a:ext>
          </a:extLst>
        </xdr:cNvPr>
        <xdr:cNvSpPr/>
      </xdr:nvSpPr>
      <xdr:spPr>
        <a:xfrm>
          <a:off x="1739900" y="137204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20955</xdr:rowOff>
    </xdr:from>
    <xdr:to>
      <xdr:col>15</xdr:col>
      <xdr:colOff>50800</xdr:colOff>
      <xdr:row>82</xdr:row>
      <xdr:rowOff>62864</xdr:rowOff>
    </xdr:to>
    <xdr:cxnSp macro="">
      <xdr:nvCxnSpPr>
        <xdr:cNvPr id="315" name="直線コネクタ 314">
          <a:extLst>
            <a:ext uri="{FF2B5EF4-FFF2-40B4-BE49-F238E27FC236}">
              <a16:creationId xmlns:a16="http://schemas.microsoft.com/office/drawing/2014/main" id="{00000000-0008-0000-0100-00003B010000}"/>
            </a:ext>
          </a:extLst>
        </xdr:cNvPr>
        <xdr:cNvCxnSpPr/>
      </xdr:nvCxnSpPr>
      <xdr:spPr>
        <a:xfrm>
          <a:off x="1790700" y="13767435"/>
          <a:ext cx="7747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101600</xdr:rowOff>
    </xdr:from>
    <xdr:to>
      <xdr:col>6</xdr:col>
      <xdr:colOff>38100</xdr:colOff>
      <xdr:row>82</xdr:row>
      <xdr:rowOff>31750</xdr:rowOff>
    </xdr:to>
    <xdr:sp macro="" textlink="">
      <xdr:nvSpPr>
        <xdr:cNvPr id="316" name="楕円 315">
          <a:extLst>
            <a:ext uri="{FF2B5EF4-FFF2-40B4-BE49-F238E27FC236}">
              <a16:creationId xmlns:a16="http://schemas.microsoft.com/office/drawing/2014/main" id="{00000000-0008-0000-0100-00003C010000}"/>
            </a:ext>
          </a:extLst>
        </xdr:cNvPr>
        <xdr:cNvSpPr/>
      </xdr:nvSpPr>
      <xdr:spPr>
        <a:xfrm>
          <a:off x="965200" y="136804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152400</xdr:rowOff>
    </xdr:from>
    <xdr:to>
      <xdr:col>10</xdr:col>
      <xdr:colOff>114300</xdr:colOff>
      <xdr:row>82</xdr:row>
      <xdr:rowOff>20955</xdr:rowOff>
    </xdr:to>
    <xdr:cxnSp macro="">
      <xdr:nvCxnSpPr>
        <xdr:cNvPr id="317" name="直線コネクタ 316">
          <a:extLst>
            <a:ext uri="{FF2B5EF4-FFF2-40B4-BE49-F238E27FC236}">
              <a16:creationId xmlns:a16="http://schemas.microsoft.com/office/drawing/2014/main" id="{00000000-0008-0000-0100-00003D010000}"/>
            </a:ext>
          </a:extLst>
        </xdr:cNvPr>
        <xdr:cNvCxnSpPr/>
      </xdr:nvCxnSpPr>
      <xdr:spPr>
        <a:xfrm>
          <a:off x="1008380" y="13731240"/>
          <a:ext cx="78232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147338</xdr:rowOff>
    </xdr:from>
    <xdr:ext cx="405111" cy="259045"/>
    <xdr:sp macro="" textlink="">
      <xdr:nvSpPr>
        <xdr:cNvPr id="318" name="n_1aveValue【公営住宅】&#10;有形固定資産減価償却率">
          <a:extLst>
            <a:ext uri="{FF2B5EF4-FFF2-40B4-BE49-F238E27FC236}">
              <a16:creationId xmlns:a16="http://schemas.microsoft.com/office/drawing/2014/main" id="{00000000-0008-0000-0100-00003E010000}"/>
            </a:ext>
          </a:extLst>
        </xdr:cNvPr>
        <xdr:cNvSpPr txBox="1"/>
      </xdr:nvSpPr>
      <xdr:spPr>
        <a:xfrm>
          <a:off x="3170564" y="1355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156227</xdr:rowOff>
    </xdr:from>
    <xdr:ext cx="405111" cy="259045"/>
    <xdr:sp macro="" textlink="">
      <xdr:nvSpPr>
        <xdr:cNvPr id="319" name="n_2aveValue【公営住宅】&#10;有形固定資産減価償却率">
          <a:extLst>
            <a:ext uri="{FF2B5EF4-FFF2-40B4-BE49-F238E27FC236}">
              <a16:creationId xmlns:a16="http://schemas.microsoft.com/office/drawing/2014/main" id="{00000000-0008-0000-0100-00003F010000}"/>
            </a:ext>
          </a:extLst>
        </xdr:cNvPr>
        <xdr:cNvSpPr txBox="1"/>
      </xdr:nvSpPr>
      <xdr:spPr>
        <a:xfrm>
          <a:off x="2385704" y="13902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114316</xdr:rowOff>
    </xdr:from>
    <xdr:ext cx="405111" cy="259045"/>
    <xdr:sp macro="" textlink="">
      <xdr:nvSpPr>
        <xdr:cNvPr id="320" name="n_3aveValue【公営住宅】&#10;有形固定資産減価償却率">
          <a:extLst>
            <a:ext uri="{FF2B5EF4-FFF2-40B4-BE49-F238E27FC236}">
              <a16:creationId xmlns:a16="http://schemas.microsoft.com/office/drawing/2014/main" id="{00000000-0008-0000-0100-000040010000}"/>
            </a:ext>
          </a:extLst>
        </xdr:cNvPr>
        <xdr:cNvSpPr txBox="1"/>
      </xdr:nvSpPr>
      <xdr:spPr>
        <a:xfrm>
          <a:off x="1611004" y="138607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99077</xdr:rowOff>
    </xdr:from>
    <xdr:ext cx="405111" cy="259045"/>
    <xdr:sp macro="" textlink="">
      <xdr:nvSpPr>
        <xdr:cNvPr id="321" name="n_4aveValue【公営住宅】&#10;有形固定資産減価償却率">
          <a:extLst>
            <a:ext uri="{FF2B5EF4-FFF2-40B4-BE49-F238E27FC236}">
              <a16:creationId xmlns:a16="http://schemas.microsoft.com/office/drawing/2014/main" id="{00000000-0008-0000-0100-000041010000}"/>
            </a:ext>
          </a:extLst>
        </xdr:cNvPr>
        <xdr:cNvSpPr txBox="1"/>
      </xdr:nvSpPr>
      <xdr:spPr>
        <a:xfrm>
          <a:off x="836304" y="13845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142891</xdr:rowOff>
    </xdr:from>
    <xdr:ext cx="405111" cy="259045"/>
    <xdr:sp macro="" textlink="">
      <xdr:nvSpPr>
        <xdr:cNvPr id="322" name="n_1mainValue【公営住宅】&#10;有形固定資産減価償却率">
          <a:extLst>
            <a:ext uri="{FF2B5EF4-FFF2-40B4-BE49-F238E27FC236}">
              <a16:creationId xmlns:a16="http://schemas.microsoft.com/office/drawing/2014/main" id="{00000000-0008-0000-0100-000042010000}"/>
            </a:ext>
          </a:extLst>
        </xdr:cNvPr>
        <xdr:cNvSpPr txBox="1"/>
      </xdr:nvSpPr>
      <xdr:spPr>
        <a:xfrm>
          <a:off x="3170564" y="13889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130191</xdr:rowOff>
    </xdr:from>
    <xdr:ext cx="405111" cy="259045"/>
    <xdr:sp macro="" textlink="">
      <xdr:nvSpPr>
        <xdr:cNvPr id="323" name="n_2mainValue【公営住宅】&#10;有形固定資産減価償却率">
          <a:extLst>
            <a:ext uri="{FF2B5EF4-FFF2-40B4-BE49-F238E27FC236}">
              <a16:creationId xmlns:a16="http://schemas.microsoft.com/office/drawing/2014/main" id="{00000000-0008-0000-0100-000043010000}"/>
            </a:ext>
          </a:extLst>
        </xdr:cNvPr>
        <xdr:cNvSpPr txBox="1"/>
      </xdr:nvSpPr>
      <xdr:spPr>
        <a:xfrm>
          <a:off x="2385704" y="1354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88282</xdr:rowOff>
    </xdr:from>
    <xdr:ext cx="405111" cy="259045"/>
    <xdr:sp macro="" textlink="">
      <xdr:nvSpPr>
        <xdr:cNvPr id="324" name="n_3mainValue【公営住宅】&#10;有形固定資産減価償却率">
          <a:extLst>
            <a:ext uri="{FF2B5EF4-FFF2-40B4-BE49-F238E27FC236}">
              <a16:creationId xmlns:a16="http://schemas.microsoft.com/office/drawing/2014/main" id="{00000000-0008-0000-0100-000044010000}"/>
            </a:ext>
          </a:extLst>
        </xdr:cNvPr>
        <xdr:cNvSpPr txBox="1"/>
      </xdr:nvSpPr>
      <xdr:spPr>
        <a:xfrm>
          <a:off x="1611004" y="1349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48277</xdr:rowOff>
    </xdr:from>
    <xdr:ext cx="405111" cy="259045"/>
    <xdr:sp macro="" textlink="">
      <xdr:nvSpPr>
        <xdr:cNvPr id="325" name="n_4mainValue【公営住宅】&#10;有形固定資産減価償却率">
          <a:extLst>
            <a:ext uri="{FF2B5EF4-FFF2-40B4-BE49-F238E27FC236}">
              <a16:creationId xmlns:a16="http://schemas.microsoft.com/office/drawing/2014/main" id="{00000000-0008-0000-0100-000045010000}"/>
            </a:ext>
          </a:extLst>
        </xdr:cNvPr>
        <xdr:cNvSpPr txBox="1"/>
      </xdr:nvSpPr>
      <xdr:spPr>
        <a:xfrm>
          <a:off x="836304" y="1345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6" name="正方形/長方形 325">
          <a:extLst>
            <a:ext uri="{FF2B5EF4-FFF2-40B4-BE49-F238E27FC236}">
              <a16:creationId xmlns:a16="http://schemas.microsoft.com/office/drawing/2014/main" id="{00000000-0008-0000-0100-000046010000}"/>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7" name="正方形/長方形 326">
          <a:extLst>
            <a:ext uri="{FF2B5EF4-FFF2-40B4-BE49-F238E27FC236}">
              <a16:creationId xmlns:a16="http://schemas.microsoft.com/office/drawing/2014/main" id="{00000000-0008-0000-0100-000047010000}"/>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8" name="正方形/長方形 327">
          <a:extLst>
            <a:ext uri="{FF2B5EF4-FFF2-40B4-BE49-F238E27FC236}">
              <a16:creationId xmlns:a16="http://schemas.microsoft.com/office/drawing/2014/main" id="{00000000-0008-0000-0100-000048010000}"/>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9" name="正方形/長方形 328">
          <a:extLst>
            <a:ext uri="{FF2B5EF4-FFF2-40B4-BE49-F238E27FC236}">
              <a16:creationId xmlns:a16="http://schemas.microsoft.com/office/drawing/2014/main" id="{00000000-0008-0000-0100-000049010000}"/>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0" name="正方形/長方形 329">
          <a:extLst>
            <a:ext uri="{FF2B5EF4-FFF2-40B4-BE49-F238E27FC236}">
              <a16:creationId xmlns:a16="http://schemas.microsoft.com/office/drawing/2014/main" id="{00000000-0008-0000-0100-00004A010000}"/>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1" name="正方形/長方形 330">
          <a:extLst>
            <a:ext uri="{FF2B5EF4-FFF2-40B4-BE49-F238E27FC236}">
              <a16:creationId xmlns:a16="http://schemas.microsoft.com/office/drawing/2014/main" id="{00000000-0008-0000-0100-00004B010000}"/>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2" name="正方形/長方形 331">
          <a:extLst>
            <a:ext uri="{FF2B5EF4-FFF2-40B4-BE49-F238E27FC236}">
              <a16:creationId xmlns:a16="http://schemas.microsoft.com/office/drawing/2014/main" id="{00000000-0008-0000-0100-00004C010000}"/>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3" name="正方形/長方形 332">
          <a:extLst>
            <a:ext uri="{FF2B5EF4-FFF2-40B4-BE49-F238E27FC236}">
              <a16:creationId xmlns:a16="http://schemas.microsoft.com/office/drawing/2014/main" id="{00000000-0008-0000-0100-00004D010000}"/>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4" name="テキスト ボックス 333">
          <a:extLst>
            <a:ext uri="{FF2B5EF4-FFF2-40B4-BE49-F238E27FC236}">
              <a16:creationId xmlns:a16="http://schemas.microsoft.com/office/drawing/2014/main" id="{00000000-0008-0000-0100-00004E010000}"/>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5" name="直線コネクタ 334">
          <a:extLst>
            <a:ext uri="{FF2B5EF4-FFF2-40B4-BE49-F238E27FC236}">
              <a16:creationId xmlns:a16="http://schemas.microsoft.com/office/drawing/2014/main" id="{00000000-0008-0000-0100-00004F010000}"/>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6" name="直線コネクタ 335">
          <a:extLst>
            <a:ext uri="{FF2B5EF4-FFF2-40B4-BE49-F238E27FC236}">
              <a16:creationId xmlns:a16="http://schemas.microsoft.com/office/drawing/2014/main" id="{00000000-0008-0000-0100-000050010000}"/>
            </a:ext>
          </a:extLst>
        </xdr:cNvPr>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7" name="テキスト ボックス 336">
          <a:extLst>
            <a:ext uri="{FF2B5EF4-FFF2-40B4-BE49-F238E27FC236}">
              <a16:creationId xmlns:a16="http://schemas.microsoft.com/office/drawing/2014/main" id="{00000000-0008-0000-0100-000051010000}"/>
            </a:ext>
          </a:extLst>
        </xdr:cNvPr>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8" name="直線コネクタ 337">
          <a:extLst>
            <a:ext uri="{FF2B5EF4-FFF2-40B4-BE49-F238E27FC236}">
              <a16:creationId xmlns:a16="http://schemas.microsoft.com/office/drawing/2014/main" id="{00000000-0008-0000-0100-000052010000}"/>
            </a:ext>
          </a:extLst>
        </xdr:cNvPr>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9" name="テキスト ボックス 338">
          <a:extLst>
            <a:ext uri="{FF2B5EF4-FFF2-40B4-BE49-F238E27FC236}">
              <a16:creationId xmlns:a16="http://schemas.microsoft.com/office/drawing/2014/main" id="{00000000-0008-0000-0100-000053010000}"/>
            </a:ext>
          </a:extLst>
        </xdr:cNvPr>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40" name="直線コネクタ 339">
          <a:extLst>
            <a:ext uri="{FF2B5EF4-FFF2-40B4-BE49-F238E27FC236}">
              <a16:creationId xmlns:a16="http://schemas.microsoft.com/office/drawing/2014/main" id="{00000000-0008-0000-0100-000054010000}"/>
            </a:ext>
          </a:extLst>
        </xdr:cNvPr>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41" name="テキスト ボックス 340">
          <a:extLst>
            <a:ext uri="{FF2B5EF4-FFF2-40B4-BE49-F238E27FC236}">
              <a16:creationId xmlns:a16="http://schemas.microsoft.com/office/drawing/2014/main" id="{00000000-0008-0000-0100-000055010000}"/>
            </a:ext>
          </a:extLst>
        </xdr:cNvPr>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2" name="直線コネクタ 341">
          <a:extLst>
            <a:ext uri="{FF2B5EF4-FFF2-40B4-BE49-F238E27FC236}">
              <a16:creationId xmlns:a16="http://schemas.microsoft.com/office/drawing/2014/main" id="{00000000-0008-0000-0100-000056010000}"/>
            </a:ext>
          </a:extLst>
        </xdr:cNvPr>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3" name="テキスト ボックス 342">
          <a:extLst>
            <a:ext uri="{FF2B5EF4-FFF2-40B4-BE49-F238E27FC236}">
              <a16:creationId xmlns:a16="http://schemas.microsoft.com/office/drawing/2014/main" id="{00000000-0008-0000-0100-000057010000}"/>
            </a:ext>
          </a:extLst>
        </xdr:cNvPr>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4" name="直線コネクタ 343">
          <a:extLst>
            <a:ext uri="{FF2B5EF4-FFF2-40B4-BE49-F238E27FC236}">
              <a16:creationId xmlns:a16="http://schemas.microsoft.com/office/drawing/2014/main" id="{00000000-0008-0000-0100-000058010000}"/>
            </a:ext>
          </a:extLst>
        </xdr:cNvPr>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5" name="テキスト ボックス 344">
          <a:extLst>
            <a:ext uri="{FF2B5EF4-FFF2-40B4-BE49-F238E27FC236}">
              <a16:creationId xmlns:a16="http://schemas.microsoft.com/office/drawing/2014/main" id="{00000000-0008-0000-0100-000059010000}"/>
            </a:ext>
          </a:extLst>
        </xdr:cNvPr>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6" name="直線コネクタ 345">
          <a:extLst>
            <a:ext uri="{FF2B5EF4-FFF2-40B4-BE49-F238E27FC236}">
              <a16:creationId xmlns:a16="http://schemas.microsoft.com/office/drawing/2014/main" id="{00000000-0008-0000-0100-00005A010000}"/>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7" name="テキスト ボックス 346">
          <a:extLst>
            <a:ext uri="{FF2B5EF4-FFF2-40B4-BE49-F238E27FC236}">
              <a16:creationId xmlns:a16="http://schemas.microsoft.com/office/drawing/2014/main" id="{00000000-0008-0000-0100-00005B010000}"/>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8" name="【公営住宅】&#10;一人当たり面積グラフ枠">
          <a:extLst>
            <a:ext uri="{FF2B5EF4-FFF2-40B4-BE49-F238E27FC236}">
              <a16:creationId xmlns:a16="http://schemas.microsoft.com/office/drawing/2014/main" id="{00000000-0008-0000-0100-00005C010000}"/>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131445</xdr:rowOff>
    </xdr:from>
    <xdr:to>
      <xdr:col>54</xdr:col>
      <xdr:colOff>189865</xdr:colOff>
      <xdr:row>86</xdr:row>
      <xdr:rowOff>82296</xdr:rowOff>
    </xdr:to>
    <xdr:cxnSp macro="">
      <xdr:nvCxnSpPr>
        <xdr:cNvPr id="349" name="直線コネクタ 348">
          <a:extLst>
            <a:ext uri="{FF2B5EF4-FFF2-40B4-BE49-F238E27FC236}">
              <a16:creationId xmlns:a16="http://schemas.microsoft.com/office/drawing/2014/main" id="{00000000-0008-0000-0100-00005D010000}"/>
            </a:ext>
          </a:extLst>
        </xdr:cNvPr>
        <xdr:cNvCxnSpPr/>
      </xdr:nvCxnSpPr>
      <xdr:spPr>
        <a:xfrm flipV="1">
          <a:off x="9219565" y="13039725"/>
          <a:ext cx="0" cy="1459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86123</xdr:rowOff>
    </xdr:from>
    <xdr:ext cx="469744" cy="259045"/>
    <xdr:sp macro="" textlink="">
      <xdr:nvSpPr>
        <xdr:cNvPr id="350" name="【公営住宅】&#10;一人当たり面積最小値テキスト">
          <a:extLst>
            <a:ext uri="{FF2B5EF4-FFF2-40B4-BE49-F238E27FC236}">
              <a16:creationId xmlns:a16="http://schemas.microsoft.com/office/drawing/2014/main" id="{00000000-0008-0000-0100-00005E010000}"/>
            </a:ext>
          </a:extLst>
        </xdr:cNvPr>
        <xdr:cNvSpPr txBox="1"/>
      </xdr:nvSpPr>
      <xdr:spPr>
        <a:xfrm>
          <a:off x="9258300" y="14503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82296</xdr:rowOff>
    </xdr:from>
    <xdr:to>
      <xdr:col>55</xdr:col>
      <xdr:colOff>88900</xdr:colOff>
      <xdr:row>86</xdr:row>
      <xdr:rowOff>82296</xdr:rowOff>
    </xdr:to>
    <xdr:cxnSp macro="">
      <xdr:nvCxnSpPr>
        <xdr:cNvPr id="351" name="直線コネクタ 350">
          <a:extLst>
            <a:ext uri="{FF2B5EF4-FFF2-40B4-BE49-F238E27FC236}">
              <a16:creationId xmlns:a16="http://schemas.microsoft.com/office/drawing/2014/main" id="{00000000-0008-0000-0100-00005F010000}"/>
            </a:ext>
          </a:extLst>
        </xdr:cNvPr>
        <xdr:cNvCxnSpPr/>
      </xdr:nvCxnSpPr>
      <xdr:spPr>
        <a:xfrm>
          <a:off x="9154160" y="1449933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78122</xdr:rowOff>
    </xdr:from>
    <xdr:ext cx="469744" cy="259045"/>
    <xdr:sp macro="" textlink="">
      <xdr:nvSpPr>
        <xdr:cNvPr id="352" name="【公営住宅】&#10;一人当たり面積最大値テキスト">
          <a:extLst>
            <a:ext uri="{FF2B5EF4-FFF2-40B4-BE49-F238E27FC236}">
              <a16:creationId xmlns:a16="http://schemas.microsoft.com/office/drawing/2014/main" id="{00000000-0008-0000-0100-000060010000}"/>
            </a:ext>
          </a:extLst>
        </xdr:cNvPr>
        <xdr:cNvSpPr txBox="1"/>
      </xdr:nvSpPr>
      <xdr:spPr>
        <a:xfrm>
          <a:off x="9258300" y="12818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131445</xdr:rowOff>
    </xdr:from>
    <xdr:to>
      <xdr:col>55</xdr:col>
      <xdr:colOff>88900</xdr:colOff>
      <xdr:row>77</xdr:row>
      <xdr:rowOff>131445</xdr:rowOff>
    </xdr:to>
    <xdr:cxnSp macro="">
      <xdr:nvCxnSpPr>
        <xdr:cNvPr id="353" name="直線コネクタ 352">
          <a:extLst>
            <a:ext uri="{FF2B5EF4-FFF2-40B4-BE49-F238E27FC236}">
              <a16:creationId xmlns:a16="http://schemas.microsoft.com/office/drawing/2014/main" id="{00000000-0008-0000-0100-000061010000}"/>
            </a:ext>
          </a:extLst>
        </xdr:cNvPr>
        <xdr:cNvCxnSpPr/>
      </xdr:nvCxnSpPr>
      <xdr:spPr>
        <a:xfrm>
          <a:off x="9154160" y="130397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81170</xdr:rowOff>
    </xdr:from>
    <xdr:ext cx="469744" cy="259045"/>
    <xdr:sp macro="" textlink="">
      <xdr:nvSpPr>
        <xdr:cNvPr id="354" name="【公営住宅】&#10;一人当たり面積平均値テキスト">
          <a:extLst>
            <a:ext uri="{FF2B5EF4-FFF2-40B4-BE49-F238E27FC236}">
              <a16:creationId xmlns:a16="http://schemas.microsoft.com/office/drawing/2014/main" id="{00000000-0008-0000-0100-000062010000}"/>
            </a:ext>
          </a:extLst>
        </xdr:cNvPr>
        <xdr:cNvSpPr txBox="1"/>
      </xdr:nvSpPr>
      <xdr:spPr>
        <a:xfrm>
          <a:off x="9258300" y="141629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102743</xdr:rowOff>
    </xdr:from>
    <xdr:to>
      <xdr:col>55</xdr:col>
      <xdr:colOff>50800</xdr:colOff>
      <xdr:row>85</xdr:row>
      <xdr:rowOff>32893</xdr:rowOff>
    </xdr:to>
    <xdr:sp macro="" textlink="">
      <xdr:nvSpPr>
        <xdr:cNvPr id="355" name="フローチャート: 判断 354">
          <a:extLst>
            <a:ext uri="{FF2B5EF4-FFF2-40B4-BE49-F238E27FC236}">
              <a16:creationId xmlns:a16="http://schemas.microsoft.com/office/drawing/2014/main" id="{00000000-0008-0000-0100-000063010000}"/>
            </a:ext>
          </a:extLst>
        </xdr:cNvPr>
        <xdr:cNvSpPr/>
      </xdr:nvSpPr>
      <xdr:spPr>
        <a:xfrm>
          <a:off x="9192260" y="1418450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113792</xdr:rowOff>
    </xdr:from>
    <xdr:to>
      <xdr:col>50</xdr:col>
      <xdr:colOff>165100</xdr:colOff>
      <xdr:row>85</xdr:row>
      <xdr:rowOff>43942</xdr:rowOff>
    </xdr:to>
    <xdr:sp macro="" textlink="">
      <xdr:nvSpPr>
        <xdr:cNvPr id="356" name="フローチャート: 判断 355">
          <a:extLst>
            <a:ext uri="{FF2B5EF4-FFF2-40B4-BE49-F238E27FC236}">
              <a16:creationId xmlns:a16="http://schemas.microsoft.com/office/drawing/2014/main" id="{00000000-0008-0000-0100-000064010000}"/>
            </a:ext>
          </a:extLst>
        </xdr:cNvPr>
        <xdr:cNvSpPr/>
      </xdr:nvSpPr>
      <xdr:spPr>
        <a:xfrm>
          <a:off x="8445500" y="1419555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119507</xdr:rowOff>
    </xdr:from>
    <xdr:to>
      <xdr:col>46</xdr:col>
      <xdr:colOff>38100</xdr:colOff>
      <xdr:row>85</xdr:row>
      <xdr:rowOff>49657</xdr:rowOff>
    </xdr:to>
    <xdr:sp macro="" textlink="">
      <xdr:nvSpPr>
        <xdr:cNvPr id="357" name="フローチャート: 判断 356">
          <a:extLst>
            <a:ext uri="{FF2B5EF4-FFF2-40B4-BE49-F238E27FC236}">
              <a16:creationId xmlns:a16="http://schemas.microsoft.com/office/drawing/2014/main" id="{00000000-0008-0000-0100-000065010000}"/>
            </a:ext>
          </a:extLst>
        </xdr:cNvPr>
        <xdr:cNvSpPr/>
      </xdr:nvSpPr>
      <xdr:spPr>
        <a:xfrm>
          <a:off x="7670800" y="1420126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121413</xdr:rowOff>
    </xdr:from>
    <xdr:to>
      <xdr:col>41</xdr:col>
      <xdr:colOff>101600</xdr:colOff>
      <xdr:row>85</xdr:row>
      <xdr:rowOff>51563</xdr:rowOff>
    </xdr:to>
    <xdr:sp macro="" textlink="">
      <xdr:nvSpPr>
        <xdr:cNvPr id="358" name="フローチャート: 判断 357">
          <a:extLst>
            <a:ext uri="{FF2B5EF4-FFF2-40B4-BE49-F238E27FC236}">
              <a16:creationId xmlns:a16="http://schemas.microsoft.com/office/drawing/2014/main" id="{00000000-0008-0000-0100-000066010000}"/>
            </a:ext>
          </a:extLst>
        </xdr:cNvPr>
        <xdr:cNvSpPr/>
      </xdr:nvSpPr>
      <xdr:spPr>
        <a:xfrm>
          <a:off x="6873240" y="1420317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130938</xdr:rowOff>
    </xdr:from>
    <xdr:to>
      <xdr:col>36</xdr:col>
      <xdr:colOff>165100</xdr:colOff>
      <xdr:row>85</xdr:row>
      <xdr:rowOff>61088</xdr:rowOff>
    </xdr:to>
    <xdr:sp macro="" textlink="">
      <xdr:nvSpPr>
        <xdr:cNvPr id="359" name="フローチャート: 判断 358">
          <a:extLst>
            <a:ext uri="{FF2B5EF4-FFF2-40B4-BE49-F238E27FC236}">
              <a16:creationId xmlns:a16="http://schemas.microsoft.com/office/drawing/2014/main" id="{00000000-0008-0000-0100-000067010000}"/>
            </a:ext>
          </a:extLst>
        </xdr:cNvPr>
        <xdr:cNvSpPr/>
      </xdr:nvSpPr>
      <xdr:spPr>
        <a:xfrm>
          <a:off x="6098540" y="1421269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100-000068010000}"/>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0000000-0008-0000-0100-000069010000}"/>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00000000-0008-0000-0100-00006A010000}"/>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00000000-0008-0000-0100-00006B010000}"/>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4" name="テキスト ボックス 363">
          <a:extLst>
            <a:ext uri="{FF2B5EF4-FFF2-40B4-BE49-F238E27FC236}">
              <a16:creationId xmlns:a16="http://schemas.microsoft.com/office/drawing/2014/main" id="{00000000-0008-0000-0100-00006C010000}"/>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159893</xdr:rowOff>
    </xdr:from>
    <xdr:to>
      <xdr:col>55</xdr:col>
      <xdr:colOff>50800</xdr:colOff>
      <xdr:row>84</xdr:row>
      <xdr:rowOff>90043</xdr:rowOff>
    </xdr:to>
    <xdr:sp macro="" textlink="">
      <xdr:nvSpPr>
        <xdr:cNvPr id="365" name="楕円 364">
          <a:extLst>
            <a:ext uri="{FF2B5EF4-FFF2-40B4-BE49-F238E27FC236}">
              <a16:creationId xmlns:a16="http://schemas.microsoft.com/office/drawing/2014/main" id="{00000000-0008-0000-0100-00006D010000}"/>
            </a:ext>
          </a:extLst>
        </xdr:cNvPr>
        <xdr:cNvSpPr/>
      </xdr:nvSpPr>
      <xdr:spPr>
        <a:xfrm>
          <a:off x="9192260" y="1407401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11320</xdr:rowOff>
    </xdr:from>
    <xdr:ext cx="469744" cy="259045"/>
    <xdr:sp macro="" textlink="">
      <xdr:nvSpPr>
        <xdr:cNvPr id="366" name="【公営住宅】&#10;一人当たり面積該当値テキスト">
          <a:extLst>
            <a:ext uri="{FF2B5EF4-FFF2-40B4-BE49-F238E27FC236}">
              <a16:creationId xmlns:a16="http://schemas.microsoft.com/office/drawing/2014/main" id="{00000000-0008-0000-0100-00006E010000}"/>
            </a:ext>
          </a:extLst>
        </xdr:cNvPr>
        <xdr:cNvSpPr txBox="1"/>
      </xdr:nvSpPr>
      <xdr:spPr>
        <a:xfrm>
          <a:off x="9258300" y="13925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167512</xdr:rowOff>
    </xdr:from>
    <xdr:to>
      <xdr:col>50</xdr:col>
      <xdr:colOff>165100</xdr:colOff>
      <xdr:row>84</xdr:row>
      <xdr:rowOff>97662</xdr:rowOff>
    </xdr:to>
    <xdr:sp macro="" textlink="">
      <xdr:nvSpPr>
        <xdr:cNvPr id="367" name="楕円 366">
          <a:extLst>
            <a:ext uri="{FF2B5EF4-FFF2-40B4-BE49-F238E27FC236}">
              <a16:creationId xmlns:a16="http://schemas.microsoft.com/office/drawing/2014/main" id="{00000000-0008-0000-0100-00006F010000}"/>
            </a:ext>
          </a:extLst>
        </xdr:cNvPr>
        <xdr:cNvSpPr/>
      </xdr:nvSpPr>
      <xdr:spPr>
        <a:xfrm>
          <a:off x="8445500" y="1408163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39243</xdr:rowOff>
    </xdr:from>
    <xdr:to>
      <xdr:col>55</xdr:col>
      <xdr:colOff>0</xdr:colOff>
      <xdr:row>84</xdr:row>
      <xdr:rowOff>46862</xdr:rowOff>
    </xdr:to>
    <xdr:cxnSp macro="">
      <xdr:nvCxnSpPr>
        <xdr:cNvPr id="368" name="直線コネクタ 367">
          <a:extLst>
            <a:ext uri="{FF2B5EF4-FFF2-40B4-BE49-F238E27FC236}">
              <a16:creationId xmlns:a16="http://schemas.microsoft.com/office/drawing/2014/main" id="{00000000-0008-0000-0100-000070010000}"/>
            </a:ext>
          </a:extLst>
        </xdr:cNvPr>
        <xdr:cNvCxnSpPr/>
      </xdr:nvCxnSpPr>
      <xdr:spPr>
        <a:xfrm flipV="1">
          <a:off x="8496300" y="14121003"/>
          <a:ext cx="7239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1778</xdr:rowOff>
    </xdr:from>
    <xdr:to>
      <xdr:col>46</xdr:col>
      <xdr:colOff>38100</xdr:colOff>
      <xdr:row>84</xdr:row>
      <xdr:rowOff>103378</xdr:rowOff>
    </xdr:to>
    <xdr:sp macro="" textlink="">
      <xdr:nvSpPr>
        <xdr:cNvPr id="369" name="楕円 368">
          <a:extLst>
            <a:ext uri="{FF2B5EF4-FFF2-40B4-BE49-F238E27FC236}">
              <a16:creationId xmlns:a16="http://schemas.microsoft.com/office/drawing/2014/main" id="{00000000-0008-0000-0100-000071010000}"/>
            </a:ext>
          </a:extLst>
        </xdr:cNvPr>
        <xdr:cNvSpPr/>
      </xdr:nvSpPr>
      <xdr:spPr>
        <a:xfrm>
          <a:off x="7670800" y="1408353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46862</xdr:rowOff>
    </xdr:from>
    <xdr:to>
      <xdr:col>50</xdr:col>
      <xdr:colOff>114300</xdr:colOff>
      <xdr:row>84</xdr:row>
      <xdr:rowOff>52578</xdr:rowOff>
    </xdr:to>
    <xdr:cxnSp macro="">
      <xdr:nvCxnSpPr>
        <xdr:cNvPr id="370" name="直線コネクタ 369">
          <a:extLst>
            <a:ext uri="{FF2B5EF4-FFF2-40B4-BE49-F238E27FC236}">
              <a16:creationId xmlns:a16="http://schemas.microsoft.com/office/drawing/2014/main" id="{00000000-0008-0000-0100-000072010000}"/>
            </a:ext>
          </a:extLst>
        </xdr:cNvPr>
        <xdr:cNvCxnSpPr/>
      </xdr:nvCxnSpPr>
      <xdr:spPr>
        <a:xfrm flipV="1">
          <a:off x="7713980" y="14128622"/>
          <a:ext cx="78232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10540</xdr:rowOff>
    </xdr:from>
    <xdr:to>
      <xdr:col>41</xdr:col>
      <xdr:colOff>101600</xdr:colOff>
      <xdr:row>84</xdr:row>
      <xdr:rowOff>112140</xdr:rowOff>
    </xdr:to>
    <xdr:sp macro="" textlink="">
      <xdr:nvSpPr>
        <xdr:cNvPr id="371" name="楕円 370">
          <a:extLst>
            <a:ext uri="{FF2B5EF4-FFF2-40B4-BE49-F238E27FC236}">
              <a16:creationId xmlns:a16="http://schemas.microsoft.com/office/drawing/2014/main" id="{00000000-0008-0000-0100-000073010000}"/>
            </a:ext>
          </a:extLst>
        </xdr:cNvPr>
        <xdr:cNvSpPr/>
      </xdr:nvSpPr>
      <xdr:spPr>
        <a:xfrm>
          <a:off x="6873240" y="1409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52578</xdr:rowOff>
    </xdr:from>
    <xdr:to>
      <xdr:col>45</xdr:col>
      <xdr:colOff>177800</xdr:colOff>
      <xdr:row>84</xdr:row>
      <xdr:rowOff>61340</xdr:rowOff>
    </xdr:to>
    <xdr:cxnSp macro="">
      <xdr:nvCxnSpPr>
        <xdr:cNvPr id="372" name="直線コネクタ 371">
          <a:extLst>
            <a:ext uri="{FF2B5EF4-FFF2-40B4-BE49-F238E27FC236}">
              <a16:creationId xmlns:a16="http://schemas.microsoft.com/office/drawing/2014/main" id="{00000000-0008-0000-0100-000074010000}"/>
            </a:ext>
          </a:extLst>
        </xdr:cNvPr>
        <xdr:cNvCxnSpPr/>
      </xdr:nvCxnSpPr>
      <xdr:spPr>
        <a:xfrm flipV="1">
          <a:off x="6924040" y="14134338"/>
          <a:ext cx="789940" cy="8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17780</xdr:rowOff>
    </xdr:from>
    <xdr:to>
      <xdr:col>36</xdr:col>
      <xdr:colOff>165100</xdr:colOff>
      <xdr:row>84</xdr:row>
      <xdr:rowOff>119380</xdr:rowOff>
    </xdr:to>
    <xdr:sp macro="" textlink="">
      <xdr:nvSpPr>
        <xdr:cNvPr id="373" name="楕円 372">
          <a:extLst>
            <a:ext uri="{FF2B5EF4-FFF2-40B4-BE49-F238E27FC236}">
              <a16:creationId xmlns:a16="http://schemas.microsoft.com/office/drawing/2014/main" id="{00000000-0008-0000-0100-000075010000}"/>
            </a:ext>
          </a:extLst>
        </xdr:cNvPr>
        <xdr:cNvSpPr/>
      </xdr:nvSpPr>
      <xdr:spPr>
        <a:xfrm>
          <a:off x="6098540" y="1409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61340</xdr:rowOff>
    </xdr:from>
    <xdr:to>
      <xdr:col>41</xdr:col>
      <xdr:colOff>50800</xdr:colOff>
      <xdr:row>84</xdr:row>
      <xdr:rowOff>68580</xdr:rowOff>
    </xdr:to>
    <xdr:cxnSp macro="">
      <xdr:nvCxnSpPr>
        <xdr:cNvPr id="374" name="直線コネクタ 373">
          <a:extLst>
            <a:ext uri="{FF2B5EF4-FFF2-40B4-BE49-F238E27FC236}">
              <a16:creationId xmlns:a16="http://schemas.microsoft.com/office/drawing/2014/main" id="{00000000-0008-0000-0100-000076010000}"/>
            </a:ext>
          </a:extLst>
        </xdr:cNvPr>
        <xdr:cNvCxnSpPr/>
      </xdr:nvCxnSpPr>
      <xdr:spPr>
        <a:xfrm flipV="1">
          <a:off x="6149340" y="14143100"/>
          <a:ext cx="774700" cy="7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35069</xdr:rowOff>
    </xdr:from>
    <xdr:ext cx="469744" cy="259045"/>
    <xdr:sp macro="" textlink="">
      <xdr:nvSpPr>
        <xdr:cNvPr id="375" name="n_1aveValue【公営住宅】&#10;一人当たり面積">
          <a:extLst>
            <a:ext uri="{FF2B5EF4-FFF2-40B4-BE49-F238E27FC236}">
              <a16:creationId xmlns:a16="http://schemas.microsoft.com/office/drawing/2014/main" id="{00000000-0008-0000-0100-000077010000}"/>
            </a:ext>
          </a:extLst>
        </xdr:cNvPr>
        <xdr:cNvSpPr txBox="1"/>
      </xdr:nvSpPr>
      <xdr:spPr>
        <a:xfrm>
          <a:off x="8271587" y="14284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40784</xdr:rowOff>
    </xdr:from>
    <xdr:ext cx="469744" cy="259045"/>
    <xdr:sp macro="" textlink="">
      <xdr:nvSpPr>
        <xdr:cNvPr id="376" name="n_2aveValue【公営住宅】&#10;一人当たり面積">
          <a:extLst>
            <a:ext uri="{FF2B5EF4-FFF2-40B4-BE49-F238E27FC236}">
              <a16:creationId xmlns:a16="http://schemas.microsoft.com/office/drawing/2014/main" id="{00000000-0008-0000-0100-000078010000}"/>
            </a:ext>
          </a:extLst>
        </xdr:cNvPr>
        <xdr:cNvSpPr txBox="1"/>
      </xdr:nvSpPr>
      <xdr:spPr>
        <a:xfrm>
          <a:off x="7509587" y="14290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42690</xdr:rowOff>
    </xdr:from>
    <xdr:ext cx="469744" cy="259045"/>
    <xdr:sp macro="" textlink="">
      <xdr:nvSpPr>
        <xdr:cNvPr id="377" name="n_3aveValue【公営住宅】&#10;一人当たり面積">
          <a:extLst>
            <a:ext uri="{FF2B5EF4-FFF2-40B4-BE49-F238E27FC236}">
              <a16:creationId xmlns:a16="http://schemas.microsoft.com/office/drawing/2014/main" id="{00000000-0008-0000-0100-000079010000}"/>
            </a:ext>
          </a:extLst>
        </xdr:cNvPr>
        <xdr:cNvSpPr txBox="1"/>
      </xdr:nvSpPr>
      <xdr:spPr>
        <a:xfrm>
          <a:off x="6712027" y="14292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52215</xdr:rowOff>
    </xdr:from>
    <xdr:ext cx="469744" cy="259045"/>
    <xdr:sp macro="" textlink="">
      <xdr:nvSpPr>
        <xdr:cNvPr id="378" name="n_4aveValue【公営住宅】&#10;一人当たり面積">
          <a:extLst>
            <a:ext uri="{FF2B5EF4-FFF2-40B4-BE49-F238E27FC236}">
              <a16:creationId xmlns:a16="http://schemas.microsoft.com/office/drawing/2014/main" id="{00000000-0008-0000-0100-00007A010000}"/>
            </a:ext>
          </a:extLst>
        </xdr:cNvPr>
        <xdr:cNvSpPr txBox="1"/>
      </xdr:nvSpPr>
      <xdr:spPr>
        <a:xfrm>
          <a:off x="5937327" y="14301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114189</xdr:rowOff>
    </xdr:from>
    <xdr:ext cx="469744" cy="259045"/>
    <xdr:sp macro="" textlink="">
      <xdr:nvSpPr>
        <xdr:cNvPr id="379" name="n_1mainValue【公営住宅】&#10;一人当たり面積">
          <a:extLst>
            <a:ext uri="{FF2B5EF4-FFF2-40B4-BE49-F238E27FC236}">
              <a16:creationId xmlns:a16="http://schemas.microsoft.com/office/drawing/2014/main" id="{00000000-0008-0000-0100-00007B010000}"/>
            </a:ext>
          </a:extLst>
        </xdr:cNvPr>
        <xdr:cNvSpPr txBox="1"/>
      </xdr:nvSpPr>
      <xdr:spPr>
        <a:xfrm>
          <a:off x="8271587" y="13860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119905</xdr:rowOff>
    </xdr:from>
    <xdr:ext cx="469744" cy="259045"/>
    <xdr:sp macro="" textlink="">
      <xdr:nvSpPr>
        <xdr:cNvPr id="380" name="n_2mainValue【公営住宅】&#10;一人当たり面積">
          <a:extLst>
            <a:ext uri="{FF2B5EF4-FFF2-40B4-BE49-F238E27FC236}">
              <a16:creationId xmlns:a16="http://schemas.microsoft.com/office/drawing/2014/main" id="{00000000-0008-0000-0100-00007C010000}"/>
            </a:ext>
          </a:extLst>
        </xdr:cNvPr>
        <xdr:cNvSpPr txBox="1"/>
      </xdr:nvSpPr>
      <xdr:spPr>
        <a:xfrm>
          <a:off x="7509587" y="13866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128667</xdr:rowOff>
    </xdr:from>
    <xdr:ext cx="469744" cy="259045"/>
    <xdr:sp macro="" textlink="">
      <xdr:nvSpPr>
        <xdr:cNvPr id="381" name="n_3mainValue【公営住宅】&#10;一人当たり面積">
          <a:extLst>
            <a:ext uri="{FF2B5EF4-FFF2-40B4-BE49-F238E27FC236}">
              <a16:creationId xmlns:a16="http://schemas.microsoft.com/office/drawing/2014/main" id="{00000000-0008-0000-0100-00007D010000}"/>
            </a:ext>
          </a:extLst>
        </xdr:cNvPr>
        <xdr:cNvSpPr txBox="1"/>
      </xdr:nvSpPr>
      <xdr:spPr>
        <a:xfrm>
          <a:off x="6712027" y="1387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135907</xdr:rowOff>
    </xdr:from>
    <xdr:ext cx="469744" cy="259045"/>
    <xdr:sp macro="" textlink="">
      <xdr:nvSpPr>
        <xdr:cNvPr id="382" name="n_4mainValue【公営住宅】&#10;一人当たり面積">
          <a:extLst>
            <a:ext uri="{FF2B5EF4-FFF2-40B4-BE49-F238E27FC236}">
              <a16:creationId xmlns:a16="http://schemas.microsoft.com/office/drawing/2014/main" id="{00000000-0008-0000-0100-00007E010000}"/>
            </a:ext>
          </a:extLst>
        </xdr:cNvPr>
        <xdr:cNvSpPr txBox="1"/>
      </xdr:nvSpPr>
      <xdr:spPr>
        <a:xfrm>
          <a:off x="5937327" y="13882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5" name="正方形/長方形 384">
          <a:extLst>
            <a:ext uri="{FF2B5EF4-FFF2-40B4-BE49-F238E27FC236}">
              <a16:creationId xmlns:a16="http://schemas.microsoft.com/office/drawing/2014/main" id="{00000000-0008-0000-0100-000081010000}"/>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6" name="正方形/長方形 385">
          <a:extLst>
            <a:ext uri="{FF2B5EF4-FFF2-40B4-BE49-F238E27FC236}">
              <a16:creationId xmlns:a16="http://schemas.microsoft.com/office/drawing/2014/main" id="{00000000-0008-0000-0100-000082010000}"/>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7" name="正方形/長方形 386">
          <a:extLst>
            <a:ext uri="{FF2B5EF4-FFF2-40B4-BE49-F238E27FC236}">
              <a16:creationId xmlns:a16="http://schemas.microsoft.com/office/drawing/2014/main" id="{00000000-0008-0000-0100-000083010000}"/>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8" name="正方形/長方形 387">
          <a:extLst>
            <a:ext uri="{FF2B5EF4-FFF2-40B4-BE49-F238E27FC236}">
              <a16:creationId xmlns:a16="http://schemas.microsoft.com/office/drawing/2014/main" id="{00000000-0008-0000-0100-000084010000}"/>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9" name="正方形/長方形 388">
          <a:extLst>
            <a:ext uri="{FF2B5EF4-FFF2-40B4-BE49-F238E27FC236}">
              <a16:creationId xmlns:a16="http://schemas.microsoft.com/office/drawing/2014/main" id="{00000000-0008-0000-0100-000085010000}"/>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0" name="正方形/長方形 389">
          <a:extLst>
            <a:ext uri="{FF2B5EF4-FFF2-40B4-BE49-F238E27FC236}">
              <a16:creationId xmlns:a16="http://schemas.microsoft.com/office/drawing/2014/main" id="{00000000-0008-0000-0100-000086010000}"/>
            </a:ext>
          </a:extLst>
        </xdr:cNvPr>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91" name="正方形/長方形 390">
          <a:extLst>
            <a:ext uri="{FF2B5EF4-FFF2-40B4-BE49-F238E27FC236}">
              <a16:creationId xmlns:a16="http://schemas.microsoft.com/office/drawing/2014/main" id="{00000000-0008-0000-0100-000087010000}"/>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2" name="正方形/長方形 391">
          <a:extLst>
            <a:ext uri="{FF2B5EF4-FFF2-40B4-BE49-F238E27FC236}">
              <a16:creationId xmlns:a16="http://schemas.microsoft.com/office/drawing/2014/main" id="{00000000-0008-0000-0100-000088010000}"/>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3" name="正方形/長方形 392">
          <a:extLst>
            <a:ext uri="{FF2B5EF4-FFF2-40B4-BE49-F238E27FC236}">
              <a16:creationId xmlns:a16="http://schemas.microsoft.com/office/drawing/2014/main" id="{00000000-0008-0000-0100-000089010000}"/>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4" name="正方形/長方形 393">
          <a:extLst>
            <a:ext uri="{FF2B5EF4-FFF2-40B4-BE49-F238E27FC236}">
              <a16:creationId xmlns:a16="http://schemas.microsoft.com/office/drawing/2014/main" id="{00000000-0008-0000-0100-00008A010000}"/>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5" name="正方形/長方形 394">
          <a:extLst>
            <a:ext uri="{FF2B5EF4-FFF2-40B4-BE49-F238E27FC236}">
              <a16:creationId xmlns:a16="http://schemas.microsoft.com/office/drawing/2014/main" id="{00000000-0008-0000-0100-00008B010000}"/>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6" name="正方形/長方形 395">
          <a:extLst>
            <a:ext uri="{FF2B5EF4-FFF2-40B4-BE49-F238E27FC236}">
              <a16:creationId xmlns:a16="http://schemas.microsoft.com/office/drawing/2014/main" id="{00000000-0008-0000-0100-00008C010000}"/>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7" name="正方形/長方形 396">
          <a:extLst>
            <a:ext uri="{FF2B5EF4-FFF2-40B4-BE49-F238E27FC236}">
              <a16:creationId xmlns:a16="http://schemas.microsoft.com/office/drawing/2014/main" id="{00000000-0008-0000-0100-00008D010000}"/>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8" name="正方形/長方形 397">
          <a:extLst>
            <a:ext uri="{FF2B5EF4-FFF2-40B4-BE49-F238E27FC236}">
              <a16:creationId xmlns:a16="http://schemas.microsoft.com/office/drawing/2014/main" id="{00000000-0008-0000-0100-00008E010000}"/>
            </a:ext>
          </a:extLst>
        </xdr:cNvPr>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9" name="正方形/長方形 398">
          <a:extLst>
            <a:ext uri="{FF2B5EF4-FFF2-40B4-BE49-F238E27FC236}">
              <a16:creationId xmlns:a16="http://schemas.microsoft.com/office/drawing/2014/main" id="{00000000-0008-0000-0100-00008F010000}"/>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0" name="正方形/長方形 399">
          <a:extLst>
            <a:ext uri="{FF2B5EF4-FFF2-40B4-BE49-F238E27FC236}">
              <a16:creationId xmlns:a16="http://schemas.microsoft.com/office/drawing/2014/main" id="{00000000-0008-0000-0100-000090010000}"/>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1" name="正方形/長方形 400">
          <a:extLst>
            <a:ext uri="{FF2B5EF4-FFF2-40B4-BE49-F238E27FC236}">
              <a16:creationId xmlns:a16="http://schemas.microsoft.com/office/drawing/2014/main" id="{00000000-0008-0000-0100-000091010000}"/>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2" name="正方形/長方形 401">
          <a:extLst>
            <a:ext uri="{FF2B5EF4-FFF2-40B4-BE49-F238E27FC236}">
              <a16:creationId xmlns:a16="http://schemas.microsoft.com/office/drawing/2014/main" id="{00000000-0008-0000-0100-000092010000}"/>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3" name="正方形/長方形 402">
          <a:extLst>
            <a:ext uri="{FF2B5EF4-FFF2-40B4-BE49-F238E27FC236}">
              <a16:creationId xmlns:a16="http://schemas.microsoft.com/office/drawing/2014/main" id="{00000000-0008-0000-0100-000093010000}"/>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4" name="正方形/長方形 403">
          <a:extLst>
            <a:ext uri="{FF2B5EF4-FFF2-40B4-BE49-F238E27FC236}">
              <a16:creationId xmlns:a16="http://schemas.microsoft.com/office/drawing/2014/main" id="{00000000-0008-0000-0100-000094010000}"/>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5" name="正方形/長方形 404">
          <a:extLst>
            <a:ext uri="{FF2B5EF4-FFF2-40B4-BE49-F238E27FC236}">
              <a16:creationId xmlns:a16="http://schemas.microsoft.com/office/drawing/2014/main" id="{00000000-0008-0000-0100-000095010000}"/>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6" name="正方形/長方形 405">
          <a:extLst>
            <a:ext uri="{FF2B5EF4-FFF2-40B4-BE49-F238E27FC236}">
              <a16:creationId xmlns:a16="http://schemas.microsoft.com/office/drawing/2014/main" id="{00000000-0008-0000-0100-000096010000}"/>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7" name="テキスト ボックス 406">
          <a:extLst>
            <a:ext uri="{FF2B5EF4-FFF2-40B4-BE49-F238E27FC236}">
              <a16:creationId xmlns:a16="http://schemas.microsoft.com/office/drawing/2014/main" id="{00000000-0008-0000-0100-000097010000}"/>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8" name="直線コネクタ 407">
          <a:extLst>
            <a:ext uri="{FF2B5EF4-FFF2-40B4-BE49-F238E27FC236}">
              <a16:creationId xmlns:a16="http://schemas.microsoft.com/office/drawing/2014/main" id="{00000000-0008-0000-0100-000098010000}"/>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9" name="テキスト ボックス 408">
          <a:extLst>
            <a:ext uri="{FF2B5EF4-FFF2-40B4-BE49-F238E27FC236}">
              <a16:creationId xmlns:a16="http://schemas.microsoft.com/office/drawing/2014/main" id="{00000000-0008-0000-0100-000099010000}"/>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10" name="直線コネクタ 409">
          <a:extLst>
            <a:ext uri="{FF2B5EF4-FFF2-40B4-BE49-F238E27FC236}">
              <a16:creationId xmlns:a16="http://schemas.microsoft.com/office/drawing/2014/main" id="{00000000-0008-0000-0100-00009A010000}"/>
            </a:ext>
          </a:extLst>
        </xdr:cNvPr>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11" name="テキスト ボックス 410">
          <a:extLst>
            <a:ext uri="{FF2B5EF4-FFF2-40B4-BE49-F238E27FC236}">
              <a16:creationId xmlns:a16="http://schemas.microsoft.com/office/drawing/2014/main" id="{00000000-0008-0000-0100-00009B010000}"/>
            </a:ext>
          </a:extLst>
        </xdr:cNvPr>
        <xdr:cNvSpPr txBox="1"/>
      </xdr:nvSpPr>
      <xdr:spPr>
        <a:xfrm>
          <a:off x="105615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2" name="直線コネクタ 411">
          <a:extLst>
            <a:ext uri="{FF2B5EF4-FFF2-40B4-BE49-F238E27FC236}">
              <a16:creationId xmlns:a16="http://schemas.microsoft.com/office/drawing/2014/main" id="{00000000-0008-0000-0100-00009C010000}"/>
            </a:ext>
          </a:extLst>
        </xdr:cNvPr>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3" name="テキスト ボックス 412">
          <a:extLst>
            <a:ext uri="{FF2B5EF4-FFF2-40B4-BE49-F238E27FC236}">
              <a16:creationId xmlns:a16="http://schemas.microsoft.com/office/drawing/2014/main" id="{00000000-0008-0000-0100-00009D010000}"/>
            </a:ext>
          </a:extLst>
        </xdr:cNvPr>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4" name="直線コネクタ 413">
          <a:extLst>
            <a:ext uri="{FF2B5EF4-FFF2-40B4-BE49-F238E27FC236}">
              <a16:creationId xmlns:a16="http://schemas.microsoft.com/office/drawing/2014/main" id="{00000000-0008-0000-0100-00009E010000}"/>
            </a:ext>
          </a:extLst>
        </xdr:cNvPr>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5" name="テキスト ボックス 414">
          <a:extLst>
            <a:ext uri="{FF2B5EF4-FFF2-40B4-BE49-F238E27FC236}">
              <a16:creationId xmlns:a16="http://schemas.microsoft.com/office/drawing/2014/main" id="{00000000-0008-0000-0100-00009F010000}"/>
            </a:ext>
          </a:extLst>
        </xdr:cNvPr>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6" name="直線コネクタ 415">
          <a:extLst>
            <a:ext uri="{FF2B5EF4-FFF2-40B4-BE49-F238E27FC236}">
              <a16:creationId xmlns:a16="http://schemas.microsoft.com/office/drawing/2014/main" id="{00000000-0008-0000-0100-0000A0010000}"/>
            </a:ext>
          </a:extLst>
        </xdr:cNvPr>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7" name="テキスト ボックス 416">
          <a:extLst>
            <a:ext uri="{FF2B5EF4-FFF2-40B4-BE49-F238E27FC236}">
              <a16:creationId xmlns:a16="http://schemas.microsoft.com/office/drawing/2014/main" id="{00000000-0008-0000-0100-0000A1010000}"/>
            </a:ext>
          </a:extLst>
        </xdr:cNvPr>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8" name="直線コネクタ 417">
          <a:extLst>
            <a:ext uri="{FF2B5EF4-FFF2-40B4-BE49-F238E27FC236}">
              <a16:creationId xmlns:a16="http://schemas.microsoft.com/office/drawing/2014/main" id="{00000000-0008-0000-0100-0000A2010000}"/>
            </a:ext>
          </a:extLst>
        </xdr:cNvPr>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9" name="テキスト ボックス 418">
          <a:extLst>
            <a:ext uri="{FF2B5EF4-FFF2-40B4-BE49-F238E27FC236}">
              <a16:creationId xmlns:a16="http://schemas.microsoft.com/office/drawing/2014/main" id="{00000000-0008-0000-0100-0000A3010000}"/>
            </a:ext>
          </a:extLst>
        </xdr:cNvPr>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0" name="直線コネクタ 419">
          <a:extLst>
            <a:ext uri="{FF2B5EF4-FFF2-40B4-BE49-F238E27FC236}">
              <a16:creationId xmlns:a16="http://schemas.microsoft.com/office/drawing/2014/main" id="{00000000-0008-0000-0100-0000A4010000}"/>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21" name="テキスト ボックス 420">
          <a:extLst>
            <a:ext uri="{FF2B5EF4-FFF2-40B4-BE49-F238E27FC236}">
              <a16:creationId xmlns:a16="http://schemas.microsoft.com/office/drawing/2014/main" id="{00000000-0008-0000-0100-0000A5010000}"/>
            </a:ext>
          </a:extLst>
        </xdr:cNvPr>
        <xdr:cNvSpPr txBox="1"/>
      </xdr:nvSpPr>
      <xdr:spPr>
        <a:xfrm>
          <a:off x="1066688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2" name="【認定こども園・幼稚園・保育所】&#10;有形固定資産減価償却率グラフ枠">
          <a:extLst>
            <a:ext uri="{FF2B5EF4-FFF2-40B4-BE49-F238E27FC236}">
              <a16:creationId xmlns:a16="http://schemas.microsoft.com/office/drawing/2014/main" id="{00000000-0008-0000-0100-0000A6010000}"/>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38100</xdr:rowOff>
    </xdr:from>
    <xdr:to>
      <xdr:col>85</xdr:col>
      <xdr:colOff>126364</xdr:colOff>
      <xdr:row>42</xdr:row>
      <xdr:rowOff>38100</xdr:rowOff>
    </xdr:to>
    <xdr:cxnSp macro="">
      <xdr:nvCxnSpPr>
        <xdr:cNvPr id="423" name="直線コネクタ 422">
          <a:extLst>
            <a:ext uri="{FF2B5EF4-FFF2-40B4-BE49-F238E27FC236}">
              <a16:creationId xmlns:a16="http://schemas.microsoft.com/office/drawing/2014/main" id="{00000000-0008-0000-0100-0000A7010000}"/>
            </a:ext>
          </a:extLst>
        </xdr:cNvPr>
        <xdr:cNvCxnSpPr/>
      </xdr:nvCxnSpPr>
      <xdr:spPr>
        <a:xfrm flipV="1">
          <a:off x="14375764" y="557022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4" name="【認定こども園・幼稚園・保育所】&#10;有形固定資産減価償却率最小値テキスト">
          <a:extLst>
            <a:ext uri="{FF2B5EF4-FFF2-40B4-BE49-F238E27FC236}">
              <a16:creationId xmlns:a16="http://schemas.microsoft.com/office/drawing/2014/main" id="{00000000-0008-0000-0100-0000A8010000}"/>
            </a:ext>
          </a:extLst>
        </xdr:cNvPr>
        <xdr:cNvSpPr txBox="1"/>
      </xdr:nvSpPr>
      <xdr:spPr>
        <a:xfrm>
          <a:off x="14414500" y="708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5" name="直線コネクタ 424">
          <a:extLst>
            <a:ext uri="{FF2B5EF4-FFF2-40B4-BE49-F238E27FC236}">
              <a16:creationId xmlns:a16="http://schemas.microsoft.com/office/drawing/2014/main" id="{00000000-0008-0000-0100-0000A9010000}"/>
            </a:ext>
          </a:extLst>
        </xdr:cNvPr>
        <xdr:cNvCxnSpPr/>
      </xdr:nvCxnSpPr>
      <xdr:spPr>
        <a:xfrm>
          <a:off x="14287500" y="70789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156227</xdr:rowOff>
    </xdr:from>
    <xdr:ext cx="405111" cy="259045"/>
    <xdr:sp macro="" textlink="">
      <xdr:nvSpPr>
        <xdr:cNvPr id="426" name="【認定こども園・幼稚園・保育所】&#10;有形固定資産減価償却率最大値テキスト">
          <a:extLst>
            <a:ext uri="{FF2B5EF4-FFF2-40B4-BE49-F238E27FC236}">
              <a16:creationId xmlns:a16="http://schemas.microsoft.com/office/drawing/2014/main" id="{00000000-0008-0000-0100-0000AA010000}"/>
            </a:ext>
          </a:extLst>
        </xdr:cNvPr>
        <xdr:cNvSpPr txBox="1"/>
      </xdr:nvSpPr>
      <xdr:spPr>
        <a:xfrm>
          <a:off x="14414500" y="5353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38100</xdr:rowOff>
    </xdr:from>
    <xdr:to>
      <xdr:col>86</xdr:col>
      <xdr:colOff>25400</xdr:colOff>
      <xdr:row>33</xdr:row>
      <xdr:rowOff>38100</xdr:rowOff>
    </xdr:to>
    <xdr:cxnSp macro="">
      <xdr:nvCxnSpPr>
        <xdr:cNvPr id="427" name="直線コネクタ 426">
          <a:extLst>
            <a:ext uri="{FF2B5EF4-FFF2-40B4-BE49-F238E27FC236}">
              <a16:creationId xmlns:a16="http://schemas.microsoft.com/office/drawing/2014/main" id="{00000000-0008-0000-0100-0000AB010000}"/>
            </a:ext>
          </a:extLst>
        </xdr:cNvPr>
        <xdr:cNvCxnSpPr/>
      </xdr:nvCxnSpPr>
      <xdr:spPr>
        <a:xfrm>
          <a:off x="14287500" y="55702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139717</xdr:rowOff>
    </xdr:from>
    <xdr:ext cx="405111" cy="259045"/>
    <xdr:sp macro="" textlink="">
      <xdr:nvSpPr>
        <xdr:cNvPr id="428" name="【認定こども園・幼稚園・保育所】&#10;有形固定資産減価償却率平均値テキスト">
          <a:extLst>
            <a:ext uri="{FF2B5EF4-FFF2-40B4-BE49-F238E27FC236}">
              <a16:creationId xmlns:a16="http://schemas.microsoft.com/office/drawing/2014/main" id="{00000000-0008-0000-0100-0000AC010000}"/>
            </a:ext>
          </a:extLst>
        </xdr:cNvPr>
        <xdr:cNvSpPr txBox="1"/>
      </xdr:nvSpPr>
      <xdr:spPr>
        <a:xfrm>
          <a:off x="14414500" y="60071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116840</xdr:rowOff>
    </xdr:from>
    <xdr:to>
      <xdr:col>85</xdr:col>
      <xdr:colOff>177800</xdr:colOff>
      <xdr:row>37</xdr:row>
      <xdr:rowOff>46990</xdr:rowOff>
    </xdr:to>
    <xdr:sp macro="" textlink="">
      <xdr:nvSpPr>
        <xdr:cNvPr id="429" name="フローチャート: 判断 428">
          <a:extLst>
            <a:ext uri="{FF2B5EF4-FFF2-40B4-BE49-F238E27FC236}">
              <a16:creationId xmlns:a16="http://schemas.microsoft.com/office/drawing/2014/main" id="{00000000-0008-0000-0100-0000AD010000}"/>
            </a:ext>
          </a:extLst>
        </xdr:cNvPr>
        <xdr:cNvSpPr/>
      </xdr:nvSpPr>
      <xdr:spPr>
        <a:xfrm>
          <a:off x="14325600" y="615188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105410</xdr:rowOff>
    </xdr:from>
    <xdr:to>
      <xdr:col>81</xdr:col>
      <xdr:colOff>101600</xdr:colOff>
      <xdr:row>37</xdr:row>
      <xdr:rowOff>35560</xdr:rowOff>
    </xdr:to>
    <xdr:sp macro="" textlink="">
      <xdr:nvSpPr>
        <xdr:cNvPr id="430" name="フローチャート: 判断 429">
          <a:extLst>
            <a:ext uri="{FF2B5EF4-FFF2-40B4-BE49-F238E27FC236}">
              <a16:creationId xmlns:a16="http://schemas.microsoft.com/office/drawing/2014/main" id="{00000000-0008-0000-0100-0000AE010000}"/>
            </a:ext>
          </a:extLst>
        </xdr:cNvPr>
        <xdr:cNvSpPr/>
      </xdr:nvSpPr>
      <xdr:spPr>
        <a:xfrm>
          <a:off x="13578840" y="61404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103505</xdr:rowOff>
    </xdr:from>
    <xdr:to>
      <xdr:col>76</xdr:col>
      <xdr:colOff>165100</xdr:colOff>
      <xdr:row>37</xdr:row>
      <xdr:rowOff>33655</xdr:rowOff>
    </xdr:to>
    <xdr:sp macro="" textlink="">
      <xdr:nvSpPr>
        <xdr:cNvPr id="431" name="フローチャート: 判断 430">
          <a:extLst>
            <a:ext uri="{FF2B5EF4-FFF2-40B4-BE49-F238E27FC236}">
              <a16:creationId xmlns:a16="http://schemas.microsoft.com/office/drawing/2014/main" id="{00000000-0008-0000-0100-0000AF010000}"/>
            </a:ext>
          </a:extLst>
        </xdr:cNvPr>
        <xdr:cNvSpPr/>
      </xdr:nvSpPr>
      <xdr:spPr>
        <a:xfrm>
          <a:off x="12804140" y="61385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128270</xdr:rowOff>
    </xdr:from>
    <xdr:to>
      <xdr:col>72</xdr:col>
      <xdr:colOff>38100</xdr:colOff>
      <xdr:row>37</xdr:row>
      <xdr:rowOff>58420</xdr:rowOff>
    </xdr:to>
    <xdr:sp macro="" textlink="">
      <xdr:nvSpPr>
        <xdr:cNvPr id="432" name="フローチャート: 判断 431">
          <a:extLst>
            <a:ext uri="{FF2B5EF4-FFF2-40B4-BE49-F238E27FC236}">
              <a16:creationId xmlns:a16="http://schemas.microsoft.com/office/drawing/2014/main" id="{00000000-0008-0000-0100-0000B0010000}"/>
            </a:ext>
          </a:extLst>
        </xdr:cNvPr>
        <xdr:cNvSpPr/>
      </xdr:nvSpPr>
      <xdr:spPr>
        <a:xfrm>
          <a:off x="12029440" y="61633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4445</xdr:rowOff>
    </xdr:from>
    <xdr:to>
      <xdr:col>67</xdr:col>
      <xdr:colOff>101600</xdr:colOff>
      <xdr:row>37</xdr:row>
      <xdr:rowOff>106045</xdr:rowOff>
    </xdr:to>
    <xdr:sp macro="" textlink="">
      <xdr:nvSpPr>
        <xdr:cNvPr id="433" name="フローチャート: 判断 432">
          <a:extLst>
            <a:ext uri="{FF2B5EF4-FFF2-40B4-BE49-F238E27FC236}">
              <a16:creationId xmlns:a16="http://schemas.microsoft.com/office/drawing/2014/main" id="{00000000-0008-0000-0100-0000B1010000}"/>
            </a:ext>
          </a:extLst>
        </xdr:cNvPr>
        <xdr:cNvSpPr/>
      </xdr:nvSpPr>
      <xdr:spPr>
        <a:xfrm>
          <a:off x="11231880" y="620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00000000-0008-0000-0100-0000B2010000}"/>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00000000-0008-0000-0100-0000B3010000}"/>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00000000-0008-0000-0100-0000B4010000}"/>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7" name="テキスト ボックス 436">
          <a:extLst>
            <a:ext uri="{FF2B5EF4-FFF2-40B4-BE49-F238E27FC236}">
              <a16:creationId xmlns:a16="http://schemas.microsoft.com/office/drawing/2014/main" id="{00000000-0008-0000-0100-0000B5010000}"/>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8" name="テキスト ボックス 437">
          <a:extLst>
            <a:ext uri="{FF2B5EF4-FFF2-40B4-BE49-F238E27FC236}">
              <a16:creationId xmlns:a16="http://schemas.microsoft.com/office/drawing/2014/main" id="{00000000-0008-0000-0100-0000B6010000}"/>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55880</xdr:rowOff>
    </xdr:from>
    <xdr:to>
      <xdr:col>85</xdr:col>
      <xdr:colOff>177800</xdr:colOff>
      <xdr:row>40</xdr:row>
      <xdr:rowOff>157480</xdr:rowOff>
    </xdr:to>
    <xdr:sp macro="" textlink="">
      <xdr:nvSpPr>
        <xdr:cNvPr id="439" name="楕円 438">
          <a:extLst>
            <a:ext uri="{FF2B5EF4-FFF2-40B4-BE49-F238E27FC236}">
              <a16:creationId xmlns:a16="http://schemas.microsoft.com/office/drawing/2014/main" id="{00000000-0008-0000-0100-0000B7010000}"/>
            </a:ext>
          </a:extLst>
        </xdr:cNvPr>
        <xdr:cNvSpPr/>
      </xdr:nvSpPr>
      <xdr:spPr>
        <a:xfrm>
          <a:off x="14325600" y="676148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34307</xdr:rowOff>
    </xdr:from>
    <xdr:ext cx="405111" cy="259045"/>
    <xdr:sp macro="" textlink="">
      <xdr:nvSpPr>
        <xdr:cNvPr id="440" name="【認定こども園・幼稚園・保育所】&#10;有形固定資産減価償却率該当値テキスト">
          <a:extLst>
            <a:ext uri="{FF2B5EF4-FFF2-40B4-BE49-F238E27FC236}">
              <a16:creationId xmlns:a16="http://schemas.microsoft.com/office/drawing/2014/main" id="{00000000-0008-0000-0100-0000B8010000}"/>
            </a:ext>
          </a:extLst>
        </xdr:cNvPr>
        <xdr:cNvSpPr txBox="1"/>
      </xdr:nvSpPr>
      <xdr:spPr>
        <a:xfrm>
          <a:off x="14414500" y="673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25400</xdr:rowOff>
    </xdr:from>
    <xdr:to>
      <xdr:col>81</xdr:col>
      <xdr:colOff>101600</xdr:colOff>
      <xdr:row>40</xdr:row>
      <xdr:rowOff>127000</xdr:rowOff>
    </xdr:to>
    <xdr:sp macro="" textlink="">
      <xdr:nvSpPr>
        <xdr:cNvPr id="441" name="楕円 440">
          <a:extLst>
            <a:ext uri="{FF2B5EF4-FFF2-40B4-BE49-F238E27FC236}">
              <a16:creationId xmlns:a16="http://schemas.microsoft.com/office/drawing/2014/main" id="{00000000-0008-0000-0100-0000B9010000}"/>
            </a:ext>
          </a:extLst>
        </xdr:cNvPr>
        <xdr:cNvSpPr/>
      </xdr:nvSpPr>
      <xdr:spPr>
        <a:xfrm>
          <a:off x="1357884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76200</xdr:rowOff>
    </xdr:from>
    <xdr:to>
      <xdr:col>85</xdr:col>
      <xdr:colOff>127000</xdr:colOff>
      <xdr:row>40</xdr:row>
      <xdr:rowOff>106680</xdr:rowOff>
    </xdr:to>
    <xdr:cxnSp macro="">
      <xdr:nvCxnSpPr>
        <xdr:cNvPr id="442" name="直線コネクタ 441">
          <a:extLst>
            <a:ext uri="{FF2B5EF4-FFF2-40B4-BE49-F238E27FC236}">
              <a16:creationId xmlns:a16="http://schemas.microsoft.com/office/drawing/2014/main" id="{00000000-0008-0000-0100-0000BA010000}"/>
            </a:ext>
          </a:extLst>
        </xdr:cNvPr>
        <xdr:cNvCxnSpPr/>
      </xdr:nvCxnSpPr>
      <xdr:spPr>
        <a:xfrm>
          <a:off x="13629640" y="6781800"/>
          <a:ext cx="74676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162560</xdr:rowOff>
    </xdr:from>
    <xdr:to>
      <xdr:col>76</xdr:col>
      <xdr:colOff>165100</xdr:colOff>
      <xdr:row>40</xdr:row>
      <xdr:rowOff>92710</xdr:rowOff>
    </xdr:to>
    <xdr:sp macro="" textlink="">
      <xdr:nvSpPr>
        <xdr:cNvPr id="443" name="楕円 442">
          <a:extLst>
            <a:ext uri="{FF2B5EF4-FFF2-40B4-BE49-F238E27FC236}">
              <a16:creationId xmlns:a16="http://schemas.microsoft.com/office/drawing/2014/main" id="{00000000-0008-0000-0100-0000BB010000}"/>
            </a:ext>
          </a:extLst>
        </xdr:cNvPr>
        <xdr:cNvSpPr/>
      </xdr:nvSpPr>
      <xdr:spPr>
        <a:xfrm>
          <a:off x="12804140" y="67005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41910</xdr:rowOff>
    </xdr:from>
    <xdr:to>
      <xdr:col>81</xdr:col>
      <xdr:colOff>50800</xdr:colOff>
      <xdr:row>40</xdr:row>
      <xdr:rowOff>76200</xdr:rowOff>
    </xdr:to>
    <xdr:cxnSp macro="">
      <xdr:nvCxnSpPr>
        <xdr:cNvPr id="444" name="直線コネクタ 443">
          <a:extLst>
            <a:ext uri="{FF2B5EF4-FFF2-40B4-BE49-F238E27FC236}">
              <a16:creationId xmlns:a16="http://schemas.microsoft.com/office/drawing/2014/main" id="{00000000-0008-0000-0100-0000BC010000}"/>
            </a:ext>
          </a:extLst>
        </xdr:cNvPr>
        <xdr:cNvCxnSpPr/>
      </xdr:nvCxnSpPr>
      <xdr:spPr>
        <a:xfrm>
          <a:off x="12854940" y="6747510"/>
          <a:ext cx="7747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151130</xdr:rowOff>
    </xdr:from>
    <xdr:to>
      <xdr:col>72</xdr:col>
      <xdr:colOff>38100</xdr:colOff>
      <xdr:row>38</xdr:row>
      <xdr:rowOff>81280</xdr:rowOff>
    </xdr:to>
    <xdr:sp macro="" textlink="">
      <xdr:nvSpPr>
        <xdr:cNvPr id="445" name="楕円 444">
          <a:extLst>
            <a:ext uri="{FF2B5EF4-FFF2-40B4-BE49-F238E27FC236}">
              <a16:creationId xmlns:a16="http://schemas.microsoft.com/office/drawing/2014/main" id="{00000000-0008-0000-0100-0000BD010000}"/>
            </a:ext>
          </a:extLst>
        </xdr:cNvPr>
        <xdr:cNvSpPr/>
      </xdr:nvSpPr>
      <xdr:spPr>
        <a:xfrm>
          <a:off x="12029440" y="63538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30480</xdr:rowOff>
    </xdr:from>
    <xdr:to>
      <xdr:col>76</xdr:col>
      <xdr:colOff>114300</xdr:colOff>
      <xdr:row>40</xdr:row>
      <xdr:rowOff>41910</xdr:rowOff>
    </xdr:to>
    <xdr:cxnSp macro="">
      <xdr:nvCxnSpPr>
        <xdr:cNvPr id="446" name="直線コネクタ 445">
          <a:extLst>
            <a:ext uri="{FF2B5EF4-FFF2-40B4-BE49-F238E27FC236}">
              <a16:creationId xmlns:a16="http://schemas.microsoft.com/office/drawing/2014/main" id="{00000000-0008-0000-0100-0000BE010000}"/>
            </a:ext>
          </a:extLst>
        </xdr:cNvPr>
        <xdr:cNvCxnSpPr/>
      </xdr:nvCxnSpPr>
      <xdr:spPr>
        <a:xfrm>
          <a:off x="12072620" y="6400800"/>
          <a:ext cx="782320" cy="346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154940</xdr:rowOff>
    </xdr:from>
    <xdr:to>
      <xdr:col>67</xdr:col>
      <xdr:colOff>101600</xdr:colOff>
      <xdr:row>37</xdr:row>
      <xdr:rowOff>85090</xdr:rowOff>
    </xdr:to>
    <xdr:sp macro="" textlink="">
      <xdr:nvSpPr>
        <xdr:cNvPr id="447" name="楕円 446">
          <a:extLst>
            <a:ext uri="{FF2B5EF4-FFF2-40B4-BE49-F238E27FC236}">
              <a16:creationId xmlns:a16="http://schemas.microsoft.com/office/drawing/2014/main" id="{00000000-0008-0000-0100-0000BF010000}"/>
            </a:ext>
          </a:extLst>
        </xdr:cNvPr>
        <xdr:cNvSpPr/>
      </xdr:nvSpPr>
      <xdr:spPr>
        <a:xfrm>
          <a:off x="11231880" y="61899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34290</xdr:rowOff>
    </xdr:from>
    <xdr:to>
      <xdr:col>71</xdr:col>
      <xdr:colOff>177800</xdr:colOff>
      <xdr:row>38</xdr:row>
      <xdr:rowOff>30480</xdr:rowOff>
    </xdr:to>
    <xdr:cxnSp macro="">
      <xdr:nvCxnSpPr>
        <xdr:cNvPr id="448" name="直線コネクタ 447">
          <a:extLst>
            <a:ext uri="{FF2B5EF4-FFF2-40B4-BE49-F238E27FC236}">
              <a16:creationId xmlns:a16="http://schemas.microsoft.com/office/drawing/2014/main" id="{00000000-0008-0000-0100-0000C0010000}"/>
            </a:ext>
          </a:extLst>
        </xdr:cNvPr>
        <xdr:cNvCxnSpPr/>
      </xdr:nvCxnSpPr>
      <xdr:spPr>
        <a:xfrm>
          <a:off x="11282680" y="6236970"/>
          <a:ext cx="789940" cy="16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52087</xdr:rowOff>
    </xdr:from>
    <xdr:ext cx="405111" cy="259045"/>
    <xdr:sp macro="" textlink="">
      <xdr:nvSpPr>
        <xdr:cNvPr id="449" name="n_1aveValue【認定こども園・幼稚園・保育所】&#10;有形固定資産減価償却率">
          <a:extLst>
            <a:ext uri="{FF2B5EF4-FFF2-40B4-BE49-F238E27FC236}">
              <a16:creationId xmlns:a16="http://schemas.microsoft.com/office/drawing/2014/main" id="{00000000-0008-0000-0100-0000C1010000}"/>
            </a:ext>
          </a:extLst>
        </xdr:cNvPr>
        <xdr:cNvSpPr txBox="1"/>
      </xdr:nvSpPr>
      <xdr:spPr>
        <a:xfrm>
          <a:off x="13437244" y="591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50182</xdr:rowOff>
    </xdr:from>
    <xdr:ext cx="405111" cy="259045"/>
    <xdr:sp macro="" textlink="">
      <xdr:nvSpPr>
        <xdr:cNvPr id="450" name="n_2aveValue【認定こども園・幼稚園・保育所】&#10;有形固定資産減価償却率">
          <a:extLst>
            <a:ext uri="{FF2B5EF4-FFF2-40B4-BE49-F238E27FC236}">
              <a16:creationId xmlns:a16="http://schemas.microsoft.com/office/drawing/2014/main" id="{00000000-0008-0000-0100-0000C2010000}"/>
            </a:ext>
          </a:extLst>
        </xdr:cNvPr>
        <xdr:cNvSpPr txBox="1"/>
      </xdr:nvSpPr>
      <xdr:spPr>
        <a:xfrm>
          <a:off x="12675244" y="591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74947</xdr:rowOff>
    </xdr:from>
    <xdr:ext cx="405111" cy="259045"/>
    <xdr:sp macro="" textlink="">
      <xdr:nvSpPr>
        <xdr:cNvPr id="451" name="n_3aveValue【認定こども園・幼稚園・保育所】&#10;有形固定資産減価償却率">
          <a:extLst>
            <a:ext uri="{FF2B5EF4-FFF2-40B4-BE49-F238E27FC236}">
              <a16:creationId xmlns:a16="http://schemas.microsoft.com/office/drawing/2014/main" id="{00000000-0008-0000-0100-0000C3010000}"/>
            </a:ext>
          </a:extLst>
        </xdr:cNvPr>
        <xdr:cNvSpPr txBox="1"/>
      </xdr:nvSpPr>
      <xdr:spPr>
        <a:xfrm>
          <a:off x="11900544" y="59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97172</xdr:rowOff>
    </xdr:from>
    <xdr:ext cx="405111" cy="259045"/>
    <xdr:sp macro="" textlink="">
      <xdr:nvSpPr>
        <xdr:cNvPr id="452" name="n_4aveValue【認定こども園・幼稚園・保育所】&#10;有形固定資産減価償却率">
          <a:extLst>
            <a:ext uri="{FF2B5EF4-FFF2-40B4-BE49-F238E27FC236}">
              <a16:creationId xmlns:a16="http://schemas.microsoft.com/office/drawing/2014/main" id="{00000000-0008-0000-0100-0000C4010000}"/>
            </a:ext>
          </a:extLst>
        </xdr:cNvPr>
        <xdr:cNvSpPr txBox="1"/>
      </xdr:nvSpPr>
      <xdr:spPr>
        <a:xfrm>
          <a:off x="11102984" y="6299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118127</xdr:rowOff>
    </xdr:from>
    <xdr:ext cx="405111" cy="259045"/>
    <xdr:sp macro="" textlink="">
      <xdr:nvSpPr>
        <xdr:cNvPr id="453" name="n_1mainValue【認定こども園・幼稚園・保育所】&#10;有形固定資産減価償却率">
          <a:extLst>
            <a:ext uri="{FF2B5EF4-FFF2-40B4-BE49-F238E27FC236}">
              <a16:creationId xmlns:a16="http://schemas.microsoft.com/office/drawing/2014/main" id="{00000000-0008-0000-0100-0000C5010000}"/>
            </a:ext>
          </a:extLst>
        </xdr:cNvPr>
        <xdr:cNvSpPr txBox="1"/>
      </xdr:nvSpPr>
      <xdr:spPr>
        <a:xfrm>
          <a:off x="13437244" y="682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83837</xdr:rowOff>
    </xdr:from>
    <xdr:ext cx="405111" cy="259045"/>
    <xdr:sp macro="" textlink="">
      <xdr:nvSpPr>
        <xdr:cNvPr id="454" name="n_2mainValue【認定こども園・幼稚園・保育所】&#10;有形固定資産減価償却率">
          <a:extLst>
            <a:ext uri="{FF2B5EF4-FFF2-40B4-BE49-F238E27FC236}">
              <a16:creationId xmlns:a16="http://schemas.microsoft.com/office/drawing/2014/main" id="{00000000-0008-0000-0100-0000C6010000}"/>
            </a:ext>
          </a:extLst>
        </xdr:cNvPr>
        <xdr:cNvSpPr txBox="1"/>
      </xdr:nvSpPr>
      <xdr:spPr>
        <a:xfrm>
          <a:off x="12675244" y="6789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72407</xdr:rowOff>
    </xdr:from>
    <xdr:ext cx="405111" cy="259045"/>
    <xdr:sp macro="" textlink="">
      <xdr:nvSpPr>
        <xdr:cNvPr id="455" name="n_3mainValue【認定こども園・幼稚園・保育所】&#10;有形固定資産減価償却率">
          <a:extLst>
            <a:ext uri="{FF2B5EF4-FFF2-40B4-BE49-F238E27FC236}">
              <a16:creationId xmlns:a16="http://schemas.microsoft.com/office/drawing/2014/main" id="{00000000-0008-0000-0100-0000C7010000}"/>
            </a:ext>
          </a:extLst>
        </xdr:cNvPr>
        <xdr:cNvSpPr txBox="1"/>
      </xdr:nvSpPr>
      <xdr:spPr>
        <a:xfrm>
          <a:off x="11900544" y="644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101617</xdr:rowOff>
    </xdr:from>
    <xdr:ext cx="405111" cy="259045"/>
    <xdr:sp macro="" textlink="">
      <xdr:nvSpPr>
        <xdr:cNvPr id="456" name="n_4mainValue【認定こども園・幼稚園・保育所】&#10;有形固定資産減価償却率">
          <a:extLst>
            <a:ext uri="{FF2B5EF4-FFF2-40B4-BE49-F238E27FC236}">
              <a16:creationId xmlns:a16="http://schemas.microsoft.com/office/drawing/2014/main" id="{00000000-0008-0000-0100-0000C8010000}"/>
            </a:ext>
          </a:extLst>
        </xdr:cNvPr>
        <xdr:cNvSpPr txBox="1"/>
      </xdr:nvSpPr>
      <xdr:spPr>
        <a:xfrm>
          <a:off x="11102984" y="596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7" name="正方形/長方形 456">
          <a:extLst>
            <a:ext uri="{FF2B5EF4-FFF2-40B4-BE49-F238E27FC236}">
              <a16:creationId xmlns:a16="http://schemas.microsoft.com/office/drawing/2014/main" id="{00000000-0008-0000-0100-0000C9010000}"/>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8" name="正方形/長方形 457">
          <a:extLst>
            <a:ext uri="{FF2B5EF4-FFF2-40B4-BE49-F238E27FC236}">
              <a16:creationId xmlns:a16="http://schemas.microsoft.com/office/drawing/2014/main" id="{00000000-0008-0000-0100-0000CA010000}"/>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9" name="正方形/長方形 458">
          <a:extLst>
            <a:ext uri="{FF2B5EF4-FFF2-40B4-BE49-F238E27FC236}">
              <a16:creationId xmlns:a16="http://schemas.microsoft.com/office/drawing/2014/main" id="{00000000-0008-0000-0100-0000CB010000}"/>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0" name="正方形/長方形 459">
          <a:extLst>
            <a:ext uri="{FF2B5EF4-FFF2-40B4-BE49-F238E27FC236}">
              <a16:creationId xmlns:a16="http://schemas.microsoft.com/office/drawing/2014/main" id="{00000000-0008-0000-0100-0000CC010000}"/>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1" name="正方形/長方形 460">
          <a:extLst>
            <a:ext uri="{FF2B5EF4-FFF2-40B4-BE49-F238E27FC236}">
              <a16:creationId xmlns:a16="http://schemas.microsoft.com/office/drawing/2014/main" id="{00000000-0008-0000-0100-0000CD010000}"/>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2" name="正方形/長方形 461">
          <a:extLst>
            <a:ext uri="{FF2B5EF4-FFF2-40B4-BE49-F238E27FC236}">
              <a16:creationId xmlns:a16="http://schemas.microsoft.com/office/drawing/2014/main" id="{00000000-0008-0000-0100-0000CE010000}"/>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3" name="正方形/長方形 462">
          <a:extLst>
            <a:ext uri="{FF2B5EF4-FFF2-40B4-BE49-F238E27FC236}">
              <a16:creationId xmlns:a16="http://schemas.microsoft.com/office/drawing/2014/main" id="{00000000-0008-0000-0100-0000CF010000}"/>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4" name="正方形/長方形 463">
          <a:extLst>
            <a:ext uri="{FF2B5EF4-FFF2-40B4-BE49-F238E27FC236}">
              <a16:creationId xmlns:a16="http://schemas.microsoft.com/office/drawing/2014/main" id="{00000000-0008-0000-0100-0000D0010000}"/>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5" name="テキスト ボックス 464">
          <a:extLst>
            <a:ext uri="{FF2B5EF4-FFF2-40B4-BE49-F238E27FC236}">
              <a16:creationId xmlns:a16="http://schemas.microsoft.com/office/drawing/2014/main" id="{00000000-0008-0000-0100-0000D1010000}"/>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6" name="直線コネクタ 465">
          <a:extLst>
            <a:ext uri="{FF2B5EF4-FFF2-40B4-BE49-F238E27FC236}">
              <a16:creationId xmlns:a16="http://schemas.microsoft.com/office/drawing/2014/main" id="{00000000-0008-0000-0100-0000D2010000}"/>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7" name="直線コネクタ 466">
          <a:extLst>
            <a:ext uri="{FF2B5EF4-FFF2-40B4-BE49-F238E27FC236}">
              <a16:creationId xmlns:a16="http://schemas.microsoft.com/office/drawing/2014/main" id="{00000000-0008-0000-0100-0000D3010000}"/>
            </a:ext>
          </a:extLst>
        </xdr:cNvPr>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8" name="テキスト ボックス 467">
          <a:extLst>
            <a:ext uri="{FF2B5EF4-FFF2-40B4-BE49-F238E27FC236}">
              <a16:creationId xmlns:a16="http://schemas.microsoft.com/office/drawing/2014/main" id="{00000000-0008-0000-0100-0000D4010000}"/>
            </a:ext>
          </a:extLst>
        </xdr:cNvPr>
        <xdr:cNvSpPr txBox="1"/>
      </xdr:nvSpPr>
      <xdr:spPr>
        <a:xfrm>
          <a:off x="1569484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9" name="直線コネクタ 468">
          <a:extLst>
            <a:ext uri="{FF2B5EF4-FFF2-40B4-BE49-F238E27FC236}">
              <a16:creationId xmlns:a16="http://schemas.microsoft.com/office/drawing/2014/main" id="{00000000-0008-0000-0100-0000D5010000}"/>
            </a:ext>
          </a:extLst>
        </xdr:cNvPr>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70" name="テキスト ボックス 469">
          <a:extLst>
            <a:ext uri="{FF2B5EF4-FFF2-40B4-BE49-F238E27FC236}">
              <a16:creationId xmlns:a16="http://schemas.microsoft.com/office/drawing/2014/main" id="{00000000-0008-0000-0100-0000D6010000}"/>
            </a:ext>
          </a:extLst>
        </xdr:cNvPr>
        <xdr:cNvSpPr txBox="1"/>
      </xdr:nvSpPr>
      <xdr:spPr>
        <a:xfrm>
          <a:off x="1569484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1" name="直線コネクタ 470">
          <a:extLst>
            <a:ext uri="{FF2B5EF4-FFF2-40B4-BE49-F238E27FC236}">
              <a16:creationId xmlns:a16="http://schemas.microsoft.com/office/drawing/2014/main" id="{00000000-0008-0000-0100-0000D7010000}"/>
            </a:ext>
          </a:extLst>
        </xdr:cNvPr>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72" name="テキスト ボックス 471">
          <a:extLst>
            <a:ext uri="{FF2B5EF4-FFF2-40B4-BE49-F238E27FC236}">
              <a16:creationId xmlns:a16="http://schemas.microsoft.com/office/drawing/2014/main" id="{00000000-0008-0000-0100-0000D8010000}"/>
            </a:ext>
          </a:extLst>
        </xdr:cNvPr>
        <xdr:cNvSpPr txBox="1"/>
      </xdr:nvSpPr>
      <xdr:spPr>
        <a:xfrm>
          <a:off x="1569484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3" name="直線コネクタ 472">
          <a:extLst>
            <a:ext uri="{FF2B5EF4-FFF2-40B4-BE49-F238E27FC236}">
              <a16:creationId xmlns:a16="http://schemas.microsoft.com/office/drawing/2014/main" id="{00000000-0008-0000-0100-0000D9010000}"/>
            </a:ext>
          </a:extLst>
        </xdr:cNvPr>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4" name="テキスト ボックス 473">
          <a:extLst>
            <a:ext uri="{FF2B5EF4-FFF2-40B4-BE49-F238E27FC236}">
              <a16:creationId xmlns:a16="http://schemas.microsoft.com/office/drawing/2014/main" id="{00000000-0008-0000-0100-0000DA010000}"/>
            </a:ext>
          </a:extLst>
        </xdr:cNvPr>
        <xdr:cNvSpPr txBox="1"/>
      </xdr:nvSpPr>
      <xdr:spPr>
        <a:xfrm>
          <a:off x="1569484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5" name="直線コネクタ 474">
          <a:extLst>
            <a:ext uri="{FF2B5EF4-FFF2-40B4-BE49-F238E27FC236}">
              <a16:creationId xmlns:a16="http://schemas.microsoft.com/office/drawing/2014/main" id="{00000000-0008-0000-0100-0000DB010000}"/>
            </a:ext>
          </a:extLst>
        </xdr:cNvPr>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6" name="テキスト ボックス 475">
          <a:extLst>
            <a:ext uri="{FF2B5EF4-FFF2-40B4-BE49-F238E27FC236}">
              <a16:creationId xmlns:a16="http://schemas.microsoft.com/office/drawing/2014/main" id="{00000000-0008-0000-0100-0000DC010000}"/>
            </a:ext>
          </a:extLst>
        </xdr:cNvPr>
        <xdr:cNvSpPr txBox="1"/>
      </xdr:nvSpPr>
      <xdr:spPr>
        <a:xfrm>
          <a:off x="1569484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7" name="直線コネクタ 476">
          <a:extLst>
            <a:ext uri="{FF2B5EF4-FFF2-40B4-BE49-F238E27FC236}">
              <a16:creationId xmlns:a16="http://schemas.microsoft.com/office/drawing/2014/main" id="{00000000-0008-0000-0100-0000DD010000}"/>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8" name="テキスト ボックス 477">
          <a:extLst>
            <a:ext uri="{FF2B5EF4-FFF2-40B4-BE49-F238E27FC236}">
              <a16:creationId xmlns:a16="http://schemas.microsoft.com/office/drawing/2014/main" id="{00000000-0008-0000-0100-0000DE010000}"/>
            </a:ext>
          </a:extLst>
        </xdr:cNvPr>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9" name="【認定こども園・幼稚園・保育所】&#10;一人当たり面積グラフ枠">
          <a:extLst>
            <a:ext uri="{FF2B5EF4-FFF2-40B4-BE49-F238E27FC236}">
              <a16:creationId xmlns:a16="http://schemas.microsoft.com/office/drawing/2014/main" id="{00000000-0008-0000-0100-0000DF010000}"/>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144780</xdr:rowOff>
    </xdr:from>
    <xdr:to>
      <xdr:col>116</xdr:col>
      <xdr:colOff>62864</xdr:colOff>
      <xdr:row>42</xdr:row>
      <xdr:rowOff>15240</xdr:rowOff>
    </xdr:to>
    <xdr:cxnSp macro="">
      <xdr:nvCxnSpPr>
        <xdr:cNvPr id="480" name="直線コネクタ 479">
          <a:extLst>
            <a:ext uri="{FF2B5EF4-FFF2-40B4-BE49-F238E27FC236}">
              <a16:creationId xmlns:a16="http://schemas.microsoft.com/office/drawing/2014/main" id="{00000000-0008-0000-0100-0000E0010000}"/>
            </a:ext>
          </a:extLst>
        </xdr:cNvPr>
        <xdr:cNvCxnSpPr/>
      </xdr:nvCxnSpPr>
      <xdr:spPr>
        <a:xfrm flipV="1">
          <a:off x="19509104" y="584454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19067</xdr:rowOff>
    </xdr:from>
    <xdr:ext cx="469744" cy="259045"/>
    <xdr:sp macro="" textlink="">
      <xdr:nvSpPr>
        <xdr:cNvPr id="481" name="【認定こども園・幼稚園・保育所】&#10;一人当たり面積最小値テキスト">
          <a:extLst>
            <a:ext uri="{FF2B5EF4-FFF2-40B4-BE49-F238E27FC236}">
              <a16:creationId xmlns:a16="http://schemas.microsoft.com/office/drawing/2014/main" id="{00000000-0008-0000-0100-0000E1010000}"/>
            </a:ext>
          </a:extLst>
        </xdr:cNvPr>
        <xdr:cNvSpPr txBox="1"/>
      </xdr:nvSpPr>
      <xdr:spPr>
        <a:xfrm>
          <a:off x="19547840" y="705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15240</xdr:rowOff>
    </xdr:from>
    <xdr:to>
      <xdr:col>116</xdr:col>
      <xdr:colOff>152400</xdr:colOff>
      <xdr:row>42</xdr:row>
      <xdr:rowOff>15240</xdr:rowOff>
    </xdr:to>
    <xdr:cxnSp macro="">
      <xdr:nvCxnSpPr>
        <xdr:cNvPr id="482" name="直線コネクタ 481">
          <a:extLst>
            <a:ext uri="{FF2B5EF4-FFF2-40B4-BE49-F238E27FC236}">
              <a16:creationId xmlns:a16="http://schemas.microsoft.com/office/drawing/2014/main" id="{00000000-0008-0000-0100-0000E2010000}"/>
            </a:ext>
          </a:extLst>
        </xdr:cNvPr>
        <xdr:cNvCxnSpPr/>
      </xdr:nvCxnSpPr>
      <xdr:spPr>
        <a:xfrm>
          <a:off x="19443700" y="70561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91457</xdr:rowOff>
    </xdr:from>
    <xdr:ext cx="469744" cy="259045"/>
    <xdr:sp macro="" textlink="">
      <xdr:nvSpPr>
        <xdr:cNvPr id="483" name="【認定こども園・幼稚園・保育所】&#10;一人当たり面積最大値テキスト">
          <a:extLst>
            <a:ext uri="{FF2B5EF4-FFF2-40B4-BE49-F238E27FC236}">
              <a16:creationId xmlns:a16="http://schemas.microsoft.com/office/drawing/2014/main" id="{00000000-0008-0000-0100-0000E3010000}"/>
            </a:ext>
          </a:extLst>
        </xdr:cNvPr>
        <xdr:cNvSpPr txBox="1"/>
      </xdr:nvSpPr>
      <xdr:spPr>
        <a:xfrm>
          <a:off x="19547840" y="562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144780</xdr:rowOff>
    </xdr:from>
    <xdr:to>
      <xdr:col>116</xdr:col>
      <xdr:colOff>152400</xdr:colOff>
      <xdr:row>34</xdr:row>
      <xdr:rowOff>144780</xdr:rowOff>
    </xdr:to>
    <xdr:cxnSp macro="">
      <xdr:nvCxnSpPr>
        <xdr:cNvPr id="484" name="直線コネクタ 483">
          <a:extLst>
            <a:ext uri="{FF2B5EF4-FFF2-40B4-BE49-F238E27FC236}">
              <a16:creationId xmlns:a16="http://schemas.microsoft.com/office/drawing/2014/main" id="{00000000-0008-0000-0100-0000E4010000}"/>
            </a:ext>
          </a:extLst>
        </xdr:cNvPr>
        <xdr:cNvCxnSpPr/>
      </xdr:nvCxnSpPr>
      <xdr:spPr>
        <a:xfrm>
          <a:off x="19443700" y="58445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99077</xdr:rowOff>
    </xdr:from>
    <xdr:ext cx="469744" cy="259045"/>
    <xdr:sp macro="" textlink="">
      <xdr:nvSpPr>
        <xdr:cNvPr id="485" name="【認定こども園・幼稚園・保育所】&#10;一人当たり面積平均値テキスト">
          <a:extLst>
            <a:ext uri="{FF2B5EF4-FFF2-40B4-BE49-F238E27FC236}">
              <a16:creationId xmlns:a16="http://schemas.microsoft.com/office/drawing/2014/main" id="{00000000-0008-0000-0100-0000E5010000}"/>
            </a:ext>
          </a:extLst>
        </xdr:cNvPr>
        <xdr:cNvSpPr txBox="1"/>
      </xdr:nvSpPr>
      <xdr:spPr>
        <a:xfrm>
          <a:off x="19547840" y="66370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120650</xdr:rowOff>
    </xdr:from>
    <xdr:to>
      <xdr:col>116</xdr:col>
      <xdr:colOff>114300</xdr:colOff>
      <xdr:row>40</xdr:row>
      <xdr:rowOff>50800</xdr:rowOff>
    </xdr:to>
    <xdr:sp macro="" textlink="">
      <xdr:nvSpPr>
        <xdr:cNvPr id="486" name="フローチャート: 判断 485">
          <a:extLst>
            <a:ext uri="{FF2B5EF4-FFF2-40B4-BE49-F238E27FC236}">
              <a16:creationId xmlns:a16="http://schemas.microsoft.com/office/drawing/2014/main" id="{00000000-0008-0000-0100-0000E6010000}"/>
            </a:ext>
          </a:extLst>
        </xdr:cNvPr>
        <xdr:cNvSpPr/>
      </xdr:nvSpPr>
      <xdr:spPr>
        <a:xfrm>
          <a:off x="19458940" y="66586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135890</xdr:rowOff>
    </xdr:from>
    <xdr:to>
      <xdr:col>112</xdr:col>
      <xdr:colOff>38100</xdr:colOff>
      <xdr:row>40</xdr:row>
      <xdr:rowOff>66040</xdr:rowOff>
    </xdr:to>
    <xdr:sp macro="" textlink="">
      <xdr:nvSpPr>
        <xdr:cNvPr id="487" name="フローチャート: 判断 486">
          <a:extLst>
            <a:ext uri="{FF2B5EF4-FFF2-40B4-BE49-F238E27FC236}">
              <a16:creationId xmlns:a16="http://schemas.microsoft.com/office/drawing/2014/main" id="{00000000-0008-0000-0100-0000E7010000}"/>
            </a:ext>
          </a:extLst>
        </xdr:cNvPr>
        <xdr:cNvSpPr/>
      </xdr:nvSpPr>
      <xdr:spPr>
        <a:xfrm>
          <a:off x="18735040" y="66738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154940</xdr:rowOff>
    </xdr:from>
    <xdr:to>
      <xdr:col>107</xdr:col>
      <xdr:colOff>101600</xdr:colOff>
      <xdr:row>40</xdr:row>
      <xdr:rowOff>85090</xdr:rowOff>
    </xdr:to>
    <xdr:sp macro="" textlink="">
      <xdr:nvSpPr>
        <xdr:cNvPr id="488" name="フローチャート: 判断 487">
          <a:extLst>
            <a:ext uri="{FF2B5EF4-FFF2-40B4-BE49-F238E27FC236}">
              <a16:creationId xmlns:a16="http://schemas.microsoft.com/office/drawing/2014/main" id="{00000000-0008-0000-0100-0000E8010000}"/>
            </a:ext>
          </a:extLst>
        </xdr:cNvPr>
        <xdr:cNvSpPr/>
      </xdr:nvSpPr>
      <xdr:spPr>
        <a:xfrm>
          <a:off x="17937480" y="66929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153035</xdr:rowOff>
    </xdr:from>
    <xdr:to>
      <xdr:col>102</xdr:col>
      <xdr:colOff>165100</xdr:colOff>
      <xdr:row>40</xdr:row>
      <xdr:rowOff>83185</xdr:rowOff>
    </xdr:to>
    <xdr:sp macro="" textlink="">
      <xdr:nvSpPr>
        <xdr:cNvPr id="489" name="フローチャート: 判断 488">
          <a:extLst>
            <a:ext uri="{FF2B5EF4-FFF2-40B4-BE49-F238E27FC236}">
              <a16:creationId xmlns:a16="http://schemas.microsoft.com/office/drawing/2014/main" id="{00000000-0008-0000-0100-0000E9010000}"/>
            </a:ext>
          </a:extLst>
        </xdr:cNvPr>
        <xdr:cNvSpPr/>
      </xdr:nvSpPr>
      <xdr:spPr>
        <a:xfrm>
          <a:off x="17162780" y="66909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162560</xdr:rowOff>
    </xdr:from>
    <xdr:to>
      <xdr:col>98</xdr:col>
      <xdr:colOff>38100</xdr:colOff>
      <xdr:row>40</xdr:row>
      <xdr:rowOff>92710</xdr:rowOff>
    </xdr:to>
    <xdr:sp macro="" textlink="">
      <xdr:nvSpPr>
        <xdr:cNvPr id="490" name="フローチャート: 判断 489">
          <a:extLst>
            <a:ext uri="{FF2B5EF4-FFF2-40B4-BE49-F238E27FC236}">
              <a16:creationId xmlns:a16="http://schemas.microsoft.com/office/drawing/2014/main" id="{00000000-0008-0000-0100-0000EA010000}"/>
            </a:ext>
          </a:extLst>
        </xdr:cNvPr>
        <xdr:cNvSpPr/>
      </xdr:nvSpPr>
      <xdr:spPr>
        <a:xfrm>
          <a:off x="16388080" y="67005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00000000-0008-0000-0100-0000EB010000}"/>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00000000-0008-0000-0100-0000EC010000}"/>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00000000-0008-0000-0100-0000ED010000}"/>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4" name="テキスト ボックス 493">
          <a:extLst>
            <a:ext uri="{FF2B5EF4-FFF2-40B4-BE49-F238E27FC236}">
              <a16:creationId xmlns:a16="http://schemas.microsoft.com/office/drawing/2014/main" id="{00000000-0008-0000-0100-0000EE010000}"/>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5" name="テキスト ボックス 494">
          <a:extLst>
            <a:ext uri="{FF2B5EF4-FFF2-40B4-BE49-F238E27FC236}">
              <a16:creationId xmlns:a16="http://schemas.microsoft.com/office/drawing/2014/main" id="{00000000-0008-0000-0100-0000EF010000}"/>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31115</xdr:rowOff>
    </xdr:from>
    <xdr:to>
      <xdr:col>116</xdr:col>
      <xdr:colOff>114300</xdr:colOff>
      <xdr:row>39</xdr:row>
      <xdr:rowOff>132715</xdr:rowOff>
    </xdr:to>
    <xdr:sp macro="" textlink="">
      <xdr:nvSpPr>
        <xdr:cNvPr id="496" name="楕円 495">
          <a:extLst>
            <a:ext uri="{FF2B5EF4-FFF2-40B4-BE49-F238E27FC236}">
              <a16:creationId xmlns:a16="http://schemas.microsoft.com/office/drawing/2014/main" id="{00000000-0008-0000-0100-0000F0010000}"/>
            </a:ext>
          </a:extLst>
        </xdr:cNvPr>
        <xdr:cNvSpPr/>
      </xdr:nvSpPr>
      <xdr:spPr>
        <a:xfrm>
          <a:off x="19458940" y="656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53992</xdr:rowOff>
    </xdr:from>
    <xdr:ext cx="469744" cy="259045"/>
    <xdr:sp macro="" textlink="">
      <xdr:nvSpPr>
        <xdr:cNvPr id="497" name="【認定こども園・幼稚園・保育所】&#10;一人当たり面積該当値テキスト">
          <a:extLst>
            <a:ext uri="{FF2B5EF4-FFF2-40B4-BE49-F238E27FC236}">
              <a16:creationId xmlns:a16="http://schemas.microsoft.com/office/drawing/2014/main" id="{00000000-0008-0000-0100-0000F1010000}"/>
            </a:ext>
          </a:extLst>
        </xdr:cNvPr>
        <xdr:cNvSpPr txBox="1"/>
      </xdr:nvSpPr>
      <xdr:spPr>
        <a:xfrm>
          <a:off x="19547840" y="6424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40640</xdr:rowOff>
    </xdr:from>
    <xdr:to>
      <xdr:col>112</xdr:col>
      <xdr:colOff>38100</xdr:colOff>
      <xdr:row>39</xdr:row>
      <xdr:rowOff>142240</xdr:rowOff>
    </xdr:to>
    <xdr:sp macro="" textlink="">
      <xdr:nvSpPr>
        <xdr:cNvPr id="498" name="楕円 497">
          <a:extLst>
            <a:ext uri="{FF2B5EF4-FFF2-40B4-BE49-F238E27FC236}">
              <a16:creationId xmlns:a16="http://schemas.microsoft.com/office/drawing/2014/main" id="{00000000-0008-0000-0100-0000F2010000}"/>
            </a:ext>
          </a:extLst>
        </xdr:cNvPr>
        <xdr:cNvSpPr/>
      </xdr:nvSpPr>
      <xdr:spPr>
        <a:xfrm>
          <a:off x="18735040" y="657860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81915</xdr:rowOff>
    </xdr:from>
    <xdr:to>
      <xdr:col>116</xdr:col>
      <xdr:colOff>63500</xdr:colOff>
      <xdr:row>39</xdr:row>
      <xdr:rowOff>91440</xdr:rowOff>
    </xdr:to>
    <xdr:cxnSp macro="">
      <xdr:nvCxnSpPr>
        <xdr:cNvPr id="499" name="直線コネクタ 498">
          <a:extLst>
            <a:ext uri="{FF2B5EF4-FFF2-40B4-BE49-F238E27FC236}">
              <a16:creationId xmlns:a16="http://schemas.microsoft.com/office/drawing/2014/main" id="{00000000-0008-0000-0100-0000F3010000}"/>
            </a:ext>
          </a:extLst>
        </xdr:cNvPr>
        <xdr:cNvCxnSpPr/>
      </xdr:nvCxnSpPr>
      <xdr:spPr>
        <a:xfrm flipV="1">
          <a:off x="18778220" y="6619875"/>
          <a:ext cx="73152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44450</xdr:rowOff>
    </xdr:from>
    <xdr:to>
      <xdr:col>107</xdr:col>
      <xdr:colOff>101600</xdr:colOff>
      <xdr:row>39</xdr:row>
      <xdr:rowOff>146050</xdr:rowOff>
    </xdr:to>
    <xdr:sp macro="" textlink="">
      <xdr:nvSpPr>
        <xdr:cNvPr id="500" name="楕円 499">
          <a:extLst>
            <a:ext uri="{FF2B5EF4-FFF2-40B4-BE49-F238E27FC236}">
              <a16:creationId xmlns:a16="http://schemas.microsoft.com/office/drawing/2014/main" id="{00000000-0008-0000-0100-0000F4010000}"/>
            </a:ext>
          </a:extLst>
        </xdr:cNvPr>
        <xdr:cNvSpPr/>
      </xdr:nvSpPr>
      <xdr:spPr>
        <a:xfrm>
          <a:off x="17937480" y="658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91440</xdr:rowOff>
    </xdr:from>
    <xdr:to>
      <xdr:col>111</xdr:col>
      <xdr:colOff>177800</xdr:colOff>
      <xdr:row>39</xdr:row>
      <xdr:rowOff>95250</xdr:rowOff>
    </xdr:to>
    <xdr:cxnSp macro="">
      <xdr:nvCxnSpPr>
        <xdr:cNvPr id="501" name="直線コネクタ 500">
          <a:extLst>
            <a:ext uri="{FF2B5EF4-FFF2-40B4-BE49-F238E27FC236}">
              <a16:creationId xmlns:a16="http://schemas.microsoft.com/office/drawing/2014/main" id="{00000000-0008-0000-0100-0000F5010000}"/>
            </a:ext>
          </a:extLst>
        </xdr:cNvPr>
        <xdr:cNvCxnSpPr/>
      </xdr:nvCxnSpPr>
      <xdr:spPr>
        <a:xfrm flipV="1">
          <a:off x="17988280" y="6629400"/>
          <a:ext cx="78994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133985</xdr:rowOff>
    </xdr:from>
    <xdr:to>
      <xdr:col>102</xdr:col>
      <xdr:colOff>165100</xdr:colOff>
      <xdr:row>38</xdr:row>
      <xdr:rowOff>64135</xdr:rowOff>
    </xdr:to>
    <xdr:sp macro="" textlink="">
      <xdr:nvSpPr>
        <xdr:cNvPr id="502" name="楕円 501">
          <a:extLst>
            <a:ext uri="{FF2B5EF4-FFF2-40B4-BE49-F238E27FC236}">
              <a16:creationId xmlns:a16="http://schemas.microsoft.com/office/drawing/2014/main" id="{00000000-0008-0000-0100-0000F6010000}"/>
            </a:ext>
          </a:extLst>
        </xdr:cNvPr>
        <xdr:cNvSpPr/>
      </xdr:nvSpPr>
      <xdr:spPr>
        <a:xfrm>
          <a:off x="17162780" y="63366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13335</xdr:rowOff>
    </xdr:from>
    <xdr:to>
      <xdr:col>107</xdr:col>
      <xdr:colOff>50800</xdr:colOff>
      <xdr:row>39</xdr:row>
      <xdr:rowOff>95250</xdr:rowOff>
    </xdr:to>
    <xdr:cxnSp macro="">
      <xdr:nvCxnSpPr>
        <xdr:cNvPr id="503" name="直線コネクタ 502">
          <a:extLst>
            <a:ext uri="{FF2B5EF4-FFF2-40B4-BE49-F238E27FC236}">
              <a16:creationId xmlns:a16="http://schemas.microsoft.com/office/drawing/2014/main" id="{00000000-0008-0000-0100-0000F7010000}"/>
            </a:ext>
          </a:extLst>
        </xdr:cNvPr>
        <xdr:cNvCxnSpPr/>
      </xdr:nvCxnSpPr>
      <xdr:spPr>
        <a:xfrm>
          <a:off x="17213580" y="6383655"/>
          <a:ext cx="774700" cy="249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147320</xdr:rowOff>
    </xdr:from>
    <xdr:to>
      <xdr:col>98</xdr:col>
      <xdr:colOff>38100</xdr:colOff>
      <xdr:row>38</xdr:row>
      <xdr:rowOff>77470</xdr:rowOff>
    </xdr:to>
    <xdr:sp macro="" textlink="">
      <xdr:nvSpPr>
        <xdr:cNvPr id="504" name="楕円 503">
          <a:extLst>
            <a:ext uri="{FF2B5EF4-FFF2-40B4-BE49-F238E27FC236}">
              <a16:creationId xmlns:a16="http://schemas.microsoft.com/office/drawing/2014/main" id="{00000000-0008-0000-0100-0000F8010000}"/>
            </a:ext>
          </a:extLst>
        </xdr:cNvPr>
        <xdr:cNvSpPr/>
      </xdr:nvSpPr>
      <xdr:spPr>
        <a:xfrm>
          <a:off x="16388080" y="63500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13335</xdr:rowOff>
    </xdr:from>
    <xdr:to>
      <xdr:col>102</xdr:col>
      <xdr:colOff>114300</xdr:colOff>
      <xdr:row>38</xdr:row>
      <xdr:rowOff>26670</xdr:rowOff>
    </xdr:to>
    <xdr:cxnSp macro="">
      <xdr:nvCxnSpPr>
        <xdr:cNvPr id="505" name="直線コネクタ 504">
          <a:extLst>
            <a:ext uri="{FF2B5EF4-FFF2-40B4-BE49-F238E27FC236}">
              <a16:creationId xmlns:a16="http://schemas.microsoft.com/office/drawing/2014/main" id="{00000000-0008-0000-0100-0000F9010000}"/>
            </a:ext>
          </a:extLst>
        </xdr:cNvPr>
        <xdr:cNvCxnSpPr/>
      </xdr:nvCxnSpPr>
      <xdr:spPr>
        <a:xfrm flipV="1">
          <a:off x="16431260" y="6383655"/>
          <a:ext cx="78232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57167</xdr:rowOff>
    </xdr:from>
    <xdr:ext cx="469744" cy="259045"/>
    <xdr:sp macro="" textlink="">
      <xdr:nvSpPr>
        <xdr:cNvPr id="506" name="n_1aveValue【認定こども園・幼稚園・保育所】&#10;一人当たり面積">
          <a:extLst>
            <a:ext uri="{FF2B5EF4-FFF2-40B4-BE49-F238E27FC236}">
              <a16:creationId xmlns:a16="http://schemas.microsoft.com/office/drawing/2014/main" id="{00000000-0008-0000-0100-0000FA010000}"/>
            </a:ext>
          </a:extLst>
        </xdr:cNvPr>
        <xdr:cNvSpPr txBox="1"/>
      </xdr:nvSpPr>
      <xdr:spPr>
        <a:xfrm>
          <a:off x="18561127" y="676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76217</xdr:rowOff>
    </xdr:from>
    <xdr:ext cx="469744" cy="259045"/>
    <xdr:sp macro="" textlink="">
      <xdr:nvSpPr>
        <xdr:cNvPr id="507" name="n_2aveValue【認定こども園・幼稚園・保育所】&#10;一人当たり面積">
          <a:extLst>
            <a:ext uri="{FF2B5EF4-FFF2-40B4-BE49-F238E27FC236}">
              <a16:creationId xmlns:a16="http://schemas.microsoft.com/office/drawing/2014/main" id="{00000000-0008-0000-0100-0000FB010000}"/>
            </a:ext>
          </a:extLst>
        </xdr:cNvPr>
        <xdr:cNvSpPr txBox="1"/>
      </xdr:nvSpPr>
      <xdr:spPr>
        <a:xfrm>
          <a:off x="17776267" y="678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74312</xdr:rowOff>
    </xdr:from>
    <xdr:ext cx="469744" cy="259045"/>
    <xdr:sp macro="" textlink="">
      <xdr:nvSpPr>
        <xdr:cNvPr id="508" name="n_3aveValue【認定こども園・幼稚園・保育所】&#10;一人当たり面積">
          <a:extLst>
            <a:ext uri="{FF2B5EF4-FFF2-40B4-BE49-F238E27FC236}">
              <a16:creationId xmlns:a16="http://schemas.microsoft.com/office/drawing/2014/main" id="{00000000-0008-0000-0100-0000FC010000}"/>
            </a:ext>
          </a:extLst>
        </xdr:cNvPr>
        <xdr:cNvSpPr txBox="1"/>
      </xdr:nvSpPr>
      <xdr:spPr>
        <a:xfrm>
          <a:off x="17001567" y="6779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83837</xdr:rowOff>
    </xdr:from>
    <xdr:ext cx="469744" cy="259045"/>
    <xdr:sp macro="" textlink="">
      <xdr:nvSpPr>
        <xdr:cNvPr id="509" name="n_4aveValue【認定こども園・幼稚園・保育所】&#10;一人当たり面積">
          <a:extLst>
            <a:ext uri="{FF2B5EF4-FFF2-40B4-BE49-F238E27FC236}">
              <a16:creationId xmlns:a16="http://schemas.microsoft.com/office/drawing/2014/main" id="{00000000-0008-0000-0100-0000FD010000}"/>
            </a:ext>
          </a:extLst>
        </xdr:cNvPr>
        <xdr:cNvSpPr txBox="1"/>
      </xdr:nvSpPr>
      <xdr:spPr>
        <a:xfrm>
          <a:off x="16226867" y="6789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158767</xdr:rowOff>
    </xdr:from>
    <xdr:ext cx="469744" cy="259045"/>
    <xdr:sp macro="" textlink="">
      <xdr:nvSpPr>
        <xdr:cNvPr id="510" name="n_1mainValue【認定こども園・幼稚園・保育所】&#10;一人当たり面積">
          <a:extLst>
            <a:ext uri="{FF2B5EF4-FFF2-40B4-BE49-F238E27FC236}">
              <a16:creationId xmlns:a16="http://schemas.microsoft.com/office/drawing/2014/main" id="{00000000-0008-0000-0100-0000FE010000}"/>
            </a:ext>
          </a:extLst>
        </xdr:cNvPr>
        <xdr:cNvSpPr txBox="1"/>
      </xdr:nvSpPr>
      <xdr:spPr>
        <a:xfrm>
          <a:off x="18561127" y="636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162577</xdr:rowOff>
    </xdr:from>
    <xdr:ext cx="469744" cy="259045"/>
    <xdr:sp macro="" textlink="">
      <xdr:nvSpPr>
        <xdr:cNvPr id="511" name="n_2mainValue【認定こども園・幼稚園・保育所】&#10;一人当たり面積">
          <a:extLst>
            <a:ext uri="{FF2B5EF4-FFF2-40B4-BE49-F238E27FC236}">
              <a16:creationId xmlns:a16="http://schemas.microsoft.com/office/drawing/2014/main" id="{00000000-0008-0000-0100-0000FF010000}"/>
            </a:ext>
          </a:extLst>
        </xdr:cNvPr>
        <xdr:cNvSpPr txBox="1"/>
      </xdr:nvSpPr>
      <xdr:spPr>
        <a:xfrm>
          <a:off x="17776267" y="636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80662</xdr:rowOff>
    </xdr:from>
    <xdr:ext cx="469744" cy="259045"/>
    <xdr:sp macro="" textlink="">
      <xdr:nvSpPr>
        <xdr:cNvPr id="512" name="n_3mainValue【認定こども園・幼稚園・保育所】&#10;一人当たり面積">
          <a:extLst>
            <a:ext uri="{FF2B5EF4-FFF2-40B4-BE49-F238E27FC236}">
              <a16:creationId xmlns:a16="http://schemas.microsoft.com/office/drawing/2014/main" id="{00000000-0008-0000-0100-000000020000}"/>
            </a:ext>
          </a:extLst>
        </xdr:cNvPr>
        <xdr:cNvSpPr txBox="1"/>
      </xdr:nvSpPr>
      <xdr:spPr>
        <a:xfrm>
          <a:off x="17001567" y="6115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93997</xdr:rowOff>
    </xdr:from>
    <xdr:ext cx="469744" cy="259045"/>
    <xdr:sp macro="" textlink="">
      <xdr:nvSpPr>
        <xdr:cNvPr id="513" name="n_4mainValue【認定こども園・幼稚園・保育所】&#10;一人当たり面積">
          <a:extLst>
            <a:ext uri="{FF2B5EF4-FFF2-40B4-BE49-F238E27FC236}">
              <a16:creationId xmlns:a16="http://schemas.microsoft.com/office/drawing/2014/main" id="{00000000-0008-0000-0100-000001020000}"/>
            </a:ext>
          </a:extLst>
        </xdr:cNvPr>
        <xdr:cNvSpPr txBox="1"/>
      </xdr:nvSpPr>
      <xdr:spPr>
        <a:xfrm>
          <a:off x="16226867" y="6129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4" name="正方形/長方形 513">
          <a:extLst>
            <a:ext uri="{FF2B5EF4-FFF2-40B4-BE49-F238E27FC236}">
              <a16:creationId xmlns:a16="http://schemas.microsoft.com/office/drawing/2014/main" id="{00000000-0008-0000-0100-000002020000}"/>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5" name="正方形/長方形 514">
          <a:extLst>
            <a:ext uri="{FF2B5EF4-FFF2-40B4-BE49-F238E27FC236}">
              <a16:creationId xmlns:a16="http://schemas.microsoft.com/office/drawing/2014/main" id="{00000000-0008-0000-0100-000003020000}"/>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6" name="正方形/長方形 515">
          <a:extLst>
            <a:ext uri="{FF2B5EF4-FFF2-40B4-BE49-F238E27FC236}">
              <a16:creationId xmlns:a16="http://schemas.microsoft.com/office/drawing/2014/main" id="{00000000-0008-0000-0100-000004020000}"/>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7" name="正方形/長方形 516">
          <a:extLst>
            <a:ext uri="{FF2B5EF4-FFF2-40B4-BE49-F238E27FC236}">
              <a16:creationId xmlns:a16="http://schemas.microsoft.com/office/drawing/2014/main" id="{00000000-0008-0000-0100-000005020000}"/>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8" name="正方形/長方形 517">
          <a:extLst>
            <a:ext uri="{FF2B5EF4-FFF2-40B4-BE49-F238E27FC236}">
              <a16:creationId xmlns:a16="http://schemas.microsoft.com/office/drawing/2014/main" id="{00000000-0008-0000-0100-000006020000}"/>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9" name="正方形/長方形 518">
          <a:extLst>
            <a:ext uri="{FF2B5EF4-FFF2-40B4-BE49-F238E27FC236}">
              <a16:creationId xmlns:a16="http://schemas.microsoft.com/office/drawing/2014/main" id="{00000000-0008-0000-0100-000007020000}"/>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0" name="正方形/長方形 519">
          <a:extLst>
            <a:ext uri="{FF2B5EF4-FFF2-40B4-BE49-F238E27FC236}">
              <a16:creationId xmlns:a16="http://schemas.microsoft.com/office/drawing/2014/main" id="{00000000-0008-0000-0100-000008020000}"/>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1" name="正方形/長方形 520">
          <a:extLst>
            <a:ext uri="{FF2B5EF4-FFF2-40B4-BE49-F238E27FC236}">
              <a16:creationId xmlns:a16="http://schemas.microsoft.com/office/drawing/2014/main" id="{00000000-0008-0000-0100-000009020000}"/>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2" name="テキスト ボックス 521">
          <a:extLst>
            <a:ext uri="{FF2B5EF4-FFF2-40B4-BE49-F238E27FC236}">
              <a16:creationId xmlns:a16="http://schemas.microsoft.com/office/drawing/2014/main" id="{00000000-0008-0000-0100-00000A020000}"/>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3" name="直線コネクタ 522">
          <a:extLst>
            <a:ext uri="{FF2B5EF4-FFF2-40B4-BE49-F238E27FC236}">
              <a16:creationId xmlns:a16="http://schemas.microsoft.com/office/drawing/2014/main" id="{00000000-0008-0000-0100-00000B020000}"/>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4" name="テキスト ボックス 523">
          <a:extLst>
            <a:ext uri="{FF2B5EF4-FFF2-40B4-BE49-F238E27FC236}">
              <a16:creationId xmlns:a16="http://schemas.microsoft.com/office/drawing/2014/main" id="{00000000-0008-0000-0100-00000C020000}"/>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5" name="直線コネクタ 524">
          <a:extLst>
            <a:ext uri="{FF2B5EF4-FFF2-40B4-BE49-F238E27FC236}">
              <a16:creationId xmlns:a16="http://schemas.microsoft.com/office/drawing/2014/main" id="{00000000-0008-0000-0100-00000D020000}"/>
            </a:ext>
          </a:extLst>
        </xdr:cNvPr>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6" name="テキスト ボックス 525">
          <a:extLst>
            <a:ext uri="{FF2B5EF4-FFF2-40B4-BE49-F238E27FC236}">
              <a16:creationId xmlns:a16="http://schemas.microsoft.com/office/drawing/2014/main" id="{00000000-0008-0000-0100-00000E020000}"/>
            </a:ext>
          </a:extLst>
        </xdr:cNvPr>
        <xdr:cNvSpPr txBox="1"/>
      </xdr:nvSpPr>
      <xdr:spPr>
        <a:xfrm>
          <a:off x="105615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7" name="直線コネクタ 526">
          <a:extLst>
            <a:ext uri="{FF2B5EF4-FFF2-40B4-BE49-F238E27FC236}">
              <a16:creationId xmlns:a16="http://schemas.microsoft.com/office/drawing/2014/main" id="{00000000-0008-0000-0100-00000F020000}"/>
            </a:ext>
          </a:extLst>
        </xdr:cNvPr>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8" name="テキスト ボックス 527">
          <a:extLst>
            <a:ext uri="{FF2B5EF4-FFF2-40B4-BE49-F238E27FC236}">
              <a16:creationId xmlns:a16="http://schemas.microsoft.com/office/drawing/2014/main" id="{00000000-0008-0000-0100-000010020000}"/>
            </a:ext>
          </a:extLst>
        </xdr:cNvPr>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9" name="直線コネクタ 528">
          <a:extLst>
            <a:ext uri="{FF2B5EF4-FFF2-40B4-BE49-F238E27FC236}">
              <a16:creationId xmlns:a16="http://schemas.microsoft.com/office/drawing/2014/main" id="{00000000-0008-0000-0100-000011020000}"/>
            </a:ext>
          </a:extLst>
        </xdr:cNvPr>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30" name="テキスト ボックス 529">
          <a:extLst>
            <a:ext uri="{FF2B5EF4-FFF2-40B4-BE49-F238E27FC236}">
              <a16:creationId xmlns:a16="http://schemas.microsoft.com/office/drawing/2014/main" id="{00000000-0008-0000-0100-000012020000}"/>
            </a:ext>
          </a:extLst>
        </xdr:cNvPr>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31" name="直線コネクタ 530">
          <a:extLst>
            <a:ext uri="{FF2B5EF4-FFF2-40B4-BE49-F238E27FC236}">
              <a16:creationId xmlns:a16="http://schemas.microsoft.com/office/drawing/2014/main" id="{00000000-0008-0000-0100-000013020000}"/>
            </a:ext>
          </a:extLst>
        </xdr:cNvPr>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2" name="テキスト ボックス 531">
          <a:extLst>
            <a:ext uri="{FF2B5EF4-FFF2-40B4-BE49-F238E27FC236}">
              <a16:creationId xmlns:a16="http://schemas.microsoft.com/office/drawing/2014/main" id="{00000000-0008-0000-0100-000014020000}"/>
            </a:ext>
          </a:extLst>
        </xdr:cNvPr>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3" name="直線コネクタ 532">
          <a:extLst>
            <a:ext uri="{FF2B5EF4-FFF2-40B4-BE49-F238E27FC236}">
              <a16:creationId xmlns:a16="http://schemas.microsoft.com/office/drawing/2014/main" id="{00000000-0008-0000-0100-000015020000}"/>
            </a:ext>
          </a:extLst>
        </xdr:cNvPr>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4" name="テキスト ボックス 533">
          <a:extLst>
            <a:ext uri="{FF2B5EF4-FFF2-40B4-BE49-F238E27FC236}">
              <a16:creationId xmlns:a16="http://schemas.microsoft.com/office/drawing/2014/main" id="{00000000-0008-0000-0100-000016020000}"/>
            </a:ext>
          </a:extLst>
        </xdr:cNvPr>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5" name="直線コネクタ 534">
          <a:extLst>
            <a:ext uri="{FF2B5EF4-FFF2-40B4-BE49-F238E27FC236}">
              <a16:creationId xmlns:a16="http://schemas.microsoft.com/office/drawing/2014/main" id="{00000000-0008-0000-0100-000017020000}"/>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6" name="テキスト ボックス 535">
          <a:extLst>
            <a:ext uri="{FF2B5EF4-FFF2-40B4-BE49-F238E27FC236}">
              <a16:creationId xmlns:a16="http://schemas.microsoft.com/office/drawing/2014/main" id="{00000000-0008-0000-0100-000018020000}"/>
            </a:ext>
          </a:extLst>
        </xdr:cNvPr>
        <xdr:cNvSpPr txBox="1"/>
      </xdr:nvSpPr>
      <xdr:spPr>
        <a:xfrm>
          <a:off x="1066688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7" name="【学校施設】&#10;有形固定資産減価償却率グラフ枠">
          <a:extLst>
            <a:ext uri="{FF2B5EF4-FFF2-40B4-BE49-F238E27FC236}">
              <a16:creationId xmlns:a16="http://schemas.microsoft.com/office/drawing/2014/main" id="{00000000-0008-0000-0100-000019020000}"/>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81915</xdr:rowOff>
    </xdr:from>
    <xdr:to>
      <xdr:col>85</xdr:col>
      <xdr:colOff>126364</xdr:colOff>
      <xdr:row>62</xdr:row>
      <xdr:rowOff>154305</xdr:rowOff>
    </xdr:to>
    <xdr:cxnSp macro="">
      <xdr:nvCxnSpPr>
        <xdr:cNvPr id="538" name="直線コネクタ 537">
          <a:extLst>
            <a:ext uri="{FF2B5EF4-FFF2-40B4-BE49-F238E27FC236}">
              <a16:creationId xmlns:a16="http://schemas.microsoft.com/office/drawing/2014/main" id="{00000000-0008-0000-0100-00001A020000}"/>
            </a:ext>
          </a:extLst>
        </xdr:cNvPr>
        <xdr:cNvCxnSpPr/>
      </xdr:nvCxnSpPr>
      <xdr:spPr>
        <a:xfrm flipV="1">
          <a:off x="14375764" y="9469755"/>
          <a:ext cx="0" cy="1078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158132</xdr:rowOff>
    </xdr:from>
    <xdr:ext cx="405111" cy="259045"/>
    <xdr:sp macro="" textlink="">
      <xdr:nvSpPr>
        <xdr:cNvPr id="539" name="【学校施設】&#10;有形固定資産減価償却率最小値テキスト">
          <a:extLst>
            <a:ext uri="{FF2B5EF4-FFF2-40B4-BE49-F238E27FC236}">
              <a16:creationId xmlns:a16="http://schemas.microsoft.com/office/drawing/2014/main" id="{00000000-0008-0000-0100-00001B020000}"/>
            </a:ext>
          </a:extLst>
        </xdr:cNvPr>
        <xdr:cNvSpPr txBox="1"/>
      </xdr:nvSpPr>
      <xdr:spPr>
        <a:xfrm>
          <a:off x="14414500" y="10551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154305</xdr:rowOff>
    </xdr:from>
    <xdr:to>
      <xdr:col>86</xdr:col>
      <xdr:colOff>25400</xdr:colOff>
      <xdr:row>62</xdr:row>
      <xdr:rowOff>154305</xdr:rowOff>
    </xdr:to>
    <xdr:cxnSp macro="">
      <xdr:nvCxnSpPr>
        <xdr:cNvPr id="540" name="直線コネクタ 539">
          <a:extLst>
            <a:ext uri="{FF2B5EF4-FFF2-40B4-BE49-F238E27FC236}">
              <a16:creationId xmlns:a16="http://schemas.microsoft.com/office/drawing/2014/main" id="{00000000-0008-0000-0100-00001C020000}"/>
            </a:ext>
          </a:extLst>
        </xdr:cNvPr>
        <xdr:cNvCxnSpPr/>
      </xdr:nvCxnSpPr>
      <xdr:spPr>
        <a:xfrm>
          <a:off x="14287500" y="105479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28592</xdr:rowOff>
    </xdr:from>
    <xdr:ext cx="405111" cy="259045"/>
    <xdr:sp macro="" textlink="">
      <xdr:nvSpPr>
        <xdr:cNvPr id="541" name="【学校施設】&#10;有形固定資産減価償却率最大値テキスト">
          <a:extLst>
            <a:ext uri="{FF2B5EF4-FFF2-40B4-BE49-F238E27FC236}">
              <a16:creationId xmlns:a16="http://schemas.microsoft.com/office/drawing/2014/main" id="{00000000-0008-0000-0100-00001D020000}"/>
            </a:ext>
          </a:extLst>
        </xdr:cNvPr>
        <xdr:cNvSpPr txBox="1"/>
      </xdr:nvSpPr>
      <xdr:spPr>
        <a:xfrm>
          <a:off x="14414500" y="9248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81915</xdr:rowOff>
    </xdr:from>
    <xdr:to>
      <xdr:col>86</xdr:col>
      <xdr:colOff>25400</xdr:colOff>
      <xdr:row>56</xdr:row>
      <xdr:rowOff>81915</xdr:rowOff>
    </xdr:to>
    <xdr:cxnSp macro="">
      <xdr:nvCxnSpPr>
        <xdr:cNvPr id="542" name="直線コネクタ 541">
          <a:extLst>
            <a:ext uri="{FF2B5EF4-FFF2-40B4-BE49-F238E27FC236}">
              <a16:creationId xmlns:a16="http://schemas.microsoft.com/office/drawing/2014/main" id="{00000000-0008-0000-0100-00001E020000}"/>
            </a:ext>
          </a:extLst>
        </xdr:cNvPr>
        <xdr:cNvCxnSpPr/>
      </xdr:nvCxnSpPr>
      <xdr:spPr>
        <a:xfrm>
          <a:off x="14287500" y="94697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163847</xdr:rowOff>
    </xdr:from>
    <xdr:ext cx="405111" cy="259045"/>
    <xdr:sp macro="" textlink="">
      <xdr:nvSpPr>
        <xdr:cNvPr id="543" name="【学校施設】&#10;有形固定資産減価償却率平均値テキスト">
          <a:extLst>
            <a:ext uri="{FF2B5EF4-FFF2-40B4-BE49-F238E27FC236}">
              <a16:creationId xmlns:a16="http://schemas.microsoft.com/office/drawing/2014/main" id="{00000000-0008-0000-0100-00001F020000}"/>
            </a:ext>
          </a:extLst>
        </xdr:cNvPr>
        <xdr:cNvSpPr txBox="1"/>
      </xdr:nvSpPr>
      <xdr:spPr>
        <a:xfrm>
          <a:off x="14414500" y="10054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13970</xdr:rowOff>
    </xdr:from>
    <xdr:to>
      <xdr:col>85</xdr:col>
      <xdr:colOff>177800</xdr:colOff>
      <xdr:row>60</xdr:row>
      <xdr:rowOff>115570</xdr:rowOff>
    </xdr:to>
    <xdr:sp macro="" textlink="">
      <xdr:nvSpPr>
        <xdr:cNvPr id="544" name="フローチャート: 判断 543">
          <a:extLst>
            <a:ext uri="{FF2B5EF4-FFF2-40B4-BE49-F238E27FC236}">
              <a16:creationId xmlns:a16="http://schemas.microsoft.com/office/drawing/2014/main" id="{00000000-0008-0000-0100-000020020000}"/>
            </a:ext>
          </a:extLst>
        </xdr:cNvPr>
        <xdr:cNvSpPr/>
      </xdr:nvSpPr>
      <xdr:spPr>
        <a:xfrm>
          <a:off x="14325600" y="1007237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164465</xdr:rowOff>
    </xdr:from>
    <xdr:to>
      <xdr:col>81</xdr:col>
      <xdr:colOff>101600</xdr:colOff>
      <xdr:row>60</xdr:row>
      <xdr:rowOff>94615</xdr:rowOff>
    </xdr:to>
    <xdr:sp macro="" textlink="">
      <xdr:nvSpPr>
        <xdr:cNvPr id="545" name="フローチャート: 判断 544">
          <a:extLst>
            <a:ext uri="{FF2B5EF4-FFF2-40B4-BE49-F238E27FC236}">
              <a16:creationId xmlns:a16="http://schemas.microsoft.com/office/drawing/2014/main" id="{00000000-0008-0000-0100-000021020000}"/>
            </a:ext>
          </a:extLst>
        </xdr:cNvPr>
        <xdr:cNvSpPr/>
      </xdr:nvSpPr>
      <xdr:spPr>
        <a:xfrm>
          <a:off x="13578840" y="100552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158750</xdr:rowOff>
    </xdr:from>
    <xdr:to>
      <xdr:col>76</xdr:col>
      <xdr:colOff>165100</xdr:colOff>
      <xdr:row>60</xdr:row>
      <xdr:rowOff>88900</xdr:rowOff>
    </xdr:to>
    <xdr:sp macro="" textlink="">
      <xdr:nvSpPr>
        <xdr:cNvPr id="546" name="フローチャート: 判断 545">
          <a:extLst>
            <a:ext uri="{FF2B5EF4-FFF2-40B4-BE49-F238E27FC236}">
              <a16:creationId xmlns:a16="http://schemas.microsoft.com/office/drawing/2014/main" id="{00000000-0008-0000-0100-000022020000}"/>
            </a:ext>
          </a:extLst>
        </xdr:cNvPr>
        <xdr:cNvSpPr/>
      </xdr:nvSpPr>
      <xdr:spPr>
        <a:xfrm>
          <a:off x="12804140" y="100495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162560</xdr:rowOff>
    </xdr:from>
    <xdr:to>
      <xdr:col>72</xdr:col>
      <xdr:colOff>38100</xdr:colOff>
      <xdr:row>60</xdr:row>
      <xdr:rowOff>92710</xdr:rowOff>
    </xdr:to>
    <xdr:sp macro="" textlink="">
      <xdr:nvSpPr>
        <xdr:cNvPr id="547" name="フローチャート: 判断 546">
          <a:extLst>
            <a:ext uri="{FF2B5EF4-FFF2-40B4-BE49-F238E27FC236}">
              <a16:creationId xmlns:a16="http://schemas.microsoft.com/office/drawing/2014/main" id="{00000000-0008-0000-0100-000023020000}"/>
            </a:ext>
          </a:extLst>
        </xdr:cNvPr>
        <xdr:cNvSpPr/>
      </xdr:nvSpPr>
      <xdr:spPr>
        <a:xfrm>
          <a:off x="12029440" y="100533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130175</xdr:rowOff>
    </xdr:from>
    <xdr:to>
      <xdr:col>67</xdr:col>
      <xdr:colOff>101600</xdr:colOff>
      <xdr:row>60</xdr:row>
      <xdr:rowOff>60325</xdr:rowOff>
    </xdr:to>
    <xdr:sp macro="" textlink="">
      <xdr:nvSpPr>
        <xdr:cNvPr id="548" name="フローチャート: 判断 547">
          <a:extLst>
            <a:ext uri="{FF2B5EF4-FFF2-40B4-BE49-F238E27FC236}">
              <a16:creationId xmlns:a16="http://schemas.microsoft.com/office/drawing/2014/main" id="{00000000-0008-0000-0100-000024020000}"/>
            </a:ext>
          </a:extLst>
        </xdr:cNvPr>
        <xdr:cNvSpPr/>
      </xdr:nvSpPr>
      <xdr:spPr>
        <a:xfrm>
          <a:off x="11231880" y="100209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00000000-0008-0000-0100-000025020000}"/>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00000000-0008-0000-0100-000026020000}"/>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00000000-0008-0000-0100-000027020000}"/>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00000000-0008-0000-0100-000028020000}"/>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3" name="テキスト ボックス 552">
          <a:extLst>
            <a:ext uri="{FF2B5EF4-FFF2-40B4-BE49-F238E27FC236}">
              <a16:creationId xmlns:a16="http://schemas.microsoft.com/office/drawing/2014/main" id="{00000000-0008-0000-0100-000029020000}"/>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118745</xdr:rowOff>
    </xdr:from>
    <xdr:to>
      <xdr:col>85</xdr:col>
      <xdr:colOff>177800</xdr:colOff>
      <xdr:row>60</xdr:row>
      <xdr:rowOff>48895</xdr:rowOff>
    </xdr:to>
    <xdr:sp macro="" textlink="">
      <xdr:nvSpPr>
        <xdr:cNvPr id="554" name="楕円 553">
          <a:extLst>
            <a:ext uri="{FF2B5EF4-FFF2-40B4-BE49-F238E27FC236}">
              <a16:creationId xmlns:a16="http://schemas.microsoft.com/office/drawing/2014/main" id="{00000000-0008-0000-0100-00002A020000}"/>
            </a:ext>
          </a:extLst>
        </xdr:cNvPr>
        <xdr:cNvSpPr/>
      </xdr:nvSpPr>
      <xdr:spPr>
        <a:xfrm>
          <a:off x="14325600" y="1000950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141622</xdr:rowOff>
    </xdr:from>
    <xdr:ext cx="405111" cy="259045"/>
    <xdr:sp macro="" textlink="">
      <xdr:nvSpPr>
        <xdr:cNvPr id="555" name="【学校施設】&#10;有形固定資産減価償却率該当値テキスト">
          <a:extLst>
            <a:ext uri="{FF2B5EF4-FFF2-40B4-BE49-F238E27FC236}">
              <a16:creationId xmlns:a16="http://schemas.microsoft.com/office/drawing/2014/main" id="{00000000-0008-0000-0100-00002B020000}"/>
            </a:ext>
          </a:extLst>
        </xdr:cNvPr>
        <xdr:cNvSpPr txBox="1"/>
      </xdr:nvSpPr>
      <xdr:spPr>
        <a:xfrm>
          <a:off x="14414500" y="986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80645</xdr:rowOff>
    </xdr:from>
    <xdr:to>
      <xdr:col>81</xdr:col>
      <xdr:colOff>101600</xdr:colOff>
      <xdr:row>60</xdr:row>
      <xdr:rowOff>10795</xdr:rowOff>
    </xdr:to>
    <xdr:sp macro="" textlink="">
      <xdr:nvSpPr>
        <xdr:cNvPr id="556" name="楕円 555">
          <a:extLst>
            <a:ext uri="{FF2B5EF4-FFF2-40B4-BE49-F238E27FC236}">
              <a16:creationId xmlns:a16="http://schemas.microsoft.com/office/drawing/2014/main" id="{00000000-0008-0000-0100-00002C020000}"/>
            </a:ext>
          </a:extLst>
        </xdr:cNvPr>
        <xdr:cNvSpPr/>
      </xdr:nvSpPr>
      <xdr:spPr>
        <a:xfrm>
          <a:off x="13578840" y="99714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131445</xdr:rowOff>
    </xdr:from>
    <xdr:to>
      <xdr:col>85</xdr:col>
      <xdr:colOff>127000</xdr:colOff>
      <xdr:row>59</xdr:row>
      <xdr:rowOff>169545</xdr:rowOff>
    </xdr:to>
    <xdr:cxnSp macro="">
      <xdr:nvCxnSpPr>
        <xdr:cNvPr id="557" name="直線コネクタ 556">
          <a:extLst>
            <a:ext uri="{FF2B5EF4-FFF2-40B4-BE49-F238E27FC236}">
              <a16:creationId xmlns:a16="http://schemas.microsoft.com/office/drawing/2014/main" id="{00000000-0008-0000-0100-00002D020000}"/>
            </a:ext>
          </a:extLst>
        </xdr:cNvPr>
        <xdr:cNvCxnSpPr/>
      </xdr:nvCxnSpPr>
      <xdr:spPr>
        <a:xfrm>
          <a:off x="13629640" y="10022205"/>
          <a:ext cx="74676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46355</xdr:rowOff>
    </xdr:from>
    <xdr:to>
      <xdr:col>76</xdr:col>
      <xdr:colOff>165100</xdr:colOff>
      <xdr:row>59</xdr:row>
      <xdr:rowOff>147955</xdr:rowOff>
    </xdr:to>
    <xdr:sp macro="" textlink="">
      <xdr:nvSpPr>
        <xdr:cNvPr id="558" name="楕円 557">
          <a:extLst>
            <a:ext uri="{FF2B5EF4-FFF2-40B4-BE49-F238E27FC236}">
              <a16:creationId xmlns:a16="http://schemas.microsoft.com/office/drawing/2014/main" id="{00000000-0008-0000-0100-00002E020000}"/>
            </a:ext>
          </a:extLst>
        </xdr:cNvPr>
        <xdr:cNvSpPr/>
      </xdr:nvSpPr>
      <xdr:spPr>
        <a:xfrm>
          <a:off x="12804140" y="993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97155</xdr:rowOff>
    </xdr:from>
    <xdr:to>
      <xdr:col>81</xdr:col>
      <xdr:colOff>50800</xdr:colOff>
      <xdr:row>59</xdr:row>
      <xdr:rowOff>131445</xdr:rowOff>
    </xdr:to>
    <xdr:cxnSp macro="">
      <xdr:nvCxnSpPr>
        <xdr:cNvPr id="559" name="直線コネクタ 558">
          <a:extLst>
            <a:ext uri="{FF2B5EF4-FFF2-40B4-BE49-F238E27FC236}">
              <a16:creationId xmlns:a16="http://schemas.microsoft.com/office/drawing/2014/main" id="{00000000-0008-0000-0100-00002F020000}"/>
            </a:ext>
          </a:extLst>
        </xdr:cNvPr>
        <xdr:cNvCxnSpPr/>
      </xdr:nvCxnSpPr>
      <xdr:spPr>
        <a:xfrm>
          <a:off x="12854940" y="9987915"/>
          <a:ext cx="7747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25400</xdr:rowOff>
    </xdr:from>
    <xdr:to>
      <xdr:col>72</xdr:col>
      <xdr:colOff>38100</xdr:colOff>
      <xdr:row>59</xdr:row>
      <xdr:rowOff>127000</xdr:rowOff>
    </xdr:to>
    <xdr:sp macro="" textlink="">
      <xdr:nvSpPr>
        <xdr:cNvPr id="560" name="楕円 559">
          <a:extLst>
            <a:ext uri="{FF2B5EF4-FFF2-40B4-BE49-F238E27FC236}">
              <a16:creationId xmlns:a16="http://schemas.microsoft.com/office/drawing/2014/main" id="{00000000-0008-0000-0100-000030020000}"/>
            </a:ext>
          </a:extLst>
        </xdr:cNvPr>
        <xdr:cNvSpPr/>
      </xdr:nvSpPr>
      <xdr:spPr>
        <a:xfrm>
          <a:off x="12029440" y="991616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76200</xdr:rowOff>
    </xdr:from>
    <xdr:to>
      <xdr:col>76</xdr:col>
      <xdr:colOff>114300</xdr:colOff>
      <xdr:row>59</xdr:row>
      <xdr:rowOff>97155</xdr:rowOff>
    </xdr:to>
    <xdr:cxnSp macro="">
      <xdr:nvCxnSpPr>
        <xdr:cNvPr id="561" name="直線コネクタ 560">
          <a:extLst>
            <a:ext uri="{FF2B5EF4-FFF2-40B4-BE49-F238E27FC236}">
              <a16:creationId xmlns:a16="http://schemas.microsoft.com/office/drawing/2014/main" id="{00000000-0008-0000-0100-000031020000}"/>
            </a:ext>
          </a:extLst>
        </xdr:cNvPr>
        <xdr:cNvCxnSpPr/>
      </xdr:nvCxnSpPr>
      <xdr:spPr>
        <a:xfrm>
          <a:off x="12072620" y="9966960"/>
          <a:ext cx="78232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158750</xdr:rowOff>
    </xdr:from>
    <xdr:to>
      <xdr:col>67</xdr:col>
      <xdr:colOff>101600</xdr:colOff>
      <xdr:row>59</xdr:row>
      <xdr:rowOff>88900</xdr:rowOff>
    </xdr:to>
    <xdr:sp macro="" textlink="">
      <xdr:nvSpPr>
        <xdr:cNvPr id="562" name="楕円 561">
          <a:extLst>
            <a:ext uri="{FF2B5EF4-FFF2-40B4-BE49-F238E27FC236}">
              <a16:creationId xmlns:a16="http://schemas.microsoft.com/office/drawing/2014/main" id="{00000000-0008-0000-0100-000032020000}"/>
            </a:ext>
          </a:extLst>
        </xdr:cNvPr>
        <xdr:cNvSpPr/>
      </xdr:nvSpPr>
      <xdr:spPr>
        <a:xfrm>
          <a:off x="11231880" y="98818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38100</xdr:rowOff>
    </xdr:from>
    <xdr:to>
      <xdr:col>71</xdr:col>
      <xdr:colOff>177800</xdr:colOff>
      <xdr:row>59</xdr:row>
      <xdr:rowOff>76200</xdr:rowOff>
    </xdr:to>
    <xdr:cxnSp macro="">
      <xdr:nvCxnSpPr>
        <xdr:cNvPr id="563" name="直線コネクタ 562">
          <a:extLst>
            <a:ext uri="{FF2B5EF4-FFF2-40B4-BE49-F238E27FC236}">
              <a16:creationId xmlns:a16="http://schemas.microsoft.com/office/drawing/2014/main" id="{00000000-0008-0000-0100-000033020000}"/>
            </a:ext>
          </a:extLst>
        </xdr:cNvPr>
        <xdr:cNvCxnSpPr/>
      </xdr:nvCxnSpPr>
      <xdr:spPr>
        <a:xfrm>
          <a:off x="11282680" y="9928860"/>
          <a:ext cx="78994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85742</xdr:rowOff>
    </xdr:from>
    <xdr:ext cx="405111" cy="259045"/>
    <xdr:sp macro="" textlink="">
      <xdr:nvSpPr>
        <xdr:cNvPr id="564" name="n_1aveValue【学校施設】&#10;有形固定資産減価償却率">
          <a:extLst>
            <a:ext uri="{FF2B5EF4-FFF2-40B4-BE49-F238E27FC236}">
              <a16:creationId xmlns:a16="http://schemas.microsoft.com/office/drawing/2014/main" id="{00000000-0008-0000-0100-000034020000}"/>
            </a:ext>
          </a:extLst>
        </xdr:cNvPr>
        <xdr:cNvSpPr txBox="1"/>
      </xdr:nvSpPr>
      <xdr:spPr>
        <a:xfrm>
          <a:off x="13437244" y="10144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80027</xdr:rowOff>
    </xdr:from>
    <xdr:ext cx="405111" cy="259045"/>
    <xdr:sp macro="" textlink="">
      <xdr:nvSpPr>
        <xdr:cNvPr id="565" name="n_2aveValue【学校施設】&#10;有形固定資産減価償却率">
          <a:extLst>
            <a:ext uri="{FF2B5EF4-FFF2-40B4-BE49-F238E27FC236}">
              <a16:creationId xmlns:a16="http://schemas.microsoft.com/office/drawing/2014/main" id="{00000000-0008-0000-0100-000035020000}"/>
            </a:ext>
          </a:extLst>
        </xdr:cNvPr>
        <xdr:cNvSpPr txBox="1"/>
      </xdr:nvSpPr>
      <xdr:spPr>
        <a:xfrm>
          <a:off x="12675244" y="10138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83837</xdr:rowOff>
    </xdr:from>
    <xdr:ext cx="405111" cy="259045"/>
    <xdr:sp macro="" textlink="">
      <xdr:nvSpPr>
        <xdr:cNvPr id="566" name="n_3aveValue【学校施設】&#10;有形固定資産減価償却率">
          <a:extLst>
            <a:ext uri="{FF2B5EF4-FFF2-40B4-BE49-F238E27FC236}">
              <a16:creationId xmlns:a16="http://schemas.microsoft.com/office/drawing/2014/main" id="{00000000-0008-0000-0100-000036020000}"/>
            </a:ext>
          </a:extLst>
        </xdr:cNvPr>
        <xdr:cNvSpPr txBox="1"/>
      </xdr:nvSpPr>
      <xdr:spPr>
        <a:xfrm>
          <a:off x="11900544" y="10142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51452</xdr:rowOff>
    </xdr:from>
    <xdr:ext cx="405111" cy="259045"/>
    <xdr:sp macro="" textlink="">
      <xdr:nvSpPr>
        <xdr:cNvPr id="567" name="n_4aveValue【学校施設】&#10;有形固定資産減価償却率">
          <a:extLst>
            <a:ext uri="{FF2B5EF4-FFF2-40B4-BE49-F238E27FC236}">
              <a16:creationId xmlns:a16="http://schemas.microsoft.com/office/drawing/2014/main" id="{00000000-0008-0000-0100-000037020000}"/>
            </a:ext>
          </a:extLst>
        </xdr:cNvPr>
        <xdr:cNvSpPr txBox="1"/>
      </xdr:nvSpPr>
      <xdr:spPr>
        <a:xfrm>
          <a:off x="11102984" y="10109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27322</xdr:rowOff>
    </xdr:from>
    <xdr:ext cx="405111" cy="259045"/>
    <xdr:sp macro="" textlink="">
      <xdr:nvSpPr>
        <xdr:cNvPr id="568" name="n_1mainValue【学校施設】&#10;有形固定資産減価償却率">
          <a:extLst>
            <a:ext uri="{FF2B5EF4-FFF2-40B4-BE49-F238E27FC236}">
              <a16:creationId xmlns:a16="http://schemas.microsoft.com/office/drawing/2014/main" id="{00000000-0008-0000-0100-000038020000}"/>
            </a:ext>
          </a:extLst>
        </xdr:cNvPr>
        <xdr:cNvSpPr txBox="1"/>
      </xdr:nvSpPr>
      <xdr:spPr>
        <a:xfrm>
          <a:off x="13437244" y="9750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164482</xdr:rowOff>
    </xdr:from>
    <xdr:ext cx="405111" cy="259045"/>
    <xdr:sp macro="" textlink="">
      <xdr:nvSpPr>
        <xdr:cNvPr id="569" name="n_2mainValue【学校施設】&#10;有形固定資産減価償却率">
          <a:extLst>
            <a:ext uri="{FF2B5EF4-FFF2-40B4-BE49-F238E27FC236}">
              <a16:creationId xmlns:a16="http://schemas.microsoft.com/office/drawing/2014/main" id="{00000000-0008-0000-0100-000039020000}"/>
            </a:ext>
          </a:extLst>
        </xdr:cNvPr>
        <xdr:cNvSpPr txBox="1"/>
      </xdr:nvSpPr>
      <xdr:spPr>
        <a:xfrm>
          <a:off x="12675244" y="9719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143527</xdr:rowOff>
    </xdr:from>
    <xdr:ext cx="405111" cy="259045"/>
    <xdr:sp macro="" textlink="">
      <xdr:nvSpPr>
        <xdr:cNvPr id="570" name="n_3mainValue【学校施設】&#10;有形固定資産減価償却率">
          <a:extLst>
            <a:ext uri="{FF2B5EF4-FFF2-40B4-BE49-F238E27FC236}">
              <a16:creationId xmlns:a16="http://schemas.microsoft.com/office/drawing/2014/main" id="{00000000-0008-0000-0100-00003A020000}"/>
            </a:ext>
          </a:extLst>
        </xdr:cNvPr>
        <xdr:cNvSpPr txBox="1"/>
      </xdr:nvSpPr>
      <xdr:spPr>
        <a:xfrm>
          <a:off x="11900544" y="969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105427</xdr:rowOff>
    </xdr:from>
    <xdr:ext cx="405111" cy="259045"/>
    <xdr:sp macro="" textlink="">
      <xdr:nvSpPr>
        <xdr:cNvPr id="571" name="n_4mainValue【学校施設】&#10;有形固定資産減価償却率">
          <a:extLst>
            <a:ext uri="{FF2B5EF4-FFF2-40B4-BE49-F238E27FC236}">
              <a16:creationId xmlns:a16="http://schemas.microsoft.com/office/drawing/2014/main" id="{00000000-0008-0000-0100-00003B020000}"/>
            </a:ext>
          </a:extLst>
        </xdr:cNvPr>
        <xdr:cNvSpPr txBox="1"/>
      </xdr:nvSpPr>
      <xdr:spPr>
        <a:xfrm>
          <a:off x="11102984" y="966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2" name="正方形/長方形 571">
          <a:extLst>
            <a:ext uri="{FF2B5EF4-FFF2-40B4-BE49-F238E27FC236}">
              <a16:creationId xmlns:a16="http://schemas.microsoft.com/office/drawing/2014/main" id="{00000000-0008-0000-0100-00003C020000}"/>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3" name="正方形/長方形 572">
          <a:extLst>
            <a:ext uri="{FF2B5EF4-FFF2-40B4-BE49-F238E27FC236}">
              <a16:creationId xmlns:a16="http://schemas.microsoft.com/office/drawing/2014/main" id="{00000000-0008-0000-0100-00003D020000}"/>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4" name="正方形/長方形 573">
          <a:extLst>
            <a:ext uri="{FF2B5EF4-FFF2-40B4-BE49-F238E27FC236}">
              <a16:creationId xmlns:a16="http://schemas.microsoft.com/office/drawing/2014/main" id="{00000000-0008-0000-0100-00003E020000}"/>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5" name="正方形/長方形 574">
          <a:extLst>
            <a:ext uri="{FF2B5EF4-FFF2-40B4-BE49-F238E27FC236}">
              <a16:creationId xmlns:a16="http://schemas.microsoft.com/office/drawing/2014/main" id="{00000000-0008-0000-0100-00003F020000}"/>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6" name="正方形/長方形 575">
          <a:extLst>
            <a:ext uri="{FF2B5EF4-FFF2-40B4-BE49-F238E27FC236}">
              <a16:creationId xmlns:a16="http://schemas.microsoft.com/office/drawing/2014/main" id="{00000000-0008-0000-0100-000040020000}"/>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7" name="正方形/長方形 576">
          <a:extLst>
            <a:ext uri="{FF2B5EF4-FFF2-40B4-BE49-F238E27FC236}">
              <a16:creationId xmlns:a16="http://schemas.microsoft.com/office/drawing/2014/main" id="{00000000-0008-0000-0100-000041020000}"/>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8" name="正方形/長方形 577">
          <a:extLst>
            <a:ext uri="{FF2B5EF4-FFF2-40B4-BE49-F238E27FC236}">
              <a16:creationId xmlns:a16="http://schemas.microsoft.com/office/drawing/2014/main" id="{00000000-0008-0000-0100-000042020000}"/>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9" name="正方形/長方形 578">
          <a:extLst>
            <a:ext uri="{FF2B5EF4-FFF2-40B4-BE49-F238E27FC236}">
              <a16:creationId xmlns:a16="http://schemas.microsoft.com/office/drawing/2014/main" id="{00000000-0008-0000-0100-000043020000}"/>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0" name="テキスト ボックス 579">
          <a:extLst>
            <a:ext uri="{FF2B5EF4-FFF2-40B4-BE49-F238E27FC236}">
              <a16:creationId xmlns:a16="http://schemas.microsoft.com/office/drawing/2014/main" id="{00000000-0008-0000-0100-000044020000}"/>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1" name="直線コネクタ 580">
          <a:extLst>
            <a:ext uri="{FF2B5EF4-FFF2-40B4-BE49-F238E27FC236}">
              <a16:creationId xmlns:a16="http://schemas.microsoft.com/office/drawing/2014/main" id="{00000000-0008-0000-0100-000045020000}"/>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82" name="テキスト ボックス 581">
          <a:extLst>
            <a:ext uri="{FF2B5EF4-FFF2-40B4-BE49-F238E27FC236}">
              <a16:creationId xmlns:a16="http://schemas.microsoft.com/office/drawing/2014/main" id="{00000000-0008-0000-0100-000046020000}"/>
            </a:ext>
          </a:extLst>
        </xdr:cNvPr>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583" name="直線コネクタ 582">
          <a:extLst>
            <a:ext uri="{FF2B5EF4-FFF2-40B4-BE49-F238E27FC236}">
              <a16:creationId xmlns:a16="http://schemas.microsoft.com/office/drawing/2014/main" id="{00000000-0008-0000-0100-000047020000}"/>
            </a:ext>
          </a:extLst>
        </xdr:cNvPr>
        <xdr:cNvCxnSpPr/>
      </xdr:nvCxnSpPr>
      <xdr:spPr>
        <a:xfrm>
          <a:off x="16093440" y="10618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84" name="テキスト ボックス 583">
          <a:extLst>
            <a:ext uri="{FF2B5EF4-FFF2-40B4-BE49-F238E27FC236}">
              <a16:creationId xmlns:a16="http://schemas.microsoft.com/office/drawing/2014/main" id="{00000000-0008-0000-0100-000048020000}"/>
            </a:ext>
          </a:extLst>
        </xdr:cNvPr>
        <xdr:cNvSpPr txBox="1"/>
      </xdr:nvSpPr>
      <xdr:spPr>
        <a:xfrm>
          <a:off x="15694841" y="10480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5" name="直線コネクタ 584">
          <a:extLst>
            <a:ext uri="{FF2B5EF4-FFF2-40B4-BE49-F238E27FC236}">
              <a16:creationId xmlns:a16="http://schemas.microsoft.com/office/drawing/2014/main" id="{00000000-0008-0000-0100-000049020000}"/>
            </a:ext>
          </a:extLst>
        </xdr:cNvPr>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6" name="テキスト ボックス 585">
          <a:extLst>
            <a:ext uri="{FF2B5EF4-FFF2-40B4-BE49-F238E27FC236}">
              <a16:creationId xmlns:a16="http://schemas.microsoft.com/office/drawing/2014/main" id="{00000000-0008-0000-0100-00004A020000}"/>
            </a:ext>
          </a:extLst>
        </xdr:cNvPr>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87" name="直線コネクタ 586">
          <a:extLst>
            <a:ext uri="{FF2B5EF4-FFF2-40B4-BE49-F238E27FC236}">
              <a16:creationId xmlns:a16="http://schemas.microsoft.com/office/drawing/2014/main" id="{00000000-0008-0000-0100-00004B020000}"/>
            </a:ext>
          </a:extLst>
        </xdr:cNvPr>
        <xdr:cNvCxnSpPr/>
      </xdr:nvCxnSpPr>
      <xdr:spPr>
        <a:xfrm>
          <a:off x="16093440" y="9502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88" name="テキスト ボックス 587">
          <a:extLst>
            <a:ext uri="{FF2B5EF4-FFF2-40B4-BE49-F238E27FC236}">
              <a16:creationId xmlns:a16="http://schemas.microsoft.com/office/drawing/2014/main" id="{00000000-0008-0000-0100-00004C020000}"/>
            </a:ext>
          </a:extLst>
        </xdr:cNvPr>
        <xdr:cNvSpPr txBox="1"/>
      </xdr:nvSpPr>
      <xdr:spPr>
        <a:xfrm>
          <a:off x="15694841" y="9363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a:extLst>
            <a:ext uri="{FF2B5EF4-FFF2-40B4-BE49-F238E27FC236}">
              <a16:creationId xmlns:a16="http://schemas.microsoft.com/office/drawing/2014/main" id="{00000000-0008-0000-0100-00004D020000}"/>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0" name="テキスト ボックス 589">
          <a:extLst>
            <a:ext uri="{FF2B5EF4-FFF2-40B4-BE49-F238E27FC236}">
              <a16:creationId xmlns:a16="http://schemas.microsoft.com/office/drawing/2014/main" id="{00000000-0008-0000-0100-00004E020000}"/>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a:extLst>
            <a:ext uri="{FF2B5EF4-FFF2-40B4-BE49-F238E27FC236}">
              <a16:creationId xmlns:a16="http://schemas.microsoft.com/office/drawing/2014/main" id="{00000000-0008-0000-0100-00004F020000}"/>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123444</xdr:rowOff>
    </xdr:from>
    <xdr:to>
      <xdr:col>116</xdr:col>
      <xdr:colOff>62864</xdr:colOff>
      <xdr:row>62</xdr:row>
      <xdr:rowOff>160020</xdr:rowOff>
    </xdr:to>
    <xdr:cxnSp macro="">
      <xdr:nvCxnSpPr>
        <xdr:cNvPr id="592" name="直線コネクタ 591">
          <a:extLst>
            <a:ext uri="{FF2B5EF4-FFF2-40B4-BE49-F238E27FC236}">
              <a16:creationId xmlns:a16="http://schemas.microsoft.com/office/drawing/2014/main" id="{00000000-0008-0000-0100-000050020000}"/>
            </a:ext>
          </a:extLst>
        </xdr:cNvPr>
        <xdr:cNvCxnSpPr/>
      </xdr:nvCxnSpPr>
      <xdr:spPr>
        <a:xfrm flipV="1">
          <a:off x="19509104" y="9343644"/>
          <a:ext cx="0" cy="1210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163847</xdr:rowOff>
    </xdr:from>
    <xdr:ext cx="469744" cy="259045"/>
    <xdr:sp macro="" textlink="">
      <xdr:nvSpPr>
        <xdr:cNvPr id="593" name="【学校施設】&#10;一人当たり面積最小値テキスト">
          <a:extLst>
            <a:ext uri="{FF2B5EF4-FFF2-40B4-BE49-F238E27FC236}">
              <a16:creationId xmlns:a16="http://schemas.microsoft.com/office/drawing/2014/main" id="{00000000-0008-0000-0100-000051020000}"/>
            </a:ext>
          </a:extLst>
        </xdr:cNvPr>
        <xdr:cNvSpPr txBox="1"/>
      </xdr:nvSpPr>
      <xdr:spPr>
        <a:xfrm>
          <a:off x="19547840"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160020</xdr:rowOff>
    </xdr:from>
    <xdr:to>
      <xdr:col>116</xdr:col>
      <xdr:colOff>152400</xdr:colOff>
      <xdr:row>62</xdr:row>
      <xdr:rowOff>160020</xdr:rowOff>
    </xdr:to>
    <xdr:cxnSp macro="">
      <xdr:nvCxnSpPr>
        <xdr:cNvPr id="594" name="直線コネクタ 593">
          <a:extLst>
            <a:ext uri="{FF2B5EF4-FFF2-40B4-BE49-F238E27FC236}">
              <a16:creationId xmlns:a16="http://schemas.microsoft.com/office/drawing/2014/main" id="{00000000-0008-0000-0100-000052020000}"/>
            </a:ext>
          </a:extLst>
        </xdr:cNvPr>
        <xdr:cNvCxnSpPr/>
      </xdr:nvCxnSpPr>
      <xdr:spPr>
        <a:xfrm>
          <a:off x="19443700" y="105537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70121</xdr:rowOff>
    </xdr:from>
    <xdr:ext cx="469744" cy="259045"/>
    <xdr:sp macro="" textlink="">
      <xdr:nvSpPr>
        <xdr:cNvPr id="595" name="【学校施設】&#10;一人当たり面積最大値テキスト">
          <a:extLst>
            <a:ext uri="{FF2B5EF4-FFF2-40B4-BE49-F238E27FC236}">
              <a16:creationId xmlns:a16="http://schemas.microsoft.com/office/drawing/2014/main" id="{00000000-0008-0000-0100-000053020000}"/>
            </a:ext>
          </a:extLst>
        </xdr:cNvPr>
        <xdr:cNvSpPr txBox="1"/>
      </xdr:nvSpPr>
      <xdr:spPr>
        <a:xfrm>
          <a:off x="19547840" y="9122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123444</xdr:rowOff>
    </xdr:from>
    <xdr:to>
      <xdr:col>116</xdr:col>
      <xdr:colOff>152400</xdr:colOff>
      <xdr:row>55</xdr:row>
      <xdr:rowOff>123444</xdr:rowOff>
    </xdr:to>
    <xdr:cxnSp macro="">
      <xdr:nvCxnSpPr>
        <xdr:cNvPr id="596" name="直線コネクタ 595">
          <a:extLst>
            <a:ext uri="{FF2B5EF4-FFF2-40B4-BE49-F238E27FC236}">
              <a16:creationId xmlns:a16="http://schemas.microsoft.com/office/drawing/2014/main" id="{00000000-0008-0000-0100-000054020000}"/>
            </a:ext>
          </a:extLst>
        </xdr:cNvPr>
        <xdr:cNvCxnSpPr/>
      </xdr:nvCxnSpPr>
      <xdr:spPr>
        <a:xfrm>
          <a:off x="19443700" y="934364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138383</xdr:rowOff>
    </xdr:from>
    <xdr:ext cx="469744" cy="259045"/>
    <xdr:sp macro="" textlink="">
      <xdr:nvSpPr>
        <xdr:cNvPr id="597" name="【学校施設】&#10;一人当たり面積平均値テキスト">
          <a:extLst>
            <a:ext uri="{FF2B5EF4-FFF2-40B4-BE49-F238E27FC236}">
              <a16:creationId xmlns:a16="http://schemas.microsoft.com/office/drawing/2014/main" id="{00000000-0008-0000-0100-000055020000}"/>
            </a:ext>
          </a:extLst>
        </xdr:cNvPr>
        <xdr:cNvSpPr txBox="1"/>
      </xdr:nvSpPr>
      <xdr:spPr>
        <a:xfrm>
          <a:off x="19547840" y="98615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115506</xdr:rowOff>
    </xdr:from>
    <xdr:to>
      <xdr:col>116</xdr:col>
      <xdr:colOff>114300</xdr:colOff>
      <xdr:row>60</xdr:row>
      <xdr:rowOff>45656</xdr:rowOff>
    </xdr:to>
    <xdr:sp macro="" textlink="">
      <xdr:nvSpPr>
        <xdr:cNvPr id="598" name="フローチャート: 判断 597">
          <a:extLst>
            <a:ext uri="{FF2B5EF4-FFF2-40B4-BE49-F238E27FC236}">
              <a16:creationId xmlns:a16="http://schemas.microsoft.com/office/drawing/2014/main" id="{00000000-0008-0000-0100-000056020000}"/>
            </a:ext>
          </a:extLst>
        </xdr:cNvPr>
        <xdr:cNvSpPr/>
      </xdr:nvSpPr>
      <xdr:spPr>
        <a:xfrm>
          <a:off x="19458940" y="1000626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152082</xdr:rowOff>
    </xdr:from>
    <xdr:to>
      <xdr:col>112</xdr:col>
      <xdr:colOff>38100</xdr:colOff>
      <xdr:row>60</xdr:row>
      <xdr:rowOff>82232</xdr:rowOff>
    </xdr:to>
    <xdr:sp macro="" textlink="">
      <xdr:nvSpPr>
        <xdr:cNvPr id="599" name="フローチャート: 判断 598">
          <a:extLst>
            <a:ext uri="{FF2B5EF4-FFF2-40B4-BE49-F238E27FC236}">
              <a16:creationId xmlns:a16="http://schemas.microsoft.com/office/drawing/2014/main" id="{00000000-0008-0000-0100-000057020000}"/>
            </a:ext>
          </a:extLst>
        </xdr:cNvPr>
        <xdr:cNvSpPr/>
      </xdr:nvSpPr>
      <xdr:spPr>
        <a:xfrm>
          <a:off x="18735040" y="1004284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166942</xdr:rowOff>
    </xdr:from>
    <xdr:to>
      <xdr:col>107</xdr:col>
      <xdr:colOff>101600</xdr:colOff>
      <xdr:row>60</xdr:row>
      <xdr:rowOff>97092</xdr:rowOff>
    </xdr:to>
    <xdr:sp macro="" textlink="">
      <xdr:nvSpPr>
        <xdr:cNvPr id="600" name="フローチャート: 判断 599">
          <a:extLst>
            <a:ext uri="{FF2B5EF4-FFF2-40B4-BE49-F238E27FC236}">
              <a16:creationId xmlns:a16="http://schemas.microsoft.com/office/drawing/2014/main" id="{00000000-0008-0000-0100-000058020000}"/>
            </a:ext>
          </a:extLst>
        </xdr:cNvPr>
        <xdr:cNvSpPr/>
      </xdr:nvSpPr>
      <xdr:spPr>
        <a:xfrm>
          <a:off x="17937480" y="1005770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6921</xdr:rowOff>
    </xdr:from>
    <xdr:to>
      <xdr:col>102</xdr:col>
      <xdr:colOff>165100</xdr:colOff>
      <xdr:row>60</xdr:row>
      <xdr:rowOff>108521</xdr:rowOff>
    </xdr:to>
    <xdr:sp macro="" textlink="">
      <xdr:nvSpPr>
        <xdr:cNvPr id="601" name="フローチャート: 判断 600">
          <a:extLst>
            <a:ext uri="{FF2B5EF4-FFF2-40B4-BE49-F238E27FC236}">
              <a16:creationId xmlns:a16="http://schemas.microsoft.com/office/drawing/2014/main" id="{00000000-0008-0000-0100-000059020000}"/>
            </a:ext>
          </a:extLst>
        </xdr:cNvPr>
        <xdr:cNvSpPr/>
      </xdr:nvSpPr>
      <xdr:spPr>
        <a:xfrm>
          <a:off x="17162780" y="10065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9779</xdr:rowOff>
    </xdr:from>
    <xdr:to>
      <xdr:col>98</xdr:col>
      <xdr:colOff>38100</xdr:colOff>
      <xdr:row>60</xdr:row>
      <xdr:rowOff>111379</xdr:rowOff>
    </xdr:to>
    <xdr:sp macro="" textlink="">
      <xdr:nvSpPr>
        <xdr:cNvPr id="602" name="フローチャート: 判断 601">
          <a:extLst>
            <a:ext uri="{FF2B5EF4-FFF2-40B4-BE49-F238E27FC236}">
              <a16:creationId xmlns:a16="http://schemas.microsoft.com/office/drawing/2014/main" id="{00000000-0008-0000-0100-00005A020000}"/>
            </a:ext>
          </a:extLst>
        </xdr:cNvPr>
        <xdr:cNvSpPr/>
      </xdr:nvSpPr>
      <xdr:spPr>
        <a:xfrm>
          <a:off x="16388080" y="1006817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0000000-0008-0000-0100-00005B020000}"/>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0000000-0008-0000-0100-00005C020000}"/>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00000000-0008-0000-0100-00005D020000}"/>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00000000-0008-0000-0100-00005E020000}"/>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00000000-0008-0000-0100-00005F020000}"/>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122365</xdr:rowOff>
    </xdr:from>
    <xdr:to>
      <xdr:col>116</xdr:col>
      <xdr:colOff>114300</xdr:colOff>
      <xdr:row>60</xdr:row>
      <xdr:rowOff>52515</xdr:rowOff>
    </xdr:to>
    <xdr:sp macro="" textlink="">
      <xdr:nvSpPr>
        <xdr:cNvPr id="608" name="楕円 607">
          <a:extLst>
            <a:ext uri="{FF2B5EF4-FFF2-40B4-BE49-F238E27FC236}">
              <a16:creationId xmlns:a16="http://schemas.microsoft.com/office/drawing/2014/main" id="{00000000-0008-0000-0100-000060020000}"/>
            </a:ext>
          </a:extLst>
        </xdr:cNvPr>
        <xdr:cNvSpPr/>
      </xdr:nvSpPr>
      <xdr:spPr>
        <a:xfrm>
          <a:off x="19458940" y="100131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100792</xdr:rowOff>
    </xdr:from>
    <xdr:ext cx="469744" cy="259045"/>
    <xdr:sp macro="" textlink="">
      <xdr:nvSpPr>
        <xdr:cNvPr id="609" name="【学校施設】&#10;一人当たり面積該当値テキスト">
          <a:extLst>
            <a:ext uri="{FF2B5EF4-FFF2-40B4-BE49-F238E27FC236}">
              <a16:creationId xmlns:a16="http://schemas.microsoft.com/office/drawing/2014/main" id="{00000000-0008-0000-0100-000061020000}"/>
            </a:ext>
          </a:extLst>
        </xdr:cNvPr>
        <xdr:cNvSpPr txBox="1"/>
      </xdr:nvSpPr>
      <xdr:spPr>
        <a:xfrm>
          <a:off x="19547840" y="9991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143510</xdr:rowOff>
    </xdr:from>
    <xdr:to>
      <xdr:col>112</xdr:col>
      <xdr:colOff>38100</xdr:colOff>
      <xdr:row>60</xdr:row>
      <xdr:rowOff>73660</xdr:rowOff>
    </xdr:to>
    <xdr:sp macro="" textlink="">
      <xdr:nvSpPr>
        <xdr:cNvPr id="610" name="楕円 609">
          <a:extLst>
            <a:ext uri="{FF2B5EF4-FFF2-40B4-BE49-F238E27FC236}">
              <a16:creationId xmlns:a16="http://schemas.microsoft.com/office/drawing/2014/main" id="{00000000-0008-0000-0100-000062020000}"/>
            </a:ext>
          </a:extLst>
        </xdr:cNvPr>
        <xdr:cNvSpPr/>
      </xdr:nvSpPr>
      <xdr:spPr>
        <a:xfrm>
          <a:off x="18735040" y="100342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1715</xdr:rowOff>
    </xdr:from>
    <xdr:to>
      <xdr:col>116</xdr:col>
      <xdr:colOff>63500</xdr:colOff>
      <xdr:row>60</xdr:row>
      <xdr:rowOff>22860</xdr:rowOff>
    </xdr:to>
    <xdr:cxnSp macro="">
      <xdr:nvCxnSpPr>
        <xdr:cNvPr id="611" name="直線コネクタ 610">
          <a:extLst>
            <a:ext uri="{FF2B5EF4-FFF2-40B4-BE49-F238E27FC236}">
              <a16:creationId xmlns:a16="http://schemas.microsoft.com/office/drawing/2014/main" id="{00000000-0008-0000-0100-000063020000}"/>
            </a:ext>
          </a:extLst>
        </xdr:cNvPr>
        <xdr:cNvCxnSpPr/>
      </xdr:nvCxnSpPr>
      <xdr:spPr>
        <a:xfrm flipV="1">
          <a:off x="18778220" y="10060115"/>
          <a:ext cx="731520" cy="21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156655</xdr:rowOff>
    </xdr:from>
    <xdr:to>
      <xdr:col>107</xdr:col>
      <xdr:colOff>101600</xdr:colOff>
      <xdr:row>60</xdr:row>
      <xdr:rowOff>86805</xdr:rowOff>
    </xdr:to>
    <xdr:sp macro="" textlink="">
      <xdr:nvSpPr>
        <xdr:cNvPr id="612" name="楕円 611">
          <a:extLst>
            <a:ext uri="{FF2B5EF4-FFF2-40B4-BE49-F238E27FC236}">
              <a16:creationId xmlns:a16="http://schemas.microsoft.com/office/drawing/2014/main" id="{00000000-0008-0000-0100-000064020000}"/>
            </a:ext>
          </a:extLst>
        </xdr:cNvPr>
        <xdr:cNvSpPr/>
      </xdr:nvSpPr>
      <xdr:spPr>
        <a:xfrm>
          <a:off x="17937480" y="100474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22860</xdr:rowOff>
    </xdr:from>
    <xdr:to>
      <xdr:col>111</xdr:col>
      <xdr:colOff>177800</xdr:colOff>
      <xdr:row>60</xdr:row>
      <xdr:rowOff>36005</xdr:rowOff>
    </xdr:to>
    <xdr:cxnSp macro="">
      <xdr:nvCxnSpPr>
        <xdr:cNvPr id="613" name="直線コネクタ 612">
          <a:extLst>
            <a:ext uri="{FF2B5EF4-FFF2-40B4-BE49-F238E27FC236}">
              <a16:creationId xmlns:a16="http://schemas.microsoft.com/office/drawing/2014/main" id="{00000000-0008-0000-0100-000065020000}"/>
            </a:ext>
          </a:extLst>
        </xdr:cNvPr>
        <xdr:cNvCxnSpPr/>
      </xdr:nvCxnSpPr>
      <xdr:spPr>
        <a:xfrm flipV="1">
          <a:off x="17988280" y="10081260"/>
          <a:ext cx="789940" cy="13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9207</xdr:rowOff>
    </xdr:from>
    <xdr:to>
      <xdr:col>102</xdr:col>
      <xdr:colOff>165100</xdr:colOff>
      <xdr:row>60</xdr:row>
      <xdr:rowOff>110807</xdr:rowOff>
    </xdr:to>
    <xdr:sp macro="" textlink="">
      <xdr:nvSpPr>
        <xdr:cNvPr id="614" name="楕円 613">
          <a:extLst>
            <a:ext uri="{FF2B5EF4-FFF2-40B4-BE49-F238E27FC236}">
              <a16:creationId xmlns:a16="http://schemas.microsoft.com/office/drawing/2014/main" id="{00000000-0008-0000-0100-000066020000}"/>
            </a:ext>
          </a:extLst>
        </xdr:cNvPr>
        <xdr:cNvSpPr/>
      </xdr:nvSpPr>
      <xdr:spPr>
        <a:xfrm>
          <a:off x="17162780" y="10067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36005</xdr:rowOff>
    </xdr:from>
    <xdr:to>
      <xdr:col>107</xdr:col>
      <xdr:colOff>50800</xdr:colOff>
      <xdr:row>60</xdr:row>
      <xdr:rowOff>60007</xdr:rowOff>
    </xdr:to>
    <xdr:cxnSp macro="">
      <xdr:nvCxnSpPr>
        <xdr:cNvPr id="615" name="直線コネクタ 614">
          <a:extLst>
            <a:ext uri="{FF2B5EF4-FFF2-40B4-BE49-F238E27FC236}">
              <a16:creationId xmlns:a16="http://schemas.microsoft.com/office/drawing/2014/main" id="{00000000-0008-0000-0100-000067020000}"/>
            </a:ext>
          </a:extLst>
        </xdr:cNvPr>
        <xdr:cNvCxnSpPr/>
      </xdr:nvCxnSpPr>
      <xdr:spPr>
        <a:xfrm flipV="1">
          <a:off x="17213580" y="10094405"/>
          <a:ext cx="774700" cy="24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1206</xdr:rowOff>
    </xdr:from>
    <xdr:to>
      <xdr:col>98</xdr:col>
      <xdr:colOff>38100</xdr:colOff>
      <xdr:row>60</xdr:row>
      <xdr:rowOff>102806</xdr:rowOff>
    </xdr:to>
    <xdr:sp macro="" textlink="">
      <xdr:nvSpPr>
        <xdr:cNvPr id="616" name="楕円 615">
          <a:extLst>
            <a:ext uri="{FF2B5EF4-FFF2-40B4-BE49-F238E27FC236}">
              <a16:creationId xmlns:a16="http://schemas.microsoft.com/office/drawing/2014/main" id="{00000000-0008-0000-0100-000068020000}"/>
            </a:ext>
          </a:extLst>
        </xdr:cNvPr>
        <xdr:cNvSpPr/>
      </xdr:nvSpPr>
      <xdr:spPr>
        <a:xfrm>
          <a:off x="16388080" y="1005960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52006</xdr:rowOff>
    </xdr:from>
    <xdr:to>
      <xdr:col>102</xdr:col>
      <xdr:colOff>114300</xdr:colOff>
      <xdr:row>60</xdr:row>
      <xdr:rowOff>60007</xdr:rowOff>
    </xdr:to>
    <xdr:cxnSp macro="">
      <xdr:nvCxnSpPr>
        <xdr:cNvPr id="617" name="直線コネクタ 616">
          <a:extLst>
            <a:ext uri="{FF2B5EF4-FFF2-40B4-BE49-F238E27FC236}">
              <a16:creationId xmlns:a16="http://schemas.microsoft.com/office/drawing/2014/main" id="{00000000-0008-0000-0100-000069020000}"/>
            </a:ext>
          </a:extLst>
        </xdr:cNvPr>
        <xdr:cNvCxnSpPr/>
      </xdr:nvCxnSpPr>
      <xdr:spPr>
        <a:xfrm>
          <a:off x="16431260" y="10110406"/>
          <a:ext cx="78232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73359</xdr:rowOff>
    </xdr:from>
    <xdr:ext cx="469744" cy="259045"/>
    <xdr:sp macro="" textlink="">
      <xdr:nvSpPr>
        <xdr:cNvPr id="618" name="n_1aveValue【学校施設】&#10;一人当たり面積">
          <a:extLst>
            <a:ext uri="{FF2B5EF4-FFF2-40B4-BE49-F238E27FC236}">
              <a16:creationId xmlns:a16="http://schemas.microsoft.com/office/drawing/2014/main" id="{00000000-0008-0000-0100-00006A020000}"/>
            </a:ext>
          </a:extLst>
        </xdr:cNvPr>
        <xdr:cNvSpPr txBox="1"/>
      </xdr:nvSpPr>
      <xdr:spPr>
        <a:xfrm>
          <a:off x="18561127" y="1013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88219</xdr:rowOff>
    </xdr:from>
    <xdr:ext cx="469744" cy="259045"/>
    <xdr:sp macro="" textlink="">
      <xdr:nvSpPr>
        <xdr:cNvPr id="619" name="n_2aveValue【学校施設】&#10;一人当たり面積">
          <a:extLst>
            <a:ext uri="{FF2B5EF4-FFF2-40B4-BE49-F238E27FC236}">
              <a16:creationId xmlns:a16="http://schemas.microsoft.com/office/drawing/2014/main" id="{00000000-0008-0000-0100-00006B020000}"/>
            </a:ext>
          </a:extLst>
        </xdr:cNvPr>
        <xdr:cNvSpPr txBox="1"/>
      </xdr:nvSpPr>
      <xdr:spPr>
        <a:xfrm>
          <a:off x="17776267" y="10146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125048</xdr:rowOff>
    </xdr:from>
    <xdr:ext cx="469744" cy="259045"/>
    <xdr:sp macro="" textlink="">
      <xdr:nvSpPr>
        <xdr:cNvPr id="620" name="n_3aveValue【学校施設】&#10;一人当たり面積">
          <a:extLst>
            <a:ext uri="{FF2B5EF4-FFF2-40B4-BE49-F238E27FC236}">
              <a16:creationId xmlns:a16="http://schemas.microsoft.com/office/drawing/2014/main" id="{00000000-0008-0000-0100-00006C020000}"/>
            </a:ext>
          </a:extLst>
        </xdr:cNvPr>
        <xdr:cNvSpPr txBox="1"/>
      </xdr:nvSpPr>
      <xdr:spPr>
        <a:xfrm>
          <a:off x="17001567" y="9848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102506</xdr:rowOff>
    </xdr:from>
    <xdr:ext cx="469744" cy="259045"/>
    <xdr:sp macro="" textlink="">
      <xdr:nvSpPr>
        <xdr:cNvPr id="621" name="n_4aveValue【学校施設】&#10;一人当たり面積">
          <a:extLst>
            <a:ext uri="{FF2B5EF4-FFF2-40B4-BE49-F238E27FC236}">
              <a16:creationId xmlns:a16="http://schemas.microsoft.com/office/drawing/2014/main" id="{00000000-0008-0000-0100-00006D020000}"/>
            </a:ext>
          </a:extLst>
        </xdr:cNvPr>
        <xdr:cNvSpPr txBox="1"/>
      </xdr:nvSpPr>
      <xdr:spPr>
        <a:xfrm>
          <a:off x="16226867" y="10160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90187</xdr:rowOff>
    </xdr:from>
    <xdr:ext cx="469744" cy="259045"/>
    <xdr:sp macro="" textlink="">
      <xdr:nvSpPr>
        <xdr:cNvPr id="622" name="n_1mainValue【学校施設】&#10;一人当たり面積">
          <a:extLst>
            <a:ext uri="{FF2B5EF4-FFF2-40B4-BE49-F238E27FC236}">
              <a16:creationId xmlns:a16="http://schemas.microsoft.com/office/drawing/2014/main" id="{00000000-0008-0000-0100-00006E020000}"/>
            </a:ext>
          </a:extLst>
        </xdr:cNvPr>
        <xdr:cNvSpPr txBox="1"/>
      </xdr:nvSpPr>
      <xdr:spPr>
        <a:xfrm>
          <a:off x="18561127" y="981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103332</xdr:rowOff>
    </xdr:from>
    <xdr:ext cx="469744" cy="259045"/>
    <xdr:sp macro="" textlink="">
      <xdr:nvSpPr>
        <xdr:cNvPr id="623" name="n_2mainValue【学校施設】&#10;一人当たり面積">
          <a:extLst>
            <a:ext uri="{FF2B5EF4-FFF2-40B4-BE49-F238E27FC236}">
              <a16:creationId xmlns:a16="http://schemas.microsoft.com/office/drawing/2014/main" id="{00000000-0008-0000-0100-00006F020000}"/>
            </a:ext>
          </a:extLst>
        </xdr:cNvPr>
        <xdr:cNvSpPr txBox="1"/>
      </xdr:nvSpPr>
      <xdr:spPr>
        <a:xfrm>
          <a:off x="17776267" y="9826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101934</xdr:rowOff>
    </xdr:from>
    <xdr:ext cx="469744" cy="259045"/>
    <xdr:sp macro="" textlink="">
      <xdr:nvSpPr>
        <xdr:cNvPr id="624" name="n_3mainValue【学校施設】&#10;一人当たり面積">
          <a:extLst>
            <a:ext uri="{FF2B5EF4-FFF2-40B4-BE49-F238E27FC236}">
              <a16:creationId xmlns:a16="http://schemas.microsoft.com/office/drawing/2014/main" id="{00000000-0008-0000-0100-000070020000}"/>
            </a:ext>
          </a:extLst>
        </xdr:cNvPr>
        <xdr:cNvSpPr txBox="1"/>
      </xdr:nvSpPr>
      <xdr:spPr>
        <a:xfrm>
          <a:off x="17001567" y="10160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119333</xdr:rowOff>
    </xdr:from>
    <xdr:ext cx="469744" cy="259045"/>
    <xdr:sp macro="" textlink="">
      <xdr:nvSpPr>
        <xdr:cNvPr id="625" name="n_4mainValue【学校施設】&#10;一人当たり面積">
          <a:extLst>
            <a:ext uri="{FF2B5EF4-FFF2-40B4-BE49-F238E27FC236}">
              <a16:creationId xmlns:a16="http://schemas.microsoft.com/office/drawing/2014/main" id="{00000000-0008-0000-0100-000071020000}"/>
            </a:ext>
          </a:extLst>
        </xdr:cNvPr>
        <xdr:cNvSpPr txBox="1"/>
      </xdr:nvSpPr>
      <xdr:spPr>
        <a:xfrm>
          <a:off x="16226867" y="984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a:extLst>
            <a:ext uri="{FF2B5EF4-FFF2-40B4-BE49-F238E27FC236}">
              <a16:creationId xmlns:a16="http://schemas.microsoft.com/office/drawing/2014/main" id="{00000000-0008-0000-0100-000072020000}"/>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a:extLst>
            <a:ext uri="{FF2B5EF4-FFF2-40B4-BE49-F238E27FC236}">
              <a16:creationId xmlns:a16="http://schemas.microsoft.com/office/drawing/2014/main" id="{00000000-0008-0000-0100-000073020000}"/>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a:extLst>
            <a:ext uri="{FF2B5EF4-FFF2-40B4-BE49-F238E27FC236}">
              <a16:creationId xmlns:a16="http://schemas.microsoft.com/office/drawing/2014/main" id="{00000000-0008-0000-0100-000074020000}"/>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a:extLst>
            <a:ext uri="{FF2B5EF4-FFF2-40B4-BE49-F238E27FC236}">
              <a16:creationId xmlns:a16="http://schemas.microsoft.com/office/drawing/2014/main" id="{00000000-0008-0000-0100-000075020000}"/>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a:extLst>
            <a:ext uri="{FF2B5EF4-FFF2-40B4-BE49-F238E27FC236}">
              <a16:creationId xmlns:a16="http://schemas.microsoft.com/office/drawing/2014/main" id="{00000000-0008-0000-0100-000076020000}"/>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a:extLst>
            <a:ext uri="{FF2B5EF4-FFF2-40B4-BE49-F238E27FC236}">
              <a16:creationId xmlns:a16="http://schemas.microsoft.com/office/drawing/2014/main" id="{00000000-0008-0000-0100-000077020000}"/>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a:extLst>
            <a:ext uri="{FF2B5EF4-FFF2-40B4-BE49-F238E27FC236}">
              <a16:creationId xmlns:a16="http://schemas.microsoft.com/office/drawing/2014/main" id="{00000000-0008-0000-0100-000078020000}"/>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a:extLst>
            <a:ext uri="{FF2B5EF4-FFF2-40B4-BE49-F238E27FC236}">
              <a16:creationId xmlns:a16="http://schemas.microsoft.com/office/drawing/2014/main" id="{00000000-0008-0000-0100-000079020000}"/>
            </a:ext>
          </a:extLst>
        </xdr:cNvPr>
        <xdr:cNvSpPr/>
      </xdr:nvSpPr>
      <xdr:spPr>
        <a:xfrm>
          <a:off x="1096010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4" name="正方形/長方形 633">
          <a:extLst>
            <a:ext uri="{FF2B5EF4-FFF2-40B4-BE49-F238E27FC236}">
              <a16:creationId xmlns:a16="http://schemas.microsoft.com/office/drawing/2014/main" id="{00000000-0008-0000-0100-00007A020000}"/>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5" name="正方形/長方形 634">
          <a:extLst>
            <a:ext uri="{FF2B5EF4-FFF2-40B4-BE49-F238E27FC236}">
              <a16:creationId xmlns:a16="http://schemas.microsoft.com/office/drawing/2014/main" id="{00000000-0008-0000-0100-00007B020000}"/>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6" name="正方形/長方形 635">
          <a:extLst>
            <a:ext uri="{FF2B5EF4-FFF2-40B4-BE49-F238E27FC236}">
              <a16:creationId xmlns:a16="http://schemas.microsoft.com/office/drawing/2014/main" id="{00000000-0008-0000-0100-00007C020000}"/>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7" name="正方形/長方形 636">
          <a:extLst>
            <a:ext uri="{FF2B5EF4-FFF2-40B4-BE49-F238E27FC236}">
              <a16:creationId xmlns:a16="http://schemas.microsoft.com/office/drawing/2014/main" id="{00000000-0008-0000-0100-00007D020000}"/>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8" name="正方形/長方形 637">
          <a:extLst>
            <a:ext uri="{FF2B5EF4-FFF2-40B4-BE49-F238E27FC236}">
              <a16:creationId xmlns:a16="http://schemas.microsoft.com/office/drawing/2014/main" id="{00000000-0008-0000-0100-00007E020000}"/>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9" name="正方形/長方形 638">
          <a:extLst>
            <a:ext uri="{FF2B5EF4-FFF2-40B4-BE49-F238E27FC236}">
              <a16:creationId xmlns:a16="http://schemas.microsoft.com/office/drawing/2014/main" id="{00000000-0008-0000-0100-00007F020000}"/>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0" name="正方形/長方形 639">
          <a:extLst>
            <a:ext uri="{FF2B5EF4-FFF2-40B4-BE49-F238E27FC236}">
              <a16:creationId xmlns:a16="http://schemas.microsoft.com/office/drawing/2014/main" id="{00000000-0008-0000-0100-000080020000}"/>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1" name="正方形/長方形 640">
          <a:extLst>
            <a:ext uri="{FF2B5EF4-FFF2-40B4-BE49-F238E27FC236}">
              <a16:creationId xmlns:a16="http://schemas.microsoft.com/office/drawing/2014/main" id="{00000000-0008-0000-0100-000081020000}"/>
            </a:ext>
          </a:extLst>
        </xdr:cNvPr>
        <xdr:cNvSpPr/>
      </xdr:nvSpPr>
      <xdr:spPr>
        <a:xfrm>
          <a:off x="1609344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2" name="正方形/長方形 641">
          <a:extLst>
            <a:ext uri="{FF2B5EF4-FFF2-40B4-BE49-F238E27FC236}">
              <a16:creationId xmlns:a16="http://schemas.microsoft.com/office/drawing/2014/main" id="{00000000-0008-0000-0100-000082020000}"/>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3" name="正方形/長方形 642">
          <a:extLst>
            <a:ext uri="{FF2B5EF4-FFF2-40B4-BE49-F238E27FC236}">
              <a16:creationId xmlns:a16="http://schemas.microsoft.com/office/drawing/2014/main" id="{00000000-0008-0000-0100-000083020000}"/>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4" name="正方形/長方形 643">
          <a:extLst>
            <a:ext uri="{FF2B5EF4-FFF2-40B4-BE49-F238E27FC236}">
              <a16:creationId xmlns:a16="http://schemas.microsoft.com/office/drawing/2014/main" id="{00000000-0008-0000-0100-000084020000}"/>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5" name="正方形/長方形 644">
          <a:extLst>
            <a:ext uri="{FF2B5EF4-FFF2-40B4-BE49-F238E27FC236}">
              <a16:creationId xmlns:a16="http://schemas.microsoft.com/office/drawing/2014/main" id="{00000000-0008-0000-0100-000085020000}"/>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6" name="正方形/長方形 645">
          <a:extLst>
            <a:ext uri="{FF2B5EF4-FFF2-40B4-BE49-F238E27FC236}">
              <a16:creationId xmlns:a16="http://schemas.microsoft.com/office/drawing/2014/main" id="{00000000-0008-0000-0100-000086020000}"/>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7" name="正方形/長方形 646">
          <a:extLst>
            <a:ext uri="{FF2B5EF4-FFF2-40B4-BE49-F238E27FC236}">
              <a16:creationId xmlns:a16="http://schemas.microsoft.com/office/drawing/2014/main" id="{00000000-0008-0000-0100-000087020000}"/>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8" name="正方形/長方形 647">
          <a:extLst>
            <a:ext uri="{FF2B5EF4-FFF2-40B4-BE49-F238E27FC236}">
              <a16:creationId xmlns:a16="http://schemas.microsoft.com/office/drawing/2014/main" id="{00000000-0008-0000-0100-000088020000}"/>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9" name="正方形/長方形 648">
          <a:extLst>
            <a:ext uri="{FF2B5EF4-FFF2-40B4-BE49-F238E27FC236}">
              <a16:creationId xmlns:a16="http://schemas.microsoft.com/office/drawing/2014/main" id="{00000000-0008-0000-0100-000089020000}"/>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0" name="テキスト ボックス 649">
          <a:extLst>
            <a:ext uri="{FF2B5EF4-FFF2-40B4-BE49-F238E27FC236}">
              <a16:creationId xmlns:a16="http://schemas.microsoft.com/office/drawing/2014/main" id="{00000000-0008-0000-0100-00008A020000}"/>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1" name="直線コネクタ 650">
          <a:extLst>
            <a:ext uri="{FF2B5EF4-FFF2-40B4-BE49-F238E27FC236}">
              <a16:creationId xmlns:a16="http://schemas.microsoft.com/office/drawing/2014/main" id="{00000000-0008-0000-0100-00008B020000}"/>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2" name="テキスト ボックス 651">
          <a:extLst>
            <a:ext uri="{FF2B5EF4-FFF2-40B4-BE49-F238E27FC236}">
              <a16:creationId xmlns:a16="http://schemas.microsoft.com/office/drawing/2014/main" id="{00000000-0008-0000-0100-00008C020000}"/>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3" name="直線コネクタ 652">
          <a:extLst>
            <a:ext uri="{FF2B5EF4-FFF2-40B4-BE49-F238E27FC236}">
              <a16:creationId xmlns:a16="http://schemas.microsoft.com/office/drawing/2014/main" id="{00000000-0008-0000-0100-00008D020000}"/>
            </a:ext>
          </a:extLst>
        </xdr:cNvPr>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4" name="テキスト ボックス 653">
          <a:extLst>
            <a:ext uri="{FF2B5EF4-FFF2-40B4-BE49-F238E27FC236}">
              <a16:creationId xmlns:a16="http://schemas.microsoft.com/office/drawing/2014/main" id="{00000000-0008-0000-0100-00008E020000}"/>
            </a:ext>
          </a:extLst>
        </xdr:cNvPr>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5" name="直線コネクタ 654">
          <a:extLst>
            <a:ext uri="{FF2B5EF4-FFF2-40B4-BE49-F238E27FC236}">
              <a16:creationId xmlns:a16="http://schemas.microsoft.com/office/drawing/2014/main" id="{00000000-0008-0000-0100-00008F020000}"/>
            </a:ext>
          </a:extLst>
        </xdr:cNvPr>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6" name="テキスト ボックス 655">
          <a:extLst>
            <a:ext uri="{FF2B5EF4-FFF2-40B4-BE49-F238E27FC236}">
              <a16:creationId xmlns:a16="http://schemas.microsoft.com/office/drawing/2014/main" id="{00000000-0008-0000-0100-000090020000}"/>
            </a:ext>
          </a:extLst>
        </xdr:cNvPr>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7" name="直線コネクタ 656">
          <a:extLst>
            <a:ext uri="{FF2B5EF4-FFF2-40B4-BE49-F238E27FC236}">
              <a16:creationId xmlns:a16="http://schemas.microsoft.com/office/drawing/2014/main" id="{00000000-0008-0000-0100-000091020000}"/>
            </a:ext>
          </a:extLst>
        </xdr:cNvPr>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8" name="テキスト ボックス 657">
          <a:extLst>
            <a:ext uri="{FF2B5EF4-FFF2-40B4-BE49-F238E27FC236}">
              <a16:creationId xmlns:a16="http://schemas.microsoft.com/office/drawing/2014/main" id="{00000000-0008-0000-0100-000092020000}"/>
            </a:ext>
          </a:extLst>
        </xdr:cNvPr>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9" name="直線コネクタ 658">
          <a:extLst>
            <a:ext uri="{FF2B5EF4-FFF2-40B4-BE49-F238E27FC236}">
              <a16:creationId xmlns:a16="http://schemas.microsoft.com/office/drawing/2014/main" id="{00000000-0008-0000-0100-000093020000}"/>
            </a:ext>
          </a:extLst>
        </xdr:cNvPr>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0" name="テキスト ボックス 659">
          <a:extLst>
            <a:ext uri="{FF2B5EF4-FFF2-40B4-BE49-F238E27FC236}">
              <a16:creationId xmlns:a16="http://schemas.microsoft.com/office/drawing/2014/main" id="{00000000-0008-0000-0100-000094020000}"/>
            </a:ext>
          </a:extLst>
        </xdr:cNvPr>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1" name="直線コネクタ 660">
          <a:extLst>
            <a:ext uri="{FF2B5EF4-FFF2-40B4-BE49-F238E27FC236}">
              <a16:creationId xmlns:a16="http://schemas.microsoft.com/office/drawing/2014/main" id="{00000000-0008-0000-0100-000095020000}"/>
            </a:ext>
          </a:extLst>
        </xdr:cNvPr>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2" name="テキスト ボックス 661">
          <a:extLst>
            <a:ext uri="{FF2B5EF4-FFF2-40B4-BE49-F238E27FC236}">
              <a16:creationId xmlns:a16="http://schemas.microsoft.com/office/drawing/2014/main" id="{00000000-0008-0000-0100-000096020000}"/>
            </a:ext>
          </a:extLst>
        </xdr:cNvPr>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3" name="直線コネクタ 662">
          <a:extLst>
            <a:ext uri="{FF2B5EF4-FFF2-40B4-BE49-F238E27FC236}">
              <a16:creationId xmlns:a16="http://schemas.microsoft.com/office/drawing/2014/main" id="{00000000-0008-0000-0100-000097020000}"/>
            </a:ext>
          </a:extLst>
        </xdr:cNvPr>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4" name="テキスト ボックス 663">
          <a:extLst>
            <a:ext uri="{FF2B5EF4-FFF2-40B4-BE49-F238E27FC236}">
              <a16:creationId xmlns:a16="http://schemas.microsoft.com/office/drawing/2014/main" id="{00000000-0008-0000-0100-000098020000}"/>
            </a:ext>
          </a:extLst>
        </xdr:cNvPr>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5" name="直線コネクタ 664">
          <a:extLst>
            <a:ext uri="{FF2B5EF4-FFF2-40B4-BE49-F238E27FC236}">
              <a16:creationId xmlns:a16="http://schemas.microsoft.com/office/drawing/2014/main" id="{00000000-0008-0000-0100-000099020000}"/>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6" name="【公民館】&#10;有形固定資産減価償却率グラフ枠">
          <a:extLst>
            <a:ext uri="{FF2B5EF4-FFF2-40B4-BE49-F238E27FC236}">
              <a16:creationId xmlns:a16="http://schemas.microsoft.com/office/drawing/2014/main" id="{00000000-0008-0000-0100-00009A020000}"/>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156211</xdr:rowOff>
    </xdr:from>
    <xdr:to>
      <xdr:col>85</xdr:col>
      <xdr:colOff>126364</xdr:colOff>
      <xdr:row>109</xdr:row>
      <xdr:rowOff>35379</xdr:rowOff>
    </xdr:to>
    <xdr:cxnSp macro="">
      <xdr:nvCxnSpPr>
        <xdr:cNvPr id="667" name="直線コネクタ 666">
          <a:extLst>
            <a:ext uri="{FF2B5EF4-FFF2-40B4-BE49-F238E27FC236}">
              <a16:creationId xmlns:a16="http://schemas.microsoft.com/office/drawing/2014/main" id="{00000000-0008-0000-0100-00009B020000}"/>
            </a:ext>
          </a:extLst>
        </xdr:cNvPr>
        <xdr:cNvCxnSpPr/>
      </xdr:nvCxnSpPr>
      <xdr:spPr>
        <a:xfrm flipV="1">
          <a:off x="14375764" y="16920211"/>
          <a:ext cx="0" cy="138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8" name="【公民館】&#10;有形固定資産減価償却率最小値テキスト">
          <a:extLst>
            <a:ext uri="{FF2B5EF4-FFF2-40B4-BE49-F238E27FC236}">
              <a16:creationId xmlns:a16="http://schemas.microsoft.com/office/drawing/2014/main" id="{00000000-0008-0000-0100-00009C020000}"/>
            </a:ext>
          </a:extLst>
        </xdr:cNvPr>
        <xdr:cNvSpPr txBox="1"/>
      </xdr:nvSpPr>
      <xdr:spPr>
        <a:xfrm>
          <a:off x="14414500" y="183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9" name="直線コネクタ 668">
          <a:extLst>
            <a:ext uri="{FF2B5EF4-FFF2-40B4-BE49-F238E27FC236}">
              <a16:creationId xmlns:a16="http://schemas.microsoft.com/office/drawing/2014/main" id="{00000000-0008-0000-0100-00009D020000}"/>
            </a:ext>
          </a:extLst>
        </xdr:cNvPr>
        <xdr:cNvCxnSpPr/>
      </xdr:nvCxnSpPr>
      <xdr:spPr>
        <a:xfrm>
          <a:off x="14287500" y="183081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102888</xdr:rowOff>
    </xdr:from>
    <xdr:ext cx="405111" cy="259045"/>
    <xdr:sp macro="" textlink="">
      <xdr:nvSpPr>
        <xdr:cNvPr id="670" name="【公民館】&#10;有形固定資産減価償却率最大値テキスト">
          <a:extLst>
            <a:ext uri="{FF2B5EF4-FFF2-40B4-BE49-F238E27FC236}">
              <a16:creationId xmlns:a16="http://schemas.microsoft.com/office/drawing/2014/main" id="{00000000-0008-0000-0100-00009E020000}"/>
            </a:ext>
          </a:extLst>
        </xdr:cNvPr>
        <xdr:cNvSpPr txBox="1"/>
      </xdr:nvSpPr>
      <xdr:spPr>
        <a:xfrm>
          <a:off x="14414500" y="16699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156211</xdr:rowOff>
    </xdr:from>
    <xdr:to>
      <xdr:col>86</xdr:col>
      <xdr:colOff>25400</xdr:colOff>
      <xdr:row>100</xdr:row>
      <xdr:rowOff>156211</xdr:rowOff>
    </xdr:to>
    <xdr:cxnSp macro="">
      <xdr:nvCxnSpPr>
        <xdr:cNvPr id="671" name="直線コネクタ 670">
          <a:extLst>
            <a:ext uri="{FF2B5EF4-FFF2-40B4-BE49-F238E27FC236}">
              <a16:creationId xmlns:a16="http://schemas.microsoft.com/office/drawing/2014/main" id="{00000000-0008-0000-0100-00009F020000}"/>
            </a:ext>
          </a:extLst>
        </xdr:cNvPr>
        <xdr:cNvCxnSpPr/>
      </xdr:nvCxnSpPr>
      <xdr:spPr>
        <a:xfrm>
          <a:off x="14287500" y="1692021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17253</xdr:rowOff>
    </xdr:from>
    <xdr:ext cx="405111" cy="259045"/>
    <xdr:sp macro="" textlink="">
      <xdr:nvSpPr>
        <xdr:cNvPr id="672" name="【公民館】&#10;有形固定資産減価償却率平均値テキスト">
          <a:extLst>
            <a:ext uri="{FF2B5EF4-FFF2-40B4-BE49-F238E27FC236}">
              <a16:creationId xmlns:a16="http://schemas.microsoft.com/office/drawing/2014/main" id="{00000000-0008-0000-0100-0000A0020000}"/>
            </a:ext>
          </a:extLst>
        </xdr:cNvPr>
        <xdr:cNvSpPr txBox="1"/>
      </xdr:nvSpPr>
      <xdr:spPr>
        <a:xfrm>
          <a:off x="14414500" y="176194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165826</xdr:rowOff>
    </xdr:from>
    <xdr:to>
      <xdr:col>85</xdr:col>
      <xdr:colOff>177800</xdr:colOff>
      <xdr:row>106</xdr:row>
      <xdr:rowOff>95976</xdr:rowOff>
    </xdr:to>
    <xdr:sp macro="" textlink="">
      <xdr:nvSpPr>
        <xdr:cNvPr id="673" name="フローチャート: 判断 672">
          <a:extLst>
            <a:ext uri="{FF2B5EF4-FFF2-40B4-BE49-F238E27FC236}">
              <a16:creationId xmlns:a16="http://schemas.microsoft.com/office/drawing/2014/main" id="{00000000-0008-0000-0100-0000A1020000}"/>
            </a:ext>
          </a:extLst>
        </xdr:cNvPr>
        <xdr:cNvSpPr/>
      </xdr:nvSpPr>
      <xdr:spPr>
        <a:xfrm>
          <a:off x="14325600" y="17768026"/>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128270</xdr:rowOff>
    </xdr:from>
    <xdr:to>
      <xdr:col>81</xdr:col>
      <xdr:colOff>101600</xdr:colOff>
      <xdr:row>106</xdr:row>
      <xdr:rowOff>58420</xdr:rowOff>
    </xdr:to>
    <xdr:sp macro="" textlink="">
      <xdr:nvSpPr>
        <xdr:cNvPr id="674" name="フローチャート: 判断 673">
          <a:extLst>
            <a:ext uri="{FF2B5EF4-FFF2-40B4-BE49-F238E27FC236}">
              <a16:creationId xmlns:a16="http://schemas.microsoft.com/office/drawing/2014/main" id="{00000000-0008-0000-0100-0000A2020000}"/>
            </a:ext>
          </a:extLst>
        </xdr:cNvPr>
        <xdr:cNvSpPr/>
      </xdr:nvSpPr>
      <xdr:spPr>
        <a:xfrm>
          <a:off x="13578840" y="177304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115207</xdr:rowOff>
    </xdr:from>
    <xdr:to>
      <xdr:col>76</xdr:col>
      <xdr:colOff>165100</xdr:colOff>
      <xdr:row>106</xdr:row>
      <xdr:rowOff>45357</xdr:rowOff>
    </xdr:to>
    <xdr:sp macro="" textlink="">
      <xdr:nvSpPr>
        <xdr:cNvPr id="675" name="フローチャート: 判断 674">
          <a:extLst>
            <a:ext uri="{FF2B5EF4-FFF2-40B4-BE49-F238E27FC236}">
              <a16:creationId xmlns:a16="http://schemas.microsoft.com/office/drawing/2014/main" id="{00000000-0008-0000-0100-0000A3020000}"/>
            </a:ext>
          </a:extLst>
        </xdr:cNvPr>
        <xdr:cNvSpPr/>
      </xdr:nvSpPr>
      <xdr:spPr>
        <a:xfrm>
          <a:off x="12804140" y="1771740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79284</xdr:rowOff>
    </xdr:from>
    <xdr:to>
      <xdr:col>72</xdr:col>
      <xdr:colOff>38100</xdr:colOff>
      <xdr:row>106</xdr:row>
      <xdr:rowOff>9434</xdr:rowOff>
    </xdr:to>
    <xdr:sp macro="" textlink="">
      <xdr:nvSpPr>
        <xdr:cNvPr id="676" name="フローチャート: 判断 675">
          <a:extLst>
            <a:ext uri="{FF2B5EF4-FFF2-40B4-BE49-F238E27FC236}">
              <a16:creationId xmlns:a16="http://schemas.microsoft.com/office/drawing/2014/main" id="{00000000-0008-0000-0100-0000A4020000}"/>
            </a:ext>
          </a:extLst>
        </xdr:cNvPr>
        <xdr:cNvSpPr/>
      </xdr:nvSpPr>
      <xdr:spPr>
        <a:xfrm>
          <a:off x="12029440" y="1768148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77651</xdr:rowOff>
    </xdr:from>
    <xdr:to>
      <xdr:col>67</xdr:col>
      <xdr:colOff>101600</xdr:colOff>
      <xdr:row>106</xdr:row>
      <xdr:rowOff>7801</xdr:rowOff>
    </xdr:to>
    <xdr:sp macro="" textlink="">
      <xdr:nvSpPr>
        <xdr:cNvPr id="677" name="フローチャート: 判断 676">
          <a:extLst>
            <a:ext uri="{FF2B5EF4-FFF2-40B4-BE49-F238E27FC236}">
              <a16:creationId xmlns:a16="http://schemas.microsoft.com/office/drawing/2014/main" id="{00000000-0008-0000-0100-0000A5020000}"/>
            </a:ext>
          </a:extLst>
        </xdr:cNvPr>
        <xdr:cNvSpPr/>
      </xdr:nvSpPr>
      <xdr:spPr>
        <a:xfrm>
          <a:off x="11231880" y="1767985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00000000-0008-0000-0100-0000A6020000}"/>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00000000-0008-0000-0100-0000A7020000}"/>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00000000-0008-0000-0100-0000A8020000}"/>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00000000-0008-0000-0100-0000A9020000}"/>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00000000-0008-0000-0100-0000AA020000}"/>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138068</xdr:rowOff>
    </xdr:from>
    <xdr:to>
      <xdr:col>85</xdr:col>
      <xdr:colOff>177800</xdr:colOff>
      <xdr:row>107</xdr:row>
      <xdr:rowOff>68218</xdr:rowOff>
    </xdr:to>
    <xdr:sp macro="" textlink="">
      <xdr:nvSpPr>
        <xdr:cNvPr id="683" name="楕円 682">
          <a:extLst>
            <a:ext uri="{FF2B5EF4-FFF2-40B4-BE49-F238E27FC236}">
              <a16:creationId xmlns:a16="http://schemas.microsoft.com/office/drawing/2014/main" id="{00000000-0008-0000-0100-0000AB020000}"/>
            </a:ext>
          </a:extLst>
        </xdr:cNvPr>
        <xdr:cNvSpPr/>
      </xdr:nvSpPr>
      <xdr:spPr>
        <a:xfrm>
          <a:off x="14325600" y="17907908"/>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116495</xdr:rowOff>
    </xdr:from>
    <xdr:ext cx="405111" cy="259045"/>
    <xdr:sp macro="" textlink="">
      <xdr:nvSpPr>
        <xdr:cNvPr id="684" name="【公民館】&#10;有形固定資産減価償却率該当値テキスト">
          <a:extLst>
            <a:ext uri="{FF2B5EF4-FFF2-40B4-BE49-F238E27FC236}">
              <a16:creationId xmlns:a16="http://schemas.microsoft.com/office/drawing/2014/main" id="{00000000-0008-0000-0100-0000AC020000}"/>
            </a:ext>
          </a:extLst>
        </xdr:cNvPr>
        <xdr:cNvSpPr txBox="1"/>
      </xdr:nvSpPr>
      <xdr:spPr>
        <a:xfrm>
          <a:off x="14414500" y="1788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113574</xdr:rowOff>
    </xdr:from>
    <xdr:to>
      <xdr:col>81</xdr:col>
      <xdr:colOff>101600</xdr:colOff>
      <xdr:row>107</xdr:row>
      <xdr:rowOff>43724</xdr:rowOff>
    </xdr:to>
    <xdr:sp macro="" textlink="">
      <xdr:nvSpPr>
        <xdr:cNvPr id="685" name="楕円 684">
          <a:extLst>
            <a:ext uri="{FF2B5EF4-FFF2-40B4-BE49-F238E27FC236}">
              <a16:creationId xmlns:a16="http://schemas.microsoft.com/office/drawing/2014/main" id="{00000000-0008-0000-0100-0000AD020000}"/>
            </a:ext>
          </a:extLst>
        </xdr:cNvPr>
        <xdr:cNvSpPr/>
      </xdr:nvSpPr>
      <xdr:spPr>
        <a:xfrm>
          <a:off x="13578840" y="1788341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164374</xdr:rowOff>
    </xdr:from>
    <xdr:to>
      <xdr:col>85</xdr:col>
      <xdr:colOff>127000</xdr:colOff>
      <xdr:row>107</xdr:row>
      <xdr:rowOff>17418</xdr:rowOff>
    </xdr:to>
    <xdr:cxnSp macro="">
      <xdr:nvCxnSpPr>
        <xdr:cNvPr id="686" name="直線コネクタ 685">
          <a:extLst>
            <a:ext uri="{FF2B5EF4-FFF2-40B4-BE49-F238E27FC236}">
              <a16:creationId xmlns:a16="http://schemas.microsoft.com/office/drawing/2014/main" id="{00000000-0008-0000-0100-0000AE020000}"/>
            </a:ext>
          </a:extLst>
        </xdr:cNvPr>
        <xdr:cNvCxnSpPr/>
      </xdr:nvCxnSpPr>
      <xdr:spPr>
        <a:xfrm>
          <a:off x="13629640" y="17934214"/>
          <a:ext cx="746760" cy="20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49893</xdr:rowOff>
    </xdr:from>
    <xdr:to>
      <xdr:col>76</xdr:col>
      <xdr:colOff>165100</xdr:colOff>
      <xdr:row>106</xdr:row>
      <xdr:rowOff>151493</xdr:rowOff>
    </xdr:to>
    <xdr:sp macro="" textlink="">
      <xdr:nvSpPr>
        <xdr:cNvPr id="687" name="楕円 686">
          <a:extLst>
            <a:ext uri="{FF2B5EF4-FFF2-40B4-BE49-F238E27FC236}">
              <a16:creationId xmlns:a16="http://schemas.microsoft.com/office/drawing/2014/main" id="{00000000-0008-0000-0100-0000AF020000}"/>
            </a:ext>
          </a:extLst>
        </xdr:cNvPr>
        <xdr:cNvSpPr/>
      </xdr:nvSpPr>
      <xdr:spPr>
        <a:xfrm>
          <a:off x="12804140" y="17819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100693</xdr:rowOff>
    </xdr:from>
    <xdr:to>
      <xdr:col>81</xdr:col>
      <xdr:colOff>50800</xdr:colOff>
      <xdr:row>106</xdr:row>
      <xdr:rowOff>164374</xdr:rowOff>
    </xdr:to>
    <xdr:cxnSp macro="">
      <xdr:nvCxnSpPr>
        <xdr:cNvPr id="688" name="直線コネクタ 687">
          <a:extLst>
            <a:ext uri="{FF2B5EF4-FFF2-40B4-BE49-F238E27FC236}">
              <a16:creationId xmlns:a16="http://schemas.microsoft.com/office/drawing/2014/main" id="{00000000-0008-0000-0100-0000B0020000}"/>
            </a:ext>
          </a:extLst>
        </xdr:cNvPr>
        <xdr:cNvCxnSpPr/>
      </xdr:nvCxnSpPr>
      <xdr:spPr>
        <a:xfrm>
          <a:off x="12854940" y="17870533"/>
          <a:ext cx="7747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22134</xdr:rowOff>
    </xdr:from>
    <xdr:to>
      <xdr:col>72</xdr:col>
      <xdr:colOff>38100</xdr:colOff>
      <xdr:row>106</xdr:row>
      <xdr:rowOff>123734</xdr:rowOff>
    </xdr:to>
    <xdr:sp macro="" textlink="">
      <xdr:nvSpPr>
        <xdr:cNvPr id="689" name="楕円 688">
          <a:extLst>
            <a:ext uri="{FF2B5EF4-FFF2-40B4-BE49-F238E27FC236}">
              <a16:creationId xmlns:a16="http://schemas.microsoft.com/office/drawing/2014/main" id="{00000000-0008-0000-0100-0000B1020000}"/>
            </a:ext>
          </a:extLst>
        </xdr:cNvPr>
        <xdr:cNvSpPr/>
      </xdr:nvSpPr>
      <xdr:spPr>
        <a:xfrm>
          <a:off x="12029440" y="1779197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72934</xdr:rowOff>
    </xdr:from>
    <xdr:to>
      <xdr:col>76</xdr:col>
      <xdr:colOff>114300</xdr:colOff>
      <xdr:row>106</xdr:row>
      <xdr:rowOff>100693</xdr:rowOff>
    </xdr:to>
    <xdr:cxnSp macro="">
      <xdr:nvCxnSpPr>
        <xdr:cNvPr id="690" name="直線コネクタ 689">
          <a:extLst>
            <a:ext uri="{FF2B5EF4-FFF2-40B4-BE49-F238E27FC236}">
              <a16:creationId xmlns:a16="http://schemas.microsoft.com/office/drawing/2014/main" id="{00000000-0008-0000-0100-0000B2020000}"/>
            </a:ext>
          </a:extLst>
        </xdr:cNvPr>
        <xdr:cNvCxnSpPr/>
      </xdr:nvCxnSpPr>
      <xdr:spPr>
        <a:xfrm>
          <a:off x="12072620" y="17842774"/>
          <a:ext cx="78232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167458</xdr:rowOff>
    </xdr:from>
    <xdr:to>
      <xdr:col>67</xdr:col>
      <xdr:colOff>101600</xdr:colOff>
      <xdr:row>106</xdr:row>
      <xdr:rowOff>97608</xdr:rowOff>
    </xdr:to>
    <xdr:sp macro="" textlink="">
      <xdr:nvSpPr>
        <xdr:cNvPr id="691" name="楕円 690">
          <a:extLst>
            <a:ext uri="{FF2B5EF4-FFF2-40B4-BE49-F238E27FC236}">
              <a16:creationId xmlns:a16="http://schemas.microsoft.com/office/drawing/2014/main" id="{00000000-0008-0000-0100-0000B3020000}"/>
            </a:ext>
          </a:extLst>
        </xdr:cNvPr>
        <xdr:cNvSpPr/>
      </xdr:nvSpPr>
      <xdr:spPr>
        <a:xfrm>
          <a:off x="11231880" y="1776965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46808</xdr:rowOff>
    </xdr:from>
    <xdr:to>
      <xdr:col>71</xdr:col>
      <xdr:colOff>177800</xdr:colOff>
      <xdr:row>106</xdr:row>
      <xdr:rowOff>72934</xdr:rowOff>
    </xdr:to>
    <xdr:cxnSp macro="">
      <xdr:nvCxnSpPr>
        <xdr:cNvPr id="692" name="直線コネクタ 691">
          <a:extLst>
            <a:ext uri="{FF2B5EF4-FFF2-40B4-BE49-F238E27FC236}">
              <a16:creationId xmlns:a16="http://schemas.microsoft.com/office/drawing/2014/main" id="{00000000-0008-0000-0100-0000B4020000}"/>
            </a:ext>
          </a:extLst>
        </xdr:cNvPr>
        <xdr:cNvCxnSpPr/>
      </xdr:nvCxnSpPr>
      <xdr:spPr>
        <a:xfrm>
          <a:off x="11282680" y="17816648"/>
          <a:ext cx="78994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74947</xdr:rowOff>
    </xdr:from>
    <xdr:ext cx="405111" cy="259045"/>
    <xdr:sp macro="" textlink="">
      <xdr:nvSpPr>
        <xdr:cNvPr id="693" name="n_1aveValue【公民館】&#10;有形固定資産減価償却率">
          <a:extLst>
            <a:ext uri="{FF2B5EF4-FFF2-40B4-BE49-F238E27FC236}">
              <a16:creationId xmlns:a16="http://schemas.microsoft.com/office/drawing/2014/main" id="{00000000-0008-0000-0100-0000B5020000}"/>
            </a:ext>
          </a:extLst>
        </xdr:cNvPr>
        <xdr:cNvSpPr txBox="1"/>
      </xdr:nvSpPr>
      <xdr:spPr>
        <a:xfrm>
          <a:off x="13437244" y="1750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61884</xdr:rowOff>
    </xdr:from>
    <xdr:ext cx="405111" cy="259045"/>
    <xdr:sp macro="" textlink="">
      <xdr:nvSpPr>
        <xdr:cNvPr id="694" name="n_2aveValue【公民館】&#10;有形固定資産減価償却率">
          <a:extLst>
            <a:ext uri="{FF2B5EF4-FFF2-40B4-BE49-F238E27FC236}">
              <a16:creationId xmlns:a16="http://schemas.microsoft.com/office/drawing/2014/main" id="{00000000-0008-0000-0100-0000B6020000}"/>
            </a:ext>
          </a:extLst>
        </xdr:cNvPr>
        <xdr:cNvSpPr txBox="1"/>
      </xdr:nvSpPr>
      <xdr:spPr>
        <a:xfrm>
          <a:off x="12675244" y="17496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25961</xdr:rowOff>
    </xdr:from>
    <xdr:ext cx="405111" cy="259045"/>
    <xdr:sp macro="" textlink="">
      <xdr:nvSpPr>
        <xdr:cNvPr id="695" name="n_3aveValue【公民館】&#10;有形固定資産減価償却率">
          <a:extLst>
            <a:ext uri="{FF2B5EF4-FFF2-40B4-BE49-F238E27FC236}">
              <a16:creationId xmlns:a16="http://schemas.microsoft.com/office/drawing/2014/main" id="{00000000-0008-0000-0100-0000B7020000}"/>
            </a:ext>
          </a:extLst>
        </xdr:cNvPr>
        <xdr:cNvSpPr txBox="1"/>
      </xdr:nvSpPr>
      <xdr:spPr>
        <a:xfrm>
          <a:off x="11900544" y="17460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24328</xdr:rowOff>
    </xdr:from>
    <xdr:ext cx="405111" cy="259045"/>
    <xdr:sp macro="" textlink="">
      <xdr:nvSpPr>
        <xdr:cNvPr id="696" name="n_4aveValue【公民館】&#10;有形固定資産減価償却率">
          <a:extLst>
            <a:ext uri="{FF2B5EF4-FFF2-40B4-BE49-F238E27FC236}">
              <a16:creationId xmlns:a16="http://schemas.microsoft.com/office/drawing/2014/main" id="{00000000-0008-0000-0100-0000B8020000}"/>
            </a:ext>
          </a:extLst>
        </xdr:cNvPr>
        <xdr:cNvSpPr txBox="1"/>
      </xdr:nvSpPr>
      <xdr:spPr>
        <a:xfrm>
          <a:off x="11102984" y="17458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34851</xdr:rowOff>
    </xdr:from>
    <xdr:ext cx="405111" cy="259045"/>
    <xdr:sp macro="" textlink="">
      <xdr:nvSpPr>
        <xdr:cNvPr id="697" name="n_1mainValue【公民館】&#10;有形固定資産減価償却率">
          <a:extLst>
            <a:ext uri="{FF2B5EF4-FFF2-40B4-BE49-F238E27FC236}">
              <a16:creationId xmlns:a16="http://schemas.microsoft.com/office/drawing/2014/main" id="{00000000-0008-0000-0100-0000B9020000}"/>
            </a:ext>
          </a:extLst>
        </xdr:cNvPr>
        <xdr:cNvSpPr txBox="1"/>
      </xdr:nvSpPr>
      <xdr:spPr>
        <a:xfrm>
          <a:off x="13437244" y="17972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142620</xdr:rowOff>
    </xdr:from>
    <xdr:ext cx="405111" cy="259045"/>
    <xdr:sp macro="" textlink="">
      <xdr:nvSpPr>
        <xdr:cNvPr id="698" name="n_2mainValue【公民館】&#10;有形固定資産減価償却率">
          <a:extLst>
            <a:ext uri="{FF2B5EF4-FFF2-40B4-BE49-F238E27FC236}">
              <a16:creationId xmlns:a16="http://schemas.microsoft.com/office/drawing/2014/main" id="{00000000-0008-0000-0100-0000BA020000}"/>
            </a:ext>
          </a:extLst>
        </xdr:cNvPr>
        <xdr:cNvSpPr txBox="1"/>
      </xdr:nvSpPr>
      <xdr:spPr>
        <a:xfrm>
          <a:off x="12675244" y="17912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114861</xdr:rowOff>
    </xdr:from>
    <xdr:ext cx="405111" cy="259045"/>
    <xdr:sp macro="" textlink="">
      <xdr:nvSpPr>
        <xdr:cNvPr id="699" name="n_3mainValue【公民館】&#10;有形固定資産減価償却率">
          <a:extLst>
            <a:ext uri="{FF2B5EF4-FFF2-40B4-BE49-F238E27FC236}">
              <a16:creationId xmlns:a16="http://schemas.microsoft.com/office/drawing/2014/main" id="{00000000-0008-0000-0100-0000BB020000}"/>
            </a:ext>
          </a:extLst>
        </xdr:cNvPr>
        <xdr:cNvSpPr txBox="1"/>
      </xdr:nvSpPr>
      <xdr:spPr>
        <a:xfrm>
          <a:off x="11900544" y="17884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88735</xdr:rowOff>
    </xdr:from>
    <xdr:ext cx="405111" cy="259045"/>
    <xdr:sp macro="" textlink="">
      <xdr:nvSpPr>
        <xdr:cNvPr id="700" name="n_4mainValue【公民館】&#10;有形固定資産減価償却率">
          <a:extLst>
            <a:ext uri="{FF2B5EF4-FFF2-40B4-BE49-F238E27FC236}">
              <a16:creationId xmlns:a16="http://schemas.microsoft.com/office/drawing/2014/main" id="{00000000-0008-0000-0100-0000BC020000}"/>
            </a:ext>
          </a:extLst>
        </xdr:cNvPr>
        <xdr:cNvSpPr txBox="1"/>
      </xdr:nvSpPr>
      <xdr:spPr>
        <a:xfrm>
          <a:off x="11102984" y="17858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1" name="正方形/長方形 700">
          <a:extLst>
            <a:ext uri="{FF2B5EF4-FFF2-40B4-BE49-F238E27FC236}">
              <a16:creationId xmlns:a16="http://schemas.microsoft.com/office/drawing/2014/main" id="{00000000-0008-0000-0100-0000BD020000}"/>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2" name="正方形/長方形 701">
          <a:extLst>
            <a:ext uri="{FF2B5EF4-FFF2-40B4-BE49-F238E27FC236}">
              <a16:creationId xmlns:a16="http://schemas.microsoft.com/office/drawing/2014/main" id="{00000000-0008-0000-0100-0000BE020000}"/>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3" name="正方形/長方形 702">
          <a:extLst>
            <a:ext uri="{FF2B5EF4-FFF2-40B4-BE49-F238E27FC236}">
              <a16:creationId xmlns:a16="http://schemas.microsoft.com/office/drawing/2014/main" id="{00000000-0008-0000-0100-0000BF020000}"/>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4" name="正方形/長方形 703">
          <a:extLst>
            <a:ext uri="{FF2B5EF4-FFF2-40B4-BE49-F238E27FC236}">
              <a16:creationId xmlns:a16="http://schemas.microsoft.com/office/drawing/2014/main" id="{00000000-0008-0000-0100-0000C0020000}"/>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5" name="正方形/長方形 704">
          <a:extLst>
            <a:ext uri="{FF2B5EF4-FFF2-40B4-BE49-F238E27FC236}">
              <a16:creationId xmlns:a16="http://schemas.microsoft.com/office/drawing/2014/main" id="{00000000-0008-0000-0100-0000C1020000}"/>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6" name="正方形/長方形 705">
          <a:extLst>
            <a:ext uri="{FF2B5EF4-FFF2-40B4-BE49-F238E27FC236}">
              <a16:creationId xmlns:a16="http://schemas.microsoft.com/office/drawing/2014/main" id="{00000000-0008-0000-0100-0000C2020000}"/>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7" name="正方形/長方形 706">
          <a:extLst>
            <a:ext uri="{FF2B5EF4-FFF2-40B4-BE49-F238E27FC236}">
              <a16:creationId xmlns:a16="http://schemas.microsoft.com/office/drawing/2014/main" id="{00000000-0008-0000-0100-0000C3020000}"/>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8" name="正方形/長方形 707">
          <a:extLst>
            <a:ext uri="{FF2B5EF4-FFF2-40B4-BE49-F238E27FC236}">
              <a16:creationId xmlns:a16="http://schemas.microsoft.com/office/drawing/2014/main" id="{00000000-0008-0000-0100-0000C4020000}"/>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9" name="テキスト ボックス 708">
          <a:extLst>
            <a:ext uri="{FF2B5EF4-FFF2-40B4-BE49-F238E27FC236}">
              <a16:creationId xmlns:a16="http://schemas.microsoft.com/office/drawing/2014/main" id="{00000000-0008-0000-0100-0000C5020000}"/>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0" name="直線コネクタ 709">
          <a:extLst>
            <a:ext uri="{FF2B5EF4-FFF2-40B4-BE49-F238E27FC236}">
              <a16:creationId xmlns:a16="http://schemas.microsoft.com/office/drawing/2014/main" id="{00000000-0008-0000-0100-0000C6020000}"/>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11" name="直線コネクタ 710">
          <a:extLst>
            <a:ext uri="{FF2B5EF4-FFF2-40B4-BE49-F238E27FC236}">
              <a16:creationId xmlns:a16="http://schemas.microsoft.com/office/drawing/2014/main" id="{00000000-0008-0000-0100-0000C7020000}"/>
            </a:ext>
          </a:extLst>
        </xdr:cNvPr>
        <xdr:cNvCxnSpPr/>
      </xdr:nvCxnSpPr>
      <xdr:spPr>
        <a:xfrm>
          <a:off x="16093440" y="18181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12" name="テキスト ボックス 711">
          <a:extLst>
            <a:ext uri="{FF2B5EF4-FFF2-40B4-BE49-F238E27FC236}">
              <a16:creationId xmlns:a16="http://schemas.microsoft.com/office/drawing/2014/main" id="{00000000-0008-0000-0100-0000C8020000}"/>
            </a:ext>
          </a:extLst>
        </xdr:cNvPr>
        <xdr:cNvSpPr txBox="1"/>
      </xdr:nvSpPr>
      <xdr:spPr>
        <a:xfrm>
          <a:off x="1569484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13" name="直線コネクタ 712">
          <a:extLst>
            <a:ext uri="{FF2B5EF4-FFF2-40B4-BE49-F238E27FC236}">
              <a16:creationId xmlns:a16="http://schemas.microsoft.com/office/drawing/2014/main" id="{00000000-0008-0000-0100-0000C9020000}"/>
            </a:ext>
          </a:extLst>
        </xdr:cNvPr>
        <xdr:cNvCxnSpPr/>
      </xdr:nvCxnSpPr>
      <xdr:spPr>
        <a:xfrm>
          <a:off x="16093440" y="177355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14" name="テキスト ボックス 713">
          <a:extLst>
            <a:ext uri="{FF2B5EF4-FFF2-40B4-BE49-F238E27FC236}">
              <a16:creationId xmlns:a16="http://schemas.microsoft.com/office/drawing/2014/main" id="{00000000-0008-0000-0100-0000CA020000}"/>
            </a:ext>
          </a:extLst>
        </xdr:cNvPr>
        <xdr:cNvSpPr txBox="1"/>
      </xdr:nvSpPr>
      <xdr:spPr>
        <a:xfrm>
          <a:off x="15694841"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15" name="直線コネクタ 714">
          <a:extLst>
            <a:ext uri="{FF2B5EF4-FFF2-40B4-BE49-F238E27FC236}">
              <a16:creationId xmlns:a16="http://schemas.microsoft.com/office/drawing/2014/main" id="{00000000-0008-0000-0100-0000CB020000}"/>
            </a:ext>
          </a:extLst>
        </xdr:cNvPr>
        <xdr:cNvCxnSpPr/>
      </xdr:nvCxnSpPr>
      <xdr:spPr>
        <a:xfrm>
          <a:off x="16093440" y="172859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16" name="テキスト ボックス 715">
          <a:extLst>
            <a:ext uri="{FF2B5EF4-FFF2-40B4-BE49-F238E27FC236}">
              <a16:creationId xmlns:a16="http://schemas.microsoft.com/office/drawing/2014/main" id="{00000000-0008-0000-0100-0000CC020000}"/>
            </a:ext>
          </a:extLst>
        </xdr:cNvPr>
        <xdr:cNvSpPr txBox="1"/>
      </xdr:nvSpPr>
      <xdr:spPr>
        <a:xfrm>
          <a:off x="15694841"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7" name="直線コネクタ 716">
          <a:extLst>
            <a:ext uri="{FF2B5EF4-FFF2-40B4-BE49-F238E27FC236}">
              <a16:creationId xmlns:a16="http://schemas.microsoft.com/office/drawing/2014/main" id="{00000000-0008-0000-0100-0000CD020000}"/>
            </a:ext>
          </a:extLst>
        </xdr:cNvPr>
        <xdr:cNvCxnSpPr/>
      </xdr:nvCxnSpPr>
      <xdr:spPr>
        <a:xfrm>
          <a:off x="16093440" y="16840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18" name="テキスト ボックス 717">
          <a:extLst>
            <a:ext uri="{FF2B5EF4-FFF2-40B4-BE49-F238E27FC236}">
              <a16:creationId xmlns:a16="http://schemas.microsoft.com/office/drawing/2014/main" id="{00000000-0008-0000-0100-0000CE020000}"/>
            </a:ext>
          </a:extLst>
        </xdr:cNvPr>
        <xdr:cNvSpPr txBox="1"/>
      </xdr:nvSpPr>
      <xdr:spPr>
        <a:xfrm>
          <a:off x="1569484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9" name="直線コネクタ 718">
          <a:extLst>
            <a:ext uri="{FF2B5EF4-FFF2-40B4-BE49-F238E27FC236}">
              <a16:creationId xmlns:a16="http://schemas.microsoft.com/office/drawing/2014/main" id="{00000000-0008-0000-0100-0000CF020000}"/>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0" name="テキスト ボックス 719">
          <a:extLst>
            <a:ext uri="{FF2B5EF4-FFF2-40B4-BE49-F238E27FC236}">
              <a16:creationId xmlns:a16="http://schemas.microsoft.com/office/drawing/2014/main" id="{00000000-0008-0000-0100-0000D0020000}"/>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1" name="【公民館】&#10;一人当たり面積グラフ枠">
          <a:extLst>
            <a:ext uri="{FF2B5EF4-FFF2-40B4-BE49-F238E27FC236}">
              <a16:creationId xmlns:a16="http://schemas.microsoft.com/office/drawing/2014/main" id="{00000000-0008-0000-0100-0000D1020000}"/>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46482</xdr:rowOff>
    </xdr:from>
    <xdr:to>
      <xdr:col>116</xdr:col>
      <xdr:colOff>62864</xdr:colOff>
      <xdr:row>108</xdr:row>
      <xdr:rowOff>35052</xdr:rowOff>
    </xdr:to>
    <xdr:cxnSp macro="">
      <xdr:nvCxnSpPr>
        <xdr:cNvPr id="722" name="直線コネクタ 721">
          <a:extLst>
            <a:ext uri="{FF2B5EF4-FFF2-40B4-BE49-F238E27FC236}">
              <a16:creationId xmlns:a16="http://schemas.microsoft.com/office/drawing/2014/main" id="{00000000-0008-0000-0100-0000D2020000}"/>
            </a:ext>
          </a:extLst>
        </xdr:cNvPr>
        <xdr:cNvCxnSpPr/>
      </xdr:nvCxnSpPr>
      <xdr:spPr>
        <a:xfrm flipV="1">
          <a:off x="19509104" y="16810482"/>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38879</xdr:rowOff>
    </xdr:from>
    <xdr:ext cx="469744" cy="259045"/>
    <xdr:sp macro="" textlink="">
      <xdr:nvSpPr>
        <xdr:cNvPr id="723" name="【公民館】&#10;一人当たり面積最小値テキスト">
          <a:extLst>
            <a:ext uri="{FF2B5EF4-FFF2-40B4-BE49-F238E27FC236}">
              <a16:creationId xmlns:a16="http://schemas.microsoft.com/office/drawing/2014/main" id="{00000000-0008-0000-0100-0000D3020000}"/>
            </a:ext>
          </a:extLst>
        </xdr:cNvPr>
        <xdr:cNvSpPr txBox="1"/>
      </xdr:nvSpPr>
      <xdr:spPr>
        <a:xfrm>
          <a:off x="19547840" y="18143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35052</xdr:rowOff>
    </xdr:from>
    <xdr:to>
      <xdr:col>116</xdr:col>
      <xdr:colOff>152400</xdr:colOff>
      <xdr:row>108</xdr:row>
      <xdr:rowOff>35052</xdr:rowOff>
    </xdr:to>
    <xdr:cxnSp macro="">
      <xdr:nvCxnSpPr>
        <xdr:cNvPr id="724" name="直線コネクタ 723">
          <a:extLst>
            <a:ext uri="{FF2B5EF4-FFF2-40B4-BE49-F238E27FC236}">
              <a16:creationId xmlns:a16="http://schemas.microsoft.com/office/drawing/2014/main" id="{00000000-0008-0000-0100-0000D4020000}"/>
            </a:ext>
          </a:extLst>
        </xdr:cNvPr>
        <xdr:cNvCxnSpPr/>
      </xdr:nvCxnSpPr>
      <xdr:spPr>
        <a:xfrm>
          <a:off x="19443700" y="181401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164609</xdr:rowOff>
    </xdr:from>
    <xdr:ext cx="469744" cy="259045"/>
    <xdr:sp macro="" textlink="">
      <xdr:nvSpPr>
        <xdr:cNvPr id="725" name="【公民館】&#10;一人当たり面積最大値テキスト">
          <a:extLst>
            <a:ext uri="{FF2B5EF4-FFF2-40B4-BE49-F238E27FC236}">
              <a16:creationId xmlns:a16="http://schemas.microsoft.com/office/drawing/2014/main" id="{00000000-0008-0000-0100-0000D5020000}"/>
            </a:ext>
          </a:extLst>
        </xdr:cNvPr>
        <xdr:cNvSpPr txBox="1"/>
      </xdr:nvSpPr>
      <xdr:spPr>
        <a:xfrm>
          <a:off x="19547840" y="16593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46482</xdr:rowOff>
    </xdr:from>
    <xdr:to>
      <xdr:col>116</xdr:col>
      <xdr:colOff>152400</xdr:colOff>
      <xdr:row>100</xdr:row>
      <xdr:rowOff>46482</xdr:rowOff>
    </xdr:to>
    <xdr:cxnSp macro="">
      <xdr:nvCxnSpPr>
        <xdr:cNvPr id="726" name="直線コネクタ 725">
          <a:extLst>
            <a:ext uri="{FF2B5EF4-FFF2-40B4-BE49-F238E27FC236}">
              <a16:creationId xmlns:a16="http://schemas.microsoft.com/office/drawing/2014/main" id="{00000000-0008-0000-0100-0000D6020000}"/>
            </a:ext>
          </a:extLst>
        </xdr:cNvPr>
        <xdr:cNvCxnSpPr/>
      </xdr:nvCxnSpPr>
      <xdr:spPr>
        <a:xfrm>
          <a:off x="19443700" y="168104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111269</xdr:rowOff>
    </xdr:from>
    <xdr:ext cx="469744" cy="259045"/>
    <xdr:sp macro="" textlink="">
      <xdr:nvSpPr>
        <xdr:cNvPr id="727" name="【公民館】&#10;一人当たり面積平均値テキスト">
          <a:extLst>
            <a:ext uri="{FF2B5EF4-FFF2-40B4-BE49-F238E27FC236}">
              <a16:creationId xmlns:a16="http://schemas.microsoft.com/office/drawing/2014/main" id="{00000000-0008-0000-0100-0000D7020000}"/>
            </a:ext>
          </a:extLst>
        </xdr:cNvPr>
        <xdr:cNvSpPr txBox="1"/>
      </xdr:nvSpPr>
      <xdr:spPr>
        <a:xfrm>
          <a:off x="19547840" y="17713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132842</xdr:rowOff>
    </xdr:from>
    <xdr:to>
      <xdr:col>116</xdr:col>
      <xdr:colOff>114300</xdr:colOff>
      <xdr:row>106</xdr:row>
      <xdr:rowOff>62992</xdr:rowOff>
    </xdr:to>
    <xdr:sp macro="" textlink="">
      <xdr:nvSpPr>
        <xdr:cNvPr id="728" name="フローチャート: 判断 727">
          <a:extLst>
            <a:ext uri="{FF2B5EF4-FFF2-40B4-BE49-F238E27FC236}">
              <a16:creationId xmlns:a16="http://schemas.microsoft.com/office/drawing/2014/main" id="{00000000-0008-0000-0100-0000D8020000}"/>
            </a:ext>
          </a:extLst>
        </xdr:cNvPr>
        <xdr:cNvSpPr/>
      </xdr:nvSpPr>
      <xdr:spPr>
        <a:xfrm>
          <a:off x="19458940" y="1773504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135128</xdr:rowOff>
    </xdr:from>
    <xdr:to>
      <xdr:col>112</xdr:col>
      <xdr:colOff>38100</xdr:colOff>
      <xdr:row>106</xdr:row>
      <xdr:rowOff>65278</xdr:rowOff>
    </xdr:to>
    <xdr:sp macro="" textlink="">
      <xdr:nvSpPr>
        <xdr:cNvPr id="729" name="フローチャート: 判断 728">
          <a:extLst>
            <a:ext uri="{FF2B5EF4-FFF2-40B4-BE49-F238E27FC236}">
              <a16:creationId xmlns:a16="http://schemas.microsoft.com/office/drawing/2014/main" id="{00000000-0008-0000-0100-0000D9020000}"/>
            </a:ext>
          </a:extLst>
        </xdr:cNvPr>
        <xdr:cNvSpPr/>
      </xdr:nvSpPr>
      <xdr:spPr>
        <a:xfrm>
          <a:off x="18735040" y="1773732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103124</xdr:rowOff>
    </xdr:from>
    <xdr:to>
      <xdr:col>107</xdr:col>
      <xdr:colOff>101600</xdr:colOff>
      <xdr:row>106</xdr:row>
      <xdr:rowOff>33274</xdr:rowOff>
    </xdr:to>
    <xdr:sp macro="" textlink="">
      <xdr:nvSpPr>
        <xdr:cNvPr id="730" name="フローチャート: 判断 729">
          <a:extLst>
            <a:ext uri="{FF2B5EF4-FFF2-40B4-BE49-F238E27FC236}">
              <a16:creationId xmlns:a16="http://schemas.microsoft.com/office/drawing/2014/main" id="{00000000-0008-0000-0100-0000DA020000}"/>
            </a:ext>
          </a:extLst>
        </xdr:cNvPr>
        <xdr:cNvSpPr/>
      </xdr:nvSpPr>
      <xdr:spPr>
        <a:xfrm>
          <a:off x="17937480" y="1770532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100837</xdr:rowOff>
    </xdr:from>
    <xdr:to>
      <xdr:col>102</xdr:col>
      <xdr:colOff>165100</xdr:colOff>
      <xdr:row>106</xdr:row>
      <xdr:rowOff>30987</xdr:rowOff>
    </xdr:to>
    <xdr:sp macro="" textlink="">
      <xdr:nvSpPr>
        <xdr:cNvPr id="731" name="フローチャート: 判断 730">
          <a:extLst>
            <a:ext uri="{FF2B5EF4-FFF2-40B4-BE49-F238E27FC236}">
              <a16:creationId xmlns:a16="http://schemas.microsoft.com/office/drawing/2014/main" id="{00000000-0008-0000-0100-0000DB020000}"/>
            </a:ext>
          </a:extLst>
        </xdr:cNvPr>
        <xdr:cNvSpPr/>
      </xdr:nvSpPr>
      <xdr:spPr>
        <a:xfrm>
          <a:off x="17162780" y="1770303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114554</xdr:rowOff>
    </xdr:from>
    <xdr:to>
      <xdr:col>98</xdr:col>
      <xdr:colOff>38100</xdr:colOff>
      <xdr:row>106</xdr:row>
      <xdr:rowOff>44704</xdr:rowOff>
    </xdr:to>
    <xdr:sp macro="" textlink="">
      <xdr:nvSpPr>
        <xdr:cNvPr id="732" name="フローチャート: 判断 731">
          <a:extLst>
            <a:ext uri="{FF2B5EF4-FFF2-40B4-BE49-F238E27FC236}">
              <a16:creationId xmlns:a16="http://schemas.microsoft.com/office/drawing/2014/main" id="{00000000-0008-0000-0100-0000DC020000}"/>
            </a:ext>
          </a:extLst>
        </xdr:cNvPr>
        <xdr:cNvSpPr/>
      </xdr:nvSpPr>
      <xdr:spPr>
        <a:xfrm>
          <a:off x="16388080" y="1771675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00000000-0008-0000-0100-0000DD020000}"/>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00000000-0008-0000-0100-0000DE020000}"/>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00000000-0008-0000-0100-0000DF020000}"/>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00000000-0008-0000-0100-0000E0020000}"/>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00000000-0008-0000-0100-0000E1020000}"/>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82550</xdr:rowOff>
    </xdr:from>
    <xdr:to>
      <xdr:col>116</xdr:col>
      <xdr:colOff>114300</xdr:colOff>
      <xdr:row>103</xdr:row>
      <xdr:rowOff>12700</xdr:rowOff>
    </xdr:to>
    <xdr:sp macro="" textlink="">
      <xdr:nvSpPr>
        <xdr:cNvPr id="738" name="楕円 737">
          <a:extLst>
            <a:ext uri="{FF2B5EF4-FFF2-40B4-BE49-F238E27FC236}">
              <a16:creationId xmlns:a16="http://schemas.microsoft.com/office/drawing/2014/main" id="{00000000-0008-0000-0100-0000E2020000}"/>
            </a:ext>
          </a:extLst>
        </xdr:cNvPr>
        <xdr:cNvSpPr/>
      </xdr:nvSpPr>
      <xdr:spPr>
        <a:xfrm>
          <a:off x="19458940" y="171818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105427</xdr:rowOff>
    </xdr:from>
    <xdr:ext cx="469744" cy="259045"/>
    <xdr:sp macro="" textlink="">
      <xdr:nvSpPr>
        <xdr:cNvPr id="739" name="【公民館】&#10;一人当たり面積該当値テキスト">
          <a:extLst>
            <a:ext uri="{FF2B5EF4-FFF2-40B4-BE49-F238E27FC236}">
              <a16:creationId xmlns:a16="http://schemas.microsoft.com/office/drawing/2014/main" id="{00000000-0008-0000-0100-0000E3020000}"/>
            </a:ext>
          </a:extLst>
        </xdr:cNvPr>
        <xdr:cNvSpPr txBox="1"/>
      </xdr:nvSpPr>
      <xdr:spPr>
        <a:xfrm>
          <a:off x="19547840" y="1703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100837</xdr:rowOff>
    </xdr:from>
    <xdr:to>
      <xdr:col>112</xdr:col>
      <xdr:colOff>38100</xdr:colOff>
      <xdr:row>103</xdr:row>
      <xdr:rowOff>30987</xdr:rowOff>
    </xdr:to>
    <xdr:sp macro="" textlink="">
      <xdr:nvSpPr>
        <xdr:cNvPr id="740" name="楕円 739">
          <a:extLst>
            <a:ext uri="{FF2B5EF4-FFF2-40B4-BE49-F238E27FC236}">
              <a16:creationId xmlns:a16="http://schemas.microsoft.com/office/drawing/2014/main" id="{00000000-0008-0000-0100-0000E4020000}"/>
            </a:ext>
          </a:extLst>
        </xdr:cNvPr>
        <xdr:cNvSpPr/>
      </xdr:nvSpPr>
      <xdr:spPr>
        <a:xfrm>
          <a:off x="18735040" y="1720011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133350</xdr:rowOff>
    </xdr:from>
    <xdr:to>
      <xdr:col>116</xdr:col>
      <xdr:colOff>63500</xdr:colOff>
      <xdr:row>102</xdr:row>
      <xdr:rowOff>151637</xdr:rowOff>
    </xdr:to>
    <xdr:cxnSp macro="">
      <xdr:nvCxnSpPr>
        <xdr:cNvPr id="741" name="直線コネクタ 740">
          <a:extLst>
            <a:ext uri="{FF2B5EF4-FFF2-40B4-BE49-F238E27FC236}">
              <a16:creationId xmlns:a16="http://schemas.microsoft.com/office/drawing/2014/main" id="{00000000-0008-0000-0100-0000E5020000}"/>
            </a:ext>
          </a:extLst>
        </xdr:cNvPr>
        <xdr:cNvCxnSpPr/>
      </xdr:nvCxnSpPr>
      <xdr:spPr>
        <a:xfrm flipV="1">
          <a:off x="18778220" y="17232630"/>
          <a:ext cx="73152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20828</xdr:rowOff>
    </xdr:from>
    <xdr:to>
      <xdr:col>107</xdr:col>
      <xdr:colOff>101600</xdr:colOff>
      <xdr:row>103</xdr:row>
      <xdr:rowOff>122428</xdr:rowOff>
    </xdr:to>
    <xdr:sp macro="" textlink="">
      <xdr:nvSpPr>
        <xdr:cNvPr id="742" name="楕円 741">
          <a:extLst>
            <a:ext uri="{FF2B5EF4-FFF2-40B4-BE49-F238E27FC236}">
              <a16:creationId xmlns:a16="http://schemas.microsoft.com/office/drawing/2014/main" id="{00000000-0008-0000-0100-0000E6020000}"/>
            </a:ext>
          </a:extLst>
        </xdr:cNvPr>
        <xdr:cNvSpPr/>
      </xdr:nvSpPr>
      <xdr:spPr>
        <a:xfrm>
          <a:off x="17937480" y="17287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151637</xdr:rowOff>
    </xdr:from>
    <xdr:to>
      <xdr:col>111</xdr:col>
      <xdr:colOff>177800</xdr:colOff>
      <xdr:row>103</xdr:row>
      <xdr:rowOff>71628</xdr:rowOff>
    </xdr:to>
    <xdr:cxnSp macro="">
      <xdr:nvCxnSpPr>
        <xdr:cNvPr id="743" name="直線コネクタ 742">
          <a:extLst>
            <a:ext uri="{FF2B5EF4-FFF2-40B4-BE49-F238E27FC236}">
              <a16:creationId xmlns:a16="http://schemas.microsoft.com/office/drawing/2014/main" id="{00000000-0008-0000-0100-0000E7020000}"/>
            </a:ext>
          </a:extLst>
        </xdr:cNvPr>
        <xdr:cNvCxnSpPr/>
      </xdr:nvCxnSpPr>
      <xdr:spPr>
        <a:xfrm flipV="1">
          <a:off x="17988280" y="17250917"/>
          <a:ext cx="789940" cy="8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39115</xdr:rowOff>
    </xdr:from>
    <xdr:to>
      <xdr:col>102</xdr:col>
      <xdr:colOff>165100</xdr:colOff>
      <xdr:row>103</xdr:row>
      <xdr:rowOff>140715</xdr:rowOff>
    </xdr:to>
    <xdr:sp macro="" textlink="">
      <xdr:nvSpPr>
        <xdr:cNvPr id="744" name="楕円 743">
          <a:extLst>
            <a:ext uri="{FF2B5EF4-FFF2-40B4-BE49-F238E27FC236}">
              <a16:creationId xmlns:a16="http://schemas.microsoft.com/office/drawing/2014/main" id="{00000000-0008-0000-0100-0000E8020000}"/>
            </a:ext>
          </a:extLst>
        </xdr:cNvPr>
        <xdr:cNvSpPr/>
      </xdr:nvSpPr>
      <xdr:spPr>
        <a:xfrm>
          <a:off x="17162780" y="17306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71628</xdr:rowOff>
    </xdr:from>
    <xdr:to>
      <xdr:col>107</xdr:col>
      <xdr:colOff>50800</xdr:colOff>
      <xdr:row>103</xdr:row>
      <xdr:rowOff>89915</xdr:rowOff>
    </xdr:to>
    <xdr:cxnSp macro="">
      <xdr:nvCxnSpPr>
        <xdr:cNvPr id="745" name="直線コネクタ 744">
          <a:extLst>
            <a:ext uri="{FF2B5EF4-FFF2-40B4-BE49-F238E27FC236}">
              <a16:creationId xmlns:a16="http://schemas.microsoft.com/office/drawing/2014/main" id="{00000000-0008-0000-0100-0000E9020000}"/>
            </a:ext>
          </a:extLst>
        </xdr:cNvPr>
        <xdr:cNvCxnSpPr/>
      </xdr:nvCxnSpPr>
      <xdr:spPr>
        <a:xfrm flipV="1">
          <a:off x="17213580" y="17338548"/>
          <a:ext cx="7747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55118</xdr:rowOff>
    </xdr:from>
    <xdr:to>
      <xdr:col>98</xdr:col>
      <xdr:colOff>38100</xdr:colOff>
      <xdr:row>103</xdr:row>
      <xdr:rowOff>156718</xdr:rowOff>
    </xdr:to>
    <xdr:sp macro="" textlink="">
      <xdr:nvSpPr>
        <xdr:cNvPr id="746" name="楕円 745">
          <a:extLst>
            <a:ext uri="{FF2B5EF4-FFF2-40B4-BE49-F238E27FC236}">
              <a16:creationId xmlns:a16="http://schemas.microsoft.com/office/drawing/2014/main" id="{00000000-0008-0000-0100-0000EA020000}"/>
            </a:ext>
          </a:extLst>
        </xdr:cNvPr>
        <xdr:cNvSpPr/>
      </xdr:nvSpPr>
      <xdr:spPr>
        <a:xfrm>
          <a:off x="16388080" y="1732203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89915</xdr:rowOff>
    </xdr:from>
    <xdr:to>
      <xdr:col>102</xdr:col>
      <xdr:colOff>114300</xdr:colOff>
      <xdr:row>103</xdr:row>
      <xdr:rowOff>105918</xdr:rowOff>
    </xdr:to>
    <xdr:cxnSp macro="">
      <xdr:nvCxnSpPr>
        <xdr:cNvPr id="747" name="直線コネクタ 746">
          <a:extLst>
            <a:ext uri="{FF2B5EF4-FFF2-40B4-BE49-F238E27FC236}">
              <a16:creationId xmlns:a16="http://schemas.microsoft.com/office/drawing/2014/main" id="{00000000-0008-0000-0100-0000EB020000}"/>
            </a:ext>
          </a:extLst>
        </xdr:cNvPr>
        <xdr:cNvCxnSpPr/>
      </xdr:nvCxnSpPr>
      <xdr:spPr>
        <a:xfrm flipV="1">
          <a:off x="16431260" y="17356835"/>
          <a:ext cx="782320" cy="16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56405</xdr:rowOff>
    </xdr:from>
    <xdr:ext cx="469744" cy="259045"/>
    <xdr:sp macro="" textlink="">
      <xdr:nvSpPr>
        <xdr:cNvPr id="748" name="n_1aveValue【公民館】&#10;一人当たり面積">
          <a:extLst>
            <a:ext uri="{FF2B5EF4-FFF2-40B4-BE49-F238E27FC236}">
              <a16:creationId xmlns:a16="http://schemas.microsoft.com/office/drawing/2014/main" id="{00000000-0008-0000-0100-0000EC020000}"/>
            </a:ext>
          </a:extLst>
        </xdr:cNvPr>
        <xdr:cNvSpPr txBox="1"/>
      </xdr:nvSpPr>
      <xdr:spPr>
        <a:xfrm>
          <a:off x="18561127" y="17826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24401</xdr:rowOff>
    </xdr:from>
    <xdr:ext cx="469744" cy="259045"/>
    <xdr:sp macro="" textlink="">
      <xdr:nvSpPr>
        <xdr:cNvPr id="749" name="n_2aveValue【公民館】&#10;一人当たり面積">
          <a:extLst>
            <a:ext uri="{FF2B5EF4-FFF2-40B4-BE49-F238E27FC236}">
              <a16:creationId xmlns:a16="http://schemas.microsoft.com/office/drawing/2014/main" id="{00000000-0008-0000-0100-0000ED020000}"/>
            </a:ext>
          </a:extLst>
        </xdr:cNvPr>
        <xdr:cNvSpPr txBox="1"/>
      </xdr:nvSpPr>
      <xdr:spPr>
        <a:xfrm>
          <a:off x="17776267" y="17794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22114</xdr:rowOff>
    </xdr:from>
    <xdr:ext cx="469744" cy="259045"/>
    <xdr:sp macro="" textlink="">
      <xdr:nvSpPr>
        <xdr:cNvPr id="750" name="n_3aveValue【公民館】&#10;一人当たり面積">
          <a:extLst>
            <a:ext uri="{FF2B5EF4-FFF2-40B4-BE49-F238E27FC236}">
              <a16:creationId xmlns:a16="http://schemas.microsoft.com/office/drawing/2014/main" id="{00000000-0008-0000-0100-0000EE020000}"/>
            </a:ext>
          </a:extLst>
        </xdr:cNvPr>
        <xdr:cNvSpPr txBox="1"/>
      </xdr:nvSpPr>
      <xdr:spPr>
        <a:xfrm>
          <a:off x="17001567" y="17791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35831</xdr:rowOff>
    </xdr:from>
    <xdr:ext cx="469744" cy="259045"/>
    <xdr:sp macro="" textlink="">
      <xdr:nvSpPr>
        <xdr:cNvPr id="751" name="n_4aveValue【公民館】&#10;一人当たり面積">
          <a:extLst>
            <a:ext uri="{FF2B5EF4-FFF2-40B4-BE49-F238E27FC236}">
              <a16:creationId xmlns:a16="http://schemas.microsoft.com/office/drawing/2014/main" id="{00000000-0008-0000-0100-0000EF020000}"/>
            </a:ext>
          </a:extLst>
        </xdr:cNvPr>
        <xdr:cNvSpPr txBox="1"/>
      </xdr:nvSpPr>
      <xdr:spPr>
        <a:xfrm>
          <a:off x="16226867" y="17805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47514</xdr:rowOff>
    </xdr:from>
    <xdr:ext cx="469744" cy="259045"/>
    <xdr:sp macro="" textlink="">
      <xdr:nvSpPr>
        <xdr:cNvPr id="752" name="n_1mainValue【公民館】&#10;一人当たり面積">
          <a:extLst>
            <a:ext uri="{FF2B5EF4-FFF2-40B4-BE49-F238E27FC236}">
              <a16:creationId xmlns:a16="http://schemas.microsoft.com/office/drawing/2014/main" id="{00000000-0008-0000-0100-0000F0020000}"/>
            </a:ext>
          </a:extLst>
        </xdr:cNvPr>
        <xdr:cNvSpPr txBox="1"/>
      </xdr:nvSpPr>
      <xdr:spPr>
        <a:xfrm>
          <a:off x="18561127" y="16979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138955</xdr:rowOff>
    </xdr:from>
    <xdr:ext cx="469744" cy="259045"/>
    <xdr:sp macro="" textlink="">
      <xdr:nvSpPr>
        <xdr:cNvPr id="753" name="n_2mainValue【公民館】&#10;一人当たり面積">
          <a:extLst>
            <a:ext uri="{FF2B5EF4-FFF2-40B4-BE49-F238E27FC236}">
              <a16:creationId xmlns:a16="http://schemas.microsoft.com/office/drawing/2014/main" id="{00000000-0008-0000-0100-0000F1020000}"/>
            </a:ext>
          </a:extLst>
        </xdr:cNvPr>
        <xdr:cNvSpPr txBox="1"/>
      </xdr:nvSpPr>
      <xdr:spPr>
        <a:xfrm>
          <a:off x="17776267" y="17070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157242</xdr:rowOff>
    </xdr:from>
    <xdr:ext cx="469744" cy="259045"/>
    <xdr:sp macro="" textlink="">
      <xdr:nvSpPr>
        <xdr:cNvPr id="754" name="n_3mainValue【公民館】&#10;一人当たり面積">
          <a:extLst>
            <a:ext uri="{FF2B5EF4-FFF2-40B4-BE49-F238E27FC236}">
              <a16:creationId xmlns:a16="http://schemas.microsoft.com/office/drawing/2014/main" id="{00000000-0008-0000-0100-0000F2020000}"/>
            </a:ext>
          </a:extLst>
        </xdr:cNvPr>
        <xdr:cNvSpPr txBox="1"/>
      </xdr:nvSpPr>
      <xdr:spPr>
        <a:xfrm>
          <a:off x="17001567" y="1708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1795</xdr:rowOff>
    </xdr:from>
    <xdr:ext cx="469744" cy="259045"/>
    <xdr:sp macro="" textlink="">
      <xdr:nvSpPr>
        <xdr:cNvPr id="755" name="n_4mainValue【公民館】&#10;一人当たり面積">
          <a:extLst>
            <a:ext uri="{FF2B5EF4-FFF2-40B4-BE49-F238E27FC236}">
              <a16:creationId xmlns:a16="http://schemas.microsoft.com/office/drawing/2014/main" id="{00000000-0008-0000-0100-0000F3020000}"/>
            </a:ext>
          </a:extLst>
        </xdr:cNvPr>
        <xdr:cNvSpPr txBox="1"/>
      </xdr:nvSpPr>
      <xdr:spPr>
        <a:xfrm>
          <a:off x="16226867" y="17101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6" name="正方形/長方形 755">
          <a:extLst>
            <a:ext uri="{FF2B5EF4-FFF2-40B4-BE49-F238E27FC236}">
              <a16:creationId xmlns:a16="http://schemas.microsoft.com/office/drawing/2014/main" id="{00000000-0008-0000-0100-0000F4020000}"/>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7" name="正方形/長方形 756">
          <a:extLst>
            <a:ext uri="{FF2B5EF4-FFF2-40B4-BE49-F238E27FC236}">
              <a16:creationId xmlns:a16="http://schemas.microsoft.com/office/drawing/2014/main" id="{00000000-0008-0000-0100-0000F5020000}"/>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8" name="テキスト ボックス 757">
          <a:extLst>
            <a:ext uri="{FF2B5EF4-FFF2-40B4-BE49-F238E27FC236}">
              <a16:creationId xmlns:a16="http://schemas.microsoft.com/office/drawing/2014/main" id="{00000000-0008-0000-0100-0000F6020000}"/>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類似単体と比較して、特に有形固定資産減価償却率が高くなっているのが、道路、保育所である。</a:t>
          </a:r>
          <a:endParaRPr lang="ja-JP" altLang="ja-JP" sz="1400">
            <a:solidFill>
              <a:schemeClr val="tx1"/>
            </a:solidFill>
            <a:effectLst/>
            <a:latin typeface="ＭＳ ゴシック" panose="020B0609070205080204" pitchFamily="49" charset="-128"/>
            <a:ea typeface="ＭＳ ゴシック" panose="020B0609070205080204" pitchFamily="49" charset="-128"/>
          </a:endParaRPr>
        </a:p>
        <a:p>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当市では人口に対して市の面積が広大であり、集落も点在していることから、道路や橋梁、トンネルは多く整備されており</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一人当たりの数値</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も</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突出する傾向とな</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っている</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。道路舗装、斜面危険個所等について</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は</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予防保全型の維持管理により優先順位を定めた整備を進め</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ていくこととしている</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a:t>
          </a:r>
          <a:endPar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　保育所については今後、老朽化している宮川保育園の移設や神岡町の</a:t>
          </a: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2</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園の保育所の複合化を検討しており、令和</a:t>
          </a: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8</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年度には有形固定資産減価償却率の低下が見込めるところである。今後も子供を第一優先とした修繕を行い、適切な保育所運営を行っていく。</a:t>
          </a:r>
          <a:endPar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　</a:t>
          </a:r>
          <a:endParaRPr lang="ja-JP" altLang="ja-JP" sz="1400">
            <a:solidFill>
              <a:schemeClr val="tx1"/>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岐阜県飛騨市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23,028
22,849
792.53
23,663,314
21,733,763
1,545,163
11,236,129
13,287,121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27196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37734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200-000038000000}"/>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200-000039000000}"/>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120287</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flipV="1">
          <a:off x="4086225" y="5652407"/>
          <a:ext cx="0" cy="1481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00000000-0008-0000-0200-00003B000000}"/>
            </a:ext>
          </a:extLst>
        </xdr:cNvPr>
        <xdr:cNvSpPr txBox="1"/>
      </xdr:nvSpPr>
      <xdr:spPr>
        <a:xfrm>
          <a:off x="4124960" y="713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4020820" y="71334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66964</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200-00003D000000}"/>
            </a:ext>
          </a:extLst>
        </xdr:cNvPr>
        <xdr:cNvSpPr txBox="1"/>
      </xdr:nvSpPr>
      <xdr:spPr>
        <a:xfrm>
          <a:off x="4124960" y="543144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120287</xdr:rowOff>
    </xdr:from>
    <xdr:to>
      <xdr:col>24</xdr:col>
      <xdr:colOff>152400</xdr:colOff>
      <xdr:row>33</xdr:row>
      <xdr:rowOff>120287</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4020820" y="565240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87103</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200-00003F000000}"/>
            </a:ext>
          </a:extLst>
        </xdr:cNvPr>
        <xdr:cNvSpPr txBox="1"/>
      </xdr:nvSpPr>
      <xdr:spPr>
        <a:xfrm>
          <a:off x="4124960" y="62897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108676</xdr:rowOff>
    </xdr:from>
    <xdr:to>
      <xdr:col>24</xdr:col>
      <xdr:colOff>114300</xdr:colOff>
      <xdr:row>38</xdr:row>
      <xdr:rowOff>38826</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4036060" y="631135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82550</xdr:rowOff>
    </xdr:from>
    <xdr:to>
      <xdr:col>20</xdr:col>
      <xdr:colOff>38100</xdr:colOff>
      <xdr:row>38</xdr:row>
      <xdr:rowOff>12700</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3312160" y="62852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76019</xdr:rowOff>
    </xdr:from>
    <xdr:to>
      <xdr:col>15</xdr:col>
      <xdr:colOff>101600</xdr:colOff>
      <xdr:row>38</xdr:row>
      <xdr:rowOff>6169</xdr:rowOff>
    </xdr:to>
    <xdr:sp macro="" textlink="">
      <xdr:nvSpPr>
        <xdr:cNvPr id="66" name="フローチャート: 判断 65">
          <a:extLst>
            <a:ext uri="{FF2B5EF4-FFF2-40B4-BE49-F238E27FC236}">
              <a16:creationId xmlns:a16="http://schemas.microsoft.com/office/drawing/2014/main" id="{00000000-0008-0000-0200-000042000000}"/>
            </a:ext>
          </a:extLst>
        </xdr:cNvPr>
        <xdr:cNvSpPr/>
      </xdr:nvSpPr>
      <xdr:spPr>
        <a:xfrm>
          <a:off x="2514600" y="627869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72753</xdr:rowOff>
    </xdr:from>
    <xdr:to>
      <xdr:col>10</xdr:col>
      <xdr:colOff>165100</xdr:colOff>
      <xdr:row>38</xdr:row>
      <xdr:rowOff>2903</xdr:rowOff>
    </xdr:to>
    <xdr:sp macro="" textlink="">
      <xdr:nvSpPr>
        <xdr:cNvPr id="67" name="フローチャート: 判断 66">
          <a:extLst>
            <a:ext uri="{FF2B5EF4-FFF2-40B4-BE49-F238E27FC236}">
              <a16:creationId xmlns:a16="http://schemas.microsoft.com/office/drawing/2014/main" id="{00000000-0008-0000-0200-000043000000}"/>
            </a:ext>
          </a:extLst>
        </xdr:cNvPr>
        <xdr:cNvSpPr/>
      </xdr:nvSpPr>
      <xdr:spPr>
        <a:xfrm>
          <a:off x="1739900" y="627543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35197</xdr:rowOff>
    </xdr:from>
    <xdr:to>
      <xdr:col>6</xdr:col>
      <xdr:colOff>38100</xdr:colOff>
      <xdr:row>37</xdr:row>
      <xdr:rowOff>136797</xdr:rowOff>
    </xdr:to>
    <xdr:sp macro="" textlink="">
      <xdr:nvSpPr>
        <xdr:cNvPr id="68" name="フローチャート: 判断 67">
          <a:extLst>
            <a:ext uri="{FF2B5EF4-FFF2-40B4-BE49-F238E27FC236}">
              <a16:creationId xmlns:a16="http://schemas.microsoft.com/office/drawing/2014/main" id="{00000000-0008-0000-0200-000044000000}"/>
            </a:ext>
          </a:extLst>
        </xdr:cNvPr>
        <xdr:cNvSpPr/>
      </xdr:nvSpPr>
      <xdr:spPr>
        <a:xfrm>
          <a:off x="965200" y="623787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200-000048000000}"/>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200-000049000000}"/>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93980</xdr:rowOff>
    </xdr:from>
    <xdr:to>
      <xdr:col>24</xdr:col>
      <xdr:colOff>114300</xdr:colOff>
      <xdr:row>37</xdr:row>
      <xdr:rowOff>24130</xdr:rowOff>
    </xdr:to>
    <xdr:sp macro="" textlink="">
      <xdr:nvSpPr>
        <xdr:cNvPr id="74" name="楕円 73">
          <a:extLst>
            <a:ext uri="{FF2B5EF4-FFF2-40B4-BE49-F238E27FC236}">
              <a16:creationId xmlns:a16="http://schemas.microsoft.com/office/drawing/2014/main" id="{00000000-0008-0000-0200-00004A000000}"/>
            </a:ext>
          </a:extLst>
        </xdr:cNvPr>
        <xdr:cNvSpPr/>
      </xdr:nvSpPr>
      <xdr:spPr>
        <a:xfrm>
          <a:off x="4036060" y="61290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116857</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200-00004B000000}"/>
            </a:ext>
          </a:extLst>
        </xdr:cNvPr>
        <xdr:cNvSpPr txBox="1"/>
      </xdr:nvSpPr>
      <xdr:spPr>
        <a:xfrm>
          <a:off x="4124960" y="598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59690</xdr:rowOff>
    </xdr:from>
    <xdr:to>
      <xdr:col>20</xdr:col>
      <xdr:colOff>38100</xdr:colOff>
      <xdr:row>36</xdr:row>
      <xdr:rowOff>161290</xdr:rowOff>
    </xdr:to>
    <xdr:sp macro="" textlink="">
      <xdr:nvSpPr>
        <xdr:cNvPr id="76" name="楕円 75">
          <a:extLst>
            <a:ext uri="{FF2B5EF4-FFF2-40B4-BE49-F238E27FC236}">
              <a16:creationId xmlns:a16="http://schemas.microsoft.com/office/drawing/2014/main" id="{00000000-0008-0000-0200-00004C000000}"/>
            </a:ext>
          </a:extLst>
        </xdr:cNvPr>
        <xdr:cNvSpPr/>
      </xdr:nvSpPr>
      <xdr:spPr>
        <a:xfrm>
          <a:off x="3312160" y="609473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110490</xdr:rowOff>
    </xdr:from>
    <xdr:to>
      <xdr:col>24</xdr:col>
      <xdr:colOff>63500</xdr:colOff>
      <xdr:row>36</xdr:row>
      <xdr:rowOff>144780</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a:off x="3355340" y="6145530"/>
          <a:ext cx="73152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28666</xdr:rowOff>
    </xdr:from>
    <xdr:to>
      <xdr:col>15</xdr:col>
      <xdr:colOff>101600</xdr:colOff>
      <xdr:row>36</xdr:row>
      <xdr:rowOff>130266</xdr:rowOff>
    </xdr:to>
    <xdr:sp macro="" textlink="">
      <xdr:nvSpPr>
        <xdr:cNvPr id="78" name="楕円 77">
          <a:extLst>
            <a:ext uri="{FF2B5EF4-FFF2-40B4-BE49-F238E27FC236}">
              <a16:creationId xmlns:a16="http://schemas.microsoft.com/office/drawing/2014/main" id="{00000000-0008-0000-0200-00004E000000}"/>
            </a:ext>
          </a:extLst>
        </xdr:cNvPr>
        <xdr:cNvSpPr/>
      </xdr:nvSpPr>
      <xdr:spPr>
        <a:xfrm>
          <a:off x="2514600" y="606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79466</xdr:rowOff>
    </xdr:from>
    <xdr:to>
      <xdr:col>19</xdr:col>
      <xdr:colOff>177800</xdr:colOff>
      <xdr:row>36</xdr:row>
      <xdr:rowOff>110490</xdr:rowOff>
    </xdr:to>
    <xdr:cxnSp macro="">
      <xdr:nvCxnSpPr>
        <xdr:cNvPr id="79" name="直線コネクタ 78">
          <a:extLst>
            <a:ext uri="{FF2B5EF4-FFF2-40B4-BE49-F238E27FC236}">
              <a16:creationId xmlns:a16="http://schemas.microsoft.com/office/drawing/2014/main" id="{00000000-0008-0000-0200-00004F000000}"/>
            </a:ext>
          </a:extLst>
        </xdr:cNvPr>
        <xdr:cNvCxnSpPr/>
      </xdr:nvCxnSpPr>
      <xdr:spPr>
        <a:xfrm>
          <a:off x="2565400" y="6114506"/>
          <a:ext cx="78994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167458</xdr:rowOff>
    </xdr:from>
    <xdr:to>
      <xdr:col>10</xdr:col>
      <xdr:colOff>165100</xdr:colOff>
      <xdr:row>36</xdr:row>
      <xdr:rowOff>97608</xdr:rowOff>
    </xdr:to>
    <xdr:sp macro="" textlink="">
      <xdr:nvSpPr>
        <xdr:cNvPr id="80" name="楕円 79">
          <a:extLst>
            <a:ext uri="{FF2B5EF4-FFF2-40B4-BE49-F238E27FC236}">
              <a16:creationId xmlns:a16="http://schemas.microsoft.com/office/drawing/2014/main" id="{00000000-0008-0000-0200-000050000000}"/>
            </a:ext>
          </a:extLst>
        </xdr:cNvPr>
        <xdr:cNvSpPr/>
      </xdr:nvSpPr>
      <xdr:spPr>
        <a:xfrm>
          <a:off x="1739900" y="603485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46808</xdr:rowOff>
    </xdr:from>
    <xdr:to>
      <xdr:col>15</xdr:col>
      <xdr:colOff>50800</xdr:colOff>
      <xdr:row>36</xdr:row>
      <xdr:rowOff>79466</xdr:rowOff>
    </xdr:to>
    <xdr:cxnSp macro="">
      <xdr:nvCxnSpPr>
        <xdr:cNvPr id="81" name="直線コネクタ 80">
          <a:extLst>
            <a:ext uri="{FF2B5EF4-FFF2-40B4-BE49-F238E27FC236}">
              <a16:creationId xmlns:a16="http://schemas.microsoft.com/office/drawing/2014/main" id="{00000000-0008-0000-0200-000051000000}"/>
            </a:ext>
          </a:extLst>
        </xdr:cNvPr>
        <xdr:cNvCxnSpPr/>
      </xdr:nvCxnSpPr>
      <xdr:spPr>
        <a:xfrm>
          <a:off x="1790700" y="6081848"/>
          <a:ext cx="7747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134801</xdr:rowOff>
    </xdr:from>
    <xdr:to>
      <xdr:col>6</xdr:col>
      <xdr:colOff>38100</xdr:colOff>
      <xdr:row>36</xdr:row>
      <xdr:rowOff>64951</xdr:rowOff>
    </xdr:to>
    <xdr:sp macro="" textlink="">
      <xdr:nvSpPr>
        <xdr:cNvPr id="82" name="楕円 81">
          <a:extLst>
            <a:ext uri="{FF2B5EF4-FFF2-40B4-BE49-F238E27FC236}">
              <a16:creationId xmlns:a16="http://schemas.microsoft.com/office/drawing/2014/main" id="{00000000-0008-0000-0200-000052000000}"/>
            </a:ext>
          </a:extLst>
        </xdr:cNvPr>
        <xdr:cNvSpPr/>
      </xdr:nvSpPr>
      <xdr:spPr>
        <a:xfrm>
          <a:off x="965200" y="600220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14151</xdr:rowOff>
    </xdr:from>
    <xdr:to>
      <xdr:col>10</xdr:col>
      <xdr:colOff>114300</xdr:colOff>
      <xdr:row>36</xdr:row>
      <xdr:rowOff>46808</xdr:rowOff>
    </xdr:to>
    <xdr:cxnSp macro="">
      <xdr:nvCxnSpPr>
        <xdr:cNvPr id="83" name="直線コネクタ 82">
          <a:extLst>
            <a:ext uri="{FF2B5EF4-FFF2-40B4-BE49-F238E27FC236}">
              <a16:creationId xmlns:a16="http://schemas.microsoft.com/office/drawing/2014/main" id="{00000000-0008-0000-0200-000053000000}"/>
            </a:ext>
          </a:extLst>
        </xdr:cNvPr>
        <xdr:cNvCxnSpPr/>
      </xdr:nvCxnSpPr>
      <xdr:spPr>
        <a:xfrm>
          <a:off x="1008380" y="6049191"/>
          <a:ext cx="78232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3827</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200-000054000000}"/>
            </a:ext>
          </a:extLst>
        </xdr:cNvPr>
        <xdr:cNvSpPr txBox="1"/>
      </xdr:nvSpPr>
      <xdr:spPr>
        <a:xfrm>
          <a:off x="3170564" y="637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168746</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200-000055000000}"/>
            </a:ext>
          </a:extLst>
        </xdr:cNvPr>
        <xdr:cNvSpPr txBox="1"/>
      </xdr:nvSpPr>
      <xdr:spPr>
        <a:xfrm>
          <a:off x="2385704" y="6371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165480</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200-000056000000}"/>
            </a:ext>
          </a:extLst>
        </xdr:cNvPr>
        <xdr:cNvSpPr txBox="1"/>
      </xdr:nvSpPr>
      <xdr:spPr>
        <a:xfrm>
          <a:off x="1611004" y="63681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127924</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200-000057000000}"/>
            </a:ext>
          </a:extLst>
        </xdr:cNvPr>
        <xdr:cNvSpPr txBox="1"/>
      </xdr:nvSpPr>
      <xdr:spPr>
        <a:xfrm>
          <a:off x="836304" y="6330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6367</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200-000058000000}"/>
            </a:ext>
          </a:extLst>
        </xdr:cNvPr>
        <xdr:cNvSpPr txBox="1"/>
      </xdr:nvSpPr>
      <xdr:spPr>
        <a:xfrm>
          <a:off x="3170564" y="587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146793</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200-000059000000}"/>
            </a:ext>
          </a:extLst>
        </xdr:cNvPr>
        <xdr:cNvSpPr txBox="1"/>
      </xdr:nvSpPr>
      <xdr:spPr>
        <a:xfrm>
          <a:off x="2385704" y="5846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114135</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200-00005A000000}"/>
            </a:ext>
          </a:extLst>
        </xdr:cNvPr>
        <xdr:cNvSpPr txBox="1"/>
      </xdr:nvSpPr>
      <xdr:spPr>
        <a:xfrm>
          <a:off x="1611004" y="5813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81478</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200-00005B000000}"/>
            </a:ext>
          </a:extLst>
        </xdr:cNvPr>
        <xdr:cNvSpPr txBox="1"/>
      </xdr:nvSpPr>
      <xdr:spPr>
        <a:xfrm>
          <a:off x="836304" y="5781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200-00005C000000}"/>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200-00005D000000}"/>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200-00005E000000}"/>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200-00005F000000}"/>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200-000060000000}"/>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200-000061000000}"/>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200-000063000000}"/>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200-000064000000}"/>
            </a:ext>
          </a:extLst>
        </xdr:cNvPr>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200-000065000000}"/>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200-000066000000}"/>
            </a:ext>
          </a:extLst>
        </xdr:cNvPr>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200-000067000000}"/>
            </a:ext>
          </a:extLst>
        </xdr:cNvPr>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200-000068000000}"/>
            </a:ext>
          </a:extLst>
        </xdr:cNvPr>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00000000-0008-0000-0200-000069000000}"/>
            </a:ext>
          </a:extLst>
        </xdr:cNvPr>
        <xdr:cNvSpPr txBox="1"/>
      </xdr:nvSpPr>
      <xdr:spPr>
        <a:xfrm>
          <a:off x="540530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200-00006A000000}"/>
            </a:ext>
          </a:extLst>
        </xdr:cNvPr>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540530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200-00006C000000}"/>
            </a:ext>
          </a:extLst>
        </xdr:cNvPr>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00000000-0008-0000-0200-00006D000000}"/>
            </a:ext>
          </a:extLst>
        </xdr:cNvPr>
        <xdr:cNvSpPr txBox="1"/>
      </xdr:nvSpPr>
      <xdr:spPr>
        <a:xfrm>
          <a:off x="540530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200-00006E000000}"/>
            </a:ext>
          </a:extLst>
        </xdr:cNvPr>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00000000-0008-0000-0200-00006F000000}"/>
            </a:ext>
          </a:extLst>
        </xdr:cNvPr>
        <xdr:cNvSpPr txBox="1"/>
      </xdr:nvSpPr>
      <xdr:spPr>
        <a:xfrm>
          <a:off x="54053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200-000070000000}"/>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00000000-0008-0000-0200-000072000000}"/>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144780</xdr:rowOff>
    </xdr:from>
    <xdr:to>
      <xdr:col>54</xdr:col>
      <xdr:colOff>189865</xdr:colOff>
      <xdr:row>41</xdr:row>
      <xdr:rowOff>87630</xdr:rowOff>
    </xdr:to>
    <xdr:cxnSp macro="">
      <xdr:nvCxnSpPr>
        <xdr:cNvPr id="115" name="直線コネクタ 114">
          <a:extLst>
            <a:ext uri="{FF2B5EF4-FFF2-40B4-BE49-F238E27FC236}">
              <a16:creationId xmlns:a16="http://schemas.microsoft.com/office/drawing/2014/main" id="{00000000-0008-0000-0200-000073000000}"/>
            </a:ext>
          </a:extLst>
        </xdr:cNvPr>
        <xdr:cNvCxnSpPr/>
      </xdr:nvCxnSpPr>
      <xdr:spPr>
        <a:xfrm flipV="1">
          <a:off x="9219565" y="5844540"/>
          <a:ext cx="0" cy="1116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91457</xdr:rowOff>
    </xdr:from>
    <xdr:ext cx="469744" cy="259045"/>
    <xdr:sp macro="" textlink="">
      <xdr:nvSpPr>
        <xdr:cNvPr id="116" name="【図書館】&#10;一人当たり面積最小値テキスト">
          <a:extLst>
            <a:ext uri="{FF2B5EF4-FFF2-40B4-BE49-F238E27FC236}">
              <a16:creationId xmlns:a16="http://schemas.microsoft.com/office/drawing/2014/main" id="{00000000-0008-0000-0200-000074000000}"/>
            </a:ext>
          </a:extLst>
        </xdr:cNvPr>
        <xdr:cNvSpPr txBox="1"/>
      </xdr:nvSpPr>
      <xdr:spPr>
        <a:xfrm>
          <a:off x="9258300" y="696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87630</xdr:rowOff>
    </xdr:from>
    <xdr:to>
      <xdr:col>55</xdr:col>
      <xdr:colOff>88900</xdr:colOff>
      <xdr:row>41</xdr:row>
      <xdr:rowOff>87630</xdr:rowOff>
    </xdr:to>
    <xdr:cxnSp macro="">
      <xdr:nvCxnSpPr>
        <xdr:cNvPr id="117" name="直線コネクタ 116">
          <a:extLst>
            <a:ext uri="{FF2B5EF4-FFF2-40B4-BE49-F238E27FC236}">
              <a16:creationId xmlns:a16="http://schemas.microsoft.com/office/drawing/2014/main" id="{00000000-0008-0000-0200-000075000000}"/>
            </a:ext>
          </a:extLst>
        </xdr:cNvPr>
        <xdr:cNvCxnSpPr/>
      </xdr:nvCxnSpPr>
      <xdr:spPr>
        <a:xfrm>
          <a:off x="9154160" y="69608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91457</xdr:rowOff>
    </xdr:from>
    <xdr:ext cx="469744" cy="259045"/>
    <xdr:sp macro="" textlink="">
      <xdr:nvSpPr>
        <xdr:cNvPr id="118" name="【図書館】&#10;一人当たり面積最大値テキスト">
          <a:extLst>
            <a:ext uri="{FF2B5EF4-FFF2-40B4-BE49-F238E27FC236}">
              <a16:creationId xmlns:a16="http://schemas.microsoft.com/office/drawing/2014/main" id="{00000000-0008-0000-0200-000076000000}"/>
            </a:ext>
          </a:extLst>
        </xdr:cNvPr>
        <xdr:cNvSpPr txBox="1"/>
      </xdr:nvSpPr>
      <xdr:spPr>
        <a:xfrm>
          <a:off x="9258300" y="562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144780</xdr:rowOff>
    </xdr:from>
    <xdr:to>
      <xdr:col>55</xdr:col>
      <xdr:colOff>88900</xdr:colOff>
      <xdr:row>34</xdr:row>
      <xdr:rowOff>144780</xdr:rowOff>
    </xdr:to>
    <xdr:cxnSp macro="">
      <xdr:nvCxnSpPr>
        <xdr:cNvPr id="119" name="直線コネクタ 118">
          <a:extLst>
            <a:ext uri="{FF2B5EF4-FFF2-40B4-BE49-F238E27FC236}">
              <a16:creationId xmlns:a16="http://schemas.microsoft.com/office/drawing/2014/main" id="{00000000-0008-0000-0200-000077000000}"/>
            </a:ext>
          </a:extLst>
        </xdr:cNvPr>
        <xdr:cNvCxnSpPr/>
      </xdr:nvCxnSpPr>
      <xdr:spPr>
        <a:xfrm>
          <a:off x="9154160" y="58445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148607</xdr:rowOff>
    </xdr:from>
    <xdr:ext cx="469744" cy="259045"/>
    <xdr:sp macro="" textlink="">
      <xdr:nvSpPr>
        <xdr:cNvPr id="120" name="【図書館】&#10;一人当たり面積平均値テキスト">
          <a:extLst>
            <a:ext uri="{FF2B5EF4-FFF2-40B4-BE49-F238E27FC236}">
              <a16:creationId xmlns:a16="http://schemas.microsoft.com/office/drawing/2014/main" id="{00000000-0008-0000-0200-000078000000}"/>
            </a:ext>
          </a:extLst>
        </xdr:cNvPr>
        <xdr:cNvSpPr txBox="1"/>
      </xdr:nvSpPr>
      <xdr:spPr>
        <a:xfrm>
          <a:off x="9258300" y="651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170180</xdr:rowOff>
    </xdr:from>
    <xdr:to>
      <xdr:col>55</xdr:col>
      <xdr:colOff>50800</xdr:colOff>
      <xdr:row>39</xdr:row>
      <xdr:rowOff>100330</xdr:rowOff>
    </xdr:to>
    <xdr:sp macro="" textlink="">
      <xdr:nvSpPr>
        <xdr:cNvPr id="121" name="フローチャート: 判断 120">
          <a:extLst>
            <a:ext uri="{FF2B5EF4-FFF2-40B4-BE49-F238E27FC236}">
              <a16:creationId xmlns:a16="http://schemas.microsoft.com/office/drawing/2014/main" id="{00000000-0008-0000-0200-000079000000}"/>
            </a:ext>
          </a:extLst>
        </xdr:cNvPr>
        <xdr:cNvSpPr/>
      </xdr:nvSpPr>
      <xdr:spPr>
        <a:xfrm>
          <a:off x="9192260" y="65405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44450</xdr:rowOff>
    </xdr:from>
    <xdr:to>
      <xdr:col>50</xdr:col>
      <xdr:colOff>165100</xdr:colOff>
      <xdr:row>39</xdr:row>
      <xdr:rowOff>146050</xdr:rowOff>
    </xdr:to>
    <xdr:sp macro="" textlink="">
      <xdr:nvSpPr>
        <xdr:cNvPr id="122" name="フローチャート: 判断 121">
          <a:extLst>
            <a:ext uri="{FF2B5EF4-FFF2-40B4-BE49-F238E27FC236}">
              <a16:creationId xmlns:a16="http://schemas.microsoft.com/office/drawing/2014/main" id="{00000000-0008-0000-0200-00007A000000}"/>
            </a:ext>
          </a:extLst>
        </xdr:cNvPr>
        <xdr:cNvSpPr/>
      </xdr:nvSpPr>
      <xdr:spPr>
        <a:xfrm>
          <a:off x="8445500" y="658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44450</xdr:rowOff>
    </xdr:from>
    <xdr:to>
      <xdr:col>46</xdr:col>
      <xdr:colOff>38100</xdr:colOff>
      <xdr:row>39</xdr:row>
      <xdr:rowOff>146050</xdr:rowOff>
    </xdr:to>
    <xdr:sp macro="" textlink="">
      <xdr:nvSpPr>
        <xdr:cNvPr id="123" name="フローチャート: 判断 122">
          <a:extLst>
            <a:ext uri="{FF2B5EF4-FFF2-40B4-BE49-F238E27FC236}">
              <a16:creationId xmlns:a16="http://schemas.microsoft.com/office/drawing/2014/main" id="{00000000-0008-0000-0200-00007B000000}"/>
            </a:ext>
          </a:extLst>
        </xdr:cNvPr>
        <xdr:cNvSpPr/>
      </xdr:nvSpPr>
      <xdr:spPr>
        <a:xfrm>
          <a:off x="7670800" y="658241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59690</xdr:rowOff>
    </xdr:from>
    <xdr:to>
      <xdr:col>41</xdr:col>
      <xdr:colOff>101600</xdr:colOff>
      <xdr:row>39</xdr:row>
      <xdr:rowOff>161290</xdr:rowOff>
    </xdr:to>
    <xdr:sp macro="" textlink="">
      <xdr:nvSpPr>
        <xdr:cNvPr id="124" name="フローチャート: 判断 123">
          <a:extLst>
            <a:ext uri="{FF2B5EF4-FFF2-40B4-BE49-F238E27FC236}">
              <a16:creationId xmlns:a16="http://schemas.microsoft.com/office/drawing/2014/main" id="{00000000-0008-0000-0200-00007C000000}"/>
            </a:ext>
          </a:extLst>
        </xdr:cNvPr>
        <xdr:cNvSpPr/>
      </xdr:nvSpPr>
      <xdr:spPr>
        <a:xfrm>
          <a:off x="6873240" y="659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74930</xdr:rowOff>
    </xdr:from>
    <xdr:to>
      <xdr:col>36</xdr:col>
      <xdr:colOff>165100</xdr:colOff>
      <xdr:row>40</xdr:row>
      <xdr:rowOff>5080</xdr:rowOff>
    </xdr:to>
    <xdr:sp macro="" textlink="">
      <xdr:nvSpPr>
        <xdr:cNvPr id="125" name="フローチャート: 判断 124">
          <a:extLst>
            <a:ext uri="{FF2B5EF4-FFF2-40B4-BE49-F238E27FC236}">
              <a16:creationId xmlns:a16="http://schemas.microsoft.com/office/drawing/2014/main" id="{00000000-0008-0000-0200-00007D000000}"/>
            </a:ext>
          </a:extLst>
        </xdr:cNvPr>
        <xdr:cNvSpPr/>
      </xdr:nvSpPr>
      <xdr:spPr>
        <a:xfrm>
          <a:off x="6098540" y="66128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200-00007E000000}"/>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200-00007F000000}"/>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200-000081000000}"/>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200-000082000000}"/>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93980</xdr:rowOff>
    </xdr:from>
    <xdr:to>
      <xdr:col>55</xdr:col>
      <xdr:colOff>50800</xdr:colOff>
      <xdr:row>35</xdr:row>
      <xdr:rowOff>24130</xdr:rowOff>
    </xdr:to>
    <xdr:sp macro="" textlink="">
      <xdr:nvSpPr>
        <xdr:cNvPr id="131" name="楕円 130">
          <a:extLst>
            <a:ext uri="{FF2B5EF4-FFF2-40B4-BE49-F238E27FC236}">
              <a16:creationId xmlns:a16="http://schemas.microsoft.com/office/drawing/2014/main" id="{00000000-0008-0000-0200-000083000000}"/>
            </a:ext>
          </a:extLst>
        </xdr:cNvPr>
        <xdr:cNvSpPr/>
      </xdr:nvSpPr>
      <xdr:spPr>
        <a:xfrm>
          <a:off x="9192260" y="57937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47007</xdr:rowOff>
    </xdr:from>
    <xdr:ext cx="469744" cy="259045"/>
    <xdr:sp macro="" textlink="">
      <xdr:nvSpPr>
        <xdr:cNvPr id="132" name="【図書館】&#10;一人当たり面積該当値テキスト">
          <a:extLst>
            <a:ext uri="{FF2B5EF4-FFF2-40B4-BE49-F238E27FC236}">
              <a16:creationId xmlns:a16="http://schemas.microsoft.com/office/drawing/2014/main" id="{00000000-0008-0000-0200-000084000000}"/>
            </a:ext>
          </a:extLst>
        </xdr:cNvPr>
        <xdr:cNvSpPr txBox="1"/>
      </xdr:nvSpPr>
      <xdr:spPr>
        <a:xfrm>
          <a:off x="9258300" y="5746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116840</xdr:rowOff>
    </xdr:from>
    <xdr:to>
      <xdr:col>50</xdr:col>
      <xdr:colOff>165100</xdr:colOff>
      <xdr:row>35</xdr:row>
      <xdr:rowOff>46990</xdr:rowOff>
    </xdr:to>
    <xdr:sp macro="" textlink="">
      <xdr:nvSpPr>
        <xdr:cNvPr id="133" name="楕円 132">
          <a:extLst>
            <a:ext uri="{FF2B5EF4-FFF2-40B4-BE49-F238E27FC236}">
              <a16:creationId xmlns:a16="http://schemas.microsoft.com/office/drawing/2014/main" id="{00000000-0008-0000-0200-000085000000}"/>
            </a:ext>
          </a:extLst>
        </xdr:cNvPr>
        <xdr:cNvSpPr/>
      </xdr:nvSpPr>
      <xdr:spPr>
        <a:xfrm>
          <a:off x="8445500" y="58166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34</xdr:row>
      <xdr:rowOff>144780</xdr:rowOff>
    </xdr:from>
    <xdr:to>
      <xdr:col>55</xdr:col>
      <xdr:colOff>0</xdr:colOff>
      <xdr:row>34</xdr:row>
      <xdr:rowOff>167640</xdr:rowOff>
    </xdr:to>
    <xdr:cxnSp macro="">
      <xdr:nvCxnSpPr>
        <xdr:cNvPr id="134" name="直線コネクタ 133">
          <a:extLst>
            <a:ext uri="{FF2B5EF4-FFF2-40B4-BE49-F238E27FC236}">
              <a16:creationId xmlns:a16="http://schemas.microsoft.com/office/drawing/2014/main" id="{00000000-0008-0000-0200-000086000000}"/>
            </a:ext>
          </a:extLst>
        </xdr:cNvPr>
        <xdr:cNvCxnSpPr/>
      </xdr:nvCxnSpPr>
      <xdr:spPr>
        <a:xfrm flipV="1">
          <a:off x="8496300" y="5844540"/>
          <a:ext cx="7239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132080</xdr:rowOff>
    </xdr:from>
    <xdr:to>
      <xdr:col>46</xdr:col>
      <xdr:colOff>38100</xdr:colOff>
      <xdr:row>35</xdr:row>
      <xdr:rowOff>62230</xdr:rowOff>
    </xdr:to>
    <xdr:sp macro="" textlink="">
      <xdr:nvSpPr>
        <xdr:cNvPr id="135" name="楕円 134">
          <a:extLst>
            <a:ext uri="{FF2B5EF4-FFF2-40B4-BE49-F238E27FC236}">
              <a16:creationId xmlns:a16="http://schemas.microsoft.com/office/drawing/2014/main" id="{00000000-0008-0000-0200-000087000000}"/>
            </a:ext>
          </a:extLst>
        </xdr:cNvPr>
        <xdr:cNvSpPr/>
      </xdr:nvSpPr>
      <xdr:spPr>
        <a:xfrm>
          <a:off x="7670800" y="58318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167640</xdr:rowOff>
    </xdr:from>
    <xdr:to>
      <xdr:col>50</xdr:col>
      <xdr:colOff>114300</xdr:colOff>
      <xdr:row>35</xdr:row>
      <xdr:rowOff>11430</xdr:rowOff>
    </xdr:to>
    <xdr:cxnSp macro="">
      <xdr:nvCxnSpPr>
        <xdr:cNvPr id="136" name="直線コネクタ 135">
          <a:extLst>
            <a:ext uri="{FF2B5EF4-FFF2-40B4-BE49-F238E27FC236}">
              <a16:creationId xmlns:a16="http://schemas.microsoft.com/office/drawing/2014/main" id="{00000000-0008-0000-0200-000088000000}"/>
            </a:ext>
          </a:extLst>
        </xdr:cNvPr>
        <xdr:cNvCxnSpPr/>
      </xdr:nvCxnSpPr>
      <xdr:spPr>
        <a:xfrm flipV="1">
          <a:off x="7713980" y="5867400"/>
          <a:ext cx="78232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162560</xdr:rowOff>
    </xdr:from>
    <xdr:to>
      <xdr:col>41</xdr:col>
      <xdr:colOff>101600</xdr:colOff>
      <xdr:row>35</xdr:row>
      <xdr:rowOff>92710</xdr:rowOff>
    </xdr:to>
    <xdr:sp macro="" textlink="">
      <xdr:nvSpPr>
        <xdr:cNvPr id="137" name="楕円 136">
          <a:extLst>
            <a:ext uri="{FF2B5EF4-FFF2-40B4-BE49-F238E27FC236}">
              <a16:creationId xmlns:a16="http://schemas.microsoft.com/office/drawing/2014/main" id="{00000000-0008-0000-0200-000089000000}"/>
            </a:ext>
          </a:extLst>
        </xdr:cNvPr>
        <xdr:cNvSpPr/>
      </xdr:nvSpPr>
      <xdr:spPr>
        <a:xfrm>
          <a:off x="6873240" y="58623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35</xdr:row>
      <xdr:rowOff>11430</xdr:rowOff>
    </xdr:from>
    <xdr:to>
      <xdr:col>45</xdr:col>
      <xdr:colOff>177800</xdr:colOff>
      <xdr:row>35</xdr:row>
      <xdr:rowOff>41910</xdr:rowOff>
    </xdr:to>
    <xdr:cxnSp macro="">
      <xdr:nvCxnSpPr>
        <xdr:cNvPr id="138" name="直線コネクタ 137">
          <a:extLst>
            <a:ext uri="{FF2B5EF4-FFF2-40B4-BE49-F238E27FC236}">
              <a16:creationId xmlns:a16="http://schemas.microsoft.com/office/drawing/2014/main" id="{00000000-0008-0000-0200-00008A000000}"/>
            </a:ext>
          </a:extLst>
        </xdr:cNvPr>
        <xdr:cNvCxnSpPr/>
      </xdr:nvCxnSpPr>
      <xdr:spPr>
        <a:xfrm flipV="1">
          <a:off x="6924040" y="5878830"/>
          <a:ext cx="78994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35</xdr:row>
      <xdr:rowOff>13970</xdr:rowOff>
    </xdr:from>
    <xdr:to>
      <xdr:col>36</xdr:col>
      <xdr:colOff>165100</xdr:colOff>
      <xdr:row>35</xdr:row>
      <xdr:rowOff>115570</xdr:rowOff>
    </xdr:to>
    <xdr:sp macro="" textlink="">
      <xdr:nvSpPr>
        <xdr:cNvPr id="139" name="楕円 138">
          <a:extLst>
            <a:ext uri="{FF2B5EF4-FFF2-40B4-BE49-F238E27FC236}">
              <a16:creationId xmlns:a16="http://schemas.microsoft.com/office/drawing/2014/main" id="{00000000-0008-0000-0200-00008B000000}"/>
            </a:ext>
          </a:extLst>
        </xdr:cNvPr>
        <xdr:cNvSpPr/>
      </xdr:nvSpPr>
      <xdr:spPr>
        <a:xfrm>
          <a:off x="6098540" y="588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35</xdr:row>
      <xdr:rowOff>41910</xdr:rowOff>
    </xdr:from>
    <xdr:to>
      <xdr:col>41</xdr:col>
      <xdr:colOff>50800</xdr:colOff>
      <xdr:row>35</xdr:row>
      <xdr:rowOff>64770</xdr:rowOff>
    </xdr:to>
    <xdr:cxnSp macro="">
      <xdr:nvCxnSpPr>
        <xdr:cNvPr id="140" name="直線コネクタ 139">
          <a:extLst>
            <a:ext uri="{FF2B5EF4-FFF2-40B4-BE49-F238E27FC236}">
              <a16:creationId xmlns:a16="http://schemas.microsoft.com/office/drawing/2014/main" id="{00000000-0008-0000-0200-00008C000000}"/>
            </a:ext>
          </a:extLst>
        </xdr:cNvPr>
        <xdr:cNvCxnSpPr/>
      </xdr:nvCxnSpPr>
      <xdr:spPr>
        <a:xfrm flipV="1">
          <a:off x="6149340" y="5909310"/>
          <a:ext cx="7747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137177</xdr:rowOff>
    </xdr:from>
    <xdr:ext cx="469744" cy="259045"/>
    <xdr:sp macro="" textlink="">
      <xdr:nvSpPr>
        <xdr:cNvPr id="141" name="n_1aveValue【図書館】&#10;一人当たり面積">
          <a:extLst>
            <a:ext uri="{FF2B5EF4-FFF2-40B4-BE49-F238E27FC236}">
              <a16:creationId xmlns:a16="http://schemas.microsoft.com/office/drawing/2014/main" id="{00000000-0008-0000-0200-00008D000000}"/>
            </a:ext>
          </a:extLst>
        </xdr:cNvPr>
        <xdr:cNvSpPr txBox="1"/>
      </xdr:nvSpPr>
      <xdr:spPr>
        <a:xfrm>
          <a:off x="8271587" y="6675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137177</xdr:rowOff>
    </xdr:from>
    <xdr:ext cx="469744" cy="259045"/>
    <xdr:sp macro="" textlink="">
      <xdr:nvSpPr>
        <xdr:cNvPr id="142" name="n_2aveValue【図書館】&#10;一人当たり面積">
          <a:extLst>
            <a:ext uri="{FF2B5EF4-FFF2-40B4-BE49-F238E27FC236}">
              <a16:creationId xmlns:a16="http://schemas.microsoft.com/office/drawing/2014/main" id="{00000000-0008-0000-0200-00008E000000}"/>
            </a:ext>
          </a:extLst>
        </xdr:cNvPr>
        <xdr:cNvSpPr txBox="1"/>
      </xdr:nvSpPr>
      <xdr:spPr>
        <a:xfrm>
          <a:off x="7509587" y="6675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152417</xdr:rowOff>
    </xdr:from>
    <xdr:ext cx="469744" cy="259045"/>
    <xdr:sp macro="" textlink="">
      <xdr:nvSpPr>
        <xdr:cNvPr id="143" name="n_3aveValue【図書館】&#10;一人当たり面積">
          <a:extLst>
            <a:ext uri="{FF2B5EF4-FFF2-40B4-BE49-F238E27FC236}">
              <a16:creationId xmlns:a16="http://schemas.microsoft.com/office/drawing/2014/main" id="{00000000-0008-0000-0200-00008F000000}"/>
            </a:ext>
          </a:extLst>
        </xdr:cNvPr>
        <xdr:cNvSpPr txBox="1"/>
      </xdr:nvSpPr>
      <xdr:spPr>
        <a:xfrm>
          <a:off x="6712027" y="6690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167657</xdr:rowOff>
    </xdr:from>
    <xdr:ext cx="469744" cy="259045"/>
    <xdr:sp macro="" textlink="">
      <xdr:nvSpPr>
        <xdr:cNvPr id="144" name="n_4aveValue【図書館】&#10;一人当たり面積">
          <a:extLst>
            <a:ext uri="{FF2B5EF4-FFF2-40B4-BE49-F238E27FC236}">
              <a16:creationId xmlns:a16="http://schemas.microsoft.com/office/drawing/2014/main" id="{00000000-0008-0000-0200-000090000000}"/>
            </a:ext>
          </a:extLst>
        </xdr:cNvPr>
        <xdr:cNvSpPr txBox="1"/>
      </xdr:nvSpPr>
      <xdr:spPr>
        <a:xfrm>
          <a:off x="5937327" y="670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33</xdr:row>
      <xdr:rowOff>63517</xdr:rowOff>
    </xdr:from>
    <xdr:ext cx="469744" cy="259045"/>
    <xdr:sp macro="" textlink="">
      <xdr:nvSpPr>
        <xdr:cNvPr id="145" name="n_1mainValue【図書館】&#10;一人当たり面積">
          <a:extLst>
            <a:ext uri="{FF2B5EF4-FFF2-40B4-BE49-F238E27FC236}">
              <a16:creationId xmlns:a16="http://schemas.microsoft.com/office/drawing/2014/main" id="{00000000-0008-0000-0200-000091000000}"/>
            </a:ext>
          </a:extLst>
        </xdr:cNvPr>
        <xdr:cNvSpPr txBox="1"/>
      </xdr:nvSpPr>
      <xdr:spPr>
        <a:xfrm>
          <a:off x="8271587" y="5595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33</xdr:row>
      <xdr:rowOff>78757</xdr:rowOff>
    </xdr:from>
    <xdr:ext cx="469744" cy="259045"/>
    <xdr:sp macro="" textlink="">
      <xdr:nvSpPr>
        <xdr:cNvPr id="146" name="n_2mainValue【図書館】&#10;一人当たり面積">
          <a:extLst>
            <a:ext uri="{FF2B5EF4-FFF2-40B4-BE49-F238E27FC236}">
              <a16:creationId xmlns:a16="http://schemas.microsoft.com/office/drawing/2014/main" id="{00000000-0008-0000-0200-000092000000}"/>
            </a:ext>
          </a:extLst>
        </xdr:cNvPr>
        <xdr:cNvSpPr txBox="1"/>
      </xdr:nvSpPr>
      <xdr:spPr>
        <a:xfrm>
          <a:off x="7509587" y="561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33</xdr:row>
      <xdr:rowOff>109237</xdr:rowOff>
    </xdr:from>
    <xdr:ext cx="469744" cy="259045"/>
    <xdr:sp macro="" textlink="">
      <xdr:nvSpPr>
        <xdr:cNvPr id="147" name="n_3mainValue【図書館】&#10;一人当たり面積">
          <a:extLst>
            <a:ext uri="{FF2B5EF4-FFF2-40B4-BE49-F238E27FC236}">
              <a16:creationId xmlns:a16="http://schemas.microsoft.com/office/drawing/2014/main" id="{00000000-0008-0000-0200-000093000000}"/>
            </a:ext>
          </a:extLst>
        </xdr:cNvPr>
        <xdr:cNvSpPr txBox="1"/>
      </xdr:nvSpPr>
      <xdr:spPr>
        <a:xfrm>
          <a:off x="6712027" y="564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33</xdr:row>
      <xdr:rowOff>132097</xdr:rowOff>
    </xdr:from>
    <xdr:ext cx="469744" cy="259045"/>
    <xdr:sp macro="" textlink="">
      <xdr:nvSpPr>
        <xdr:cNvPr id="148" name="n_4mainValue【図書館】&#10;一人当たり面積">
          <a:extLst>
            <a:ext uri="{FF2B5EF4-FFF2-40B4-BE49-F238E27FC236}">
              <a16:creationId xmlns:a16="http://schemas.microsoft.com/office/drawing/2014/main" id="{00000000-0008-0000-0200-000094000000}"/>
            </a:ext>
          </a:extLst>
        </xdr:cNvPr>
        <xdr:cNvSpPr txBox="1"/>
      </xdr:nvSpPr>
      <xdr:spPr>
        <a:xfrm>
          <a:off x="5937327" y="5664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200-000095000000}"/>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200-000096000000}"/>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200-000097000000}"/>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200-000098000000}"/>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200-000099000000}"/>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200-00009A000000}"/>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200-00009B000000}"/>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200-00009C000000}"/>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200-00009D000000}"/>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0000000-0008-0000-0200-00009F000000}"/>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a:extLst>
            <a:ext uri="{FF2B5EF4-FFF2-40B4-BE49-F238E27FC236}">
              <a16:creationId xmlns:a16="http://schemas.microsoft.com/office/drawing/2014/main" id="{00000000-0008-0000-0200-0000A1000000}"/>
            </a:ext>
          </a:extLst>
        </xdr:cNvPr>
        <xdr:cNvSpPr txBox="1"/>
      </xdr:nvSpPr>
      <xdr:spPr>
        <a:xfrm>
          <a:off x="27196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a:extLst>
            <a:ext uri="{FF2B5EF4-FFF2-40B4-BE49-F238E27FC236}">
              <a16:creationId xmlns:a16="http://schemas.microsoft.com/office/drawing/2014/main" id="{00000000-0008-0000-0200-0000A2000000}"/>
            </a:ext>
          </a:extLst>
        </xdr:cNvPr>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a:extLst>
            <a:ext uri="{FF2B5EF4-FFF2-40B4-BE49-F238E27FC236}">
              <a16:creationId xmlns:a16="http://schemas.microsoft.com/office/drawing/2014/main" id="{00000000-0008-0000-0200-0000A3000000}"/>
            </a:ext>
          </a:extLst>
        </xdr:cNvPr>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a:extLst>
            <a:ext uri="{FF2B5EF4-FFF2-40B4-BE49-F238E27FC236}">
              <a16:creationId xmlns:a16="http://schemas.microsoft.com/office/drawing/2014/main" id="{00000000-0008-0000-0200-0000A4000000}"/>
            </a:ext>
          </a:extLst>
        </xdr:cNvPr>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a:extLst>
            <a:ext uri="{FF2B5EF4-FFF2-40B4-BE49-F238E27FC236}">
              <a16:creationId xmlns:a16="http://schemas.microsoft.com/office/drawing/2014/main" id="{00000000-0008-0000-0200-0000A6000000}"/>
            </a:ext>
          </a:extLst>
        </xdr:cNvPr>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a:extLst>
            <a:ext uri="{FF2B5EF4-FFF2-40B4-BE49-F238E27FC236}">
              <a16:creationId xmlns:a16="http://schemas.microsoft.com/office/drawing/2014/main" id="{00000000-0008-0000-0200-0000A8000000}"/>
            </a:ext>
          </a:extLst>
        </xdr:cNvPr>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a:extLst>
            <a:ext uri="{FF2B5EF4-FFF2-40B4-BE49-F238E27FC236}">
              <a16:creationId xmlns:a16="http://schemas.microsoft.com/office/drawing/2014/main" id="{00000000-0008-0000-0200-0000A9000000}"/>
            </a:ext>
          </a:extLst>
        </xdr:cNvPr>
        <xdr:cNvSpPr txBox="1"/>
      </xdr:nvSpPr>
      <xdr:spPr>
        <a:xfrm>
          <a:off x="33608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00000000-0008-0000-0200-0000AA000000}"/>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a:extLst>
            <a:ext uri="{FF2B5EF4-FFF2-40B4-BE49-F238E27FC236}">
              <a16:creationId xmlns:a16="http://schemas.microsoft.com/office/drawing/2014/main" id="{00000000-0008-0000-0200-0000AB000000}"/>
            </a:ext>
          </a:extLst>
        </xdr:cNvPr>
        <xdr:cNvSpPr txBox="1"/>
      </xdr:nvSpPr>
      <xdr:spPr>
        <a:xfrm>
          <a:off x="37734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a:extLst>
            <a:ext uri="{FF2B5EF4-FFF2-40B4-BE49-F238E27FC236}">
              <a16:creationId xmlns:a16="http://schemas.microsoft.com/office/drawing/2014/main" id="{00000000-0008-0000-0200-0000AC000000}"/>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66675</xdr:rowOff>
    </xdr:from>
    <xdr:to>
      <xdr:col>24</xdr:col>
      <xdr:colOff>62865</xdr:colOff>
      <xdr:row>64</xdr:row>
      <xdr:rowOff>70485</xdr:rowOff>
    </xdr:to>
    <xdr:cxnSp macro="">
      <xdr:nvCxnSpPr>
        <xdr:cNvPr id="173" name="直線コネクタ 172">
          <a:extLst>
            <a:ext uri="{FF2B5EF4-FFF2-40B4-BE49-F238E27FC236}">
              <a16:creationId xmlns:a16="http://schemas.microsoft.com/office/drawing/2014/main" id="{00000000-0008-0000-0200-0000AD000000}"/>
            </a:ext>
          </a:extLst>
        </xdr:cNvPr>
        <xdr:cNvCxnSpPr/>
      </xdr:nvCxnSpPr>
      <xdr:spPr>
        <a:xfrm flipV="1">
          <a:off x="4086225" y="9454515"/>
          <a:ext cx="0" cy="1344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74312</xdr:rowOff>
    </xdr:from>
    <xdr:ext cx="405111" cy="259045"/>
    <xdr:sp macro="" textlink="">
      <xdr:nvSpPr>
        <xdr:cNvPr id="174" name="【体育館・プール】&#10;有形固定資産減価償却率最小値テキスト">
          <a:extLst>
            <a:ext uri="{FF2B5EF4-FFF2-40B4-BE49-F238E27FC236}">
              <a16:creationId xmlns:a16="http://schemas.microsoft.com/office/drawing/2014/main" id="{00000000-0008-0000-0200-0000AE000000}"/>
            </a:ext>
          </a:extLst>
        </xdr:cNvPr>
        <xdr:cNvSpPr txBox="1"/>
      </xdr:nvSpPr>
      <xdr:spPr>
        <a:xfrm>
          <a:off x="4124960" y="1080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70485</xdr:rowOff>
    </xdr:from>
    <xdr:to>
      <xdr:col>24</xdr:col>
      <xdr:colOff>152400</xdr:colOff>
      <xdr:row>64</xdr:row>
      <xdr:rowOff>70485</xdr:rowOff>
    </xdr:to>
    <xdr:cxnSp macro="">
      <xdr:nvCxnSpPr>
        <xdr:cNvPr id="175" name="直線コネクタ 174">
          <a:extLst>
            <a:ext uri="{FF2B5EF4-FFF2-40B4-BE49-F238E27FC236}">
              <a16:creationId xmlns:a16="http://schemas.microsoft.com/office/drawing/2014/main" id="{00000000-0008-0000-0200-0000AF000000}"/>
            </a:ext>
          </a:extLst>
        </xdr:cNvPr>
        <xdr:cNvCxnSpPr/>
      </xdr:nvCxnSpPr>
      <xdr:spPr>
        <a:xfrm>
          <a:off x="4020820" y="107994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13352</xdr:rowOff>
    </xdr:from>
    <xdr:ext cx="405111" cy="259045"/>
    <xdr:sp macro="" textlink="">
      <xdr:nvSpPr>
        <xdr:cNvPr id="176" name="【体育館・プール】&#10;有形固定資産減価償却率最大値テキスト">
          <a:extLst>
            <a:ext uri="{FF2B5EF4-FFF2-40B4-BE49-F238E27FC236}">
              <a16:creationId xmlns:a16="http://schemas.microsoft.com/office/drawing/2014/main" id="{00000000-0008-0000-0200-0000B0000000}"/>
            </a:ext>
          </a:extLst>
        </xdr:cNvPr>
        <xdr:cNvSpPr txBox="1"/>
      </xdr:nvSpPr>
      <xdr:spPr>
        <a:xfrm>
          <a:off x="4124960" y="9233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66675</xdr:rowOff>
    </xdr:from>
    <xdr:to>
      <xdr:col>24</xdr:col>
      <xdr:colOff>152400</xdr:colOff>
      <xdr:row>56</xdr:row>
      <xdr:rowOff>66675</xdr:rowOff>
    </xdr:to>
    <xdr:cxnSp macro="">
      <xdr:nvCxnSpPr>
        <xdr:cNvPr id="177" name="直線コネクタ 176">
          <a:extLst>
            <a:ext uri="{FF2B5EF4-FFF2-40B4-BE49-F238E27FC236}">
              <a16:creationId xmlns:a16="http://schemas.microsoft.com/office/drawing/2014/main" id="{00000000-0008-0000-0200-0000B1000000}"/>
            </a:ext>
          </a:extLst>
        </xdr:cNvPr>
        <xdr:cNvCxnSpPr/>
      </xdr:nvCxnSpPr>
      <xdr:spPr>
        <a:xfrm>
          <a:off x="4020820" y="94545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109237</xdr:rowOff>
    </xdr:from>
    <xdr:ext cx="405111" cy="259045"/>
    <xdr:sp macro="" textlink="">
      <xdr:nvSpPr>
        <xdr:cNvPr id="178" name="【体育館・プール】&#10;有形固定資産減価償却率平均値テキスト">
          <a:extLst>
            <a:ext uri="{FF2B5EF4-FFF2-40B4-BE49-F238E27FC236}">
              <a16:creationId xmlns:a16="http://schemas.microsoft.com/office/drawing/2014/main" id="{00000000-0008-0000-0200-0000B2000000}"/>
            </a:ext>
          </a:extLst>
        </xdr:cNvPr>
        <xdr:cNvSpPr txBox="1"/>
      </xdr:nvSpPr>
      <xdr:spPr>
        <a:xfrm>
          <a:off x="4124960" y="9999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86360</xdr:rowOff>
    </xdr:from>
    <xdr:to>
      <xdr:col>24</xdr:col>
      <xdr:colOff>114300</xdr:colOff>
      <xdr:row>61</xdr:row>
      <xdr:rowOff>16510</xdr:rowOff>
    </xdr:to>
    <xdr:sp macro="" textlink="">
      <xdr:nvSpPr>
        <xdr:cNvPr id="179" name="フローチャート: 判断 178">
          <a:extLst>
            <a:ext uri="{FF2B5EF4-FFF2-40B4-BE49-F238E27FC236}">
              <a16:creationId xmlns:a16="http://schemas.microsoft.com/office/drawing/2014/main" id="{00000000-0008-0000-0200-0000B3000000}"/>
            </a:ext>
          </a:extLst>
        </xdr:cNvPr>
        <xdr:cNvSpPr/>
      </xdr:nvSpPr>
      <xdr:spPr>
        <a:xfrm>
          <a:off x="4036060" y="101447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73025</xdr:rowOff>
    </xdr:from>
    <xdr:to>
      <xdr:col>20</xdr:col>
      <xdr:colOff>38100</xdr:colOff>
      <xdr:row>61</xdr:row>
      <xdr:rowOff>3175</xdr:rowOff>
    </xdr:to>
    <xdr:sp macro="" textlink="">
      <xdr:nvSpPr>
        <xdr:cNvPr id="180" name="フローチャート: 判断 179">
          <a:extLst>
            <a:ext uri="{FF2B5EF4-FFF2-40B4-BE49-F238E27FC236}">
              <a16:creationId xmlns:a16="http://schemas.microsoft.com/office/drawing/2014/main" id="{00000000-0008-0000-0200-0000B4000000}"/>
            </a:ext>
          </a:extLst>
        </xdr:cNvPr>
        <xdr:cNvSpPr/>
      </xdr:nvSpPr>
      <xdr:spPr>
        <a:xfrm>
          <a:off x="3312160" y="1013142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82550</xdr:rowOff>
    </xdr:from>
    <xdr:to>
      <xdr:col>15</xdr:col>
      <xdr:colOff>101600</xdr:colOff>
      <xdr:row>61</xdr:row>
      <xdr:rowOff>12700</xdr:rowOff>
    </xdr:to>
    <xdr:sp macro="" textlink="">
      <xdr:nvSpPr>
        <xdr:cNvPr id="181" name="フローチャート: 判断 180">
          <a:extLst>
            <a:ext uri="{FF2B5EF4-FFF2-40B4-BE49-F238E27FC236}">
              <a16:creationId xmlns:a16="http://schemas.microsoft.com/office/drawing/2014/main" id="{00000000-0008-0000-0200-0000B5000000}"/>
            </a:ext>
          </a:extLst>
        </xdr:cNvPr>
        <xdr:cNvSpPr/>
      </xdr:nvSpPr>
      <xdr:spPr>
        <a:xfrm>
          <a:off x="2514600" y="101409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33020</xdr:rowOff>
    </xdr:from>
    <xdr:to>
      <xdr:col>10</xdr:col>
      <xdr:colOff>165100</xdr:colOff>
      <xdr:row>60</xdr:row>
      <xdr:rowOff>134620</xdr:rowOff>
    </xdr:to>
    <xdr:sp macro="" textlink="">
      <xdr:nvSpPr>
        <xdr:cNvPr id="182" name="フローチャート: 判断 181">
          <a:extLst>
            <a:ext uri="{FF2B5EF4-FFF2-40B4-BE49-F238E27FC236}">
              <a16:creationId xmlns:a16="http://schemas.microsoft.com/office/drawing/2014/main" id="{00000000-0008-0000-0200-0000B6000000}"/>
            </a:ext>
          </a:extLst>
        </xdr:cNvPr>
        <xdr:cNvSpPr/>
      </xdr:nvSpPr>
      <xdr:spPr>
        <a:xfrm>
          <a:off x="1739900" y="1009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126365</xdr:rowOff>
    </xdr:from>
    <xdr:to>
      <xdr:col>6</xdr:col>
      <xdr:colOff>38100</xdr:colOff>
      <xdr:row>60</xdr:row>
      <xdr:rowOff>56515</xdr:rowOff>
    </xdr:to>
    <xdr:sp macro="" textlink="">
      <xdr:nvSpPr>
        <xdr:cNvPr id="183" name="フローチャート: 判断 182">
          <a:extLst>
            <a:ext uri="{FF2B5EF4-FFF2-40B4-BE49-F238E27FC236}">
              <a16:creationId xmlns:a16="http://schemas.microsoft.com/office/drawing/2014/main" id="{00000000-0008-0000-0200-0000B7000000}"/>
            </a:ext>
          </a:extLst>
        </xdr:cNvPr>
        <xdr:cNvSpPr/>
      </xdr:nvSpPr>
      <xdr:spPr>
        <a:xfrm>
          <a:off x="965200" y="1001712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200-0000B8000000}"/>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200-0000B9000000}"/>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200-0000BA000000}"/>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200-0000BB000000}"/>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200-0000BC000000}"/>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63500</xdr:rowOff>
    </xdr:from>
    <xdr:to>
      <xdr:col>24</xdr:col>
      <xdr:colOff>114300</xdr:colOff>
      <xdr:row>62</xdr:row>
      <xdr:rowOff>165100</xdr:rowOff>
    </xdr:to>
    <xdr:sp macro="" textlink="">
      <xdr:nvSpPr>
        <xdr:cNvPr id="189" name="楕円 188">
          <a:extLst>
            <a:ext uri="{FF2B5EF4-FFF2-40B4-BE49-F238E27FC236}">
              <a16:creationId xmlns:a16="http://schemas.microsoft.com/office/drawing/2014/main" id="{00000000-0008-0000-0200-0000BD000000}"/>
            </a:ext>
          </a:extLst>
        </xdr:cNvPr>
        <xdr:cNvSpPr/>
      </xdr:nvSpPr>
      <xdr:spPr>
        <a:xfrm>
          <a:off x="4036060" y="1045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41927</xdr:rowOff>
    </xdr:from>
    <xdr:ext cx="405111" cy="259045"/>
    <xdr:sp macro="" textlink="">
      <xdr:nvSpPr>
        <xdr:cNvPr id="190" name="【体育館・プール】&#10;有形固定資産減価償却率該当値テキスト">
          <a:extLst>
            <a:ext uri="{FF2B5EF4-FFF2-40B4-BE49-F238E27FC236}">
              <a16:creationId xmlns:a16="http://schemas.microsoft.com/office/drawing/2014/main" id="{00000000-0008-0000-0200-0000BE000000}"/>
            </a:ext>
          </a:extLst>
        </xdr:cNvPr>
        <xdr:cNvSpPr txBox="1"/>
      </xdr:nvSpPr>
      <xdr:spPr>
        <a:xfrm>
          <a:off x="4124960" y="1043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34925</xdr:rowOff>
    </xdr:from>
    <xdr:to>
      <xdr:col>20</xdr:col>
      <xdr:colOff>38100</xdr:colOff>
      <xdr:row>62</xdr:row>
      <xdr:rowOff>136525</xdr:rowOff>
    </xdr:to>
    <xdr:sp macro="" textlink="">
      <xdr:nvSpPr>
        <xdr:cNvPr id="191" name="楕円 190">
          <a:extLst>
            <a:ext uri="{FF2B5EF4-FFF2-40B4-BE49-F238E27FC236}">
              <a16:creationId xmlns:a16="http://schemas.microsoft.com/office/drawing/2014/main" id="{00000000-0008-0000-0200-0000BF000000}"/>
            </a:ext>
          </a:extLst>
        </xdr:cNvPr>
        <xdr:cNvSpPr/>
      </xdr:nvSpPr>
      <xdr:spPr>
        <a:xfrm>
          <a:off x="3312160" y="1042860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85725</xdr:rowOff>
    </xdr:from>
    <xdr:to>
      <xdr:col>24</xdr:col>
      <xdr:colOff>63500</xdr:colOff>
      <xdr:row>62</xdr:row>
      <xdr:rowOff>114300</xdr:rowOff>
    </xdr:to>
    <xdr:cxnSp macro="">
      <xdr:nvCxnSpPr>
        <xdr:cNvPr id="192" name="直線コネクタ 191">
          <a:extLst>
            <a:ext uri="{FF2B5EF4-FFF2-40B4-BE49-F238E27FC236}">
              <a16:creationId xmlns:a16="http://schemas.microsoft.com/office/drawing/2014/main" id="{00000000-0008-0000-0200-0000C0000000}"/>
            </a:ext>
          </a:extLst>
        </xdr:cNvPr>
        <xdr:cNvCxnSpPr/>
      </xdr:nvCxnSpPr>
      <xdr:spPr>
        <a:xfrm>
          <a:off x="3355340" y="10479405"/>
          <a:ext cx="73152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19685</xdr:rowOff>
    </xdr:from>
    <xdr:to>
      <xdr:col>15</xdr:col>
      <xdr:colOff>101600</xdr:colOff>
      <xdr:row>62</xdr:row>
      <xdr:rowOff>121285</xdr:rowOff>
    </xdr:to>
    <xdr:sp macro="" textlink="">
      <xdr:nvSpPr>
        <xdr:cNvPr id="193" name="楕円 192">
          <a:extLst>
            <a:ext uri="{FF2B5EF4-FFF2-40B4-BE49-F238E27FC236}">
              <a16:creationId xmlns:a16="http://schemas.microsoft.com/office/drawing/2014/main" id="{00000000-0008-0000-0200-0000C1000000}"/>
            </a:ext>
          </a:extLst>
        </xdr:cNvPr>
        <xdr:cNvSpPr/>
      </xdr:nvSpPr>
      <xdr:spPr>
        <a:xfrm>
          <a:off x="2514600" y="1041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70485</xdr:rowOff>
    </xdr:from>
    <xdr:to>
      <xdr:col>19</xdr:col>
      <xdr:colOff>177800</xdr:colOff>
      <xdr:row>62</xdr:row>
      <xdr:rowOff>85725</xdr:rowOff>
    </xdr:to>
    <xdr:cxnSp macro="">
      <xdr:nvCxnSpPr>
        <xdr:cNvPr id="194" name="直線コネクタ 193">
          <a:extLst>
            <a:ext uri="{FF2B5EF4-FFF2-40B4-BE49-F238E27FC236}">
              <a16:creationId xmlns:a16="http://schemas.microsoft.com/office/drawing/2014/main" id="{00000000-0008-0000-0200-0000C2000000}"/>
            </a:ext>
          </a:extLst>
        </xdr:cNvPr>
        <xdr:cNvCxnSpPr/>
      </xdr:nvCxnSpPr>
      <xdr:spPr>
        <a:xfrm>
          <a:off x="2565400" y="10464165"/>
          <a:ext cx="78994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164465</xdr:rowOff>
    </xdr:from>
    <xdr:to>
      <xdr:col>10</xdr:col>
      <xdr:colOff>165100</xdr:colOff>
      <xdr:row>62</xdr:row>
      <xdr:rowOff>94615</xdr:rowOff>
    </xdr:to>
    <xdr:sp macro="" textlink="">
      <xdr:nvSpPr>
        <xdr:cNvPr id="195" name="楕円 194">
          <a:extLst>
            <a:ext uri="{FF2B5EF4-FFF2-40B4-BE49-F238E27FC236}">
              <a16:creationId xmlns:a16="http://schemas.microsoft.com/office/drawing/2014/main" id="{00000000-0008-0000-0200-0000C3000000}"/>
            </a:ext>
          </a:extLst>
        </xdr:cNvPr>
        <xdr:cNvSpPr/>
      </xdr:nvSpPr>
      <xdr:spPr>
        <a:xfrm>
          <a:off x="1739900" y="103905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43815</xdr:rowOff>
    </xdr:from>
    <xdr:to>
      <xdr:col>15</xdr:col>
      <xdr:colOff>50800</xdr:colOff>
      <xdr:row>62</xdr:row>
      <xdr:rowOff>70485</xdr:rowOff>
    </xdr:to>
    <xdr:cxnSp macro="">
      <xdr:nvCxnSpPr>
        <xdr:cNvPr id="196" name="直線コネクタ 195">
          <a:extLst>
            <a:ext uri="{FF2B5EF4-FFF2-40B4-BE49-F238E27FC236}">
              <a16:creationId xmlns:a16="http://schemas.microsoft.com/office/drawing/2014/main" id="{00000000-0008-0000-0200-0000C4000000}"/>
            </a:ext>
          </a:extLst>
        </xdr:cNvPr>
        <xdr:cNvCxnSpPr/>
      </xdr:nvCxnSpPr>
      <xdr:spPr>
        <a:xfrm>
          <a:off x="1790700" y="10437495"/>
          <a:ext cx="7747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135890</xdr:rowOff>
    </xdr:from>
    <xdr:to>
      <xdr:col>6</xdr:col>
      <xdr:colOff>38100</xdr:colOff>
      <xdr:row>62</xdr:row>
      <xdr:rowOff>66040</xdr:rowOff>
    </xdr:to>
    <xdr:sp macro="" textlink="">
      <xdr:nvSpPr>
        <xdr:cNvPr id="197" name="楕円 196">
          <a:extLst>
            <a:ext uri="{FF2B5EF4-FFF2-40B4-BE49-F238E27FC236}">
              <a16:creationId xmlns:a16="http://schemas.microsoft.com/office/drawing/2014/main" id="{00000000-0008-0000-0200-0000C5000000}"/>
            </a:ext>
          </a:extLst>
        </xdr:cNvPr>
        <xdr:cNvSpPr/>
      </xdr:nvSpPr>
      <xdr:spPr>
        <a:xfrm>
          <a:off x="965200" y="103619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15240</xdr:rowOff>
    </xdr:from>
    <xdr:to>
      <xdr:col>10</xdr:col>
      <xdr:colOff>114300</xdr:colOff>
      <xdr:row>62</xdr:row>
      <xdr:rowOff>43815</xdr:rowOff>
    </xdr:to>
    <xdr:cxnSp macro="">
      <xdr:nvCxnSpPr>
        <xdr:cNvPr id="198" name="直線コネクタ 197">
          <a:extLst>
            <a:ext uri="{FF2B5EF4-FFF2-40B4-BE49-F238E27FC236}">
              <a16:creationId xmlns:a16="http://schemas.microsoft.com/office/drawing/2014/main" id="{00000000-0008-0000-0200-0000C6000000}"/>
            </a:ext>
          </a:extLst>
        </xdr:cNvPr>
        <xdr:cNvCxnSpPr/>
      </xdr:nvCxnSpPr>
      <xdr:spPr>
        <a:xfrm>
          <a:off x="1008380" y="10408920"/>
          <a:ext cx="78232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19702</xdr:rowOff>
    </xdr:from>
    <xdr:ext cx="405111" cy="259045"/>
    <xdr:sp macro="" textlink="">
      <xdr:nvSpPr>
        <xdr:cNvPr id="199" name="n_1aveValue【体育館・プール】&#10;有形固定資産減価償却率">
          <a:extLst>
            <a:ext uri="{FF2B5EF4-FFF2-40B4-BE49-F238E27FC236}">
              <a16:creationId xmlns:a16="http://schemas.microsoft.com/office/drawing/2014/main" id="{00000000-0008-0000-0200-0000C7000000}"/>
            </a:ext>
          </a:extLst>
        </xdr:cNvPr>
        <xdr:cNvSpPr txBox="1"/>
      </xdr:nvSpPr>
      <xdr:spPr>
        <a:xfrm>
          <a:off x="3170564" y="9910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29227</xdr:rowOff>
    </xdr:from>
    <xdr:ext cx="405111" cy="259045"/>
    <xdr:sp macro="" textlink="">
      <xdr:nvSpPr>
        <xdr:cNvPr id="200" name="n_2aveValue【体育館・プール】&#10;有形固定資産減価償却率">
          <a:extLst>
            <a:ext uri="{FF2B5EF4-FFF2-40B4-BE49-F238E27FC236}">
              <a16:creationId xmlns:a16="http://schemas.microsoft.com/office/drawing/2014/main" id="{00000000-0008-0000-0200-0000C8000000}"/>
            </a:ext>
          </a:extLst>
        </xdr:cNvPr>
        <xdr:cNvSpPr txBox="1"/>
      </xdr:nvSpPr>
      <xdr:spPr>
        <a:xfrm>
          <a:off x="238570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151147</xdr:rowOff>
    </xdr:from>
    <xdr:ext cx="405111" cy="259045"/>
    <xdr:sp macro="" textlink="">
      <xdr:nvSpPr>
        <xdr:cNvPr id="201" name="n_3aveValue【体育館・プール】&#10;有形固定資産減価償却率">
          <a:extLst>
            <a:ext uri="{FF2B5EF4-FFF2-40B4-BE49-F238E27FC236}">
              <a16:creationId xmlns:a16="http://schemas.microsoft.com/office/drawing/2014/main" id="{00000000-0008-0000-0200-0000C9000000}"/>
            </a:ext>
          </a:extLst>
        </xdr:cNvPr>
        <xdr:cNvSpPr txBox="1"/>
      </xdr:nvSpPr>
      <xdr:spPr>
        <a:xfrm>
          <a:off x="1611004" y="987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73042</xdr:rowOff>
    </xdr:from>
    <xdr:ext cx="405111" cy="259045"/>
    <xdr:sp macro="" textlink="">
      <xdr:nvSpPr>
        <xdr:cNvPr id="202" name="n_4aveValue【体育館・プール】&#10;有形固定資産減価償却率">
          <a:extLst>
            <a:ext uri="{FF2B5EF4-FFF2-40B4-BE49-F238E27FC236}">
              <a16:creationId xmlns:a16="http://schemas.microsoft.com/office/drawing/2014/main" id="{00000000-0008-0000-0200-0000CA000000}"/>
            </a:ext>
          </a:extLst>
        </xdr:cNvPr>
        <xdr:cNvSpPr txBox="1"/>
      </xdr:nvSpPr>
      <xdr:spPr>
        <a:xfrm>
          <a:off x="836304" y="979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127652</xdr:rowOff>
    </xdr:from>
    <xdr:ext cx="405111" cy="259045"/>
    <xdr:sp macro="" textlink="">
      <xdr:nvSpPr>
        <xdr:cNvPr id="203" name="n_1mainValue【体育館・プール】&#10;有形固定資産減価償却率">
          <a:extLst>
            <a:ext uri="{FF2B5EF4-FFF2-40B4-BE49-F238E27FC236}">
              <a16:creationId xmlns:a16="http://schemas.microsoft.com/office/drawing/2014/main" id="{00000000-0008-0000-0200-0000CB000000}"/>
            </a:ext>
          </a:extLst>
        </xdr:cNvPr>
        <xdr:cNvSpPr txBox="1"/>
      </xdr:nvSpPr>
      <xdr:spPr>
        <a:xfrm>
          <a:off x="3170564" y="1052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112412</xdr:rowOff>
    </xdr:from>
    <xdr:ext cx="405111" cy="259045"/>
    <xdr:sp macro="" textlink="">
      <xdr:nvSpPr>
        <xdr:cNvPr id="204" name="n_2mainValue【体育館・プール】&#10;有形固定資産減価償却率">
          <a:extLst>
            <a:ext uri="{FF2B5EF4-FFF2-40B4-BE49-F238E27FC236}">
              <a16:creationId xmlns:a16="http://schemas.microsoft.com/office/drawing/2014/main" id="{00000000-0008-0000-0200-0000CC000000}"/>
            </a:ext>
          </a:extLst>
        </xdr:cNvPr>
        <xdr:cNvSpPr txBox="1"/>
      </xdr:nvSpPr>
      <xdr:spPr>
        <a:xfrm>
          <a:off x="2385704" y="10506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85742</xdr:rowOff>
    </xdr:from>
    <xdr:ext cx="405111" cy="259045"/>
    <xdr:sp macro="" textlink="">
      <xdr:nvSpPr>
        <xdr:cNvPr id="205" name="n_3mainValue【体育館・プール】&#10;有形固定資産減価償却率">
          <a:extLst>
            <a:ext uri="{FF2B5EF4-FFF2-40B4-BE49-F238E27FC236}">
              <a16:creationId xmlns:a16="http://schemas.microsoft.com/office/drawing/2014/main" id="{00000000-0008-0000-0200-0000CD000000}"/>
            </a:ext>
          </a:extLst>
        </xdr:cNvPr>
        <xdr:cNvSpPr txBox="1"/>
      </xdr:nvSpPr>
      <xdr:spPr>
        <a:xfrm>
          <a:off x="1611004" y="1047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57167</xdr:rowOff>
    </xdr:from>
    <xdr:ext cx="405111" cy="259045"/>
    <xdr:sp macro="" textlink="">
      <xdr:nvSpPr>
        <xdr:cNvPr id="206" name="n_4mainValue【体育館・プール】&#10;有形固定資産減価償却率">
          <a:extLst>
            <a:ext uri="{FF2B5EF4-FFF2-40B4-BE49-F238E27FC236}">
              <a16:creationId xmlns:a16="http://schemas.microsoft.com/office/drawing/2014/main" id="{00000000-0008-0000-0200-0000CE000000}"/>
            </a:ext>
          </a:extLst>
        </xdr:cNvPr>
        <xdr:cNvSpPr txBox="1"/>
      </xdr:nvSpPr>
      <xdr:spPr>
        <a:xfrm>
          <a:off x="836304" y="1045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00000000-0008-0000-0200-0000CF000000}"/>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00000000-0008-0000-0200-0000D0000000}"/>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00000000-0008-0000-0200-0000D1000000}"/>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200-0000D2000000}"/>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200-0000D3000000}"/>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200-0000D4000000}"/>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200-0000D5000000}"/>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00000000-0008-0000-0200-0000D6000000}"/>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00000000-0008-0000-0200-0000D7000000}"/>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00000000-0008-0000-0200-0000D8000000}"/>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a:extLst>
            <a:ext uri="{FF2B5EF4-FFF2-40B4-BE49-F238E27FC236}">
              <a16:creationId xmlns:a16="http://schemas.microsoft.com/office/drawing/2014/main" id="{00000000-0008-0000-0200-0000D9000000}"/>
            </a:ext>
          </a:extLst>
        </xdr:cNvPr>
        <xdr:cNvCxnSpPr/>
      </xdr:nvCxnSpPr>
      <xdr:spPr>
        <a:xfrm>
          <a:off x="5826760" y="1085958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8" name="テキスト ボックス 217">
          <a:extLst>
            <a:ext uri="{FF2B5EF4-FFF2-40B4-BE49-F238E27FC236}">
              <a16:creationId xmlns:a16="http://schemas.microsoft.com/office/drawing/2014/main" id="{00000000-0008-0000-0200-0000DA000000}"/>
            </a:ext>
          </a:extLst>
        </xdr:cNvPr>
        <xdr:cNvSpPr txBox="1"/>
      </xdr:nvSpPr>
      <xdr:spPr>
        <a:xfrm>
          <a:off x="54053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a:extLst>
            <a:ext uri="{FF2B5EF4-FFF2-40B4-BE49-F238E27FC236}">
              <a16:creationId xmlns:a16="http://schemas.microsoft.com/office/drawing/2014/main" id="{00000000-0008-0000-0200-0000DB000000}"/>
            </a:ext>
          </a:extLst>
        </xdr:cNvPr>
        <xdr:cNvCxnSpPr/>
      </xdr:nvCxnSpPr>
      <xdr:spPr>
        <a:xfrm>
          <a:off x="5826760" y="1054063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20" name="テキスト ボックス 219">
          <a:extLst>
            <a:ext uri="{FF2B5EF4-FFF2-40B4-BE49-F238E27FC236}">
              <a16:creationId xmlns:a16="http://schemas.microsoft.com/office/drawing/2014/main" id="{00000000-0008-0000-0200-0000DC000000}"/>
            </a:ext>
          </a:extLst>
        </xdr:cNvPr>
        <xdr:cNvSpPr txBox="1"/>
      </xdr:nvSpPr>
      <xdr:spPr>
        <a:xfrm>
          <a:off x="540530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a:extLst>
            <a:ext uri="{FF2B5EF4-FFF2-40B4-BE49-F238E27FC236}">
              <a16:creationId xmlns:a16="http://schemas.microsoft.com/office/drawing/2014/main" id="{00000000-0008-0000-0200-0000DD000000}"/>
            </a:ext>
          </a:extLst>
        </xdr:cNvPr>
        <xdr:cNvCxnSpPr/>
      </xdr:nvCxnSpPr>
      <xdr:spPr>
        <a:xfrm>
          <a:off x="5826760" y="1022168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2" name="テキスト ボックス 221">
          <a:extLst>
            <a:ext uri="{FF2B5EF4-FFF2-40B4-BE49-F238E27FC236}">
              <a16:creationId xmlns:a16="http://schemas.microsoft.com/office/drawing/2014/main" id="{00000000-0008-0000-0200-0000DE000000}"/>
            </a:ext>
          </a:extLst>
        </xdr:cNvPr>
        <xdr:cNvSpPr txBox="1"/>
      </xdr:nvSpPr>
      <xdr:spPr>
        <a:xfrm>
          <a:off x="540530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a:extLst>
            <a:ext uri="{FF2B5EF4-FFF2-40B4-BE49-F238E27FC236}">
              <a16:creationId xmlns:a16="http://schemas.microsoft.com/office/drawing/2014/main" id="{00000000-0008-0000-0200-0000DF000000}"/>
            </a:ext>
          </a:extLst>
        </xdr:cNvPr>
        <xdr:cNvCxnSpPr/>
      </xdr:nvCxnSpPr>
      <xdr:spPr>
        <a:xfrm>
          <a:off x="5826760" y="989892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4" name="テキスト ボックス 223">
          <a:extLst>
            <a:ext uri="{FF2B5EF4-FFF2-40B4-BE49-F238E27FC236}">
              <a16:creationId xmlns:a16="http://schemas.microsoft.com/office/drawing/2014/main" id="{00000000-0008-0000-0200-0000E0000000}"/>
            </a:ext>
          </a:extLst>
        </xdr:cNvPr>
        <xdr:cNvSpPr txBox="1"/>
      </xdr:nvSpPr>
      <xdr:spPr>
        <a:xfrm>
          <a:off x="540530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a:extLst>
            <a:ext uri="{FF2B5EF4-FFF2-40B4-BE49-F238E27FC236}">
              <a16:creationId xmlns:a16="http://schemas.microsoft.com/office/drawing/2014/main" id="{00000000-0008-0000-0200-0000E1000000}"/>
            </a:ext>
          </a:extLst>
        </xdr:cNvPr>
        <xdr:cNvCxnSpPr/>
      </xdr:nvCxnSpPr>
      <xdr:spPr>
        <a:xfrm>
          <a:off x="5826760" y="957997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6" name="テキスト ボックス 225">
          <a:extLst>
            <a:ext uri="{FF2B5EF4-FFF2-40B4-BE49-F238E27FC236}">
              <a16:creationId xmlns:a16="http://schemas.microsoft.com/office/drawing/2014/main" id="{00000000-0008-0000-0200-0000E2000000}"/>
            </a:ext>
          </a:extLst>
        </xdr:cNvPr>
        <xdr:cNvSpPr txBox="1"/>
      </xdr:nvSpPr>
      <xdr:spPr>
        <a:xfrm>
          <a:off x="540530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a:extLst>
            <a:ext uri="{FF2B5EF4-FFF2-40B4-BE49-F238E27FC236}">
              <a16:creationId xmlns:a16="http://schemas.microsoft.com/office/drawing/2014/main" id="{00000000-0008-0000-0200-0000E3000000}"/>
            </a:ext>
          </a:extLst>
        </xdr:cNvPr>
        <xdr:cNvCxnSpPr/>
      </xdr:nvCxnSpPr>
      <xdr:spPr>
        <a:xfrm>
          <a:off x="5826760" y="926102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8" name="テキスト ボックス 227">
          <a:extLst>
            <a:ext uri="{FF2B5EF4-FFF2-40B4-BE49-F238E27FC236}">
              <a16:creationId xmlns:a16="http://schemas.microsoft.com/office/drawing/2014/main" id="{00000000-0008-0000-0200-0000E4000000}"/>
            </a:ext>
          </a:extLst>
        </xdr:cNvPr>
        <xdr:cNvSpPr txBox="1"/>
      </xdr:nvSpPr>
      <xdr:spPr>
        <a:xfrm>
          <a:off x="540530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a16="http://schemas.microsoft.com/office/drawing/2014/main" id="{00000000-0008-0000-0200-0000E5000000}"/>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0" name="テキスト ボックス 229">
          <a:extLst>
            <a:ext uri="{FF2B5EF4-FFF2-40B4-BE49-F238E27FC236}">
              <a16:creationId xmlns:a16="http://schemas.microsoft.com/office/drawing/2014/main" id="{00000000-0008-0000-0200-0000E6000000}"/>
            </a:ext>
          </a:extLst>
        </xdr:cNvPr>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体育館・プール】&#10;一人当たり面積グラフ枠">
          <a:extLst>
            <a:ext uri="{FF2B5EF4-FFF2-40B4-BE49-F238E27FC236}">
              <a16:creationId xmlns:a16="http://schemas.microsoft.com/office/drawing/2014/main" id="{00000000-0008-0000-0200-0000E7000000}"/>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153488</xdr:rowOff>
    </xdr:from>
    <xdr:to>
      <xdr:col>54</xdr:col>
      <xdr:colOff>189865</xdr:colOff>
      <xdr:row>64</xdr:row>
      <xdr:rowOff>99604</xdr:rowOff>
    </xdr:to>
    <xdr:cxnSp macro="">
      <xdr:nvCxnSpPr>
        <xdr:cNvPr id="232" name="直線コネクタ 231">
          <a:extLst>
            <a:ext uri="{FF2B5EF4-FFF2-40B4-BE49-F238E27FC236}">
              <a16:creationId xmlns:a16="http://schemas.microsoft.com/office/drawing/2014/main" id="{00000000-0008-0000-0200-0000E8000000}"/>
            </a:ext>
          </a:extLst>
        </xdr:cNvPr>
        <xdr:cNvCxnSpPr/>
      </xdr:nvCxnSpPr>
      <xdr:spPr>
        <a:xfrm flipV="1">
          <a:off x="9219565" y="9373688"/>
          <a:ext cx="0" cy="1454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103431</xdr:rowOff>
    </xdr:from>
    <xdr:ext cx="469744" cy="259045"/>
    <xdr:sp macro="" textlink="">
      <xdr:nvSpPr>
        <xdr:cNvPr id="233" name="【体育館・プール】&#10;一人当たり面積最小値テキスト">
          <a:extLst>
            <a:ext uri="{FF2B5EF4-FFF2-40B4-BE49-F238E27FC236}">
              <a16:creationId xmlns:a16="http://schemas.microsoft.com/office/drawing/2014/main" id="{00000000-0008-0000-0200-0000E9000000}"/>
            </a:ext>
          </a:extLst>
        </xdr:cNvPr>
        <xdr:cNvSpPr txBox="1"/>
      </xdr:nvSpPr>
      <xdr:spPr>
        <a:xfrm>
          <a:off x="9258300" y="1083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99604</xdr:rowOff>
    </xdr:from>
    <xdr:to>
      <xdr:col>55</xdr:col>
      <xdr:colOff>88900</xdr:colOff>
      <xdr:row>64</xdr:row>
      <xdr:rowOff>99604</xdr:rowOff>
    </xdr:to>
    <xdr:cxnSp macro="">
      <xdr:nvCxnSpPr>
        <xdr:cNvPr id="234" name="直線コネクタ 233">
          <a:extLst>
            <a:ext uri="{FF2B5EF4-FFF2-40B4-BE49-F238E27FC236}">
              <a16:creationId xmlns:a16="http://schemas.microsoft.com/office/drawing/2014/main" id="{00000000-0008-0000-0200-0000EA000000}"/>
            </a:ext>
          </a:extLst>
        </xdr:cNvPr>
        <xdr:cNvCxnSpPr/>
      </xdr:nvCxnSpPr>
      <xdr:spPr>
        <a:xfrm>
          <a:off x="9154160" y="1082856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100165</xdr:rowOff>
    </xdr:from>
    <xdr:ext cx="469744" cy="259045"/>
    <xdr:sp macro="" textlink="">
      <xdr:nvSpPr>
        <xdr:cNvPr id="235" name="【体育館・プール】&#10;一人当たり面積最大値テキスト">
          <a:extLst>
            <a:ext uri="{FF2B5EF4-FFF2-40B4-BE49-F238E27FC236}">
              <a16:creationId xmlns:a16="http://schemas.microsoft.com/office/drawing/2014/main" id="{00000000-0008-0000-0200-0000EB000000}"/>
            </a:ext>
          </a:extLst>
        </xdr:cNvPr>
        <xdr:cNvSpPr txBox="1"/>
      </xdr:nvSpPr>
      <xdr:spPr>
        <a:xfrm>
          <a:off x="9258300" y="9152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153488</xdr:rowOff>
    </xdr:from>
    <xdr:to>
      <xdr:col>55</xdr:col>
      <xdr:colOff>88900</xdr:colOff>
      <xdr:row>55</xdr:row>
      <xdr:rowOff>153488</xdr:rowOff>
    </xdr:to>
    <xdr:cxnSp macro="">
      <xdr:nvCxnSpPr>
        <xdr:cNvPr id="236" name="直線コネクタ 235">
          <a:extLst>
            <a:ext uri="{FF2B5EF4-FFF2-40B4-BE49-F238E27FC236}">
              <a16:creationId xmlns:a16="http://schemas.microsoft.com/office/drawing/2014/main" id="{00000000-0008-0000-0200-0000EC000000}"/>
            </a:ext>
          </a:extLst>
        </xdr:cNvPr>
        <xdr:cNvCxnSpPr/>
      </xdr:nvCxnSpPr>
      <xdr:spPr>
        <a:xfrm>
          <a:off x="9154160" y="93736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59889</xdr:rowOff>
    </xdr:from>
    <xdr:ext cx="469744" cy="259045"/>
    <xdr:sp macro="" textlink="">
      <xdr:nvSpPr>
        <xdr:cNvPr id="237" name="【体育館・プール】&#10;一人当たり面積平均値テキスト">
          <a:extLst>
            <a:ext uri="{FF2B5EF4-FFF2-40B4-BE49-F238E27FC236}">
              <a16:creationId xmlns:a16="http://schemas.microsoft.com/office/drawing/2014/main" id="{00000000-0008-0000-0200-0000ED000000}"/>
            </a:ext>
          </a:extLst>
        </xdr:cNvPr>
        <xdr:cNvSpPr txBox="1"/>
      </xdr:nvSpPr>
      <xdr:spPr>
        <a:xfrm>
          <a:off x="9258300" y="102859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81462</xdr:rowOff>
    </xdr:from>
    <xdr:to>
      <xdr:col>55</xdr:col>
      <xdr:colOff>50800</xdr:colOff>
      <xdr:row>62</xdr:row>
      <xdr:rowOff>11612</xdr:rowOff>
    </xdr:to>
    <xdr:sp macro="" textlink="">
      <xdr:nvSpPr>
        <xdr:cNvPr id="238" name="フローチャート: 判断 237">
          <a:extLst>
            <a:ext uri="{FF2B5EF4-FFF2-40B4-BE49-F238E27FC236}">
              <a16:creationId xmlns:a16="http://schemas.microsoft.com/office/drawing/2014/main" id="{00000000-0008-0000-0200-0000EE000000}"/>
            </a:ext>
          </a:extLst>
        </xdr:cNvPr>
        <xdr:cNvSpPr/>
      </xdr:nvSpPr>
      <xdr:spPr>
        <a:xfrm>
          <a:off x="9192260" y="1030750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97790</xdr:rowOff>
    </xdr:from>
    <xdr:to>
      <xdr:col>50</xdr:col>
      <xdr:colOff>165100</xdr:colOff>
      <xdr:row>62</xdr:row>
      <xdr:rowOff>27940</xdr:rowOff>
    </xdr:to>
    <xdr:sp macro="" textlink="">
      <xdr:nvSpPr>
        <xdr:cNvPr id="239" name="フローチャート: 判断 238">
          <a:extLst>
            <a:ext uri="{FF2B5EF4-FFF2-40B4-BE49-F238E27FC236}">
              <a16:creationId xmlns:a16="http://schemas.microsoft.com/office/drawing/2014/main" id="{00000000-0008-0000-0200-0000EF000000}"/>
            </a:ext>
          </a:extLst>
        </xdr:cNvPr>
        <xdr:cNvSpPr/>
      </xdr:nvSpPr>
      <xdr:spPr>
        <a:xfrm>
          <a:off x="8445500" y="103238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120650</xdr:rowOff>
    </xdr:from>
    <xdr:to>
      <xdr:col>46</xdr:col>
      <xdr:colOff>38100</xdr:colOff>
      <xdr:row>62</xdr:row>
      <xdr:rowOff>50800</xdr:rowOff>
    </xdr:to>
    <xdr:sp macro="" textlink="">
      <xdr:nvSpPr>
        <xdr:cNvPr id="240" name="フローチャート: 判断 239">
          <a:extLst>
            <a:ext uri="{FF2B5EF4-FFF2-40B4-BE49-F238E27FC236}">
              <a16:creationId xmlns:a16="http://schemas.microsoft.com/office/drawing/2014/main" id="{00000000-0008-0000-0200-0000F0000000}"/>
            </a:ext>
          </a:extLst>
        </xdr:cNvPr>
        <xdr:cNvSpPr/>
      </xdr:nvSpPr>
      <xdr:spPr>
        <a:xfrm>
          <a:off x="7670800" y="103466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135346</xdr:rowOff>
    </xdr:from>
    <xdr:to>
      <xdr:col>41</xdr:col>
      <xdr:colOff>101600</xdr:colOff>
      <xdr:row>62</xdr:row>
      <xdr:rowOff>65496</xdr:rowOff>
    </xdr:to>
    <xdr:sp macro="" textlink="">
      <xdr:nvSpPr>
        <xdr:cNvPr id="241" name="フローチャート: 判断 240">
          <a:extLst>
            <a:ext uri="{FF2B5EF4-FFF2-40B4-BE49-F238E27FC236}">
              <a16:creationId xmlns:a16="http://schemas.microsoft.com/office/drawing/2014/main" id="{00000000-0008-0000-0200-0000F1000000}"/>
            </a:ext>
          </a:extLst>
        </xdr:cNvPr>
        <xdr:cNvSpPr/>
      </xdr:nvSpPr>
      <xdr:spPr>
        <a:xfrm>
          <a:off x="6873240" y="1036138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133713</xdr:rowOff>
    </xdr:from>
    <xdr:to>
      <xdr:col>36</xdr:col>
      <xdr:colOff>165100</xdr:colOff>
      <xdr:row>62</xdr:row>
      <xdr:rowOff>63863</xdr:rowOff>
    </xdr:to>
    <xdr:sp macro="" textlink="">
      <xdr:nvSpPr>
        <xdr:cNvPr id="242" name="フローチャート: 判断 241">
          <a:extLst>
            <a:ext uri="{FF2B5EF4-FFF2-40B4-BE49-F238E27FC236}">
              <a16:creationId xmlns:a16="http://schemas.microsoft.com/office/drawing/2014/main" id="{00000000-0008-0000-0200-0000F2000000}"/>
            </a:ext>
          </a:extLst>
        </xdr:cNvPr>
        <xdr:cNvSpPr/>
      </xdr:nvSpPr>
      <xdr:spPr>
        <a:xfrm>
          <a:off x="6098540" y="1035975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200-0000F4000000}"/>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200-0000F5000000}"/>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200-0000F6000000}"/>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00000000-0008-0000-0200-0000F7000000}"/>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171269</xdr:rowOff>
    </xdr:from>
    <xdr:to>
      <xdr:col>55</xdr:col>
      <xdr:colOff>50800</xdr:colOff>
      <xdr:row>60</xdr:row>
      <xdr:rowOff>101419</xdr:rowOff>
    </xdr:to>
    <xdr:sp macro="" textlink="">
      <xdr:nvSpPr>
        <xdr:cNvPr id="248" name="楕円 247">
          <a:extLst>
            <a:ext uri="{FF2B5EF4-FFF2-40B4-BE49-F238E27FC236}">
              <a16:creationId xmlns:a16="http://schemas.microsoft.com/office/drawing/2014/main" id="{00000000-0008-0000-0200-0000F8000000}"/>
            </a:ext>
          </a:extLst>
        </xdr:cNvPr>
        <xdr:cNvSpPr/>
      </xdr:nvSpPr>
      <xdr:spPr>
        <a:xfrm>
          <a:off x="9192260" y="1006202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22696</xdr:rowOff>
    </xdr:from>
    <xdr:ext cx="469744" cy="259045"/>
    <xdr:sp macro="" textlink="">
      <xdr:nvSpPr>
        <xdr:cNvPr id="249" name="【体育館・プール】&#10;一人当たり面積該当値テキスト">
          <a:extLst>
            <a:ext uri="{FF2B5EF4-FFF2-40B4-BE49-F238E27FC236}">
              <a16:creationId xmlns:a16="http://schemas.microsoft.com/office/drawing/2014/main" id="{00000000-0008-0000-0200-0000F9000000}"/>
            </a:ext>
          </a:extLst>
        </xdr:cNvPr>
        <xdr:cNvSpPr txBox="1"/>
      </xdr:nvSpPr>
      <xdr:spPr>
        <a:xfrm>
          <a:off x="9258300" y="991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3084</xdr:rowOff>
    </xdr:from>
    <xdr:to>
      <xdr:col>50</xdr:col>
      <xdr:colOff>165100</xdr:colOff>
      <xdr:row>59</xdr:row>
      <xdr:rowOff>104684</xdr:rowOff>
    </xdr:to>
    <xdr:sp macro="" textlink="">
      <xdr:nvSpPr>
        <xdr:cNvPr id="250" name="楕円 249">
          <a:extLst>
            <a:ext uri="{FF2B5EF4-FFF2-40B4-BE49-F238E27FC236}">
              <a16:creationId xmlns:a16="http://schemas.microsoft.com/office/drawing/2014/main" id="{00000000-0008-0000-0200-0000FA000000}"/>
            </a:ext>
          </a:extLst>
        </xdr:cNvPr>
        <xdr:cNvSpPr/>
      </xdr:nvSpPr>
      <xdr:spPr>
        <a:xfrm>
          <a:off x="8445500" y="9893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53884</xdr:rowOff>
    </xdr:from>
    <xdr:to>
      <xdr:col>55</xdr:col>
      <xdr:colOff>0</xdr:colOff>
      <xdr:row>60</xdr:row>
      <xdr:rowOff>50619</xdr:rowOff>
    </xdr:to>
    <xdr:cxnSp macro="">
      <xdr:nvCxnSpPr>
        <xdr:cNvPr id="251" name="直線コネクタ 250">
          <a:extLst>
            <a:ext uri="{FF2B5EF4-FFF2-40B4-BE49-F238E27FC236}">
              <a16:creationId xmlns:a16="http://schemas.microsoft.com/office/drawing/2014/main" id="{00000000-0008-0000-0200-0000FB000000}"/>
            </a:ext>
          </a:extLst>
        </xdr:cNvPr>
        <xdr:cNvCxnSpPr/>
      </xdr:nvCxnSpPr>
      <xdr:spPr>
        <a:xfrm>
          <a:off x="8496300" y="9944644"/>
          <a:ext cx="723900" cy="164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14515</xdr:rowOff>
    </xdr:from>
    <xdr:to>
      <xdr:col>46</xdr:col>
      <xdr:colOff>38100</xdr:colOff>
      <xdr:row>59</xdr:row>
      <xdr:rowOff>116115</xdr:rowOff>
    </xdr:to>
    <xdr:sp macro="" textlink="">
      <xdr:nvSpPr>
        <xdr:cNvPr id="252" name="楕円 251">
          <a:extLst>
            <a:ext uri="{FF2B5EF4-FFF2-40B4-BE49-F238E27FC236}">
              <a16:creationId xmlns:a16="http://schemas.microsoft.com/office/drawing/2014/main" id="{00000000-0008-0000-0200-0000FC000000}"/>
            </a:ext>
          </a:extLst>
        </xdr:cNvPr>
        <xdr:cNvSpPr/>
      </xdr:nvSpPr>
      <xdr:spPr>
        <a:xfrm>
          <a:off x="7670800" y="990527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53884</xdr:rowOff>
    </xdr:from>
    <xdr:to>
      <xdr:col>50</xdr:col>
      <xdr:colOff>114300</xdr:colOff>
      <xdr:row>59</xdr:row>
      <xdr:rowOff>65315</xdr:rowOff>
    </xdr:to>
    <xdr:cxnSp macro="">
      <xdr:nvCxnSpPr>
        <xdr:cNvPr id="253" name="直線コネクタ 252">
          <a:extLst>
            <a:ext uri="{FF2B5EF4-FFF2-40B4-BE49-F238E27FC236}">
              <a16:creationId xmlns:a16="http://schemas.microsoft.com/office/drawing/2014/main" id="{00000000-0008-0000-0200-0000FD000000}"/>
            </a:ext>
          </a:extLst>
        </xdr:cNvPr>
        <xdr:cNvCxnSpPr/>
      </xdr:nvCxnSpPr>
      <xdr:spPr>
        <a:xfrm flipV="1">
          <a:off x="7713980" y="9944644"/>
          <a:ext cx="78232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115751</xdr:rowOff>
    </xdr:from>
    <xdr:to>
      <xdr:col>41</xdr:col>
      <xdr:colOff>101600</xdr:colOff>
      <xdr:row>60</xdr:row>
      <xdr:rowOff>45901</xdr:rowOff>
    </xdr:to>
    <xdr:sp macro="" textlink="">
      <xdr:nvSpPr>
        <xdr:cNvPr id="254" name="楕円 253">
          <a:extLst>
            <a:ext uri="{FF2B5EF4-FFF2-40B4-BE49-F238E27FC236}">
              <a16:creationId xmlns:a16="http://schemas.microsoft.com/office/drawing/2014/main" id="{00000000-0008-0000-0200-0000FE000000}"/>
            </a:ext>
          </a:extLst>
        </xdr:cNvPr>
        <xdr:cNvSpPr/>
      </xdr:nvSpPr>
      <xdr:spPr>
        <a:xfrm>
          <a:off x="6873240" y="1000651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65315</xdr:rowOff>
    </xdr:from>
    <xdr:to>
      <xdr:col>45</xdr:col>
      <xdr:colOff>177800</xdr:colOff>
      <xdr:row>59</xdr:row>
      <xdr:rowOff>166551</xdr:rowOff>
    </xdr:to>
    <xdr:cxnSp macro="">
      <xdr:nvCxnSpPr>
        <xdr:cNvPr id="255" name="直線コネクタ 254">
          <a:extLst>
            <a:ext uri="{FF2B5EF4-FFF2-40B4-BE49-F238E27FC236}">
              <a16:creationId xmlns:a16="http://schemas.microsoft.com/office/drawing/2014/main" id="{00000000-0008-0000-0200-0000FF000000}"/>
            </a:ext>
          </a:extLst>
        </xdr:cNvPr>
        <xdr:cNvCxnSpPr/>
      </xdr:nvCxnSpPr>
      <xdr:spPr>
        <a:xfrm flipV="1">
          <a:off x="6924040" y="9956075"/>
          <a:ext cx="789940" cy="101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59</xdr:row>
      <xdr:rowOff>27577</xdr:rowOff>
    </xdr:from>
    <xdr:to>
      <xdr:col>36</xdr:col>
      <xdr:colOff>165100</xdr:colOff>
      <xdr:row>59</xdr:row>
      <xdr:rowOff>129177</xdr:rowOff>
    </xdr:to>
    <xdr:sp macro="" textlink="">
      <xdr:nvSpPr>
        <xdr:cNvPr id="256" name="楕円 255">
          <a:extLst>
            <a:ext uri="{FF2B5EF4-FFF2-40B4-BE49-F238E27FC236}">
              <a16:creationId xmlns:a16="http://schemas.microsoft.com/office/drawing/2014/main" id="{00000000-0008-0000-0200-000000010000}"/>
            </a:ext>
          </a:extLst>
        </xdr:cNvPr>
        <xdr:cNvSpPr/>
      </xdr:nvSpPr>
      <xdr:spPr>
        <a:xfrm>
          <a:off x="6098540" y="991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59</xdr:row>
      <xdr:rowOff>78377</xdr:rowOff>
    </xdr:from>
    <xdr:to>
      <xdr:col>41</xdr:col>
      <xdr:colOff>50800</xdr:colOff>
      <xdr:row>59</xdr:row>
      <xdr:rowOff>166551</xdr:rowOff>
    </xdr:to>
    <xdr:cxnSp macro="">
      <xdr:nvCxnSpPr>
        <xdr:cNvPr id="257" name="直線コネクタ 256">
          <a:extLst>
            <a:ext uri="{FF2B5EF4-FFF2-40B4-BE49-F238E27FC236}">
              <a16:creationId xmlns:a16="http://schemas.microsoft.com/office/drawing/2014/main" id="{00000000-0008-0000-0200-000001010000}"/>
            </a:ext>
          </a:extLst>
        </xdr:cNvPr>
        <xdr:cNvCxnSpPr/>
      </xdr:nvCxnSpPr>
      <xdr:spPr>
        <a:xfrm>
          <a:off x="6149340" y="9969137"/>
          <a:ext cx="7747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19067</xdr:rowOff>
    </xdr:from>
    <xdr:ext cx="469744" cy="259045"/>
    <xdr:sp macro="" textlink="">
      <xdr:nvSpPr>
        <xdr:cNvPr id="258" name="n_1aveValue【体育館・プール】&#10;一人当たり面積">
          <a:extLst>
            <a:ext uri="{FF2B5EF4-FFF2-40B4-BE49-F238E27FC236}">
              <a16:creationId xmlns:a16="http://schemas.microsoft.com/office/drawing/2014/main" id="{00000000-0008-0000-0200-000002010000}"/>
            </a:ext>
          </a:extLst>
        </xdr:cNvPr>
        <xdr:cNvSpPr txBox="1"/>
      </xdr:nvSpPr>
      <xdr:spPr>
        <a:xfrm>
          <a:off x="8271587" y="1041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41927</xdr:rowOff>
    </xdr:from>
    <xdr:ext cx="469744" cy="259045"/>
    <xdr:sp macro="" textlink="">
      <xdr:nvSpPr>
        <xdr:cNvPr id="259" name="n_2aveValue【体育館・プール】&#10;一人当たり面積">
          <a:extLst>
            <a:ext uri="{FF2B5EF4-FFF2-40B4-BE49-F238E27FC236}">
              <a16:creationId xmlns:a16="http://schemas.microsoft.com/office/drawing/2014/main" id="{00000000-0008-0000-0200-000003010000}"/>
            </a:ext>
          </a:extLst>
        </xdr:cNvPr>
        <xdr:cNvSpPr txBox="1"/>
      </xdr:nvSpPr>
      <xdr:spPr>
        <a:xfrm>
          <a:off x="7509587" y="10435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56623</xdr:rowOff>
    </xdr:from>
    <xdr:ext cx="469744" cy="259045"/>
    <xdr:sp macro="" textlink="">
      <xdr:nvSpPr>
        <xdr:cNvPr id="260" name="n_3aveValue【体育館・プール】&#10;一人当たり面積">
          <a:extLst>
            <a:ext uri="{FF2B5EF4-FFF2-40B4-BE49-F238E27FC236}">
              <a16:creationId xmlns:a16="http://schemas.microsoft.com/office/drawing/2014/main" id="{00000000-0008-0000-0200-000004010000}"/>
            </a:ext>
          </a:extLst>
        </xdr:cNvPr>
        <xdr:cNvSpPr txBox="1"/>
      </xdr:nvSpPr>
      <xdr:spPr>
        <a:xfrm>
          <a:off x="6712027" y="10450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54990</xdr:rowOff>
    </xdr:from>
    <xdr:ext cx="469744" cy="259045"/>
    <xdr:sp macro="" textlink="">
      <xdr:nvSpPr>
        <xdr:cNvPr id="261" name="n_4aveValue【体育館・プール】&#10;一人当たり面積">
          <a:extLst>
            <a:ext uri="{FF2B5EF4-FFF2-40B4-BE49-F238E27FC236}">
              <a16:creationId xmlns:a16="http://schemas.microsoft.com/office/drawing/2014/main" id="{00000000-0008-0000-0200-000005010000}"/>
            </a:ext>
          </a:extLst>
        </xdr:cNvPr>
        <xdr:cNvSpPr txBox="1"/>
      </xdr:nvSpPr>
      <xdr:spPr>
        <a:xfrm>
          <a:off x="5937327" y="10448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57</xdr:row>
      <xdr:rowOff>121211</xdr:rowOff>
    </xdr:from>
    <xdr:ext cx="469744" cy="259045"/>
    <xdr:sp macro="" textlink="">
      <xdr:nvSpPr>
        <xdr:cNvPr id="262" name="n_1mainValue【体育館・プール】&#10;一人当たり面積">
          <a:extLst>
            <a:ext uri="{FF2B5EF4-FFF2-40B4-BE49-F238E27FC236}">
              <a16:creationId xmlns:a16="http://schemas.microsoft.com/office/drawing/2014/main" id="{00000000-0008-0000-0200-000006010000}"/>
            </a:ext>
          </a:extLst>
        </xdr:cNvPr>
        <xdr:cNvSpPr txBox="1"/>
      </xdr:nvSpPr>
      <xdr:spPr>
        <a:xfrm>
          <a:off x="8271587" y="9676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57</xdr:row>
      <xdr:rowOff>132642</xdr:rowOff>
    </xdr:from>
    <xdr:ext cx="469744" cy="259045"/>
    <xdr:sp macro="" textlink="">
      <xdr:nvSpPr>
        <xdr:cNvPr id="263" name="n_2mainValue【体育館・プール】&#10;一人当たり面積">
          <a:extLst>
            <a:ext uri="{FF2B5EF4-FFF2-40B4-BE49-F238E27FC236}">
              <a16:creationId xmlns:a16="http://schemas.microsoft.com/office/drawing/2014/main" id="{00000000-0008-0000-0200-000007010000}"/>
            </a:ext>
          </a:extLst>
        </xdr:cNvPr>
        <xdr:cNvSpPr txBox="1"/>
      </xdr:nvSpPr>
      <xdr:spPr>
        <a:xfrm>
          <a:off x="7509587" y="9688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62428</xdr:rowOff>
    </xdr:from>
    <xdr:ext cx="469744" cy="259045"/>
    <xdr:sp macro="" textlink="">
      <xdr:nvSpPr>
        <xdr:cNvPr id="264" name="n_3mainValue【体育館・プール】&#10;一人当たり面積">
          <a:extLst>
            <a:ext uri="{FF2B5EF4-FFF2-40B4-BE49-F238E27FC236}">
              <a16:creationId xmlns:a16="http://schemas.microsoft.com/office/drawing/2014/main" id="{00000000-0008-0000-0200-000008010000}"/>
            </a:ext>
          </a:extLst>
        </xdr:cNvPr>
        <xdr:cNvSpPr txBox="1"/>
      </xdr:nvSpPr>
      <xdr:spPr>
        <a:xfrm>
          <a:off x="6712027" y="9785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57</xdr:row>
      <xdr:rowOff>145704</xdr:rowOff>
    </xdr:from>
    <xdr:ext cx="469744" cy="259045"/>
    <xdr:sp macro="" textlink="">
      <xdr:nvSpPr>
        <xdr:cNvPr id="265" name="n_4mainValue【体育館・プール】&#10;一人当たり面積">
          <a:extLst>
            <a:ext uri="{FF2B5EF4-FFF2-40B4-BE49-F238E27FC236}">
              <a16:creationId xmlns:a16="http://schemas.microsoft.com/office/drawing/2014/main" id="{00000000-0008-0000-0200-000009010000}"/>
            </a:ext>
          </a:extLst>
        </xdr:cNvPr>
        <xdr:cNvSpPr txBox="1"/>
      </xdr:nvSpPr>
      <xdr:spPr>
        <a:xfrm>
          <a:off x="5937327" y="9701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a16="http://schemas.microsoft.com/office/drawing/2014/main" id="{00000000-0008-0000-0200-00000A010000}"/>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a16="http://schemas.microsoft.com/office/drawing/2014/main" id="{00000000-0008-0000-0200-00000B010000}"/>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a16="http://schemas.microsoft.com/office/drawing/2014/main" id="{00000000-0008-0000-0200-00000C010000}"/>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a:extLst>
            <a:ext uri="{FF2B5EF4-FFF2-40B4-BE49-F238E27FC236}">
              <a16:creationId xmlns:a16="http://schemas.microsoft.com/office/drawing/2014/main" id="{00000000-0008-0000-0200-00000D010000}"/>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a:extLst>
            <a:ext uri="{FF2B5EF4-FFF2-40B4-BE49-F238E27FC236}">
              <a16:creationId xmlns:a16="http://schemas.microsoft.com/office/drawing/2014/main" id="{00000000-0008-0000-0200-00000E010000}"/>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a:extLst>
            <a:ext uri="{FF2B5EF4-FFF2-40B4-BE49-F238E27FC236}">
              <a16:creationId xmlns:a16="http://schemas.microsoft.com/office/drawing/2014/main" id="{00000000-0008-0000-0200-00000F010000}"/>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a:extLst>
            <a:ext uri="{FF2B5EF4-FFF2-40B4-BE49-F238E27FC236}">
              <a16:creationId xmlns:a16="http://schemas.microsoft.com/office/drawing/2014/main" id="{00000000-0008-0000-0200-000010010000}"/>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a16="http://schemas.microsoft.com/office/drawing/2014/main" id="{00000000-0008-0000-0200-000011010000}"/>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a:extLst>
            <a:ext uri="{FF2B5EF4-FFF2-40B4-BE49-F238E27FC236}">
              <a16:creationId xmlns:a16="http://schemas.microsoft.com/office/drawing/2014/main" id="{00000000-0008-0000-0200-000012010000}"/>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a:extLst>
            <a:ext uri="{FF2B5EF4-FFF2-40B4-BE49-F238E27FC236}">
              <a16:creationId xmlns:a16="http://schemas.microsoft.com/office/drawing/2014/main" id="{00000000-0008-0000-0200-000013010000}"/>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a:extLst>
            <a:ext uri="{FF2B5EF4-FFF2-40B4-BE49-F238E27FC236}">
              <a16:creationId xmlns:a16="http://schemas.microsoft.com/office/drawing/2014/main" id="{00000000-0008-0000-0200-000014010000}"/>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a:extLst>
            <a:ext uri="{FF2B5EF4-FFF2-40B4-BE49-F238E27FC236}">
              <a16:creationId xmlns:a16="http://schemas.microsoft.com/office/drawing/2014/main" id="{00000000-0008-0000-0200-000015010000}"/>
            </a:ext>
          </a:extLst>
        </xdr:cNvPr>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a:extLst>
            <a:ext uri="{FF2B5EF4-FFF2-40B4-BE49-F238E27FC236}">
              <a16:creationId xmlns:a16="http://schemas.microsoft.com/office/drawing/2014/main" id="{00000000-0008-0000-0200-000016010000}"/>
            </a:ext>
          </a:extLst>
        </xdr:cNvPr>
        <xdr:cNvSpPr txBox="1"/>
      </xdr:nvSpPr>
      <xdr:spPr>
        <a:xfrm>
          <a:off x="27196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a:extLst>
            <a:ext uri="{FF2B5EF4-FFF2-40B4-BE49-F238E27FC236}">
              <a16:creationId xmlns:a16="http://schemas.microsoft.com/office/drawing/2014/main" id="{00000000-0008-0000-0200-000017010000}"/>
            </a:ext>
          </a:extLst>
        </xdr:cNvPr>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a:extLst>
            <a:ext uri="{FF2B5EF4-FFF2-40B4-BE49-F238E27FC236}">
              <a16:creationId xmlns:a16="http://schemas.microsoft.com/office/drawing/2014/main" id="{00000000-0008-0000-0200-000019010000}"/>
            </a:ext>
          </a:extLst>
        </xdr:cNvPr>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a:extLst>
            <a:ext uri="{FF2B5EF4-FFF2-40B4-BE49-F238E27FC236}">
              <a16:creationId xmlns:a16="http://schemas.microsoft.com/office/drawing/2014/main" id="{00000000-0008-0000-0200-00001A010000}"/>
            </a:ext>
          </a:extLst>
        </xdr:cNvPr>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a:extLst>
            <a:ext uri="{FF2B5EF4-FFF2-40B4-BE49-F238E27FC236}">
              <a16:creationId xmlns:a16="http://schemas.microsoft.com/office/drawing/2014/main" id="{00000000-0008-0000-0200-00001B010000}"/>
            </a:ext>
          </a:extLst>
        </xdr:cNvPr>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a:extLst>
            <a:ext uri="{FF2B5EF4-FFF2-40B4-BE49-F238E27FC236}">
              <a16:creationId xmlns:a16="http://schemas.microsoft.com/office/drawing/2014/main" id="{00000000-0008-0000-0200-00001C010000}"/>
            </a:ext>
          </a:extLst>
        </xdr:cNvPr>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a:extLst>
            <a:ext uri="{FF2B5EF4-FFF2-40B4-BE49-F238E27FC236}">
              <a16:creationId xmlns:a16="http://schemas.microsoft.com/office/drawing/2014/main" id="{00000000-0008-0000-0200-00001D010000}"/>
            </a:ext>
          </a:extLst>
        </xdr:cNvPr>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a:extLst>
            <a:ext uri="{FF2B5EF4-FFF2-40B4-BE49-F238E27FC236}">
              <a16:creationId xmlns:a16="http://schemas.microsoft.com/office/drawing/2014/main" id="{00000000-0008-0000-0200-00001E010000}"/>
            </a:ext>
          </a:extLst>
        </xdr:cNvPr>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00000000-0008-0000-0200-00001F010000}"/>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a:extLst>
            <a:ext uri="{FF2B5EF4-FFF2-40B4-BE49-F238E27FC236}">
              <a16:creationId xmlns:a16="http://schemas.microsoft.com/office/drawing/2014/main" id="{00000000-0008-0000-0200-000020010000}"/>
            </a:ext>
          </a:extLst>
        </xdr:cNvPr>
        <xdr:cNvSpPr txBox="1"/>
      </xdr:nvSpPr>
      <xdr:spPr>
        <a:xfrm>
          <a:off x="37734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a:extLst>
            <a:ext uri="{FF2B5EF4-FFF2-40B4-BE49-F238E27FC236}">
              <a16:creationId xmlns:a16="http://schemas.microsoft.com/office/drawing/2014/main" id="{00000000-0008-0000-0200-000021010000}"/>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120014</xdr:rowOff>
    </xdr:from>
    <xdr:to>
      <xdr:col>24</xdr:col>
      <xdr:colOff>62865</xdr:colOff>
      <xdr:row>86</xdr:row>
      <xdr:rowOff>102870</xdr:rowOff>
    </xdr:to>
    <xdr:cxnSp macro="">
      <xdr:nvCxnSpPr>
        <xdr:cNvPr id="290" name="直線コネクタ 289">
          <a:extLst>
            <a:ext uri="{FF2B5EF4-FFF2-40B4-BE49-F238E27FC236}">
              <a16:creationId xmlns:a16="http://schemas.microsoft.com/office/drawing/2014/main" id="{00000000-0008-0000-0200-000022010000}"/>
            </a:ext>
          </a:extLst>
        </xdr:cNvPr>
        <xdr:cNvCxnSpPr/>
      </xdr:nvCxnSpPr>
      <xdr:spPr>
        <a:xfrm flipV="1">
          <a:off x="4086225" y="13028294"/>
          <a:ext cx="0" cy="1491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106697</xdr:rowOff>
    </xdr:from>
    <xdr:ext cx="405111" cy="259045"/>
    <xdr:sp macro="" textlink="">
      <xdr:nvSpPr>
        <xdr:cNvPr id="291" name="【福祉施設】&#10;有形固定資産減価償却率最小値テキスト">
          <a:extLst>
            <a:ext uri="{FF2B5EF4-FFF2-40B4-BE49-F238E27FC236}">
              <a16:creationId xmlns:a16="http://schemas.microsoft.com/office/drawing/2014/main" id="{00000000-0008-0000-0200-000023010000}"/>
            </a:ext>
          </a:extLst>
        </xdr:cNvPr>
        <xdr:cNvSpPr txBox="1"/>
      </xdr:nvSpPr>
      <xdr:spPr>
        <a:xfrm>
          <a:off x="4124960" y="14523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102870</xdr:rowOff>
    </xdr:from>
    <xdr:to>
      <xdr:col>24</xdr:col>
      <xdr:colOff>152400</xdr:colOff>
      <xdr:row>86</xdr:row>
      <xdr:rowOff>102870</xdr:rowOff>
    </xdr:to>
    <xdr:cxnSp macro="">
      <xdr:nvCxnSpPr>
        <xdr:cNvPr id="292" name="直線コネクタ 291">
          <a:extLst>
            <a:ext uri="{FF2B5EF4-FFF2-40B4-BE49-F238E27FC236}">
              <a16:creationId xmlns:a16="http://schemas.microsoft.com/office/drawing/2014/main" id="{00000000-0008-0000-0200-000024010000}"/>
            </a:ext>
          </a:extLst>
        </xdr:cNvPr>
        <xdr:cNvCxnSpPr/>
      </xdr:nvCxnSpPr>
      <xdr:spPr>
        <a:xfrm>
          <a:off x="4020820" y="145199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66691</xdr:rowOff>
    </xdr:from>
    <xdr:ext cx="405111" cy="259045"/>
    <xdr:sp macro="" textlink="">
      <xdr:nvSpPr>
        <xdr:cNvPr id="293" name="【福祉施設】&#10;有形固定資産減価償却率最大値テキスト">
          <a:extLst>
            <a:ext uri="{FF2B5EF4-FFF2-40B4-BE49-F238E27FC236}">
              <a16:creationId xmlns:a16="http://schemas.microsoft.com/office/drawing/2014/main" id="{00000000-0008-0000-0200-000025010000}"/>
            </a:ext>
          </a:extLst>
        </xdr:cNvPr>
        <xdr:cNvSpPr txBox="1"/>
      </xdr:nvSpPr>
      <xdr:spPr>
        <a:xfrm>
          <a:off x="4124960" y="12807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120014</xdr:rowOff>
    </xdr:from>
    <xdr:to>
      <xdr:col>24</xdr:col>
      <xdr:colOff>152400</xdr:colOff>
      <xdr:row>77</xdr:row>
      <xdr:rowOff>120014</xdr:rowOff>
    </xdr:to>
    <xdr:cxnSp macro="">
      <xdr:nvCxnSpPr>
        <xdr:cNvPr id="294" name="直線コネクタ 293">
          <a:extLst>
            <a:ext uri="{FF2B5EF4-FFF2-40B4-BE49-F238E27FC236}">
              <a16:creationId xmlns:a16="http://schemas.microsoft.com/office/drawing/2014/main" id="{00000000-0008-0000-0200-000026010000}"/>
            </a:ext>
          </a:extLst>
        </xdr:cNvPr>
        <xdr:cNvCxnSpPr/>
      </xdr:nvCxnSpPr>
      <xdr:spPr>
        <a:xfrm>
          <a:off x="4020820" y="1302829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76216</xdr:rowOff>
    </xdr:from>
    <xdr:ext cx="405111" cy="259045"/>
    <xdr:sp macro="" textlink="">
      <xdr:nvSpPr>
        <xdr:cNvPr id="295" name="【福祉施設】&#10;有形固定資産減価償却率平均値テキスト">
          <a:extLst>
            <a:ext uri="{FF2B5EF4-FFF2-40B4-BE49-F238E27FC236}">
              <a16:creationId xmlns:a16="http://schemas.microsoft.com/office/drawing/2014/main" id="{00000000-0008-0000-0200-000027010000}"/>
            </a:ext>
          </a:extLst>
        </xdr:cNvPr>
        <xdr:cNvSpPr txBox="1"/>
      </xdr:nvSpPr>
      <xdr:spPr>
        <a:xfrm>
          <a:off x="4124960" y="136550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97789</xdr:rowOff>
    </xdr:from>
    <xdr:to>
      <xdr:col>24</xdr:col>
      <xdr:colOff>114300</xdr:colOff>
      <xdr:row>82</xdr:row>
      <xdr:rowOff>27939</xdr:rowOff>
    </xdr:to>
    <xdr:sp macro="" textlink="">
      <xdr:nvSpPr>
        <xdr:cNvPr id="296" name="フローチャート: 判断 295">
          <a:extLst>
            <a:ext uri="{FF2B5EF4-FFF2-40B4-BE49-F238E27FC236}">
              <a16:creationId xmlns:a16="http://schemas.microsoft.com/office/drawing/2014/main" id="{00000000-0008-0000-0200-000028010000}"/>
            </a:ext>
          </a:extLst>
        </xdr:cNvPr>
        <xdr:cNvSpPr/>
      </xdr:nvSpPr>
      <xdr:spPr>
        <a:xfrm>
          <a:off x="4036060" y="1367662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99695</xdr:rowOff>
    </xdr:from>
    <xdr:to>
      <xdr:col>20</xdr:col>
      <xdr:colOff>38100</xdr:colOff>
      <xdr:row>82</xdr:row>
      <xdr:rowOff>29845</xdr:rowOff>
    </xdr:to>
    <xdr:sp macro="" textlink="">
      <xdr:nvSpPr>
        <xdr:cNvPr id="297" name="フローチャート: 判断 296">
          <a:extLst>
            <a:ext uri="{FF2B5EF4-FFF2-40B4-BE49-F238E27FC236}">
              <a16:creationId xmlns:a16="http://schemas.microsoft.com/office/drawing/2014/main" id="{00000000-0008-0000-0200-000029010000}"/>
            </a:ext>
          </a:extLst>
        </xdr:cNvPr>
        <xdr:cNvSpPr/>
      </xdr:nvSpPr>
      <xdr:spPr>
        <a:xfrm>
          <a:off x="3312160" y="1367853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93980</xdr:rowOff>
    </xdr:from>
    <xdr:to>
      <xdr:col>15</xdr:col>
      <xdr:colOff>101600</xdr:colOff>
      <xdr:row>82</xdr:row>
      <xdr:rowOff>24130</xdr:rowOff>
    </xdr:to>
    <xdr:sp macro="" textlink="">
      <xdr:nvSpPr>
        <xdr:cNvPr id="298" name="フローチャート: 判断 297">
          <a:extLst>
            <a:ext uri="{FF2B5EF4-FFF2-40B4-BE49-F238E27FC236}">
              <a16:creationId xmlns:a16="http://schemas.microsoft.com/office/drawing/2014/main" id="{00000000-0008-0000-0200-00002A010000}"/>
            </a:ext>
          </a:extLst>
        </xdr:cNvPr>
        <xdr:cNvSpPr/>
      </xdr:nvSpPr>
      <xdr:spPr>
        <a:xfrm>
          <a:off x="2514600" y="136728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80645</xdr:rowOff>
    </xdr:from>
    <xdr:to>
      <xdr:col>10</xdr:col>
      <xdr:colOff>165100</xdr:colOff>
      <xdr:row>82</xdr:row>
      <xdr:rowOff>10795</xdr:rowOff>
    </xdr:to>
    <xdr:sp macro="" textlink="">
      <xdr:nvSpPr>
        <xdr:cNvPr id="299" name="フローチャート: 判断 298">
          <a:extLst>
            <a:ext uri="{FF2B5EF4-FFF2-40B4-BE49-F238E27FC236}">
              <a16:creationId xmlns:a16="http://schemas.microsoft.com/office/drawing/2014/main" id="{00000000-0008-0000-0200-00002B010000}"/>
            </a:ext>
          </a:extLst>
        </xdr:cNvPr>
        <xdr:cNvSpPr/>
      </xdr:nvSpPr>
      <xdr:spPr>
        <a:xfrm>
          <a:off x="1739900" y="136594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19686</xdr:rowOff>
    </xdr:from>
    <xdr:to>
      <xdr:col>6</xdr:col>
      <xdr:colOff>38100</xdr:colOff>
      <xdr:row>81</xdr:row>
      <xdr:rowOff>121286</xdr:rowOff>
    </xdr:to>
    <xdr:sp macro="" textlink="">
      <xdr:nvSpPr>
        <xdr:cNvPr id="300" name="フローチャート: 判断 299">
          <a:extLst>
            <a:ext uri="{FF2B5EF4-FFF2-40B4-BE49-F238E27FC236}">
              <a16:creationId xmlns:a16="http://schemas.microsoft.com/office/drawing/2014/main" id="{00000000-0008-0000-0200-00002C010000}"/>
            </a:ext>
          </a:extLst>
        </xdr:cNvPr>
        <xdr:cNvSpPr/>
      </xdr:nvSpPr>
      <xdr:spPr>
        <a:xfrm>
          <a:off x="965200" y="1359852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200-00002D010000}"/>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200-00002E010000}"/>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200-00002F010000}"/>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200-000030010000}"/>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00000000-0008-0000-0200-000031010000}"/>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86361</xdr:rowOff>
    </xdr:from>
    <xdr:to>
      <xdr:col>24</xdr:col>
      <xdr:colOff>114300</xdr:colOff>
      <xdr:row>78</xdr:row>
      <xdr:rowOff>16511</xdr:rowOff>
    </xdr:to>
    <xdr:sp macro="" textlink="">
      <xdr:nvSpPr>
        <xdr:cNvPr id="306" name="楕円 305">
          <a:extLst>
            <a:ext uri="{FF2B5EF4-FFF2-40B4-BE49-F238E27FC236}">
              <a16:creationId xmlns:a16="http://schemas.microsoft.com/office/drawing/2014/main" id="{00000000-0008-0000-0200-000032010000}"/>
            </a:ext>
          </a:extLst>
        </xdr:cNvPr>
        <xdr:cNvSpPr/>
      </xdr:nvSpPr>
      <xdr:spPr>
        <a:xfrm>
          <a:off x="4036060" y="1299464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22243</xdr:rowOff>
    </xdr:from>
    <xdr:ext cx="405111" cy="259045"/>
    <xdr:sp macro="" textlink="">
      <xdr:nvSpPr>
        <xdr:cNvPr id="307" name="【福祉施設】&#10;有形固定資産減価償却率該当値テキスト">
          <a:extLst>
            <a:ext uri="{FF2B5EF4-FFF2-40B4-BE49-F238E27FC236}">
              <a16:creationId xmlns:a16="http://schemas.microsoft.com/office/drawing/2014/main" id="{00000000-0008-0000-0200-000033010000}"/>
            </a:ext>
          </a:extLst>
        </xdr:cNvPr>
        <xdr:cNvSpPr txBox="1"/>
      </xdr:nvSpPr>
      <xdr:spPr>
        <a:xfrm>
          <a:off x="4124960" y="12930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15875</xdr:rowOff>
    </xdr:from>
    <xdr:to>
      <xdr:col>20</xdr:col>
      <xdr:colOff>38100</xdr:colOff>
      <xdr:row>77</xdr:row>
      <xdr:rowOff>117475</xdr:rowOff>
    </xdr:to>
    <xdr:sp macro="" textlink="">
      <xdr:nvSpPr>
        <xdr:cNvPr id="308" name="楕円 307">
          <a:extLst>
            <a:ext uri="{FF2B5EF4-FFF2-40B4-BE49-F238E27FC236}">
              <a16:creationId xmlns:a16="http://schemas.microsoft.com/office/drawing/2014/main" id="{00000000-0008-0000-0200-000034010000}"/>
            </a:ext>
          </a:extLst>
        </xdr:cNvPr>
        <xdr:cNvSpPr/>
      </xdr:nvSpPr>
      <xdr:spPr>
        <a:xfrm>
          <a:off x="3312160" y="1292415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77</xdr:row>
      <xdr:rowOff>66675</xdr:rowOff>
    </xdr:from>
    <xdr:to>
      <xdr:col>24</xdr:col>
      <xdr:colOff>63500</xdr:colOff>
      <xdr:row>77</xdr:row>
      <xdr:rowOff>137161</xdr:rowOff>
    </xdr:to>
    <xdr:cxnSp macro="">
      <xdr:nvCxnSpPr>
        <xdr:cNvPr id="309" name="直線コネクタ 308">
          <a:extLst>
            <a:ext uri="{FF2B5EF4-FFF2-40B4-BE49-F238E27FC236}">
              <a16:creationId xmlns:a16="http://schemas.microsoft.com/office/drawing/2014/main" id="{00000000-0008-0000-0200-000035010000}"/>
            </a:ext>
          </a:extLst>
        </xdr:cNvPr>
        <xdr:cNvCxnSpPr/>
      </xdr:nvCxnSpPr>
      <xdr:spPr>
        <a:xfrm>
          <a:off x="3355340" y="12974955"/>
          <a:ext cx="731520" cy="70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4445</xdr:rowOff>
    </xdr:from>
    <xdr:to>
      <xdr:col>15</xdr:col>
      <xdr:colOff>101600</xdr:colOff>
      <xdr:row>77</xdr:row>
      <xdr:rowOff>106045</xdr:rowOff>
    </xdr:to>
    <xdr:sp macro="" textlink="">
      <xdr:nvSpPr>
        <xdr:cNvPr id="310" name="楕円 309">
          <a:extLst>
            <a:ext uri="{FF2B5EF4-FFF2-40B4-BE49-F238E27FC236}">
              <a16:creationId xmlns:a16="http://schemas.microsoft.com/office/drawing/2014/main" id="{00000000-0008-0000-0200-000036010000}"/>
            </a:ext>
          </a:extLst>
        </xdr:cNvPr>
        <xdr:cNvSpPr/>
      </xdr:nvSpPr>
      <xdr:spPr>
        <a:xfrm>
          <a:off x="2514600" y="12912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55245</xdr:rowOff>
    </xdr:from>
    <xdr:to>
      <xdr:col>19</xdr:col>
      <xdr:colOff>177800</xdr:colOff>
      <xdr:row>77</xdr:row>
      <xdr:rowOff>66675</xdr:rowOff>
    </xdr:to>
    <xdr:cxnSp macro="">
      <xdr:nvCxnSpPr>
        <xdr:cNvPr id="311" name="直線コネクタ 310">
          <a:extLst>
            <a:ext uri="{FF2B5EF4-FFF2-40B4-BE49-F238E27FC236}">
              <a16:creationId xmlns:a16="http://schemas.microsoft.com/office/drawing/2014/main" id="{00000000-0008-0000-0200-000037010000}"/>
            </a:ext>
          </a:extLst>
        </xdr:cNvPr>
        <xdr:cNvCxnSpPr/>
      </xdr:nvCxnSpPr>
      <xdr:spPr>
        <a:xfrm>
          <a:off x="2565400" y="12963525"/>
          <a:ext cx="78994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168275</xdr:rowOff>
    </xdr:from>
    <xdr:to>
      <xdr:col>10</xdr:col>
      <xdr:colOff>165100</xdr:colOff>
      <xdr:row>83</xdr:row>
      <xdr:rowOff>98425</xdr:rowOff>
    </xdr:to>
    <xdr:sp macro="" textlink="">
      <xdr:nvSpPr>
        <xdr:cNvPr id="312" name="楕円 311">
          <a:extLst>
            <a:ext uri="{FF2B5EF4-FFF2-40B4-BE49-F238E27FC236}">
              <a16:creationId xmlns:a16="http://schemas.microsoft.com/office/drawing/2014/main" id="{00000000-0008-0000-0200-000038010000}"/>
            </a:ext>
          </a:extLst>
        </xdr:cNvPr>
        <xdr:cNvSpPr/>
      </xdr:nvSpPr>
      <xdr:spPr>
        <a:xfrm>
          <a:off x="1739900" y="139147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77</xdr:row>
      <xdr:rowOff>55245</xdr:rowOff>
    </xdr:from>
    <xdr:to>
      <xdr:col>15</xdr:col>
      <xdr:colOff>50800</xdr:colOff>
      <xdr:row>83</xdr:row>
      <xdr:rowOff>47625</xdr:rowOff>
    </xdr:to>
    <xdr:cxnSp macro="">
      <xdr:nvCxnSpPr>
        <xdr:cNvPr id="313" name="直線コネクタ 312">
          <a:extLst>
            <a:ext uri="{FF2B5EF4-FFF2-40B4-BE49-F238E27FC236}">
              <a16:creationId xmlns:a16="http://schemas.microsoft.com/office/drawing/2014/main" id="{00000000-0008-0000-0200-000039010000}"/>
            </a:ext>
          </a:extLst>
        </xdr:cNvPr>
        <xdr:cNvCxnSpPr/>
      </xdr:nvCxnSpPr>
      <xdr:spPr>
        <a:xfrm flipV="1">
          <a:off x="1790700" y="12963525"/>
          <a:ext cx="774700" cy="998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120650</xdr:rowOff>
    </xdr:from>
    <xdr:to>
      <xdr:col>6</xdr:col>
      <xdr:colOff>38100</xdr:colOff>
      <xdr:row>83</xdr:row>
      <xdr:rowOff>50800</xdr:rowOff>
    </xdr:to>
    <xdr:sp macro="" textlink="">
      <xdr:nvSpPr>
        <xdr:cNvPr id="314" name="楕円 313">
          <a:extLst>
            <a:ext uri="{FF2B5EF4-FFF2-40B4-BE49-F238E27FC236}">
              <a16:creationId xmlns:a16="http://schemas.microsoft.com/office/drawing/2014/main" id="{00000000-0008-0000-0200-00003A010000}"/>
            </a:ext>
          </a:extLst>
        </xdr:cNvPr>
        <xdr:cNvSpPr/>
      </xdr:nvSpPr>
      <xdr:spPr>
        <a:xfrm>
          <a:off x="965200" y="138671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0</xdr:rowOff>
    </xdr:from>
    <xdr:to>
      <xdr:col>10</xdr:col>
      <xdr:colOff>114300</xdr:colOff>
      <xdr:row>83</xdr:row>
      <xdr:rowOff>47625</xdr:rowOff>
    </xdr:to>
    <xdr:cxnSp macro="">
      <xdr:nvCxnSpPr>
        <xdr:cNvPr id="315" name="直線コネクタ 314">
          <a:extLst>
            <a:ext uri="{FF2B5EF4-FFF2-40B4-BE49-F238E27FC236}">
              <a16:creationId xmlns:a16="http://schemas.microsoft.com/office/drawing/2014/main" id="{00000000-0008-0000-0200-00003B010000}"/>
            </a:ext>
          </a:extLst>
        </xdr:cNvPr>
        <xdr:cNvCxnSpPr/>
      </xdr:nvCxnSpPr>
      <xdr:spPr>
        <a:xfrm>
          <a:off x="1008380" y="13914120"/>
          <a:ext cx="78232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20972</xdr:rowOff>
    </xdr:from>
    <xdr:ext cx="405111" cy="259045"/>
    <xdr:sp macro="" textlink="">
      <xdr:nvSpPr>
        <xdr:cNvPr id="316" name="n_1aveValue【福祉施設】&#10;有形固定資産減価償却率">
          <a:extLst>
            <a:ext uri="{FF2B5EF4-FFF2-40B4-BE49-F238E27FC236}">
              <a16:creationId xmlns:a16="http://schemas.microsoft.com/office/drawing/2014/main" id="{00000000-0008-0000-0200-00003C010000}"/>
            </a:ext>
          </a:extLst>
        </xdr:cNvPr>
        <xdr:cNvSpPr txBox="1"/>
      </xdr:nvSpPr>
      <xdr:spPr>
        <a:xfrm>
          <a:off x="3170564" y="13767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15257</xdr:rowOff>
    </xdr:from>
    <xdr:ext cx="405111" cy="259045"/>
    <xdr:sp macro="" textlink="">
      <xdr:nvSpPr>
        <xdr:cNvPr id="317" name="n_2aveValue【福祉施設】&#10;有形固定資産減価償却率">
          <a:extLst>
            <a:ext uri="{FF2B5EF4-FFF2-40B4-BE49-F238E27FC236}">
              <a16:creationId xmlns:a16="http://schemas.microsoft.com/office/drawing/2014/main" id="{00000000-0008-0000-0200-00003D010000}"/>
            </a:ext>
          </a:extLst>
        </xdr:cNvPr>
        <xdr:cNvSpPr txBox="1"/>
      </xdr:nvSpPr>
      <xdr:spPr>
        <a:xfrm>
          <a:off x="2385704" y="13761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27322</xdr:rowOff>
    </xdr:from>
    <xdr:ext cx="405111" cy="259045"/>
    <xdr:sp macro="" textlink="">
      <xdr:nvSpPr>
        <xdr:cNvPr id="318" name="n_3aveValue【福祉施設】&#10;有形固定資産減価償却率">
          <a:extLst>
            <a:ext uri="{FF2B5EF4-FFF2-40B4-BE49-F238E27FC236}">
              <a16:creationId xmlns:a16="http://schemas.microsoft.com/office/drawing/2014/main" id="{00000000-0008-0000-0200-00003E010000}"/>
            </a:ext>
          </a:extLst>
        </xdr:cNvPr>
        <xdr:cNvSpPr txBox="1"/>
      </xdr:nvSpPr>
      <xdr:spPr>
        <a:xfrm>
          <a:off x="1611004" y="1343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137813</xdr:rowOff>
    </xdr:from>
    <xdr:ext cx="405111" cy="259045"/>
    <xdr:sp macro="" textlink="">
      <xdr:nvSpPr>
        <xdr:cNvPr id="319" name="n_4aveValue【福祉施設】&#10;有形固定資産減価償却率">
          <a:extLst>
            <a:ext uri="{FF2B5EF4-FFF2-40B4-BE49-F238E27FC236}">
              <a16:creationId xmlns:a16="http://schemas.microsoft.com/office/drawing/2014/main" id="{00000000-0008-0000-0200-00003F010000}"/>
            </a:ext>
          </a:extLst>
        </xdr:cNvPr>
        <xdr:cNvSpPr txBox="1"/>
      </xdr:nvSpPr>
      <xdr:spPr>
        <a:xfrm>
          <a:off x="836304" y="13381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75</xdr:row>
      <xdr:rowOff>134002</xdr:rowOff>
    </xdr:from>
    <xdr:ext cx="405111" cy="259045"/>
    <xdr:sp macro="" textlink="">
      <xdr:nvSpPr>
        <xdr:cNvPr id="320" name="n_1mainValue【福祉施設】&#10;有形固定資産減価償却率">
          <a:extLst>
            <a:ext uri="{FF2B5EF4-FFF2-40B4-BE49-F238E27FC236}">
              <a16:creationId xmlns:a16="http://schemas.microsoft.com/office/drawing/2014/main" id="{00000000-0008-0000-0200-000040010000}"/>
            </a:ext>
          </a:extLst>
        </xdr:cNvPr>
        <xdr:cNvSpPr txBox="1"/>
      </xdr:nvSpPr>
      <xdr:spPr>
        <a:xfrm>
          <a:off x="3170564" y="12707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75</xdr:row>
      <xdr:rowOff>122572</xdr:rowOff>
    </xdr:from>
    <xdr:ext cx="405111" cy="259045"/>
    <xdr:sp macro="" textlink="">
      <xdr:nvSpPr>
        <xdr:cNvPr id="321" name="n_2mainValue【福祉施設】&#10;有形固定資産減価償却率">
          <a:extLst>
            <a:ext uri="{FF2B5EF4-FFF2-40B4-BE49-F238E27FC236}">
              <a16:creationId xmlns:a16="http://schemas.microsoft.com/office/drawing/2014/main" id="{00000000-0008-0000-0200-000041010000}"/>
            </a:ext>
          </a:extLst>
        </xdr:cNvPr>
        <xdr:cNvSpPr txBox="1"/>
      </xdr:nvSpPr>
      <xdr:spPr>
        <a:xfrm>
          <a:off x="2385704" y="12695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89552</xdr:rowOff>
    </xdr:from>
    <xdr:ext cx="405111" cy="259045"/>
    <xdr:sp macro="" textlink="">
      <xdr:nvSpPr>
        <xdr:cNvPr id="322" name="n_3mainValue【福祉施設】&#10;有形固定資産減価償却率">
          <a:extLst>
            <a:ext uri="{FF2B5EF4-FFF2-40B4-BE49-F238E27FC236}">
              <a16:creationId xmlns:a16="http://schemas.microsoft.com/office/drawing/2014/main" id="{00000000-0008-0000-0200-000042010000}"/>
            </a:ext>
          </a:extLst>
        </xdr:cNvPr>
        <xdr:cNvSpPr txBox="1"/>
      </xdr:nvSpPr>
      <xdr:spPr>
        <a:xfrm>
          <a:off x="1611004" y="1400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41927</xdr:rowOff>
    </xdr:from>
    <xdr:ext cx="405111" cy="259045"/>
    <xdr:sp macro="" textlink="">
      <xdr:nvSpPr>
        <xdr:cNvPr id="323" name="n_4mainValue【福祉施設】&#10;有形固定資産減価償却率">
          <a:extLst>
            <a:ext uri="{FF2B5EF4-FFF2-40B4-BE49-F238E27FC236}">
              <a16:creationId xmlns:a16="http://schemas.microsoft.com/office/drawing/2014/main" id="{00000000-0008-0000-0200-000043010000}"/>
            </a:ext>
          </a:extLst>
        </xdr:cNvPr>
        <xdr:cNvSpPr txBox="1"/>
      </xdr:nvSpPr>
      <xdr:spPr>
        <a:xfrm>
          <a:off x="836304" y="1395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00000000-0008-0000-0200-000044010000}"/>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00000000-0008-0000-0200-000045010000}"/>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00000000-0008-0000-0200-000046010000}"/>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200-000047010000}"/>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200-000048010000}"/>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00000000-0008-0000-0200-000049010000}"/>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00000000-0008-0000-0200-00004A010000}"/>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00000000-0008-0000-0200-00004B010000}"/>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00000000-0008-0000-0200-00004C010000}"/>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00000000-0008-0000-0200-00004D010000}"/>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a:extLst>
            <a:ext uri="{FF2B5EF4-FFF2-40B4-BE49-F238E27FC236}">
              <a16:creationId xmlns:a16="http://schemas.microsoft.com/office/drawing/2014/main" id="{00000000-0008-0000-0200-00004E010000}"/>
            </a:ext>
          </a:extLst>
        </xdr:cNvPr>
        <xdr:cNvCxnSpPr/>
      </xdr:nvCxnSpPr>
      <xdr:spPr>
        <a:xfrm>
          <a:off x="5826760" y="14455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a:extLst>
            <a:ext uri="{FF2B5EF4-FFF2-40B4-BE49-F238E27FC236}">
              <a16:creationId xmlns:a16="http://schemas.microsoft.com/office/drawing/2014/main" id="{00000000-0008-0000-0200-00004F010000}"/>
            </a:ext>
          </a:extLst>
        </xdr:cNvPr>
        <xdr:cNvSpPr txBox="1"/>
      </xdr:nvSpPr>
      <xdr:spPr>
        <a:xfrm>
          <a:off x="540530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a:extLst>
            <a:ext uri="{FF2B5EF4-FFF2-40B4-BE49-F238E27FC236}">
              <a16:creationId xmlns:a16="http://schemas.microsoft.com/office/drawing/2014/main" id="{00000000-0008-0000-0200-000050010000}"/>
            </a:ext>
          </a:extLst>
        </xdr:cNvPr>
        <xdr:cNvCxnSpPr/>
      </xdr:nvCxnSpPr>
      <xdr:spPr>
        <a:xfrm>
          <a:off x="5826760" y="140093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a:extLst>
            <a:ext uri="{FF2B5EF4-FFF2-40B4-BE49-F238E27FC236}">
              <a16:creationId xmlns:a16="http://schemas.microsoft.com/office/drawing/2014/main" id="{00000000-0008-0000-0200-000051010000}"/>
            </a:ext>
          </a:extLst>
        </xdr:cNvPr>
        <xdr:cNvSpPr txBox="1"/>
      </xdr:nvSpPr>
      <xdr:spPr>
        <a:xfrm>
          <a:off x="540530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a:extLst>
            <a:ext uri="{FF2B5EF4-FFF2-40B4-BE49-F238E27FC236}">
              <a16:creationId xmlns:a16="http://schemas.microsoft.com/office/drawing/2014/main" id="{00000000-0008-0000-0200-000052010000}"/>
            </a:ext>
          </a:extLst>
        </xdr:cNvPr>
        <xdr:cNvCxnSpPr/>
      </xdr:nvCxnSpPr>
      <xdr:spPr>
        <a:xfrm>
          <a:off x="5826760" y="13563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a:extLst>
            <a:ext uri="{FF2B5EF4-FFF2-40B4-BE49-F238E27FC236}">
              <a16:creationId xmlns:a16="http://schemas.microsoft.com/office/drawing/2014/main" id="{00000000-0008-0000-0200-000053010000}"/>
            </a:ext>
          </a:extLst>
        </xdr:cNvPr>
        <xdr:cNvSpPr txBox="1"/>
      </xdr:nvSpPr>
      <xdr:spPr>
        <a:xfrm>
          <a:off x="540530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a:extLst>
            <a:ext uri="{FF2B5EF4-FFF2-40B4-BE49-F238E27FC236}">
              <a16:creationId xmlns:a16="http://schemas.microsoft.com/office/drawing/2014/main" id="{00000000-0008-0000-0200-000054010000}"/>
            </a:ext>
          </a:extLst>
        </xdr:cNvPr>
        <xdr:cNvCxnSpPr/>
      </xdr:nvCxnSpPr>
      <xdr:spPr>
        <a:xfrm>
          <a:off x="5826760" y="131140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a:extLst>
            <a:ext uri="{FF2B5EF4-FFF2-40B4-BE49-F238E27FC236}">
              <a16:creationId xmlns:a16="http://schemas.microsoft.com/office/drawing/2014/main" id="{00000000-0008-0000-0200-000055010000}"/>
            </a:ext>
          </a:extLst>
        </xdr:cNvPr>
        <xdr:cNvSpPr txBox="1"/>
      </xdr:nvSpPr>
      <xdr:spPr>
        <a:xfrm>
          <a:off x="540530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00000000-0008-0000-0200-000056010000}"/>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id="{00000000-0008-0000-0200-000057010000}"/>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a:extLst>
            <a:ext uri="{FF2B5EF4-FFF2-40B4-BE49-F238E27FC236}">
              <a16:creationId xmlns:a16="http://schemas.microsoft.com/office/drawing/2014/main" id="{00000000-0008-0000-0200-000058010000}"/>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35813</xdr:rowOff>
    </xdr:from>
    <xdr:to>
      <xdr:col>54</xdr:col>
      <xdr:colOff>189865</xdr:colOff>
      <xdr:row>86</xdr:row>
      <xdr:rowOff>31242</xdr:rowOff>
    </xdr:to>
    <xdr:cxnSp macro="">
      <xdr:nvCxnSpPr>
        <xdr:cNvPr id="345" name="直線コネクタ 344">
          <a:extLst>
            <a:ext uri="{FF2B5EF4-FFF2-40B4-BE49-F238E27FC236}">
              <a16:creationId xmlns:a16="http://schemas.microsoft.com/office/drawing/2014/main" id="{00000000-0008-0000-0200-000059010000}"/>
            </a:ext>
          </a:extLst>
        </xdr:cNvPr>
        <xdr:cNvCxnSpPr/>
      </xdr:nvCxnSpPr>
      <xdr:spPr>
        <a:xfrm flipV="1">
          <a:off x="9219565" y="13279373"/>
          <a:ext cx="0" cy="1168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35069</xdr:rowOff>
    </xdr:from>
    <xdr:ext cx="469744" cy="259045"/>
    <xdr:sp macro="" textlink="">
      <xdr:nvSpPr>
        <xdr:cNvPr id="346" name="【福祉施設】&#10;一人当たり面積最小値テキスト">
          <a:extLst>
            <a:ext uri="{FF2B5EF4-FFF2-40B4-BE49-F238E27FC236}">
              <a16:creationId xmlns:a16="http://schemas.microsoft.com/office/drawing/2014/main" id="{00000000-0008-0000-0200-00005A010000}"/>
            </a:ext>
          </a:extLst>
        </xdr:cNvPr>
        <xdr:cNvSpPr txBox="1"/>
      </xdr:nvSpPr>
      <xdr:spPr>
        <a:xfrm>
          <a:off x="9258300" y="14452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31242</xdr:rowOff>
    </xdr:from>
    <xdr:to>
      <xdr:col>55</xdr:col>
      <xdr:colOff>88900</xdr:colOff>
      <xdr:row>86</xdr:row>
      <xdr:rowOff>31242</xdr:rowOff>
    </xdr:to>
    <xdr:cxnSp macro="">
      <xdr:nvCxnSpPr>
        <xdr:cNvPr id="347" name="直線コネクタ 346">
          <a:extLst>
            <a:ext uri="{FF2B5EF4-FFF2-40B4-BE49-F238E27FC236}">
              <a16:creationId xmlns:a16="http://schemas.microsoft.com/office/drawing/2014/main" id="{00000000-0008-0000-0200-00005B010000}"/>
            </a:ext>
          </a:extLst>
        </xdr:cNvPr>
        <xdr:cNvCxnSpPr/>
      </xdr:nvCxnSpPr>
      <xdr:spPr>
        <a:xfrm>
          <a:off x="9154160" y="144482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153940</xdr:rowOff>
    </xdr:from>
    <xdr:ext cx="469744" cy="259045"/>
    <xdr:sp macro="" textlink="">
      <xdr:nvSpPr>
        <xdr:cNvPr id="348" name="【福祉施設】&#10;一人当たり面積最大値テキスト">
          <a:extLst>
            <a:ext uri="{FF2B5EF4-FFF2-40B4-BE49-F238E27FC236}">
              <a16:creationId xmlns:a16="http://schemas.microsoft.com/office/drawing/2014/main" id="{00000000-0008-0000-0200-00005C010000}"/>
            </a:ext>
          </a:extLst>
        </xdr:cNvPr>
        <xdr:cNvSpPr txBox="1"/>
      </xdr:nvSpPr>
      <xdr:spPr>
        <a:xfrm>
          <a:off x="9258300" y="13062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35813</xdr:rowOff>
    </xdr:from>
    <xdr:to>
      <xdr:col>55</xdr:col>
      <xdr:colOff>88900</xdr:colOff>
      <xdr:row>79</xdr:row>
      <xdr:rowOff>35813</xdr:rowOff>
    </xdr:to>
    <xdr:cxnSp macro="">
      <xdr:nvCxnSpPr>
        <xdr:cNvPr id="349" name="直線コネクタ 348">
          <a:extLst>
            <a:ext uri="{FF2B5EF4-FFF2-40B4-BE49-F238E27FC236}">
              <a16:creationId xmlns:a16="http://schemas.microsoft.com/office/drawing/2014/main" id="{00000000-0008-0000-0200-00005D010000}"/>
            </a:ext>
          </a:extLst>
        </xdr:cNvPr>
        <xdr:cNvCxnSpPr/>
      </xdr:nvCxnSpPr>
      <xdr:spPr>
        <a:xfrm>
          <a:off x="9154160" y="1327937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33038</xdr:rowOff>
    </xdr:from>
    <xdr:ext cx="469744" cy="259045"/>
    <xdr:sp macro="" textlink="">
      <xdr:nvSpPr>
        <xdr:cNvPr id="350" name="【福祉施設】&#10;一人当たり面積平均値テキスト">
          <a:extLst>
            <a:ext uri="{FF2B5EF4-FFF2-40B4-BE49-F238E27FC236}">
              <a16:creationId xmlns:a16="http://schemas.microsoft.com/office/drawing/2014/main" id="{00000000-0008-0000-0200-00005E010000}"/>
            </a:ext>
          </a:extLst>
        </xdr:cNvPr>
        <xdr:cNvSpPr txBox="1"/>
      </xdr:nvSpPr>
      <xdr:spPr>
        <a:xfrm>
          <a:off x="9258300" y="139471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10161</xdr:rowOff>
    </xdr:from>
    <xdr:to>
      <xdr:col>55</xdr:col>
      <xdr:colOff>50800</xdr:colOff>
      <xdr:row>84</xdr:row>
      <xdr:rowOff>111761</xdr:rowOff>
    </xdr:to>
    <xdr:sp macro="" textlink="">
      <xdr:nvSpPr>
        <xdr:cNvPr id="351" name="フローチャート: 判断 350">
          <a:extLst>
            <a:ext uri="{FF2B5EF4-FFF2-40B4-BE49-F238E27FC236}">
              <a16:creationId xmlns:a16="http://schemas.microsoft.com/office/drawing/2014/main" id="{00000000-0008-0000-0200-00005F010000}"/>
            </a:ext>
          </a:extLst>
        </xdr:cNvPr>
        <xdr:cNvSpPr/>
      </xdr:nvSpPr>
      <xdr:spPr>
        <a:xfrm>
          <a:off x="9192260" y="1409192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140463</xdr:rowOff>
    </xdr:from>
    <xdr:to>
      <xdr:col>50</xdr:col>
      <xdr:colOff>165100</xdr:colOff>
      <xdr:row>84</xdr:row>
      <xdr:rowOff>70613</xdr:rowOff>
    </xdr:to>
    <xdr:sp macro="" textlink="">
      <xdr:nvSpPr>
        <xdr:cNvPr id="352" name="フローチャート: 判断 351">
          <a:extLst>
            <a:ext uri="{FF2B5EF4-FFF2-40B4-BE49-F238E27FC236}">
              <a16:creationId xmlns:a16="http://schemas.microsoft.com/office/drawing/2014/main" id="{00000000-0008-0000-0200-000060010000}"/>
            </a:ext>
          </a:extLst>
        </xdr:cNvPr>
        <xdr:cNvSpPr/>
      </xdr:nvSpPr>
      <xdr:spPr>
        <a:xfrm>
          <a:off x="8445500" y="1405458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158750</xdr:rowOff>
    </xdr:from>
    <xdr:to>
      <xdr:col>46</xdr:col>
      <xdr:colOff>38100</xdr:colOff>
      <xdr:row>84</xdr:row>
      <xdr:rowOff>88900</xdr:rowOff>
    </xdr:to>
    <xdr:sp macro="" textlink="">
      <xdr:nvSpPr>
        <xdr:cNvPr id="353" name="フローチャート: 判断 352">
          <a:extLst>
            <a:ext uri="{FF2B5EF4-FFF2-40B4-BE49-F238E27FC236}">
              <a16:creationId xmlns:a16="http://schemas.microsoft.com/office/drawing/2014/main" id="{00000000-0008-0000-0200-000061010000}"/>
            </a:ext>
          </a:extLst>
        </xdr:cNvPr>
        <xdr:cNvSpPr/>
      </xdr:nvSpPr>
      <xdr:spPr>
        <a:xfrm>
          <a:off x="7670800" y="140728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30735</xdr:rowOff>
    </xdr:from>
    <xdr:to>
      <xdr:col>41</xdr:col>
      <xdr:colOff>101600</xdr:colOff>
      <xdr:row>84</xdr:row>
      <xdr:rowOff>132335</xdr:rowOff>
    </xdr:to>
    <xdr:sp macro="" textlink="">
      <xdr:nvSpPr>
        <xdr:cNvPr id="354" name="フローチャート: 判断 353">
          <a:extLst>
            <a:ext uri="{FF2B5EF4-FFF2-40B4-BE49-F238E27FC236}">
              <a16:creationId xmlns:a16="http://schemas.microsoft.com/office/drawing/2014/main" id="{00000000-0008-0000-0200-000062010000}"/>
            </a:ext>
          </a:extLst>
        </xdr:cNvPr>
        <xdr:cNvSpPr/>
      </xdr:nvSpPr>
      <xdr:spPr>
        <a:xfrm>
          <a:off x="6873240" y="1411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19304</xdr:rowOff>
    </xdr:from>
    <xdr:to>
      <xdr:col>36</xdr:col>
      <xdr:colOff>165100</xdr:colOff>
      <xdr:row>84</xdr:row>
      <xdr:rowOff>120904</xdr:rowOff>
    </xdr:to>
    <xdr:sp macro="" textlink="">
      <xdr:nvSpPr>
        <xdr:cNvPr id="355" name="フローチャート: 判断 354">
          <a:extLst>
            <a:ext uri="{FF2B5EF4-FFF2-40B4-BE49-F238E27FC236}">
              <a16:creationId xmlns:a16="http://schemas.microsoft.com/office/drawing/2014/main" id="{00000000-0008-0000-0200-000063010000}"/>
            </a:ext>
          </a:extLst>
        </xdr:cNvPr>
        <xdr:cNvSpPr/>
      </xdr:nvSpPr>
      <xdr:spPr>
        <a:xfrm>
          <a:off x="6098540" y="1410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200-000064010000}"/>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200-000065010000}"/>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200-000066010000}"/>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200-000067010000}"/>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200-000068010000}"/>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69596</xdr:rowOff>
    </xdr:from>
    <xdr:to>
      <xdr:col>55</xdr:col>
      <xdr:colOff>50800</xdr:colOff>
      <xdr:row>84</xdr:row>
      <xdr:rowOff>171196</xdr:rowOff>
    </xdr:to>
    <xdr:sp macro="" textlink="">
      <xdr:nvSpPr>
        <xdr:cNvPr id="361" name="楕円 360">
          <a:extLst>
            <a:ext uri="{FF2B5EF4-FFF2-40B4-BE49-F238E27FC236}">
              <a16:creationId xmlns:a16="http://schemas.microsoft.com/office/drawing/2014/main" id="{00000000-0008-0000-0200-000069010000}"/>
            </a:ext>
          </a:extLst>
        </xdr:cNvPr>
        <xdr:cNvSpPr/>
      </xdr:nvSpPr>
      <xdr:spPr>
        <a:xfrm>
          <a:off x="9192260" y="1415135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48023</xdr:rowOff>
    </xdr:from>
    <xdr:ext cx="469744" cy="259045"/>
    <xdr:sp macro="" textlink="">
      <xdr:nvSpPr>
        <xdr:cNvPr id="362" name="【福祉施設】&#10;一人当たり面積該当値テキスト">
          <a:extLst>
            <a:ext uri="{FF2B5EF4-FFF2-40B4-BE49-F238E27FC236}">
              <a16:creationId xmlns:a16="http://schemas.microsoft.com/office/drawing/2014/main" id="{00000000-0008-0000-0200-00006A010000}"/>
            </a:ext>
          </a:extLst>
        </xdr:cNvPr>
        <xdr:cNvSpPr txBox="1"/>
      </xdr:nvSpPr>
      <xdr:spPr>
        <a:xfrm>
          <a:off x="9258300" y="14129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74168</xdr:rowOff>
    </xdr:from>
    <xdr:to>
      <xdr:col>50</xdr:col>
      <xdr:colOff>165100</xdr:colOff>
      <xdr:row>85</xdr:row>
      <xdr:rowOff>4318</xdr:rowOff>
    </xdr:to>
    <xdr:sp macro="" textlink="">
      <xdr:nvSpPr>
        <xdr:cNvPr id="363" name="楕円 362">
          <a:extLst>
            <a:ext uri="{FF2B5EF4-FFF2-40B4-BE49-F238E27FC236}">
              <a16:creationId xmlns:a16="http://schemas.microsoft.com/office/drawing/2014/main" id="{00000000-0008-0000-0200-00006B010000}"/>
            </a:ext>
          </a:extLst>
        </xdr:cNvPr>
        <xdr:cNvSpPr/>
      </xdr:nvSpPr>
      <xdr:spPr>
        <a:xfrm>
          <a:off x="8445500" y="1415592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120396</xdr:rowOff>
    </xdr:from>
    <xdr:to>
      <xdr:col>55</xdr:col>
      <xdr:colOff>0</xdr:colOff>
      <xdr:row>84</xdr:row>
      <xdr:rowOff>124968</xdr:rowOff>
    </xdr:to>
    <xdr:cxnSp macro="">
      <xdr:nvCxnSpPr>
        <xdr:cNvPr id="364" name="直線コネクタ 363">
          <a:extLst>
            <a:ext uri="{FF2B5EF4-FFF2-40B4-BE49-F238E27FC236}">
              <a16:creationId xmlns:a16="http://schemas.microsoft.com/office/drawing/2014/main" id="{00000000-0008-0000-0200-00006C010000}"/>
            </a:ext>
          </a:extLst>
        </xdr:cNvPr>
        <xdr:cNvCxnSpPr/>
      </xdr:nvCxnSpPr>
      <xdr:spPr>
        <a:xfrm flipV="1">
          <a:off x="8496300" y="14202156"/>
          <a:ext cx="7239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78739</xdr:rowOff>
    </xdr:from>
    <xdr:to>
      <xdr:col>46</xdr:col>
      <xdr:colOff>38100</xdr:colOff>
      <xdr:row>84</xdr:row>
      <xdr:rowOff>8889</xdr:rowOff>
    </xdr:to>
    <xdr:sp macro="" textlink="">
      <xdr:nvSpPr>
        <xdr:cNvPr id="365" name="楕円 364">
          <a:extLst>
            <a:ext uri="{FF2B5EF4-FFF2-40B4-BE49-F238E27FC236}">
              <a16:creationId xmlns:a16="http://schemas.microsoft.com/office/drawing/2014/main" id="{00000000-0008-0000-0200-00006D010000}"/>
            </a:ext>
          </a:extLst>
        </xdr:cNvPr>
        <xdr:cNvSpPr/>
      </xdr:nvSpPr>
      <xdr:spPr>
        <a:xfrm>
          <a:off x="7670800" y="1399285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129539</xdr:rowOff>
    </xdr:from>
    <xdr:to>
      <xdr:col>50</xdr:col>
      <xdr:colOff>114300</xdr:colOff>
      <xdr:row>84</xdr:row>
      <xdr:rowOff>124968</xdr:rowOff>
    </xdr:to>
    <xdr:cxnSp macro="">
      <xdr:nvCxnSpPr>
        <xdr:cNvPr id="366" name="直線コネクタ 365">
          <a:extLst>
            <a:ext uri="{FF2B5EF4-FFF2-40B4-BE49-F238E27FC236}">
              <a16:creationId xmlns:a16="http://schemas.microsoft.com/office/drawing/2014/main" id="{00000000-0008-0000-0200-00006E010000}"/>
            </a:ext>
          </a:extLst>
        </xdr:cNvPr>
        <xdr:cNvCxnSpPr/>
      </xdr:nvCxnSpPr>
      <xdr:spPr>
        <a:xfrm>
          <a:off x="7713980" y="14043659"/>
          <a:ext cx="782320" cy="163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163322</xdr:rowOff>
    </xdr:from>
    <xdr:to>
      <xdr:col>41</xdr:col>
      <xdr:colOff>101600</xdr:colOff>
      <xdr:row>85</xdr:row>
      <xdr:rowOff>93472</xdr:rowOff>
    </xdr:to>
    <xdr:sp macro="" textlink="">
      <xdr:nvSpPr>
        <xdr:cNvPr id="367" name="楕円 366">
          <a:extLst>
            <a:ext uri="{FF2B5EF4-FFF2-40B4-BE49-F238E27FC236}">
              <a16:creationId xmlns:a16="http://schemas.microsoft.com/office/drawing/2014/main" id="{00000000-0008-0000-0200-00006F010000}"/>
            </a:ext>
          </a:extLst>
        </xdr:cNvPr>
        <xdr:cNvSpPr/>
      </xdr:nvSpPr>
      <xdr:spPr>
        <a:xfrm>
          <a:off x="6873240" y="1424508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129539</xdr:rowOff>
    </xdr:from>
    <xdr:to>
      <xdr:col>45</xdr:col>
      <xdr:colOff>177800</xdr:colOff>
      <xdr:row>85</xdr:row>
      <xdr:rowOff>42672</xdr:rowOff>
    </xdr:to>
    <xdr:cxnSp macro="">
      <xdr:nvCxnSpPr>
        <xdr:cNvPr id="368" name="直線コネクタ 367">
          <a:extLst>
            <a:ext uri="{FF2B5EF4-FFF2-40B4-BE49-F238E27FC236}">
              <a16:creationId xmlns:a16="http://schemas.microsoft.com/office/drawing/2014/main" id="{00000000-0008-0000-0200-000070010000}"/>
            </a:ext>
          </a:extLst>
        </xdr:cNvPr>
        <xdr:cNvCxnSpPr/>
      </xdr:nvCxnSpPr>
      <xdr:spPr>
        <a:xfrm flipV="1">
          <a:off x="6924040" y="14043659"/>
          <a:ext cx="789940" cy="248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165608</xdr:rowOff>
    </xdr:from>
    <xdr:to>
      <xdr:col>36</xdr:col>
      <xdr:colOff>165100</xdr:colOff>
      <xdr:row>85</xdr:row>
      <xdr:rowOff>95758</xdr:rowOff>
    </xdr:to>
    <xdr:sp macro="" textlink="">
      <xdr:nvSpPr>
        <xdr:cNvPr id="369" name="楕円 368">
          <a:extLst>
            <a:ext uri="{FF2B5EF4-FFF2-40B4-BE49-F238E27FC236}">
              <a16:creationId xmlns:a16="http://schemas.microsoft.com/office/drawing/2014/main" id="{00000000-0008-0000-0200-000071010000}"/>
            </a:ext>
          </a:extLst>
        </xdr:cNvPr>
        <xdr:cNvSpPr/>
      </xdr:nvSpPr>
      <xdr:spPr>
        <a:xfrm>
          <a:off x="6098540" y="1424736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42672</xdr:rowOff>
    </xdr:from>
    <xdr:to>
      <xdr:col>41</xdr:col>
      <xdr:colOff>50800</xdr:colOff>
      <xdr:row>85</xdr:row>
      <xdr:rowOff>44958</xdr:rowOff>
    </xdr:to>
    <xdr:cxnSp macro="">
      <xdr:nvCxnSpPr>
        <xdr:cNvPr id="370" name="直線コネクタ 369">
          <a:extLst>
            <a:ext uri="{FF2B5EF4-FFF2-40B4-BE49-F238E27FC236}">
              <a16:creationId xmlns:a16="http://schemas.microsoft.com/office/drawing/2014/main" id="{00000000-0008-0000-0200-000072010000}"/>
            </a:ext>
          </a:extLst>
        </xdr:cNvPr>
        <xdr:cNvCxnSpPr/>
      </xdr:nvCxnSpPr>
      <xdr:spPr>
        <a:xfrm flipV="1">
          <a:off x="6149340" y="14292072"/>
          <a:ext cx="7747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87140</xdr:rowOff>
    </xdr:from>
    <xdr:ext cx="469744" cy="259045"/>
    <xdr:sp macro="" textlink="">
      <xdr:nvSpPr>
        <xdr:cNvPr id="371" name="n_1aveValue【福祉施設】&#10;一人当たり面積">
          <a:extLst>
            <a:ext uri="{FF2B5EF4-FFF2-40B4-BE49-F238E27FC236}">
              <a16:creationId xmlns:a16="http://schemas.microsoft.com/office/drawing/2014/main" id="{00000000-0008-0000-0200-000073010000}"/>
            </a:ext>
          </a:extLst>
        </xdr:cNvPr>
        <xdr:cNvSpPr txBox="1"/>
      </xdr:nvSpPr>
      <xdr:spPr>
        <a:xfrm>
          <a:off x="8271587" y="13833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80027</xdr:rowOff>
    </xdr:from>
    <xdr:ext cx="469744" cy="259045"/>
    <xdr:sp macro="" textlink="">
      <xdr:nvSpPr>
        <xdr:cNvPr id="372" name="n_2aveValue【福祉施設】&#10;一人当たり面積">
          <a:extLst>
            <a:ext uri="{FF2B5EF4-FFF2-40B4-BE49-F238E27FC236}">
              <a16:creationId xmlns:a16="http://schemas.microsoft.com/office/drawing/2014/main" id="{00000000-0008-0000-0200-000074010000}"/>
            </a:ext>
          </a:extLst>
        </xdr:cNvPr>
        <xdr:cNvSpPr txBox="1"/>
      </xdr:nvSpPr>
      <xdr:spPr>
        <a:xfrm>
          <a:off x="7509587" y="14161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148862</xdr:rowOff>
    </xdr:from>
    <xdr:ext cx="469744" cy="259045"/>
    <xdr:sp macro="" textlink="">
      <xdr:nvSpPr>
        <xdr:cNvPr id="373" name="n_3aveValue【福祉施設】&#10;一人当たり面積">
          <a:extLst>
            <a:ext uri="{FF2B5EF4-FFF2-40B4-BE49-F238E27FC236}">
              <a16:creationId xmlns:a16="http://schemas.microsoft.com/office/drawing/2014/main" id="{00000000-0008-0000-0200-000075010000}"/>
            </a:ext>
          </a:extLst>
        </xdr:cNvPr>
        <xdr:cNvSpPr txBox="1"/>
      </xdr:nvSpPr>
      <xdr:spPr>
        <a:xfrm>
          <a:off x="6712027" y="13895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137431</xdr:rowOff>
    </xdr:from>
    <xdr:ext cx="469744" cy="259045"/>
    <xdr:sp macro="" textlink="">
      <xdr:nvSpPr>
        <xdr:cNvPr id="374" name="n_4aveValue【福祉施設】&#10;一人当たり面積">
          <a:extLst>
            <a:ext uri="{FF2B5EF4-FFF2-40B4-BE49-F238E27FC236}">
              <a16:creationId xmlns:a16="http://schemas.microsoft.com/office/drawing/2014/main" id="{00000000-0008-0000-0200-000076010000}"/>
            </a:ext>
          </a:extLst>
        </xdr:cNvPr>
        <xdr:cNvSpPr txBox="1"/>
      </xdr:nvSpPr>
      <xdr:spPr>
        <a:xfrm>
          <a:off x="5937327" y="13883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166895</xdr:rowOff>
    </xdr:from>
    <xdr:ext cx="469744" cy="259045"/>
    <xdr:sp macro="" textlink="">
      <xdr:nvSpPr>
        <xdr:cNvPr id="375" name="n_1mainValue【福祉施設】&#10;一人当たり面積">
          <a:extLst>
            <a:ext uri="{FF2B5EF4-FFF2-40B4-BE49-F238E27FC236}">
              <a16:creationId xmlns:a16="http://schemas.microsoft.com/office/drawing/2014/main" id="{00000000-0008-0000-0200-000077010000}"/>
            </a:ext>
          </a:extLst>
        </xdr:cNvPr>
        <xdr:cNvSpPr txBox="1"/>
      </xdr:nvSpPr>
      <xdr:spPr>
        <a:xfrm>
          <a:off x="8271587" y="14248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25416</xdr:rowOff>
    </xdr:from>
    <xdr:ext cx="469744" cy="259045"/>
    <xdr:sp macro="" textlink="">
      <xdr:nvSpPr>
        <xdr:cNvPr id="376" name="n_2mainValue【福祉施設】&#10;一人当たり面積">
          <a:extLst>
            <a:ext uri="{FF2B5EF4-FFF2-40B4-BE49-F238E27FC236}">
              <a16:creationId xmlns:a16="http://schemas.microsoft.com/office/drawing/2014/main" id="{00000000-0008-0000-0200-000078010000}"/>
            </a:ext>
          </a:extLst>
        </xdr:cNvPr>
        <xdr:cNvSpPr txBox="1"/>
      </xdr:nvSpPr>
      <xdr:spPr>
        <a:xfrm>
          <a:off x="7509587" y="13771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84599</xdr:rowOff>
    </xdr:from>
    <xdr:ext cx="469744" cy="259045"/>
    <xdr:sp macro="" textlink="">
      <xdr:nvSpPr>
        <xdr:cNvPr id="377" name="n_3mainValue【福祉施設】&#10;一人当たり面積">
          <a:extLst>
            <a:ext uri="{FF2B5EF4-FFF2-40B4-BE49-F238E27FC236}">
              <a16:creationId xmlns:a16="http://schemas.microsoft.com/office/drawing/2014/main" id="{00000000-0008-0000-0200-000079010000}"/>
            </a:ext>
          </a:extLst>
        </xdr:cNvPr>
        <xdr:cNvSpPr txBox="1"/>
      </xdr:nvSpPr>
      <xdr:spPr>
        <a:xfrm>
          <a:off x="6712027" y="14333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86885</xdr:rowOff>
    </xdr:from>
    <xdr:ext cx="469744" cy="259045"/>
    <xdr:sp macro="" textlink="">
      <xdr:nvSpPr>
        <xdr:cNvPr id="378" name="n_4mainValue【福祉施設】&#10;一人当たり面積">
          <a:extLst>
            <a:ext uri="{FF2B5EF4-FFF2-40B4-BE49-F238E27FC236}">
              <a16:creationId xmlns:a16="http://schemas.microsoft.com/office/drawing/2014/main" id="{00000000-0008-0000-0200-00007A010000}"/>
            </a:ext>
          </a:extLst>
        </xdr:cNvPr>
        <xdr:cNvSpPr txBox="1"/>
      </xdr:nvSpPr>
      <xdr:spPr>
        <a:xfrm>
          <a:off x="5937327" y="14336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00000000-0008-0000-0200-00007B010000}"/>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00000000-0008-0000-0200-00007C010000}"/>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00000000-0008-0000-0200-00007D010000}"/>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00000000-0008-0000-0200-00007E010000}"/>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00000000-0008-0000-0200-00007F010000}"/>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00000000-0008-0000-0200-000080010000}"/>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00000000-0008-0000-0200-000081010000}"/>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00000000-0008-0000-0200-000082010000}"/>
            </a:ext>
          </a:extLst>
        </xdr:cNvPr>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a:extLst>
            <a:ext uri="{FF2B5EF4-FFF2-40B4-BE49-F238E27FC236}">
              <a16:creationId xmlns:a16="http://schemas.microsoft.com/office/drawing/2014/main" id="{00000000-0008-0000-0200-000083010000}"/>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a:extLst>
            <a:ext uri="{FF2B5EF4-FFF2-40B4-BE49-F238E27FC236}">
              <a16:creationId xmlns:a16="http://schemas.microsoft.com/office/drawing/2014/main" id="{00000000-0008-0000-0200-000084010000}"/>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a:extLst>
            <a:ext uri="{FF2B5EF4-FFF2-40B4-BE49-F238E27FC236}">
              <a16:creationId xmlns:a16="http://schemas.microsoft.com/office/drawing/2014/main" id="{00000000-0008-0000-0200-000085010000}"/>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a:extLst>
            <a:ext uri="{FF2B5EF4-FFF2-40B4-BE49-F238E27FC236}">
              <a16:creationId xmlns:a16="http://schemas.microsoft.com/office/drawing/2014/main" id="{00000000-0008-0000-0200-000086010000}"/>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a:extLst>
            <a:ext uri="{FF2B5EF4-FFF2-40B4-BE49-F238E27FC236}">
              <a16:creationId xmlns:a16="http://schemas.microsoft.com/office/drawing/2014/main" id="{00000000-0008-0000-0200-000087010000}"/>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a:extLst>
            <a:ext uri="{FF2B5EF4-FFF2-40B4-BE49-F238E27FC236}">
              <a16:creationId xmlns:a16="http://schemas.microsoft.com/office/drawing/2014/main" id="{00000000-0008-0000-0200-000088010000}"/>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a:extLst>
            <a:ext uri="{FF2B5EF4-FFF2-40B4-BE49-F238E27FC236}">
              <a16:creationId xmlns:a16="http://schemas.microsoft.com/office/drawing/2014/main" id="{00000000-0008-0000-0200-000089010000}"/>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a:extLst>
            <a:ext uri="{FF2B5EF4-FFF2-40B4-BE49-F238E27FC236}">
              <a16:creationId xmlns:a16="http://schemas.microsoft.com/office/drawing/2014/main" id="{00000000-0008-0000-0200-00008A010000}"/>
            </a:ext>
          </a:extLst>
        </xdr:cNvPr>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a:extLst>
            <a:ext uri="{FF2B5EF4-FFF2-40B4-BE49-F238E27FC236}">
              <a16:creationId xmlns:a16="http://schemas.microsoft.com/office/drawing/2014/main" id="{00000000-0008-0000-0200-00008B010000}"/>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a:extLst>
            <a:ext uri="{FF2B5EF4-FFF2-40B4-BE49-F238E27FC236}">
              <a16:creationId xmlns:a16="http://schemas.microsoft.com/office/drawing/2014/main" id="{00000000-0008-0000-0200-00008C010000}"/>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a:extLst>
            <a:ext uri="{FF2B5EF4-FFF2-40B4-BE49-F238E27FC236}">
              <a16:creationId xmlns:a16="http://schemas.microsoft.com/office/drawing/2014/main" id="{00000000-0008-0000-0200-00008D010000}"/>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a:extLst>
            <a:ext uri="{FF2B5EF4-FFF2-40B4-BE49-F238E27FC236}">
              <a16:creationId xmlns:a16="http://schemas.microsoft.com/office/drawing/2014/main" id="{00000000-0008-0000-0200-00008E010000}"/>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a:extLst>
            <a:ext uri="{FF2B5EF4-FFF2-40B4-BE49-F238E27FC236}">
              <a16:creationId xmlns:a16="http://schemas.microsoft.com/office/drawing/2014/main" id="{00000000-0008-0000-0200-00008F010000}"/>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a:extLst>
            <a:ext uri="{FF2B5EF4-FFF2-40B4-BE49-F238E27FC236}">
              <a16:creationId xmlns:a16="http://schemas.microsoft.com/office/drawing/2014/main" id="{00000000-0008-0000-0200-000090010000}"/>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a:extLst>
            <a:ext uri="{FF2B5EF4-FFF2-40B4-BE49-F238E27FC236}">
              <a16:creationId xmlns:a16="http://schemas.microsoft.com/office/drawing/2014/main" id="{00000000-0008-0000-0200-000091010000}"/>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a:extLst>
            <a:ext uri="{FF2B5EF4-FFF2-40B4-BE49-F238E27FC236}">
              <a16:creationId xmlns:a16="http://schemas.microsoft.com/office/drawing/2014/main" id="{00000000-0008-0000-0200-000092010000}"/>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a:extLst>
            <a:ext uri="{FF2B5EF4-FFF2-40B4-BE49-F238E27FC236}">
              <a16:creationId xmlns:a16="http://schemas.microsoft.com/office/drawing/2014/main" id="{00000000-0008-0000-0200-000093010000}"/>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a:extLst>
            <a:ext uri="{FF2B5EF4-FFF2-40B4-BE49-F238E27FC236}">
              <a16:creationId xmlns:a16="http://schemas.microsoft.com/office/drawing/2014/main" id="{00000000-0008-0000-0200-000094010000}"/>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a:extLst>
            <a:ext uri="{FF2B5EF4-FFF2-40B4-BE49-F238E27FC236}">
              <a16:creationId xmlns:a16="http://schemas.microsoft.com/office/drawing/2014/main" id="{00000000-0008-0000-0200-000095010000}"/>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6" name="直線コネクタ 405">
          <a:extLst>
            <a:ext uri="{FF2B5EF4-FFF2-40B4-BE49-F238E27FC236}">
              <a16:creationId xmlns:a16="http://schemas.microsoft.com/office/drawing/2014/main" id="{00000000-0008-0000-0200-000096010000}"/>
            </a:ext>
          </a:extLst>
        </xdr:cNvPr>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7" name="テキスト ボックス 406">
          <a:extLst>
            <a:ext uri="{FF2B5EF4-FFF2-40B4-BE49-F238E27FC236}">
              <a16:creationId xmlns:a16="http://schemas.microsoft.com/office/drawing/2014/main" id="{00000000-0008-0000-0200-000097010000}"/>
            </a:ext>
          </a:extLst>
        </xdr:cNvPr>
        <xdr:cNvSpPr txBox="1"/>
      </xdr:nvSpPr>
      <xdr:spPr>
        <a:xfrm>
          <a:off x="105615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8" name="直線コネクタ 407">
          <a:extLst>
            <a:ext uri="{FF2B5EF4-FFF2-40B4-BE49-F238E27FC236}">
              <a16:creationId xmlns:a16="http://schemas.microsoft.com/office/drawing/2014/main" id="{00000000-0008-0000-0200-000098010000}"/>
            </a:ext>
          </a:extLst>
        </xdr:cNvPr>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9" name="テキスト ボックス 408">
          <a:extLst>
            <a:ext uri="{FF2B5EF4-FFF2-40B4-BE49-F238E27FC236}">
              <a16:creationId xmlns:a16="http://schemas.microsoft.com/office/drawing/2014/main" id="{00000000-0008-0000-0200-000099010000}"/>
            </a:ext>
          </a:extLst>
        </xdr:cNvPr>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0" name="直線コネクタ 409">
          <a:extLst>
            <a:ext uri="{FF2B5EF4-FFF2-40B4-BE49-F238E27FC236}">
              <a16:creationId xmlns:a16="http://schemas.microsoft.com/office/drawing/2014/main" id="{00000000-0008-0000-0200-00009A010000}"/>
            </a:ext>
          </a:extLst>
        </xdr:cNvPr>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1" name="テキスト ボックス 410">
          <a:extLst>
            <a:ext uri="{FF2B5EF4-FFF2-40B4-BE49-F238E27FC236}">
              <a16:creationId xmlns:a16="http://schemas.microsoft.com/office/drawing/2014/main" id="{00000000-0008-0000-0200-00009B010000}"/>
            </a:ext>
          </a:extLst>
        </xdr:cNvPr>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2" name="直線コネクタ 411">
          <a:extLst>
            <a:ext uri="{FF2B5EF4-FFF2-40B4-BE49-F238E27FC236}">
              <a16:creationId xmlns:a16="http://schemas.microsoft.com/office/drawing/2014/main" id="{00000000-0008-0000-0200-00009C010000}"/>
            </a:ext>
          </a:extLst>
        </xdr:cNvPr>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3" name="テキスト ボックス 412">
          <a:extLst>
            <a:ext uri="{FF2B5EF4-FFF2-40B4-BE49-F238E27FC236}">
              <a16:creationId xmlns:a16="http://schemas.microsoft.com/office/drawing/2014/main" id="{00000000-0008-0000-0200-00009D010000}"/>
            </a:ext>
          </a:extLst>
        </xdr:cNvPr>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4" name="直線コネクタ 413">
          <a:extLst>
            <a:ext uri="{FF2B5EF4-FFF2-40B4-BE49-F238E27FC236}">
              <a16:creationId xmlns:a16="http://schemas.microsoft.com/office/drawing/2014/main" id="{00000000-0008-0000-0200-00009E010000}"/>
            </a:ext>
          </a:extLst>
        </xdr:cNvPr>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5" name="テキスト ボックス 414">
          <a:extLst>
            <a:ext uri="{FF2B5EF4-FFF2-40B4-BE49-F238E27FC236}">
              <a16:creationId xmlns:a16="http://schemas.microsoft.com/office/drawing/2014/main" id="{00000000-0008-0000-0200-00009F010000}"/>
            </a:ext>
          </a:extLst>
        </xdr:cNvPr>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a:extLst>
            <a:ext uri="{FF2B5EF4-FFF2-40B4-BE49-F238E27FC236}">
              <a16:creationId xmlns:a16="http://schemas.microsoft.com/office/drawing/2014/main" id="{00000000-0008-0000-0200-0000A0010000}"/>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7" name="テキスト ボックス 416">
          <a:extLst>
            <a:ext uri="{FF2B5EF4-FFF2-40B4-BE49-F238E27FC236}">
              <a16:creationId xmlns:a16="http://schemas.microsoft.com/office/drawing/2014/main" id="{00000000-0008-0000-0200-0000A1010000}"/>
            </a:ext>
          </a:extLst>
        </xdr:cNvPr>
        <xdr:cNvSpPr txBox="1"/>
      </xdr:nvSpPr>
      <xdr:spPr>
        <a:xfrm>
          <a:off x="1066688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8" name="【一般廃棄物処理施設】&#10;有形固定資産減価償却率グラフ枠">
          <a:extLst>
            <a:ext uri="{FF2B5EF4-FFF2-40B4-BE49-F238E27FC236}">
              <a16:creationId xmlns:a16="http://schemas.microsoft.com/office/drawing/2014/main" id="{00000000-0008-0000-0200-0000A2010000}"/>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139065</xdr:rowOff>
    </xdr:from>
    <xdr:to>
      <xdr:col>85</xdr:col>
      <xdr:colOff>126364</xdr:colOff>
      <xdr:row>41</xdr:row>
      <xdr:rowOff>51435</xdr:rowOff>
    </xdr:to>
    <xdr:cxnSp macro="">
      <xdr:nvCxnSpPr>
        <xdr:cNvPr id="419" name="直線コネクタ 418">
          <a:extLst>
            <a:ext uri="{FF2B5EF4-FFF2-40B4-BE49-F238E27FC236}">
              <a16:creationId xmlns:a16="http://schemas.microsoft.com/office/drawing/2014/main" id="{00000000-0008-0000-0200-0000A3010000}"/>
            </a:ext>
          </a:extLst>
        </xdr:cNvPr>
        <xdr:cNvCxnSpPr/>
      </xdr:nvCxnSpPr>
      <xdr:spPr>
        <a:xfrm flipV="1">
          <a:off x="14375764" y="5503545"/>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55262</xdr:rowOff>
    </xdr:from>
    <xdr:ext cx="405111" cy="259045"/>
    <xdr:sp macro="" textlink="">
      <xdr:nvSpPr>
        <xdr:cNvPr id="420" name="【一般廃棄物処理施設】&#10;有形固定資産減価償却率最小値テキスト">
          <a:extLst>
            <a:ext uri="{FF2B5EF4-FFF2-40B4-BE49-F238E27FC236}">
              <a16:creationId xmlns:a16="http://schemas.microsoft.com/office/drawing/2014/main" id="{00000000-0008-0000-0200-0000A4010000}"/>
            </a:ext>
          </a:extLst>
        </xdr:cNvPr>
        <xdr:cNvSpPr txBox="1"/>
      </xdr:nvSpPr>
      <xdr:spPr>
        <a:xfrm>
          <a:off x="14414500" y="6928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51435</xdr:rowOff>
    </xdr:from>
    <xdr:to>
      <xdr:col>86</xdr:col>
      <xdr:colOff>25400</xdr:colOff>
      <xdr:row>41</xdr:row>
      <xdr:rowOff>51435</xdr:rowOff>
    </xdr:to>
    <xdr:cxnSp macro="">
      <xdr:nvCxnSpPr>
        <xdr:cNvPr id="421" name="直線コネクタ 420">
          <a:extLst>
            <a:ext uri="{FF2B5EF4-FFF2-40B4-BE49-F238E27FC236}">
              <a16:creationId xmlns:a16="http://schemas.microsoft.com/office/drawing/2014/main" id="{00000000-0008-0000-0200-0000A5010000}"/>
            </a:ext>
          </a:extLst>
        </xdr:cNvPr>
        <xdr:cNvCxnSpPr/>
      </xdr:nvCxnSpPr>
      <xdr:spPr>
        <a:xfrm>
          <a:off x="14287500" y="69246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85742</xdr:rowOff>
    </xdr:from>
    <xdr:ext cx="405111" cy="259045"/>
    <xdr:sp macro="" textlink="">
      <xdr:nvSpPr>
        <xdr:cNvPr id="422" name="【一般廃棄物処理施設】&#10;有形固定資産減価償却率最大値テキスト">
          <a:extLst>
            <a:ext uri="{FF2B5EF4-FFF2-40B4-BE49-F238E27FC236}">
              <a16:creationId xmlns:a16="http://schemas.microsoft.com/office/drawing/2014/main" id="{00000000-0008-0000-0200-0000A6010000}"/>
            </a:ext>
          </a:extLst>
        </xdr:cNvPr>
        <xdr:cNvSpPr txBox="1"/>
      </xdr:nvSpPr>
      <xdr:spPr>
        <a:xfrm>
          <a:off x="14414500" y="5282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139065</xdr:rowOff>
    </xdr:from>
    <xdr:to>
      <xdr:col>86</xdr:col>
      <xdr:colOff>25400</xdr:colOff>
      <xdr:row>32</xdr:row>
      <xdr:rowOff>139065</xdr:rowOff>
    </xdr:to>
    <xdr:cxnSp macro="">
      <xdr:nvCxnSpPr>
        <xdr:cNvPr id="423" name="直線コネクタ 422">
          <a:extLst>
            <a:ext uri="{FF2B5EF4-FFF2-40B4-BE49-F238E27FC236}">
              <a16:creationId xmlns:a16="http://schemas.microsoft.com/office/drawing/2014/main" id="{00000000-0008-0000-0200-0000A7010000}"/>
            </a:ext>
          </a:extLst>
        </xdr:cNvPr>
        <xdr:cNvCxnSpPr/>
      </xdr:nvCxnSpPr>
      <xdr:spPr>
        <a:xfrm>
          <a:off x="14287500" y="55035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142892</xdr:rowOff>
    </xdr:from>
    <xdr:ext cx="405111" cy="259045"/>
    <xdr:sp macro="" textlink="">
      <xdr:nvSpPr>
        <xdr:cNvPr id="424" name="【一般廃棄物処理施設】&#10;有形固定資産減価償却率平均値テキスト">
          <a:extLst>
            <a:ext uri="{FF2B5EF4-FFF2-40B4-BE49-F238E27FC236}">
              <a16:creationId xmlns:a16="http://schemas.microsoft.com/office/drawing/2014/main" id="{00000000-0008-0000-0200-0000A8010000}"/>
            </a:ext>
          </a:extLst>
        </xdr:cNvPr>
        <xdr:cNvSpPr txBox="1"/>
      </xdr:nvSpPr>
      <xdr:spPr>
        <a:xfrm>
          <a:off x="14414500" y="6345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164465</xdr:rowOff>
    </xdr:from>
    <xdr:to>
      <xdr:col>85</xdr:col>
      <xdr:colOff>177800</xdr:colOff>
      <xdr:row>38</xdr:row>
      <xdr:rowOff>94615</xdr:rowOff>
    </xdr:to>
    <xdr:sp macro="" textlink="">
      <xdr:nvSpPr>
        <xdr:cNvPr id="425" name="フローチャート: 判断 424">
          <a:extLst>
            <a:ext uri="{FF2B5EF4-FFF2-40B4-BE49-F238E27FC236}">
              <a16:creationId xmlns:a16="http://schemas.microsoft.com/office/drawing/2014/main" id="{00000000-0008-0000-0200-0000A9010000}"/>
            </a:ext>
          </a:extLst>
        </xdr:cNvPr>
        <xdr:cNvSpPr/>
      </xdr:nvSpPr>
      <xdr:spPr>
        <a:xfrm>
          <a:off x="14325600" y="636714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103505</xdr:rowOff>
    </xdr:from>
    <xdr:to>
      <xdr:col>81</xdr:col>
      <xdr:colOff>101600</xdr:colOff>
      <xdr:row>38</xdr:row>
      <xdr:rowOff>33655</xdr:rowOff>
    </xdr:to>
    <xdr:sp macro="" textlink="">
      <xdr:nvSpPr>
        <xdr:cNvPr id="426" name="フローチャート: 判断 425">
          <a:extLst>
            <a:ext uri="{FF2B5EF4-FFF2-40B4-BE49-F238E27FC236}">
              <a16:creationId xmlns:a16="http://schemas.microsoft.com/office/drawing/2014/main" id="{00000000-0008-0000-0200-0000AA010000}"/>
            </a:ext>
          </a:extLst>
        </xdr:cNvPr>
        <xdr:cNvSpPr/>
      </xdr:nvSpPr>
      <xdr:spPr>
        <a:xfrm>
          <a:off x="13578840" y="63061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427" name="フローチャート: 判断 426">
          <a:extLst>
            <a:ext uri="{FF2B5EF4-FFF2-40B4-BE49-F238E27FC236}">
              <a16:creationId xmlns:a16="http://schemas.microsoft.com/office/drawing/2014/main" id="{00000000-0008-0000-0200-0000AB010000}"/>
            </a:ext>
          </a:extLst>
        </xdr:cNvPr>
        <xdr:cNvSpPr/>
      </xdr:nvSpPr>
      <xdr:spPr>
        <a:xfrm>
          <a:off x="12804140" y="61633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133985</xdr:rowOff>
    </xdr:from>
    <xdr:to>
      <xdr:col>72</xdr:col>
      <xdr:colOff>38100</xdr:colOff>
      <xdr:row>37</xdr:row>
      <xdr:rowOff>64135</xdr:rowOff>
    </xdr:to>
    <xdr:sp macro="" textlink="">
      <xdr:nvSpPr>
        <xdr:cNvPr id="428" name="フローチャート: 判断 427">
          <a:extLst>
            <a:ext uri="{FF2B5EF4-FFF2-40B4-BE49-F238E27FC236}">
              <a16:creationId xmlns:a16="http://schemas.microsoft.com/office/drawing/2014/main" id="{00000000-0008-0000-0200-0000AC010000}"/>
            </a:ext>
          </a:extLst>
        </xdr:cNvPr>
        <xdr:cNvSpPr/>
      </xdr:nvSpPr>
      <xdr:spPr>
        <a:xfrm>
          <a:off x="12029440" y="616902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128270</xdr:rowOff>
    </xdr:from>
    <xdr:to>
      <xdr:col>67</xdr:col>
      <xdr:colOff>101600</xdr:colOff>
      <xdr:row>37</xdr:row>
      <xdr:rowOff>58420</xdr:rowOff>
    </xdr:to>
    <xdr:sp macro="" textlink="">
      <xdr:nvSpPr>
        <xdr:cNvPr id="429" name="フローチャート: 判断 428">
          <a:extLst>
            <a:ext uri="{FF2B5EF4-FFF2-40B4-BE49-F238E27FC236}">
              <a16:creationId xmlns:a16="http://schemas.microsoft.com/office/drawing/2014/main" id="{00000000-0008-0000-0200-0000AD010000}"/>
            </a:ext>
          </a:extLst>
        </xdr:cNvPr>
        <xdr:cNvSpPr/>
      </xdr:nvSpPr>
      <xdr:spPr>
        <a:xfrm>
          <a:off x="11231880" y="61633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00000000-0008-0000-0200-0000AE010000}"/>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0000000-0008-0000-0200-0000AF010000}"/>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200-0000B0010000}"/>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200-0000B1010000}"/>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00000000-0008-0000-0200-0000B2010000}"/>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44450</xdr:rowOff>
    </xdr:from>
    <xdr:to>
      <xdr:col>85</xdr:col>
      <xdr:colOff>177800</xdr:colOff>
      <xdr:row>36</xdr:row>
      <xdr:rowOff>146050</xdr:rowOff>
    </xdr:to>
    <xdr:sp macro="" textlink="">
      <xdr:nvSpPr>
        <xdr:cNvPr id="435" name="楕円 434">
          <a:extLst>
            <a:ext uri="{FF2B5EF4-FFF2-40B4-BE49-F238E27FC236}">
              <a16:creationId xmlns:a16="http://schemas.microsoft.com/office/drawing/2014/main" id="{00000000-0008-0000-0200-0000B3010000}"/>
            </a:ext>
          </a:extLst>
        </xdr:cNvPr>
        <xdr:cNvSpPr/>
      </xdr:nvSpPr>
      <xdr:spPr>
        <a:xfrm>
          <a:off x="14325600" y="607949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67327</xdr:rowOff>
    </xdr:from>
    <xdr:ext cx="405111" cy="259045"/>
    <xdr:sp macro="" textlink="">
      <xdr:nvSpPr>
        <xdr:cNvPr id="436" name="【一般廃棄物処理施設】&#10;有形固定資産減価償却率該当値テキスト">
          <a:extLst>
            <a:ext uri="{FF2B5EF4-FFF2-40B4-BE49-F238E27FC236}">
              <a16:creationId xmlns:a16="http://schemas.microsoft.com/office/drawing/2014/main" id="{00000000-0008-0000-0200-0000B4010000}"/>
            </a:ext>
          </a:extLst>
        </xdr:cNvPr>
        <xdr:cNvSpPr txBox="1"/>
      </xdr:nvSpPr>
      <xdr:spPr>
        <a:xfrm>
          <a:off x="14414500" y="593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143510</xdr:rowOff>
    </xdr:from>
    <xdr:to>
      <xdr:col>81</xdr:col>
      <xdr:colOff>101600</xdr:colOff>
      <xdr:row>36</xdr:row>
      <xdr:rowOff>73660</xdr:rowOff>
    </xdr:to>
    <xdr:sp macro="" textlink="">
      <xdr:nvSpPr>
        <xdr:cNvPr id="437" name="楕円 436">
          <a:extLst>
            <a:ext uri="{FF2B5EF4-FFF2-40B4-BE49-F238E27FC236}">
              <a16:creationId xmlns:a16="http://schemas.microsoft.com/office/drawing/2014/main" id="{00000000-0008-0000-0200-0000B5010000}"/>
            </a:ext>
          </a:extLst>
        </xdr:cNvPr>
        <xdr:cNvSpPr/>
      </xdr:nvSpPr>
      <xdr:spPr>
        <a:xfrm>
          <a:off x="13578840" y="60109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22860</xdr:rowOff>
    </xdr:from>
    <xdr:to>
      <xdr:col>85</xdr:col>
      <xdr:colOff>127000</xdr:colOff>
      <xdr:row>36</xdr:row>
      <xdr:rowOff>95250</xdr:rowOff>
    </xdr:to>
    <xdr:cxnSp macro="">
      <xdr:nvCxnSpPr>
        <xdr:cNvPr id="438" name="直線コネクタ 437">
          <a:extLst>
            <a:ext uri="{FF2B5EF4-FFF2-40B4-BE49-F238E27FC236}">
              <a16:creationId xmlns:a16="http://schemas.microsoft.com/office/drawing/2014/main" id="{00000000-0008-0000-0200-0000B6010000}"/>
            </a:ext>
          </a:extLst>
        </xdr:cNvPr>
        <xdr:cNvCxnSpPr/>
      </xdr:nvCxnSpPr>
      <xdr:spPr>
        <a:xfrm>
          <a:off x="13629640" y="6057900"/>
          <a:ext cx="74676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105410</xdr:rowOff>
    </xdr:from>
    <xdr:to>
      <xdr:col>76</xdr:col>
      <xdr:colOff>165100</xdr:colOff>
      <xdr:row>36</xdr:row>
      <xdr:rowOff>35560</xdr:rowOff>
    </xdr:to>
    <xdr:sp macro="" textlink="">
      <xdr:nvSpPr>
        <xdr:cNvPr id="439" name="楕円 438">
          <a:extLst>
            <a:ext uri="{FF2B5EF4-FFF2-40B4-BE49-F238E27FC236}">
              <a16:creationId xmlns:a16="http://schemas.microsoft.com/office/drawing/2014/main" id="{00000000-0008-0000-0200-0000B7010000}"/>
            </a:ext>
          </a:extLst>
        </xdr:cNvPr>
        <xdr:cNvSpPr/>
      </xdr:nvSpPr>
      <xdr:spPr>
        <a:xfrm>
          <a:off x="12804140" y="59728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156210</xdr:rowOff>
    </xdr:from>
    <xdr:to>
      <xdr:col>81</xdr:col>
      <xdr:colOff>50800</xdr:colOff>
      <xdr:row>36</xdr:row>
      <xdr:rowOff>22860</xdr:rowOff>
    </xdr:to>
    <xdr:cxnSp macro="">
      <xdr:nvCxnSpPr>
        <xdr:cNvPr id="440" name="直線コネクタ 439">
          <a:extLst>
            <a:ext uri="{FF2B5EF4-FFF2-40B4-BE49-F238E27FC236}">
              <a16:creationId xmlns:a16="http://schemas.microsoft.com/office/drawing/2014/main" id="{00000000-0008-0000-0200-0000B8010000}"/>
            </a:ext>
          </a:extLst>
        </xdr:cNvPr>
        <xdr:cNvCxnSpPr/>
      </xdr:nvCxnSpPr>
      <xdr:spPr>
        <a:xfrm>
          <a:off x="12854940" y="6023610"/>
          <a:ext cx="7747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53975</xdr:rowOff>
    </xdr:from>
    <xdr:to>
      <xdr:col>72</xdr:col>
      <xdr:colOff>38100</xdr:colOff>
      <xdr:row>35</xdr:row>
      <xdr:rowOff>155575</xdr:rowOff>
    </xdr:to>
    <xdr:sp macro="" textlink="">
      <xdr:nvSpPr>
        <xdr:cNvPr id="441" name="楕円 440">
          <a:extLst>
            <a:ext uri="{FF2B5EF4-FFF2-40B4-BE49-F238E27FC236}">
              <a16:creationId xmlns:a16="http://schemas.microsoft.com/office/drawing/2014/main" id="{00000000-0008-0000-0200-0000B9010000}"/>
            </a:ext>
          </a:extLst>
        </xdr:cNvPr>
        <xdr:cNvSpPr/>
      </xdr:nvSpPr>
      <xdr:spPr>
        <a:xfrm>
          <a:off x="12029440" y="592137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104775</xdr:rowOff>
    </xdr:from>
    <xdr:to>
      <xdr:col>76</xdr:col>
      <xdr:colOff>114300</xdr:colOff>
      <xdr:row>35</xdr:row>
      <xdr:rowOff>156210</xdr:rowOff>
    </xdr:to>
    <xdr:cxnSp macro="">
      <xdr:nvCxnSpPr>
        <xdr:cNvPr id="442" name="直線コネクタ 441">
          <a:extLst>
            <a:ext uri="{FF2B5EF4-FFF2-40B4-BE49-F238E27FC236}">
              <a16:creationId xmlns:a16="http://schemas.microsoft.com/office/drawing/2014/main" id="{00000000-0008-0000-0200-0000BA010000}"/>
            </a:ext>
          </a:extLst>
        </xdr:cNvPr>
        <xdr:cNvCxnSpPr/>
      </xdr:nvCxnSpPr>
      <xdr:spPr>
        <a:xfrm>
          <a:off x="12072620" y="5972175"/>
          <a:ext cx="78232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34925</xdr:rowOff>
    </xdr:from>
    <xdr:to>
      <xdr:col>67</xdr:col>
      <xdr:colOff>101600</xdr:colOff>
      <xdr:row>35</xdr:row>
      <xdr:rowOff>136525</xdr:rowOff>
    </xdr:to>
    <xdr:sp macro="" textlink="">
      <xdr:nvSpPr>
        <xdr:cNvPr id="443" name="楕円 442">
          <a:extLst>
            <a:ext uri="{FF2B5EF4-FFF2-40B4-BE49-F238E27FC236}">
              <a16:creationId xmlns:a16="http://schemas.microsoft.com/office/drawing/2014/main" id="{00000000-0008-0000-0200-0000BB010000}"/>
            </a:ext>
          </a:extLst>
        </xdr:cNvPr>
        <xdr:cNvSpPr/>
      </xdr:nvSpPr>
      <xdr:spPr>
        <a:xfrm>
          <a:off x="11231880" y="590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85725</xdr:rowOff>
    </xdr:from>
    <xdr:to>
      <xdr:col>71</xdr:col>
      <xdr:colOff>177800</xdr:colOff>
      <xdr:row>35</xdr:row>
      <xdr:rowOff>104775</xdr:rowOff>
    </xdr:to>
    <xdr:cxnSp macro="">
      <xdr:nvCxnSpPr>
        <xdr:cNvPr id="444" name="直線コネクタ 443">
          <a:extLst>
            <a:ext uri="{FF2B5EF4-FFF2-40B4-BE49-F238E27FC236}">
              <a16:creationId xmlns:a16="http://schemas.microsoft.com/office/drawing/2014/main" id="{00000000-0008-0000-0200-0000BC010000}"/>
            </a:ext>
          </a:extLst>
        </xdr:cNvPr>
        <xdr:cNvCxnSpPr/>
      </xdr:nvCxnSpPr>
      <xdr:spPr>
        <a:xfrm>
          <a:off x="11282680" y="5953125"/>
          <a:ext cx="78994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24782</xdr:rowOff>
    </xdr:from>
    <xdr:ext cx="405111" cy="259045"/>
    <xdr:sp macro="" textlink="">
      <xdr:nvSpPr>
        <xdr:cNvPr id="445" name="n_1aveValue【一般廃棄物処理施設】&#10;有形固定資産減価償却率">
          <a:extLst>
            <a:ext uri="{FF2B5EF4-FFF2-40B4-BE49-F238E27FC236}">
              <a16:creationId xmlns:a16="http://schemas.microsoft.com/office/drawing/2014/main" id="{00000000-0008-0000-0200-0000BD010000}"/>
            </a:ext>
          </a:extLst>
        </xdr:cNvPr>
        <xdr:cNvSpPr txBox="1"/>
      </xdr:nvSpPr>
      <xdr:spPr>
        <a:xfrm>
          <a:off x="13437244" y="6395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49547</xdr:rowOff>
    </xdr:from>
    <xdr:ext cx="405111" cy="259045"/>
    <xdr:sp macro="" textlink="">
      <xdr:nvSpPr>
        <xdr:cNvPr id="446" name="n_2aveValue【一般廃棄物処理施設】&#10;有形固定資産減価償却率">
          <a:extLst>
            <a:ext uri="{FF2B5EF4-FFF2-40B4-BE49-F238E27FC236}">
              <a16:creationId xmlns:a16="http://schemas.microsoft.com/office/drawing/2014/main" id="{00000000-0008-0000-0200-0000BE010000}"/>
            </a:ext>
          </a:extLst>
        </xdr:cNvPr>
        <xdr:cNvSpPr txBox="1"/>
      </xdr:nvSpPr>
      <xdr:spPr>
        <a:xfrm>
          <a:off x="12675244" y="6252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55262</xdr:rowOff>
    </xdr:from>
    <xdr:ext cx="405111" cy="259045"/>
    <xdr:sp macro="" textlink="">
      <xdr:nvSpPr>
        <xdr:cNvPr id="447" name="n_3aveValue【一般廃棄物処理施設】&#10;有形固定資産減価償却率">
          <a:extLst>
            <a:ext uri="{FF2B5EF4-FFF2-40B4-BE49-F238E27FC236}">
              <a16:creationId xmlns:a16="http://schemas.microsoft.com/office/drawing/2014/main" id="{00000000-0008-0000-0200-0000BF010000}"/>
            </a:ext>
          </a:extLst>
        </xdr:cNvPr>
        <xdr:cNvSpPr txBox="1"/>
      </xdr:nvSpPr>
      <xdr:spPr>
        <a:xfrm>
          <a:off x="11900544" y="6257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49547</xdr:rowOff>
    </xdr:from>
    <xdr:ext cx="405111" cy="259045"/>
    <xdr:sp macro="" textlink="">
      <xdr:nvSpPr>
        <xdr:cNvPr id="448" name="n_4aveValue【一般廃棄物処理施設】&#10;有形固定資産減価償却率">
          <a:extLst>
            <a:ext uri="{FF2B5EF4-FFF2-40B4-BE49-F238E27FC236}">
              <a16:creationId xmlns:a16="http://schemas.microsoft.com/office/drawing/2014/main" id="{00000000-0008-0000-0200-0000C0010000}"/>
            </a:ext>
          </a:extLst>
        </xdr:cNvPr>
        <xdr:cNvSpPr txBox="1"/>
      </xdr:nvSpPr>
      <xdr:spPr>
        <a:xfrm>
          <a:off x="11102984" y="6252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90187</xdr:rowOff>
    </xdr:from>
    <xdr:ext cx="405111" cy="259045"/>
    <xdr:sp macro="" textlink="">
      <xdr:nvSpPr>
        <xdr:cNvPr id="449" name="n_1mainValue【一般廃棄物処理施設】&#10;有形固定資産減価償却率">
          <a:extLst>
            <a:ext uri="{FF2B5EF4-FFF2-40B4-BE49-F238E27FC236}">
              <a16:creationId xmlns:a16="http://schemas.microsoft.com/office/drawing/2014/main" id="{00000000-0008-0000-0200-0000C1010000}"/>
            </a:ext>
          </a:extLst>
        </xdr:cNvPr>
        <xdr:cNvSpPr txBox="1"/>
      </xdr:nvSpPr>
      <xdr:spPr>
        <a:xfrm>
          <a:off x="13437244" y="578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52087</xdr:rowOff>
    </xdr:from>
    <xdr:ext cx="405111" cy="259045"/>
    <xdr:sp macro="" textlink="">
      <xdr:nvSpPr>
        <xdr:cNvPr id="450" name="n_2mainValue【一般廃棄物処理施設】&#10;有形固定資産減価償却率">
          <a:extLst>
            <a:ext uri="{FF2B5EF4-FFF2-40B4-BE49-F238E27FC236}">
              <a16:creationId xmlns:a16="http://schemas.microsoft.com/office/drawing/2014/main" id="{00000000-0008-0000-0200-0000C2010000}"/>
            </a:ext>
          </a:extLst>
        </xdr:cNvPr>
        <xdr:cNvSpPr txBox="1"/>
      </xdr:nvSpPr>
      <xdr:spPr>
        <a:xfrm>
          <a:off x="12675244" y="575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652</xdr:rowOff>
    </xdr:from>
    <xdr:ext cx="405111" cy="259045"/>
    <xdr:sp macro="" textlink="">
      <xdr:nvSpPr>
        <xdr:cNvPr id="451" name="n_3mainValue【一般廃棄物処理施設】&#10;有形固定資産減価償却率">
          <a:extLst>
            <a:ext uri="{FF2B5EF4-FFF2-40B4-BE49-F238E27FC236}">
              <a16:creationId xmlns:a16="http://schemas.microsoft.com/office/drawing/2014/main" id="{00000000-0008-0000-0200-0000C3010000}"/>
            </a:ext>
          </a:extLst>
        </xdr:cNvPr>
        <xdr:cNvSpPr txBox="1"/>
      </xdr:nvSpPr>
      <xdr:spPr>
        <a:xfrm>
          <a:off x="11900544" y="5700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153052</xdr:rowOff>
    </xdr:from>
    <xdr:ext cx="405111" cy="259045"/>
    <xdr:sp macro="" textlink="">
      <xdr:nvSpPr>
        <xdr:cNvPr id="452" name="n_4mainValue【一般廃棄物処理施設】&#10;有形固定資産減価償却率">
          <a:extLst>
            <a:ext uri="{FF2B5EF4-FFF2-40B4-BE49-F238E27FC236}">
              <a16:creationId xmlns:a16="http://schemas.microsoft.com/office/drawing/2014/main" id="{00000000-0008-0000-0200-0000C4010000}"/>
            </a:ext>
          </a:extLst>
        </xdr:cNvPr>
        <xdr:cNvSpPr txBox="1"/>
      </xdr:nvSpPr>
      <xdr:spPr>
        <a:xfrm>
          <a:off x="11102984" y="568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3" name="正方形/長方形 452">
          <a:extLst>
            <a:ext uri="{FF2B5EF4-FFF2-40B4-BE49-F238E27FC236}">
              <a16:creationId xmlns:a16="http://schemas.microsoft.com/office/drawing/2014/main" id="{00000000-0008-0000-0200-0000C5010000}"/>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4" name="正方形/長方形 453">
          <a:extLst>
            <a:ext uri="{FF2B5EF4-FFF2-40B4-BE49-F238E27FC236}">
              <a16:creationId xmlns:a16="http://schemas.microsoft.com/office/drawing/2014/main" id="{00000000-0008-0000-0200-0000C6010000}"/>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5" name="正方形/長方形 454">
          <a:extLst>
            <a:ext uri="{FF2B5EF4-FFF2-40B4-BE49-F238E27FC236}">
              <a16:creationId xmlns:a16="http://schemas.microsoft.com/office/drawing/2014/main" id="{00000000-0008-0000-0200-0000C7010000}"/>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6" name="正方形/長方形 455">
          <a:extLst>
            <a:ext uri="{FF2B5EF4-FFF2-40B4-BE49-F238E27FC236}">
              <a16:creationId xmlns:a16="http://schemas.microsoft.com/office/drawing/2014/main" id="{00000000-0008-0000-0200-0000C8010000}"/>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7" name="正方形/長方形 456">
          <a:extLst>
            <a:ext uri="{FF2B5EF4-FFF2-40B4-BE49-F238E27FC236}">
              <a16:creationId xmlns:a16="http://schemas.microsoft.com/office/drawing/2014/main" id="{00000000-0008-0000-0200-0000C9010000}"/>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8" name="正方形/長方形 457">
          <a:extLst>
            <a:ext uri="{FF2B5EF4-FFF2-40B4-BE49-F238E27FC236}">
              <a16:creationId xmlns:a16="http://schemas.microsoft.com/office/drawing/2014/main" id="{00000000-0008-0000-0200-0000CA010000}"/>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9" name="正方形/長方形 458">
          <a:extLst>
            <a:ext uri="{FF2B5EF4-FFF2-40B4-BE49-F238E27FC236}">
              <a16:creationId xmlns:a16="http://schemas.microsoft.com/office/drawing/2014/main" id="{00000000-0008-0000-0200-0000CB010000}"/>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0" name="正方形/長方形 459">
          <a:extLst>
            <a:ext uri="{FF2B5EF4-FFF2-40B4-BE49-F238E27FC236}">
              <a16:creationId xmlns:a16="http://schemas.microsoft.com/office/drawing/2014/main" id="{00000000-0008-0000-0200-0000CC010000}"/>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1" name="テキスト ボックス 460">
          <a:extLst>
            <a:ext uri="{FF2B5EF4-FFF2-40B4-BE49-F238E27FC236}">
              <a16:creationId xmlns:a16="http://schemas.microsoft.com/office/drawing/2014/main" id="{00000000-0008-0000-0200-0000CD010000}"/>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2" name="直線コネクタ 461">
          <a:extLst>
            <a:ext uri="{FF2B5EF4-FFF2-40B4-BE49-F238E27FC236}">
              <a16:creationId xmlns:a16="http://schemas.microsoft.com/office/drawing/2014/main" id="{00000000-0008-0000-0200-0000CE010000}"/>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3" name="直線コネクタ 462">
          <a:extLst>
            <a:ext uri="{FF2B5EF4-FFF2-40B4-BE49-F238E27FC236}">
              <a16:creationId xmlns:a16="http://schemas.microsoft.com/office/drawing/2014/main" id="{00000000-0008-0000-0200-0000CF010000}"/>
            </a:ext>
          </a:extLst>
        </xdr:cNvPr>
        <xdr:cNvCxnSpPr/>
      </xdr:nvCxnSpPr>
      <xdr:spPr>
        <a:xfrm>
          <a:off x="1609344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64" name="テキスト ボックス 463">
          <a:extLst>
            <a:ext uri="{FF2B5EF4-FFF2-40B4-BE49-F238E27FC236}">
              <a16:creationId xmlns:a16="http://schemas.microsoft.com/office/drawing/2014/main" id="{00000000-0008-0000-0200-0000D0010000}"/>
            </a:ext>
          </a:extLst>
        </xdr:cNvPr>
        <xdr:cNvSpPr txBox="1"/>
      </xdr:nvSpPr>
      <xdr:spPr>
        <a:xfrm>
          <a:off x="15890374" y="699499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5" name="直線コネクタ 464">
          <a:extLst>
            <a:ext uri="{FF2B5EF4-FFF2-40B4-BE49-F238E27FC236}">
              <a16:creationId xmlns:a16="http://schemas.microsoft.com/office/drawing/2014/main" id="{00000000-0008-0000-0200-0000D1010000}"/>
            </a:ext>
          </a:extLst>
        </xdr:cNvPr>
        <xdr:cNvCxnSpPr/>
      </xdr:nvCxnSpPr>
      <xdr:spPr>
        <a:xfrm>
          <a:off x="1609344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66" name="テキスト ボックス 465">
          <a:extLst>
            <a:ext uri="{FF2B5EF4-FFF2-40B4-BE49-F238E27FC236}">
              <a16:creationId xmlns:a16="http://schemas.microsoft.com/office/drawing/2014/main" id="{00000000-0008-0000-0200-0000D2010000}"/>
            </a:ext>
          </a:extLst>
        </xdr:cNvPr>
        <xdr:cNvSpPr txBox="1"/>
      </xdr:nvSpPr>
      <xdr:spPr>
        <a:xfrm>
          <a:off x="15589461" y="667604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7" name="直線コネクタ 466">
          <a:extLst>
            <a:ext uri="{FF2B5EF4-FFF2-40B4-BE49-F238E27FC236}">
              <a16:creationId xmlns:a16="http://schemas.microsoft.com/office/drawing/2014/main" id="{00000000-0008-0000-0200-0000D3010000}"/>
            </a:ext>
          </a:extLst>
        </xdr:cNvPr>
        <xdr:cNvCxnSpPr/>
      </xdr:nvCxnSpPr>
      <xdr:spPr>
        <a:xfrm>
          <a:off x="1609344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68" name="テキスト ボックス 467">
          <a:extLst>
            <a:ext uri="{FF2B5EF4-FFF2-40B4-BE49-F238E27FC236}">
              <a16:creationId xmlns:a16="http://schemas.microsoft.com/office/drawing/2014/main" id="{00000000-0008-0000-0200-0000D4010000}"/>
            </a:ext>
          </a:extLst>
        </xdr:cNvPr>
        <xdr:cNvSpPr txBox="1"/>
      </xdr:nvSpPr>
      <xdr:spPr>
        <a:xfrm>
          <a:off x="15589461" y="63570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9" name="直線コネクタ 468">
          <a:extLst>
            <a:ext uri="{FF2B5EF4-FFF2-40B4-BE49-F238E27FC236}">
              <a16:creationId xmlns:a16="http://schemas.microsoft.com/office/drawing/2014/main" id="{00000000-0008-0000-0200-0000D5010000}"/>
            </a:ext>
          </a:extLst>
        </xdr:cNvPr>
        <xdr:cNvCxnSpPr/>
      </xdr:nvCxnSpPr>
      <xdr:spPr>
        <a:xfrm>
          <a:off x="1609344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70" name="テキスト ボックス 469">
          <a:extLst>
            <a:ext uri="{FF2B5EF4-FFF2-40B4-BE49-F238E27FC236}">
              <a16:creationId xmlns:a16="http://schemas.microsoft.com/office/drawing/2014/main" id="{00000000-0008-0000-0200-0000D6010000}"/>
            </a:ext>
          </a:extLst>
        </xdr:cNvPr>
        <xdr:cNvSpPr txBox="1"/>
      </xdr:nvSpPr>
      <xdr:spPr>
        <a:xfrm>
          <a:off x="15589461" y="603814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1" name="直線コネクタ 470">
          <a:extLst>
            <a:ext uri="{FF2B5EF4-FFF2-40B4-BE49-F238E27FC236}">
              <a16:creationId xmlns:a16="http://schemas.microsoft.com/office/drawing/2014/main" id="{00000000-0008-0000-0200-0000D7010000}"/>
            </a:ext>
          </a:extLst>
        </xdr:cNvPr>
        <xdr:cNvCxnSpPr/>
      </xdr:nvCxnSpPr>
      <xdr:spPr>
        <a:xfrm>
          <a:off x="1609344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72" name="テキスト ボックス 471">
          <a:extLst>
            <a:ext uri="{FF2B5EF4-FFF2-40B4-BE49-F238E27FC236}">
              <a16:creationId xmlns:a16="http://schemas.microsoft.com/office/drawing/2014/main" id="{00000000-0008-0000-0200-0000D8010000}"/>
            </a:ext>
          </a:extLst>
        </xdr:cNvPr>
        <xdr:cNvSpPr txBox="1"/>
      </xdr:nvSpPr>
      <xdr:spPr>
        <a:xfrm>
          <a:off x="15589461" y="571538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3" name="直線コネクタ 472">
          <a:extLst>
            <a:ext uri="{FF2B5EF4-FFF2-40B4-BE49-F238E27FC236}">
              <a16:creationId xmlns:a16="http://schemas.microsoft.com/office/drawing/2014/main" id="{00000000-0008-0000-0200-0000D9010000}"/>
            </a:ext>
          </a:extLst>
        </xdr:cNvPr>
        <xdr:cNvCxnSpPr/>
      </xdr:nvCxnSpPr>
      <xdr:spPr>
        <a:xfrm>
          <a:off x="1609344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74" name="テキスト ボックス 473">
          <a:extLst>
            <a:ext uri="{FF2B5EF4-FFF2-40B4-BE49-F238E27FC236}">
              <a16:creationId xmlns:a16="http://schemas.microsoft.com/office/drawing/2014/main" id="{00000000-0008-0000-0200-0000DA010000}"/>
            </a:ext>
          </a:extLst>
        </xdr:cNvPr>
        <xdr:cNvSpPr txBox="1"/>
      </xdr:nvSpPr>
      <xdr:spPr>
        <a:xfrm>
          <a:off x="15589461" y="539642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5" name="直線コネクタ 474">
          <a:extLst>
            <a:ext uri="{FF2B5EF4-FFF2-40B4-BE49-F238E27FC236}">
              <a16:creationId xmlns:a16="http://schemas.microsoft.com/office/drawing/2014/main" id="{00000000-0008-0000-0200-0000DB010000}"/>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6" name="テキスト ボックス 475">
          <a:extLst>
            <a:ext uri="{FF2B5EF4-FFF2-40B4-BE49-F238E27FC236}">
              <a16:creationId xmlns:a16="http://schemas.microsoft.com/office/drawing/2014/main" id="{00000000-0008-0000-0200-0000DC010000}"/>
            </a:ext>
          </a:extLst>
        </xdr:cNvPr>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7" name="【一般廃棄物処理施設】&#10;一人当たり有形固定資産（償却資産）額グラフ枠">
          <a:extLst>
            <a:ext uri="{FF2B5EF4-FFF2-40B4-BE49-F238E27FC236}">
              <a16:creationId xmlns:a16="http://schemas.microsoft.com/office/drawing/2014/main" id="{00000000-0008-0000-0200-0000DD010000}"/>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69891</xdr:rowOff>
    </xdr:from>
    <xdr:to>
      <xdr:col>116</xdr:col>
      <xdr:colOff>62864</xdr:colOff>
      <xdr:row>42</xdr:row>
      <xdr:rowOff>86298</xdr:rowOff>
    </xdr:to>
    <xdr:cxnSp macro="">
      <xdr:nvCxnSpPr>
        <xdr:cNvPr id="478" name="直線コネクタ 477">
          <a:extLst>
            <a:ext uri="{FF2B5EF4-FFF2-40B4-BE49-F238E27FC236}">
              <a16:creationId xmlns:a16="http://schemas.microsoft.com/office/drawing/2014/main" id="{00000000-0008-0000-0200-0000DE010000}"/>
            </a:ext>
          </a:extLst>
        </xdr:cNvPr>
        <xdr:cNvCxnSpPr/>
      </xdr:nvCxnSpPr>
      <xdr:spPr>
        <a:xfrm flipV="1">
          <a:off x="19509104" y="5602011"/>
          <a:ext cx="0" cy="1525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90125</xdr:rowOff>
    </xdr:from>
    <xdr:ext cx="469744" cy="259045"/>
    <xdr:sp macro="" textlink="">
      <xdr:nvSpPr>
        <xdr:cNvPr id="479" name="【一般廃棄物処理施設】&#10;一人当たり有形固定資産（償却資産）額最小値テキスト">
          <a:extLst>
            <a:ext uri="{FF2B5EF4-FFF2-40B4-BE49-F238E27FC236}">
              <a16:creationId xmlns:a16="http://schemas.microsoft.com/office/drawing/2014/main" id="{00000000-0008-0000-0200-0000DF010000}"/>
            </a:ext>
          </a:extLst>
        </xdr:cNvPr>
        <xdr:cNvSpPr txBox="1"/>
      </xdr:nvSpPr>
      <xdr:spPr>
        <a:xfrm>
          <a:off x="19547840" y="7131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86298</xdr:rowOff>
    </xdr:from>
    <xdr:to>
      <xdr:col>116</xdr:col>
      <xdr:colOff>152400</xdr:colOff>
      <xdr:row>42</xdr:row>
      <xdr:rowOff>86298</xdr:rowOff>
    </xdr:to>
    <xdr:cxnSp macro="">
      <xdr:nvCxnSpPr>
        <xdr:cNvPr id="480" name="直線コネクタ 479">
          <a:extLst>
            <a:ext uri="{FF2B5EF4-FFF2-40B4-BE49-F238E27FC236}">
              <a16:creationId xmlns:a16="http://schemas.microsoft.com/office/drawing/2014/main" id="{00000000-0008-0000-0200-0000E0010000}"/>
            </a:ext>
          </a:extLst>
        </xdr:cNvPr>
        <xdr:cNvCxnSpPr/>
      </xdr:nvCxnSpPr>
      <xdr:spPr>
        <a:xfrm>
          <a:off x="19443700" y="712717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16568</xdr:rowOff>
    </xdr:from>
    <xdr:ext cx="599010" cy="259045"/>
    <xdr:sp macro="" textlink="">
      <xdr:nvSpPr>
        <xdr:cNvPr id="481" name="【一般廃棄物処理施設】&#10;一人当たり有形固定資産（償却資産）額最大値テキスト">
          <a:extLst>
            <a:ext uri="{FF2B5EF4-FFF2-40B4-BE49-F238E27FC236}">
              <a16:creationId xmlns:a16="http://schemas.microsoft.com/office/drawing/2014/main" id="{00000000-0008-0000-0200-0000E1010000}"/>
            </a:ext>
          </a:extLst>
        </xdr:cNvPr>
        <xdr:cNvSpPr txBox="1"/>
      </xdr:nvSpPr>
      <xdr:spPr>
        <a:xfrm>
          <a:off x="19547840" y="5381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69891</xdr:rowOff>
    </xdr:from>
    <xdr:to>
      <xdr:col>116</xdr:col>
      <xdr:colOff>152400</xdr:colOff>
      <xdr:row>33</xdr:row>
      <xdr:rowOff>69891</xdr:rowOff>
    </xdr:to>
    <xdr:cxnSp macro="">
      <xdr:nvCxnSpPr>
        <xdr:cNvPr id="482" name="直線コネクタ 481">
          <a:extLst>
            <a:ext uri="{FF2B5EF4-FFF2-40B4-BE49-F238E27FC236}">
              <a16:creationId xmlns:a16="http://schemas.microsoft.com/office/drawing/2014/main" id="{00000000-0008-0000-0200-0000E2010000}"/>
            </a:ext>
          </a:extLst>
        </xdr:cNvPr>
        <xdr:cNvCxnSpPr/>
      </xdr:nvCxnSpPr>
      <xdr:spPr>
        <a:xfrm>
          <a:off x="19443700" y="560201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23934</xdr:rowOff>
    </xdr:from>
    <xdr:ext cx="599010" cy="259045"/>
    <xdr:sp macro="" textlink="">
      <xdr:nvSpPr>
        <xdr:cNvPr id="483" name="【一般廃棄物処理施設】&#10;一人当たり有形固定資産（償却資産）額平均値テキスト">
          <a:extLst>
            <a:ext uri="{FF2B5EF4-FFF2-40B4-BE49-F238E27FC236}">
              <a16:creationId xmlns:a16="http://schemas.microsoft.com/office/drawing/2014/main" id="{00000000-0008-0000-0200-0000E3010000}"/>
            </a:ext>
          </a:extLst>
        </xdr:cNvPr>
        <xdr:cNvSpPr txBox="1"/>
      </xdr:nvSpPr>
      <xdr:spPr>
        <a:xfrm>
          <a:off x="19547840" y="67295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45507</xdr:rowOff>
    </xdr:from>
    <xdr:to>
      <xdr:col>116</xdr:col>
      <xdr:colOff>114300</xdr:colOff>
      <xdr:row>40</xdr:row>
      <xdr:rowOff>147107</xdr:rowOff>
    </xdr:to>
    <xdr:sp macro="" textlink="">
      <xdr:nvSpPr>
        <xdr:cNvPr id="484" name="フローチャート: 判断 483">
          <a:extLst>
            <a:ext uri="{FF2B5EF4-FFF2-40B4-BE49-F238E27FC236}">
              <a16:creationId xmlns:a16="http://schemas.microsoft.com/office/drawing/2014/main" id="{00000000-0008-0000-0200-0000E4010000}"/>
            </a:ext>
          </a:extLst>
        </xdr:cNvPr>
        <xdr:cNvSpPr/>
      </xdr:nvSpPr>
      <xdr:spPr>
        <a:xfrm>
          <a:off x="19458940" y="675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61920</xdr:rowOff>
    </xdr:from>
    <xdr:to>
      <xdr:col>112</xdr:col>
      <xdr:colOff>38100</xdr:colOff>
      <xdr:row>40</xdr:row>
      <xdr:rowOff>163520</xdr:rowOff>
    </xdr:to>
    <xdr:sp macro="" textlink="">
      <xdr:nvSpPr>
        <xdr:cNvPr id="485" name="フローチャート: 判断 484">
          <a:extLst>
            <a:ext uri="{FF2B5EF4-FFF2-40B4-BE49-F238E27FC236}">
              <a16:creationId xmlns:a16="http://schemas.microsoft.com/office/drawing/2014/main" id="{00000000-0008-0000-0200-0000E5010000}"/>
            </a:ext>
          </a:extLst>
        </xdr:cNvPr>
        <xdr:cNvSpPr/>
      </xdr:nvSpPr>
      <xdr:spPr>
        <a:xfrm>
          <a:off x="18735040" y="67675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91798</xdr:rowOff>
    </xdr:from>
    <xdr:to>
      <xdr:col>107</xdr:col>
      <xdr:colOff>101600</xdr:colOff>
      <xdr:row>41</xdr:row>
      <xdr:rowOff>21948</xdr:rowOff>
    </xdr:to>
    <xdr:sp macro="" textlink="">
      <xdr:nvSpPr>
        <xdr:cNvPr id="486" name="フローチャート: 判断 485">
          <a:extLst>
            <a:ext uri="{FF2B5EF4-FFF2-40B4-BE49-F238E27FC236}">
              <a16:creationId xmlns:a16="http://schemas.microsoft.com/office/drawing/2014/main" id="{00000000-0008-0000-0200-0000E6010000}"/>
            </a:ext>
          </a:extLst>
        </xdr:cNvPr>
        <xdr:cNvSpPr/>
      </xdr:nvSpPr>
      <xdr:spPr>
        <a:xfrm>
          <a:off x="17937480" y="679739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123978</xdr:rowOff>
    </xdr:from>
    <xdr:to>
      <xdr:col>102</xdr:col>
      <xdr:colOff>165100</xdr:colOff>
      <xdr:row>41</xdr:row>
      <xdr:rowOff>54128</xdr:rowOff>
    </xdr:to>
    <xdr:sp macro="" textlink="">
      <xdr:nvSpPr>
        <xdr:cNvPr id="487" name="フローチャート: 判断 486">
          <a:extLst>
            <a:ext uri="{FF2B5EF4-FFF2-40B4-BE49-F238E27FC236}">
              <a16:creationId xmlns:a16="http://schemas.microsoft.com/office/drawing/2014/main" id="{00000000-0008-0000-0200-0000E7010000}"/>
            </a:ext>
          </a:extLst>
        </xdr:cNvPr>
        <xdr:cNvSpPr/>
      </xdr:nvSpPr>
      <xdr:spPr>
        <a:xfrm>
          <a:off x="17162780" y="682957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139605</xdr:rowOff>
    </xdr:from>
    <xdr:to>
      <xdr:col>98</xdr:col>
      <xdr:colOff>38100</xdr:colOff>
      <xdr:row>41</xdr:row>
      <xdr:rowOff>69755</xdr:rowOff>
    </xdr:to>
    <xdr:sp macro="" textlink="">
      <xdr:nvSpPr>
        <xdr:cNvPr id="488" name="フローチャート: 判断 487">
          <a:extLst>
            <a:ext uri="{FF2B5EF4-FFF2-40B4-BE49-F238E27FC236}">
              <a16:creationId xmlns:a16="http://schemas.microsoft.com/office/drawing/2014/main" id="{00000000-0008-0000-0200-0000E8010000}"/>
            </a:ext>
          </a:extLst>
        </xdr:cNvPr>
        <xdr:cNvSpPr/>
      </xdr:nvSpPr>
      <xdr:spPr>
        <a:xfrm>
          <a:off x="16388080" y="684520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0000000-0008-0000-0200-0000E9010000}"/>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00000000-0008-0000-0200-0000EA010000}"/>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00000000-0008-0000-0200-0000EB010000}"/>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00000000-0008-0000-0200-0000EC010000}"/>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00000000-0008-0000-0200-0000ED010000}"/>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73863</xdr:rowOff>
    </xdr:from>
    <xdr:to>
      <xdr:col>116</xdr:col>
      <xdr:colOff>114300</xdr:colOff>
      <xdr:row>37</xdr:row>
      <xdr:rowOff>4013</xdr:rowOff>
    </xdr:to>
    <xdr:sp macro="" textlink="">
      <xdr:nvSpPr>
        <xdr:cNvPr id="494" name="楕円 493">
          <a:extLst>
            <a:ext uri="{FF2B5EF4-FFF2-40B4-BE49-F238E27FC236}">
              <a16:creationId xmlns:a16="http://schemas.microsoft.com/office/drawing/2014/main" id="{00000000-0008-0000-0200-0000EE010000}"/>
            </a:ext>
          </a:extLst>
        </xdr:cNvPr>
        <xdr:cNvSpPr/>
      </xdr:nvSpPr>
      <xdr:spPr>
        <a:xfrm>
          <a:off x="19458940" y="610890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96740</xdr:rowOff>
    </xdr:from>
    <xdr:ext cx="599010" cy="259045"/>
    <xdr:sp macro="" textlink="">
      <xdr:nvSpPr>
        <xdr:cNvPr id="495" name="【一般廃棄物処理施設】&#10;一人当たり有形固定資産（償却資産）額該当値テキスト">
          <a:extLst>
            <a:ext uri="{FF2B5EF4-FFF2-40B4-BE49-F238E27FC236}">
              <a16:creationId xmlns:a16="http://schemas.microsoft.com/office/drawing/2014/main" id="{00000000-0008-0000-0200-0000EF010000}"/>
            </a:ext>
          </a:extLst>
        </xdr:cNvPr>
        <xdr:cNvSpPr txBox="1"/>
      </xdr:nvSpPr>
      <xdr:spPr>
        <a:xfrm>
          <a:off x="19547840" y="5964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29907</xdr:rowOff>
    </xdr:from>
    <xdr:to>
      <xdr:col>112</xdr:col>
      <xdr:colOff>38100</xdr:colOff>
      <xdr:row>36</xdr:row>
      <xdr:rowOff>131507</xdr:rowOff>
    </xdr:to>
    <xdr:sp macro="" textlink="">
      <xdr:nvSpPr>
        <xdr:cNvPr id="496" name="楕円 495">
          <a:extLst>
            <a:ext uri="{FF2B5EF4-FFF2-40B4-BE49-F238E27FC236}">
              <a16:creationId xmlns:a16="http://schemas.microsoft.com/office/drawing/2014/main" id="{00000000-0008-0000-0200-0000F0010000}"/>
            </a:ext>
          </a:extLst>
        </xdr:cNvPr>
        <xdr:cNvSpPr/>
      </xdr:nvSpPr>
      <xdr:spPr>
        <a:xfrm>
          <a:off x="18735040" y="606494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80707</xdr:rowOff>
    </xdr:from>
    <xdr:to>
      <xdr:col>116</xdr:col>
      <xdr:colOff>63500</xdr:colOff>
      <xdr:row>36</xdr:row>
      <xdr:rowOff>124663</xdr:rowOff>
    </xdr:to>
    <xdr:cxnSp macro="">
      <xdr:nvCxnSpPr>
        <xdr:cNvPr id="497" name="直線コネクタ 496">
          <a:extLst>
            <a:ext uri="{FF2B5EF4-FFF2-40B4-BE49-F238E27FC236}">
              <a16:creationId xmlns:a16="http://schemas.microsoft.com/office/drawing/2014/main" id="{00000000-0008-0000-0200-0000F1010000}"/>
            </a:ext>
          </a:extLst>
        </xdr:cNvPr>
        <xdr:cNvCxnSpPr/>
      </xdr:nvCxnSpPr>
      <xdr:spPr>
        <a:xfrm>
          <a:off x="18778220" y="6115747"/>
          <a:ext cx="731520" cy="43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58263</xdr:rowOff>
    </xdr:from>
    <xdr:to>
      <xdr:col>107</xdr:col>
      <xdr:colOff>101600</xdr:colOff>
      <xdr:row>36</xdr:row>
      <xdr:rowOff>159863</xdr:rowOff>
    </xdr:to>
    <xdr:sp macro="" textlink="">
      <xdr:nvSpPr>
        <xdr:cNvPr id="498" name="楕円 497">
          <a:extLst>
            <a:ext uri="{FF2B5EF4-FFF2-40B4-BE49-F238E27FC236}">
              <a16:creationId xmlns:a16="http://schemas.microsoft.com/office/drawing/2014/main" id="{00000000-0008-0000-0200-0000F2010000}"/>
            </a:ext>
          </a:extLst>
        </xdr:cNvPr>
        <xdr:cNvSpPr/>
      </xdr:nvSpPr>
      <xdr:spPr>
        <a:xfrm>
          <a:off x="17937480" y="6093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80707</xdr:rowOff>
    </xdr:from>
    <xdr:to>
      <xdr:col>111</xdr:col>
      <xdr:colOff>177800</xdr:colOff>
      <xdr:row>36</xdr:row>
      <xdr:rowOff>109063</xdr:rowOff>
    </xdr:to>
    <xdr:cxnSp macro="">
      <xdr:nvCxnSpPr>
        <xdr:cNvPr id="499" name="直線コネクタ 498">
          <a:extLst>
            <a:ext uri="{FF2B5EF4-FFF2-40B4-BE49-F238E27FC236}">
              <a16:creationId xmlns:a16="http://schemas.microsoft.com/office/drawing/2014/main" id="{00000000-0008-0000-0200-0000F3010000}"/>
            </a:ext>
          </a:extLst>
        </xdr:cNvPr>
        <xdr:cNvCxnSpPr/>
      </xdr:nvCxnSpPr>
      <xdr:spPr>
        <a:xfrm flipV="1">
          <a:off x="17988280" y="6115747"/>
          <a:ext cx="789940" cy="28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81381</xdr:rowOff>
    </xdr:from>
    <xdr:to>
      <xdr:col>102</xdr:col>
      <xdr:colOff>165100</xdr:colOff>
      <xdr:row>37</xdr:row>
      <xdr:rowOff>11531</xdr:rowOff>
    </xdr:to>
    <xdr:sp macro="" textlink="">
      <xdr:nvSpPr>
        <xdr:cNvPr id="500" name="楕円 499">
          <a:extLst>
            <a:ext uri="{FF2B5EF4-FFF2-40B4-BE49-F238E27FC236}">
              <a16:creationId xmlns:a16="http://schemas.microsoft.com/office/drawing/2014/main" id="{00000000-0008-0000-0200-0000F4010000}"/>
            </a:ext>
          </a:extLst>
        </xdr:cNvPr>
        <xdr:cNvSpPr/>
      </xdr:nvSpPr>
      <xdr:spPr>
        <a:xfrm>
          <a:off x="17162780" y="611642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109063</xdr:rowOff>
    </xdr:from>
    <xdr:to>
      <xdr:col>107</xdr:col>
      <xdr:colOff>50800</xdr:colOff>
      <xdr:row>36</xdr:row>
      <xdr:rowOff>132181</xdr:rowOff>
    </xdr:to>
    <xdr:cxnSp macro="">
      <xdr:nvCxnSpPr>
        <xdr:cNvPr id="501" name="直線コネクタ 500">
          <a:extLst>
            <a:ext uri="{FF2B5EF4-FFF2-40B4-BE49-F238E27FC236}">
              <a16:creationId xmlns:a16="http://schemas.microsoft.com/office/drawing/2014/main" id="{00000000-0008-0000-0200-0000F5010000}"/>
            </a:ext>
          </a:extLst>
        </xdr:cNvPr>
        <xdr:cNvCxnSpPr/>
      </xdr:nvCxnSpPr>
      <xdr:spPr>
        <a:xfrm flipV="1">
          <a:off x="17213580" y="6144103"/>
          <a:ext cx="774700" cy="23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15224</xdr:rowOff>
    </xdr:from>
    <xdr:to>
      <xdr:col>98</xdr:col>
      <xdr:colOff>38100</xdr:colOff>
      <xdr:row>37</xdr:row>
      <xdr:rowOff>116824</xdr:rowOff>
    </xdr:to>
    <xdr:sp macro="" textlink="">
      <xdr:nvSpPr>
        <xdr:cNvPr id="502" name="楕円 501">
          <a:extLst>
            <a:ext uri="{FF2B5EF4-FFF2-40B4-BE49-F238E27FC236}">
              <a16:creationId xmlns:a16="http://schemas.microsoft.com/office/drawing/2014/main" id="{00000000-0008-0000-0200-0000F6010000}"/>
            </a:ext>
          </a:extLst>
        </xdr:cNvPr>
        <xdr:cNvSpPr/>
      </xdr:nvSpPr>
      <xdr:spPr>
        <a:xfrm>
          <a:off x="16388080" y="621790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132181</xdr:rowOff>
    </xdr:from>
    <xdr:to>
      <xdr:col>102</xdr:col>
      <xdr:colOff>114300</xdr:colOff>
      <xdr:row>37</xdr:row>
      <xdr:rowOff>66024</xdr:rowOff>
    </xdr:to>
    <xdr:cxnSp macro="">
      <xdr:nvCxnSpPr>
        <xdr:cNvPr id="503" name="直線コネクタ 502">
          <a:extLst>
            <a:ext uri="{FF2B5EF4-FFF2-40B4-BE49-F238E27FC236}">
              <a16:creationId xmlns:a16="http://schemas.microsoft.com/office/drawing/2014/main" id="{00000000-0008-0000-0200-0000F7010000}"/>
            </a:ext>
          </a:extLst>
        </xdr:cNvPr>
        <xdr:cNvCxnSpPr/>
      </xdr:nvCxnSpPr>
      <xdr:spPr>
        <a:xfrm flipV="1">
          <a:off x="16431260" y="6167221"/>
          <a:ext cx="782320" cy="101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40</xdr:row>
      <xdr:rowOff>154647</xdr:rowOff>
    </xdr:from>
    <xdr:ext cx="534377" cy="259045"/>
    <xdr:sp macro="" textlink="">
      <xdr:nvSpPr>
        <xdr:cNvPr id="504" name="n_1aveValue【一般廃棄物処理施設】&#10;一人当たり有形固定資産（償却資産）額">
          <a:extLst>
            <a:ext uri="{FF2B5EF4-FFF2-40B4-BE49-F238E27FC236}">
              <a16:creationId xmlns:a16="http://schemas.microsoft.com/office/drawing/2014/main" id="{00000000-0008-0000-0200-0000F8010000}"/>
            </a:ext>
          </a:extLst>
        </xdr:cNvPr>
        <xdr:cNvSpPr txBox="1"/>
      </xdr:nvSpPr>
      <xdr:spPr>
        <a:xfrm>
          <a:off x="18528811" y="6860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13075</xdr:rowOff>
    </xdr:from>
    <xdr:ext cx="534377" cy="259045"/>
    <xdr:sp macro="" textlink="">
      <xdr:nvSpPr>
        <xdr:cNvPr id="505" name="n_2aveValue【一般廃棄物処理施設】&#10;一人当たり有形固定資産（償却資産）額">
          <a:extLst>
            <a:ext uri="{FF2B5EF4-FFF2-40B4-BE49-F238E27FC236}">
              <a16:creationId xmlns:a16="http://schemas.microsoft.com/office/drawing/2014/main" id="{00000000-0008-0000-0200-0000F9010000}"/>
            </a:ext>
          </a:extLst>
        </xdr:cNvPr>
        <xdr:cNvSpPr txBox="1"/>
      </xdr:nvSpPr>
      <xdr:spPr>
        <a:xfrm>
          <a:off x="17766811" y="688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45255</xdr:rowOff>
    </xdr:from>
    <xdr:ext cx="534377" cy="259045"/>
    <xdr:sp macro="" textlink="">
      <xdr:nvSpPr>
        <xdr:cNvPr id="506" name="n_3aveValue【一般廃棄物処理施設】&#10;一人当たり有形固定資産（償却資産）額">
          <a:extLst>
            <a:ext uri="{FF2B5EF4-FFF2-40B4-BE49-F238E27FC236}">
              <a16:creationId xmlns:a16="http://schemas.microsoft.com/office/drawing/2014/main" id="{00000000-0008-0000-0200-0000FA010000}"/>
            </a:ext>
          </a:extLst>
        </xdr:cNvPr>
        <xdr:cNvSpPr txBox="1"/>
      </xdr:nvSpPr>
      <xdr:spPr>
        <a:xfrm>
          <a:off x="16969251" y="6918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60882</xdr:rowOff>
    </xdr:from>
    <xdr:ext cx="534377" cy="259045"/>
    <xdr:sp macro="" textlink="">
      <xdr:nvSpPr>
        <xdr:cNvPr id="507" name="n_4aveValue【一般廃棄物処理施設】&#10;一人当たり有形固定資産（償却資産）額">
          <a:extLst>
            <a:ext uri="{FF2B5EF4-FFF2-40B4-BE49-F238E27FC236}">
              <a16:creationId xmlns:a16="http://schemas.microsoft.com/office/drawing/2014/main" id="{00000000-0008-0000-0200-0000FB010000}"/>
            </a:ext>
          </a:extLst>
        </xdr:cNvPr>
        <xdr:cNvSpPr txBox="1"/>
      </xdr:nvSpPr>
      <xdr:spPr>
        <a:xfrm>
          <a:off x="16194551" y="6934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34</xdr:row>
      <xdr:rowOff>148034</xdr:rowOff>
    </xdr:from>
    <xdr:ext cx="599010" cy="259045"/>
    <xdr:sp macro="" textlink="">
      <xdr:nvSpPr>
        <xdr:cNvPr id="508" name="n_1mainValue【一般廃棄物処理施設】&#10;一人当たり有形固定資産（償却資産）額">
          <a:extLst>
            <a:ext uri="{FF2B5EF4-FFF2-40B4-BE49-F238E27FC236}">
              <a16:creationId xmlns:a16="http://schemas.microsoft.com/office/drawing/2014/main" id="{00000000-0008-0000-0200-0000FC010000}"/>
            </a:ext>
          </a:extLst>
        </xdr:cNvPr>
        <xdr:cNvSpPr txBox="1"/>
      </xdr:nvSpPr>
      <xdr:spPr>
        <a:xfrm>
          <a:off x="18496495" y="5847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35</xdr:row>
      <xdr:rowOff>4940</xdr:rowOff>
    </xdr:from>
    <xdr:ext cx="599010" cy="259045"/>
    <xdr:sp macro="" textlink="">
      <xdr:nvSpPr>
        <xdr:cNvPr id="509" name="n_2mainValue【一般廃棄物処理施設】&#10;一人当たり有形固定資産（償却資産）額">
          <a:extLst>
            <a:ext uri="{FF2B5EF4-FFF2-40B4-BE49-F238E27FC236}">
              <a16:creationId xmlns:a16="http://schemas.microsoft.com/office/drawing/2014/main" id="{00000000-0008-0000-0200-0000FD010000}"/>
            </a:ext>
          </a:extLst>
        </xdr:cNvPr>
        <xdr:cNvSpPr txBox="1"/>
      </xdr:nvSpPr>
      <xdr:spPr>
        <a:xfrm>
          <a:off x="17734495" y="5872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35</xdr:row>
      <xdr:rowOff>28058</xdr:rowOff>
    </xdr:from>
    <xdr:ext cx="599010" cy="259045"/>
    <xdr:sp macro="" textlink="">
      <xdr:nvSpPr>
        <xdr:cNvPr id="510" name="n_3mainValue【一般廃棄物処理施設】&#10;一人当たり有形固定資産（償却資産）額">
          <a:extLst>
            <a:ext uri="{FF2B5EF4-FFF2-40B4-BE49-F238E27FC236}">
              <a16:creationId xmlns:a16="http://schemas.microsoft.com/office/drawing/2014/main" id="{00000000-0008-0000-0200-0000FE010000}"/>
            </a:ext>
          </a:extLst>
        </xdr:cNvPr>
        <xdr:cNvSpPr txBox="1"/>
      </xdr:nvSpPr>
      <xdr:spPr>
        <a:xfrm>
          <a:off x="16936935" y="5895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35</xdr:row>
      <xdr:rowOff>133351</xdr:rowOff>
    </xdr:from>
    <xdr:ext cx="599010" cy="259045"/>
    <xdr:sp macro="" textlink="">
      <xdr:nvSpPr>
        <xdr:cNvPr id="511" name="n_4mainValue【一般廃棄物処理施設】&#10;一人当たり有形固定資産（償却資産）額">
          <a:extLst>
            <a:ext uri="{FF2B5EF4-FFF2-40B4-BE49-F238E27FC236}">
              <a16:creationId xmlns:a16="http://schemas.microsoft.com/office/drawing/2014/main" id="{00000000-0008-0000-0200-0000FF010000}"/>
            </a:ext>
          </a:extLst>
        </xdr:cNvPr>
        <xdr:cNvSpPr txBox="1"/>
      </xdr:nvSpPr>
      <xdr:spPr>
        <a:xfrm>
          <a:off x="16162235" y="6000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2" name="正方形/長方形 511">
          <a:extLst>
            <a:ext uri="{FF2B5EF4-FFF2-40B4-BE49-F238E27FC236}">
              <a16:creationId xmlns:a16="http://schemas.microsoft.com/office/drawing/2014/main" id="{00000000-0008-0000-0200-000000020000}"/>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3" name="正方形/長方形 512">
          <a:extLst>
            <a:ext uri="{FF2B5EF4-FFF2-40B4-BE49-F238E27FC236}">
              <a16:creationId xmlns:a16="http://schemas.microsoft.com/office/drawing/2014/main" id="{00000000-0008-0000-0200-000001020000}"/>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4" name="正方形/長方形 513">
          <a:extLst>
            <a:ext uri="{FF2B5EF4-FFF2-40B4-BE49-F238E27FC236}">
              <a16:creationId xmlns:a16="http://schemas.microsoft.com/office/drawing/2014/main" id="{00000000-0008-0000-0200-000002020000}"/>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5" name="正方形/長方形 514">
          <a:extLst>
            <a:ext uri="{FF2B5EF4-FFF2-40B4-BE49-F238E27FC236}">
              <a16:creationId xmlns:a16="http://schemas.microsoft.com/office/drawing/2014/main" id="{00000000-0008-0000-0200-000003020000}"/>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6" name="正方形/長方形 515">
          <a:extLst>
            <a:ext uri="{FF2B5EF4-FFF2-40B4-BE49-F238E27FC236}">
              <a16:creationId xmlns:a16="http://schemas.microsoft.com/office/drawing/2014/main" id="{00000000-0008-0000-0200-000004020000}"/>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7" name="正方形/長方形 516">
          <a:extLst>
            <a:ext uri="{FF2B5EF4-FFF2-40B4-BE49-F238E27FC236}">
              <a16:creationId xmlns:a16="http://schemas.microsoft.com/office/drawing/2014/main" id="{00000000-0008-0000-0200-000005020000}"/>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8" name="正方形/長方形 517">
          <a:extLst>
            <a:ext uri="{FF2B5EF4-FFF2-40B4-BE49-F238E27FC236}">
              <a16:creationId xmlns:a16="http://schemas.microsoft.com/office/drawing/2014/main" id="{00000000-0008-0000-0200-000006020000}"/>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9" name="正方形/長方形 518">
          <a:extLst>
            <a:ext uri="{FF2B5EF4-FFF2-40B4-BE49-F238E27FC236}">
              <a16:creationId xmlns:a16="http://schemas.microsoft.com/office/drawing/2014/main" id="{00000000-0008-0000-0200-000007020000}"/>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0" name="テキスト ボックス 519">
          <a:extLst>
            <a:ext uri="{FF2B5EF4-FFF2-40B4-BE49-F238E27FC236}">
              <a16:creationId xmlns:a16="http://schemas.microsoft.com/office/drawing/2014/main" id="{00000000-0008-0000-0200-000008020000}"/>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1" name="直線コネクタ 520">
          <a:extLst>
            <a:ext uri="{FF2B5EF4-FFF2-40B4-BE49-F238E27FC236}">
              <a16:creationId xmlns:a16="http://schemas.microsoft.com/office/drawing/2014/main" id="{00000000-0008-0000-0200-000009020000}"/>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2" name="テキスト ボックス 521">
          <a:extLst>
            <a:ext uri="{FF2B5EF4-FFF2-40B4-BE49-F238E27FC236}">
              <a16:creationId xmlns:a16="http://schemas.microsoft.com/office/drawing/2014/main" id="{00000000-0008-0000-0200-00000A020000}"/>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3" name="直線コネクタ 522">
          <a:extLst>
            <a:ext uri="{FF2B5EF4-FFF2-40B4-BE49-F238E27FC236}">
              <a16:creationId xmlns:a16="http://schemas.microsoft.com/office/drawing/2014/main" id="{00000000-0008-0000-0200-00000B020000}"/>
            </a:ext>
          </a:extLst>
        </xdr:cNvPr>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4" name="テキスト ボックス 523">
          <a:extLst>
            <a:ext uri="{FF2B5EF4-FFF2-40B4-BE49-F238E27FC236}">
              <a16:creationId xmlns:a16="http://schemas.microsoft.com/office/drawing/2014/main" id="{00000000-0008-0000-0200-00000C020000}"/>
            </a:ext>
          </a:extLst>
        </xdr:cNvPr>
        <xdr:cNvSpPr txBox="1"/>
      </xdr:nvSpPr>
      <xdr:spPr>
        <a:xfrm>
          <a:off x="105615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5" name="直線コネクタ 524">
          <a:extLst>
            <a:ext uri="{FF2B5EF4-FFF2-40B4-BE49-F238E27FC236}">
              <a16:creationId xmlns:a16="http://schemas.microsoft.com/office/drawing/2014/main" id="{00000000-0008-0000-0200-00000D020000}"/>
            </a:ext>
          </a:extLst>
        </xdr:cNvPr>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6" name="テキスト ボックス 525">
          <a:extLst>
            <a:ext uri="{FF2B5EF4-FFF2-40B4-BE49-F238E27FC236}">
              <a16:creationId xmlns:a16="http://schemas.microsoft.com/office/drawing/2014/main" id="{00000000-0008-0000-0200-00000E020000}"/>
            </a:ext>
          </a:extLst>
        </xdr:cNvPr>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7" name="直線コネクタ 526">
          <a:extLst>
            <a:ext uri="{FF2B5EF4-FFF2-40B4-BE49-F238E27FC236}">
              <a16:creationId xmlns:a16="http://schemas.microsoft.com/office/drawing/2014/main" id="{00000000-0008-0000-0200-00000F020000}"/>
            </a:ext>
          </a:extLst>
        </xdr:cNvPr>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8" name="テキスト ボックス 527">
          <a:extLst>
            <a:ext uri="{FF2B5EF4-FFF2-40B4-BE49-F238E27FC236}">
              <a16:creationId xmlns:a16="http://schemas.microsoft.com/office/drawing/2014/main" id="{00000000-0008-0000-0200-000010020000}"/>
            </a:ext>
          </a:extLst>
        </xdr:cNvPr>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9" name="直線コネクタ 528">
          <a:extLst>
            <a:ext uri="{FF2B5EF4-FFF2-40B4-BE49-F238E27FC236}">
              <a16:creationId xmlns:a16="http://schemas.microsoft.com/office/drawing/2014/main" id="{00000000-0008-0000-0200-000011020000}"/>
            </a:ext>
          </a:extLst>
        </xdr:cNvPr>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30" name="テキスト ボックス 529">
          <a:extLst>
            <a:ext uri="{FF2B5EF4-FFF2-40B4-BE49-F238E27FC236}">
              <a16:creationId xmlns:a16="http://schemas.microsoft.com/office/drawing/2014/main" id="{00000000-0008-0000-0200-000012020000}"/>
            </a:ext>
          </a:extLst>
        </xdr:cNvPr>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31" name="直線コネクタ 530">
          <a:extLst>
            <a:ext uri="{FF2B5EF4-FFF2-40B4-BE49-F238E27FC236}">
              <a16:creationId xmlns:a16="http://schemas.microsoft.com/office/drawing/2014/main" id="{00000000-0008-0000-0200-000013020000}"/>
            </a:ext>
          </a:extLst>
        </xdr:cNvPr>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2" name="テキスト ボックス 531">
          <a:extLst>
            <a:ext uri="{FF2B5EF4-FFF2-40B4-BE49-F238E27FC236}">
              <a16:creationId xmlns:a16="http://schemas.microsoft.com/office/drawing/2014/main" id="{00000000-0008-0000-0200-000014020000}"/>
            </a:ext>
          </a:extLst>
        </xdr:cNvPr>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3" name="直線コネクタ 532">
          <a:extLst>
            <a:ext uri="{FF2B5EF4-FFF2-40B4-BE49-F238E27FC236}">
              <a16:creationId xmlns:a16="http://schemas.microsoft.com/office/drawing/2014/main" id="{00000000-0008-0000-0200-000015020000}"/>
            </a:ext>
          </a:extLst>
        </xdr:cNvPr>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4" name="テキスト ボックス 533">
          <a:extLst>
            <a:ext uri="{FF2B5EF4-FFF2-40B4-BE49-F238E27FC236}">
              <a16:creationId xmlns:a16="http://schemas.microsoft.com/office/drawing/2014/main" id="{00000000-0008-0000-0200-000016020000}"/>
            </a:ext>
          </a:extLst>
        </xdr:cNvPr>
        <xdr:cNvSpPr txBox="1"/>
      </xdr:nvSpPr>
      <xdr:spPr>
        <a:xfrm>
          <a:off x="1066688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5" name="直線コネクタ 534">
          <a:extLst>
            <a:ext uri="{FF2B5EF4-FFF2-40B4-BE49-F238E27FC236}">
              <a16:creationId xmlns:a16="http://schemas.microsoft.com/office/drawing/2014/main" id="{00000000-0008-0000-0200-000017020000}"/>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6" name="【保健センター・保健所】&#10;有形固定資産減価償却率グラフ枠">
          <a:extLst>
            <a:ext uri="{FF2B5EF4-FFF2-40B4-BE49-F238E27FC236}">
              <a16:creationId xmlns:a16="http://schemas.microsoft.com/office/drawing/2014/main" id="{00000000-0008-0000-0200-000018020000}"/>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124097</xdr:rowOff>
    </xdr:to>
    <xdr:cxnSp macro="">
      <xdr:nvCxnSpPr>
        <xdr:cNvPr id="537" name="直線コネクタ 536">
          <a:extLst>
            <a:ext uri="{FF2B5EF4-FFF2-40B4-BE49-F238E27FC236}">
              <a16:creationId xmlns:a16="http://schemas.microsoft.com/office/drawing/2014/main" id="{00000000-0008-0000-0200-000019020000}"/>
            </a:ext>
          </a:extLst>
        </xdr:cNvPr>
        <xdr:cNvCxnSpPr/>
      </xdr:nvCxnSpPr>
      <xdr:spPr>
        <a:xfrm flipV="1">
          <a:off x="14375764" y="9261022"/>
          <a:ext cx="0" cy="1424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127924</xdr:rowOff>
    </xdr:from>
    <xdr:ext cx="405111" cy="259045"/>
    <xdr:sp macro="" textlink="">
      <xdr:nvSpPr>
        <xdr:cNvPr id="538" name="【保健センター・保健所】&#10;有形固定資産減価償却率最小値テキスト">
          <a:extLst>
            <a:ext uri="{FF2B5EF4-FFF2-40B4-BE49-F238E27FC236}">
              <a16:creationId xmlns:a16="http://schemas.microsoft.com/office/drawing/2014/main" id="{00000000-0008-0000-0200-00001A020000}"/>
            </a:ext>
          </a:extLst>
        </xdr:cNvPr>
        <xdr:cNvSpPr txBox="1"/>
      </xdr:nvSpPr>
      <xdr:spPr>
        <a:xfrm>
          <a:off x="14414500" y="10689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124097</xdr:rowOff>
    </xdr:from>
    <xdr:to>
      <xdr:col>86</xdr:col>
      <xdr:colOff>25400</xdr:colOff>
      <xdr:row>63</xdr:row>
      <xdr:rowOff>124097</xdr:rowOff>
    </xdr:to>
    <xdr:cxnSp macro="">
      <xdr:nvCxnSpPr>
        <xdr:cNvPr id="539" name="直線コネクタ 538">
          <a:extLst>
            <a:ext uri="{FF2B5EF4-FFF2-40B4-BE49-F238E27FC236}">
              <a16:creationId xmlns:a16="http://schemas.microsoft.com/office/drawing/2014/main" id="{00000000-0008-0000-0200-00001B020000}"/>
            </a:ext>
          </a:extLst>
        </xdr:cNvPr>
        <xdr:cNvCxnSpPr/>
      </xdr:nvCxnSpPr>
      <xdr:spPr>
        <a:xfrm>
          <a:off x="14287500" y="1068541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540" name="【保健センター・保健所】&#10;有形固定資産減価償却率最大値テキスト">
          <a:extLst>
            <a:ext uri="{FF2B5EF4-FFF2-40B4-BE49-F238E27FC236}">
              <a16:creationId xmlns:a16="http://schemas.microsoft.com/office/drawing/2014/main" id="{00000000-0008-0000-0200-00001C020000}"/>
            </a:ext>
          </a:extLst>
        </xdr:cNvPr>
        <xdr:cNvSpPr txBox="1"/>
      </xdr:nvSpPr>
      <xdr:spPr>
        <a:xfrm>
          <a:off x="14414500" y="90438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41" name="直線コネクタ 540">
          <a:extLst>
            <a:ext uri="{FF2B5EF4-FFF2-40B4-BE49-F238E27FC236}">
              <a16:creationId xmlns:a16="http://schemas.microsoft.com/office/drawing/2014/main" id="{00000000-0008-0000-0200-00001D020000}"/>
            </a:ext>
          </a:extLst>
        </xdr:cNvPr>
        <xdr:cNvCxnSpPr/>
      </xdr:nvCxnSpPr>
      <xdr:spPr>
        <a:xfrm>
          <a:off x="14287500" y="92610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161489</xdr:rowOff>
    </xdr:from>
    <xdr:ext cx="405111" cy="259045"/>
    <xdr:sp macro="" textlink="">
      <xdr:nvSpPr>
        <xdr:cNvPr id="542" name="【保健センター・保健所】&#10;有形固定資産減価償却率平均値テキスト">
          <a:extLst>
            <a:ext uri="{FF2B5EF4-FFF2-40B4-BE49-F238E27FC236}">
              <a16:creationId xmlns:a16="http://schemas.microsoft.com/office/drawing/2014/main" id="{00000000-0008-0000-0200-00001E020000}"/>
            </a:ext>
          </a:extLst>
        </xdr:cNvPr>
        <xdr:cNvSpPr txBox="1"/>
      </xdr:nvSpPr>
      <xdr:spPr>
        <a:xfrm>
          <a:off x="14414500" y="98846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138612</xdr:rowOff>
    </xdr:from>
    <xdr:to>
      <xdr:col>85</xdr:col>
      <xdr:colOff>177800</xdr:colOff>
      <xdr:row>60</xdr:row>
      <xdr:rowOff>68762</xdr:rowOff>
    </xdr:to>
    <xdr:sp macro="" textlink="">
      <xdr:nvSpPr>
        <xdr:cNvPr id="543" name="フローチャート: 判断 542">
          <a:extLst>
            <a:ext uri="{FF2B5EF4-FFF2-40B4-BE49-F238E27FC236}">
              <a16:creationId xmlns:a16="http://schemas.microsoft.com/office/drawing/2014/main" id="{00000000-0008-0000-0200-00001F020000}"/>
            </a:ext>
          </a:extLst>
        </xdr:cNvPr>
        <xdr:cNvSpPr/>
      </xdr:nvSpPr>
      <xdr:spPr>
        <a:xfrm>
          <a:off x="14325600" y="10029372"/>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91259</xdr:rowOff>
    </xdr:from>
    <xdr:to>
      <xdr:col>81</xdr:col>
      <xdr:colOff>101600</xdr:colOff>
      <xdr:row>60</xdr:row>
      <xdr:rowOff>21409</xdr:rowOff>
    </xdr:to>
    <xdr:sp macro="" textlink="">
      <xdr:nvSpPr>
        <xdr:cNvPr id="544" name="フローチャート: 判断 543">
          <a:extLst>
            <a:ext uri="{FF2B5EF4-FFF2-40B4-BE49-F238E27FC236}">
              <a16:creationId xmlns:a16="http://schemas.microsoft.com/office/drawing/2014/main" id="{00000000-0008-0000-0200-000020020000}"/>
            </a:ext>
          </a:extLst>
        </xdr:cNvPr>
        <xdr:cNvSpPr/>
      </xdr:nvSpPr>
      <xdr:spPr>
        <a:xfrm>
          <a:off x="13578840" y="998201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91259</xdr:rowOff>
    </xdr:from>
    <xdr:to>
      <xdr:col>76</xdr:col>
      <xdr:colOff>165100</xdr:colOff>
      <xdr:row>60</xdr:row>
      <xdr:rowOff>21409</xdr:rowOff>
    </xdr:to>
    <xdr:sp macro="" textlink="">
      <xdr:nvSpPr>
        <xdr:cNvPr id="545" name="フローチャート: 判断 544">
          <a:extLst>
            <a:ext uri="{FF2B5EF4-FFF2-40B4-BE49-F238E27FC236}">
              <a16:creationId xmlns:a16="http://schemas.microsoft.com/office/drawing/2014/main" id="{00000000-0008-0000-0200-000021020000}"/>
            </a:ext>
          </a:extLst>
        </xdr:cNvPr>
        <xdr:cNvSpPr/>
      </xdr:nvSpPr>
      <xdr:spPr>
        <a:xfrm>
          <a:off x="12804140" y="998201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84727</xdr:rowOff>
    </xdr:from>
    <xdr:to>
      <xdr:col>72</xdr:col>
      <xdr:colOff>38100</xdr:colOff>
      <xdr:row>60</xdr:row>
      <xdr:rowOff>14877</xdr:rowOff>
    </xdr:to>
    <xdr:sp macro="" textlink="">
      <xdr:nvSpPr>
        <xdr:cNvPr id="546" name="フローチャート: 判断 545">
          <a:extLst>
            <a:ext uri="{FF2B5EF4-FFF2-40B4-BE49-F238E27FC236}">
              <a16:creationId xmlns:a16="http://schemas.microsoft.com/office/drawing/2014/main" id="{00000000-0008-0000-0200-000022020000}"/>
            </a:ext>
          </a:extLst>
        </xdr:cNvPr>
        <xdr:cNvSpPr/>
      </xdr:nvSpPr>
      <xdr:spPr>
        <a:xfrm>
          <a:off x="12029440" y="997548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73297</xdr:rowOff>
    </xdr:from>
    <xdr:to>
      <xdr:col>67</xdr:col>
      <xdr:colOff>101600</xdr:colOff>
      <xdr:row>60</xdr:row>
      <xdr:rowOff>3447</xdr:rowOff>
    </xdr:to>
    <xdr:sp macro="" textlink="">
      <xdr:nvSpPr>
        <xdr:cNvPr id="547" name="フローチャート: 判断 546">
          <a:extLst>
            <a:ext uri="{FF2B5EF4-FFF2-40B4-BE49-F238E27FC236}">
              <a16:creationId xmlns:a16="http://schemas.microsoft.com/office/drawing/2014/main" id="{00000000-0008-0000-0200-000023020000}"/>
            </a:ext>
          </a:extLst>
        </xdr:cNvPr>
        <xdr:cNvSpPr/>
      </xdr:nvSpPr>
      <xdr:spPr>
        <a:xfrm>
          <a:off x="11231880" y="996405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00000000-0008-0000-0200-000024020000}"/>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00000000-0008-0000-0200-000025020000}"/>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00000000-0008-0000-0200-000026020000}"/>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00000000-0008-0000-0200-000027020000}"/>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00000000-0008-0000-0200-000028020000}"/>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153307</xdr:rowOff>
    </xdr:from>
    <xdr:to>
      <xdr:col>85</xdr:col>
      <xdr:colOff>177800</xdr:colOff>
      <xdr:row>61</xdr:row>
      <xdr:rowOff>83457</xdr:rowOff>
    </xdr:to>
    <xdr:sp macro="" textlink="">
      <xdr:nvSpPr>
        <xdr:cNvPr id="553" name="楕円 552">
          <a:extLst>
            <a:ext uri="{FF2B5EF4-FFF2-40B4-BE49-F238E27FC236}">
              <a16:creationId xmlns:a16="http://schemas.microsoft.com/office/drawing/2014/main" id="{00000000-0008-0000-0200-000029020000}"/>
            </a:ext>
          </a:extLst>
        </xdr:cNvPr>
        <xdr:cNvSpPr/>
      </xdr:nvSpPr>
      <xdr:spPr>
        <a:xfrm>
          <a:off x="14325600" y="10211707"/>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131734</xdr:rowOff>
    </xdr:from>
    <xdr:ext cx="405111" cy="259045"/>
    <xdr:sp macro="" textlink="">
      <xdr:nvSpPr>
        <xdr:cNvPr id="554" name="【保健センター・保健所】&#10;有形固定資産減価償却率該当値テキスト">
          <a:extLst>
            <a:ext uri="{FF2B5EF4-FFF2-40B4-BE49-F238E27FC236}">
              <a16:creationId xmlns:a16="http://schemas.microsoft.com/office/drawing/2014/main" id="{00000000-0008-0000-0200-00002A020000}"/>
            </a:ext>
          </a:extLst>
        </xdr:cNvPr>
        <xdr:cNvSpPr txBox="1"/>
      </xdr:nvSpPr>
      <xdr:spPr>
        <a:xfrm>
          <a:off x="14414500" y="10190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119017</xdr:rowOff>
    </xdr:from>
    <xdr:to>
      <xdr:col>81</xdr:col>
      <xdr:colOff>101600</xdr:colOff>
      <xdr:row>61</xdr:row>
      <xdr:rowOff>49167</xdr:rowOff>
    </xdr:to>
    <xdr:sp macro="" textlink="">
      <xdr:nvSpPr>
        <xdr:cNvPr id="555" name="楕円 554">
          <a:extLst>
            <a:ext uri="{FF2B5EF4-FFF2-40B4-BE49-F238E27FC236}">
              <a16:creationId xmlns:a16="http://schemas.microsoft.com/office/drawing/2014/main" id="{00000000-0008-0000-0200-00002B020000}"/>
            </a:ext>
          </a:extLst>
        </xdr:cNvPr>
        <xdr:cNvSpPr/>
      </xdr:nvSpPr>
      <xdr:spPr>
        <a:xfrm>
          <a:off x="13578840" y="1017741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169817</xdr:rowOff>
    </xdr:from>
    <xdr:to>
      <xdr:col>85</xdr:col>
      <xdr:colOff>127000</xdr:colOff>
      <xdr:row>61</xdr:row>
      <xdr:rowOff>32657</xdr:rowOff>
    </xdr:to>
    <xdr:cxnSp macro="">
      <xdr:nvCxnSpPr>
        <xdr:cNvPr id="556" name="直線コネクタ 555">
          <a:extLst>
            <a:ext uri="{FF2B5EF4-FFF2-40B4-BE49-F238E27FC236}">
              <a16:creationId xmlns:a16="http://schemas.microsoft.com/office/drawing/2014/main" id="{00000000-0008-0000-0200-00002C020000}"/>
            </a:ext>
          </a:extLst>
        </xdr:cNvPr>
        <xdr:cNvCxnSpPr/>
      </xdr:nvCxnSpPr>
      <xdr:spPr>
        <a:xfrm>
          <a:off x="13629640" y="10228217"/>
          <a:ext cx="74676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79828</xdr:rowOff>
    </xdr:from>
    <xdr:to>
      <xdr:col>76</xdr:col>
      <xdr:colOff>165100</xdr:colOff>
      <xdr:row>61</xdr:row>
      <xdr:rowOff>9978</xdr:rowOff>
    </xdr:to>
    <xdr:sp macro="" textlink="">
      <xdr:nvSpPr>
        <xdr:cNvPr id="557" name="楕円 556">
          <a:extLst>
            <a:ext uri="{FF2B5EF4-FFF2-40B4-BE49-F238E27FC236}">
              <a16:creationId xmlns:a16="http://schemas.microsoft.com/office/drawing/2014/main" id="{00000000-0008-0000-0200-00002D020000}"/>
            </a:ext>
          </a:extLst>
        </xdr:cNvPr>
        <xdr:cNvSpPr/>
      </xdr:nvSpPr>
      <xdr:spPr>
        <a:xfrm>
          <a:off x="12804140" y="1013822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130628</xdr:rowOff>
    </xdr:from>
    <xdr:to>
      <xdr:col>81</xdr:col>
      <xdr:colOff>50800</xdr:colOff>
      <xdr:row>60</xdr:row>
      <xdr:rowOff>169817</xdr:rowOff>
    </xdr:to>
    <xdr:cxnSp macro="">
      <xdr:nvCxnSpPr>
        <xdr:cNvPr id="558" name="直線コネクタ 557">
          <a:extLst>
            <a:ext uri="{FF2B5EF4-FFF2-40B4-BE49-F238E27FC236}">
              <a16:creationId xmlns:a16="http://schemas.microsoft.com/office/drawing/2014/main" id="{00000000-0008-0000-0200-00002E020000}"/>
            </a:ext>
          </a:extLst>
        </xdr:cNvPr>
        <xdr:cNvCxnSpPr/>
      </xdr:nvCxnSpPr>
      <xdr:spPr>
        <a:xfrm>
          <a:off x="12854940" y="10189028"/>
          <a:ext cx="7747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47172</xdr:rowOff>
    </xdr:from>
    <xdr:to>
      <xdr:col>72</xdr:col>
      <xdr:colOff>38100</xdr:colOff>
      <xdr:row>60</xdr:row>
      <xdr:rowOff>148772</xdr:rowOff>
    </xdr:to>
    <xdr:sp macro="" textlink="">
      <xdr:nvSpPr>
        <xdr:cNvPr id="559" name="楕円 558">
          <a:extLst>
            <a:ext uri="{FF2B5EF4-FFF2-40B4-BE49-F238E27FC236}">
              <a16:creationId xmlns:a16="http://schemas.microsoft.com/office/drawing/2014/main" id="{00000000-0008-0000-0200-00002F020000}"/>
            </a:ext>
          </a:extLst>
        </xdr:cNvPr>
        <xdr:cNvSpPr/>
      </xdr:nvSpPr>
      <xdr:spPr>
        <a:xfrm>
          <a:off x="12029440" y="1010557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97972</xdr:rowOff>
    </xdr:from>
    <xdr:to>
      <xdr:col>76</xdr:col>
      <xdr:colOff>114300</xdr:colOff>
      <xdr:row>60</xdr:row>
      <xdr:rowOff>130628</xdr:rowOff>
    </xdr:to>
    <xdr:cxnSp macro="">
      <xdr:nvCxnSpPr>
        <xdr:cNvPr id="560" name="直線コネクタ 559">
          <a:extLst>
            <a:ext uri="{FF2B5EF4-FFF2-40B4-BE49-F238E27FC236}">
              <a16:creationId xmlns:a16="http://schemas.microsoft.com/office/drawing/2014/main" id="{00000000-0008-0000-0200-000030020000}"/>
            </a:ext>
          </a:extLst>
        </xdr:cNvPr>
        <xdr:cNvCxnSpPr/>
      </xdr:nvCxnSpPr>
      <xdr:spPr>
        <a:xfrm>
          <a:off x="12072620" y="10156372"/>
          <a:ext cx="78232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14515</xdr:rowOff>
    </xdr:from>
    <xdr:to>
      <xdr:col>67</xdr:col>
      <xdr:colOff>101600</xdr:colOff>
      <xdr:row>60</xdr:row>
      <xdr:rowOff>116115</xdr:rowOff>
    </xdr:to>
    <xdr:sp macro="" textlink="">
      <xdr:nvSpPr>
        <xdr:cNvPr id="561" name="楕円 560">
          <a:extLst>
            <a:ext uri="{FF2B5EF4-FFF2-40B4-BE49-F238E27FC236}">
              <a16:creationId xmlns:a16="http://schemas.microsoft.com/office/drawing/2014/main" id="{00000000-0008-0000-0200-000031020000}"/>
            </a:ext>
          </a:extLst>
        </xdr:cNvPr>
        <xdr:cNvSpPr/>
      </xdr:nvSpPr>
      <xdr:spPr>
        <a:xfrm>
          <a:off x="11231880" y="1007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65315</xdr:rowOff>
    </xdr:from>
    <xdr:to>
      <xdr:col>71</xdr:col>
      <xdr:colOff>177800</xdr:colOff>
      <xdr:row>60</xdr:row>
      <xdr:rowOff>97972</xdr:rowOff>
    </xdr:to>
    <xdr:cxnSp macro="">
      <xdr:nvCxnSpPr>
        <xdr:cNvPr id="562" name="直線コネクタ 561">
          <a:extLst>
            <a:ext uri="{FF2B5EF4-FFF2-40B4-BE49-F238E27FC236}">
              <a16:creationId xmlns:a16="http://schemas.microsoft.com/office/drawing/2014/main" id="{00000000-0008-0000-0200-000032020000}"/>
            </a:ext>
          </a:extLst>
        </xdr:cNvPr>
        <xdr:cNvCxnSpPr/>
      </xdr:nvCxnSpPr>
      <xdr:spPr>
        <a:xfrm>
          <a:off x="11282680" y="10123715"/>
          <a:ext cx="78994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37936</xdr:rowOff>
    </xdr:from>
    <xdr:ext cx="405111" cy="259045"/>
    <xdr:sp macro="" textlink="">
      <xdr:nvSpPr>
        <xdr:cNvPr id="563" name="n_1aveValue【保健センター・保健所】&#10;有形固定資産減価償却率">
          <a:extLst>
            <a:ext uri="{FF2B5EF4-FFF2-40B4-BE49-F238E27FC236}">
              <a16:creationId xmlns:a16="http://schemas.microsoft.com/office/drawing/2014/main" id="{00000000-0008-0000-0200-000033020000}"/>
            </a:ext>
          </a:extLst>
        </xdr:cNvPr>
        <xdr:cNvSpPr txBox="1"/>
      </xdr:nvSpPr>
      <xdr:spPr>
        <a:xfrm>
          <a:off x="13437244" y="9761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37936</xdr:rowOff>
    </xdr:from>
    <xdr:ext cx="405111" cy="259045"/>
    <xdr:sp macro="" textlink="">
      <xdr:nvSpPr>
        <xdr:cNvPr id="564" name="n_2aveValue【保健センター・保健所】&#10;有形固定資産減価償却率">
          <a:extLst>
            <a:ext uri="{FF2B5EF4-FFF2-40B4-BE49-F238E27FC236}">
              <a16:creationId xmlns:a16="http://schemas.microsoft.com/office/drawing/2014/main" id="{00000000-0008-0000-0200-000034020000}"/>
            </a:ext>
          </a:extLst>
        </xdr:cNvPr>
        <xdr:cNvSpPr txBox="1"/>
      </xdr:nvSpPr>
      <xdr:spPr>
        <a:xfrm>
          <a:off x="12675244" y="9761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31404</xdr:rowOff>
    </xdr:from>
    <xdr:ext cx="405111" cy="259045"/>
    <xdr:sp macro="" textlink="">
      <xdr:nvSpPr>
        <xdr:cNvPr id="565" name="n_3aveValue【保健センター・保健所】&#10;有形固定資産減価償却率">
          <a:extLst>
            <a:ext uri="{FF2B5EF4-FFF2-40B4-BE49-F238E27FC236}">
              <a16:creationId xmlns:a16="http://schemas.microsoft.com/office/drawing/2014/main" id="{00000000-0008-0000-0200-000035020000}"/>
            </a:ext>
          </a:extLst>
        </xdr:cNvPr>
        <xdr:cNvSpPr txBox="1"/>
      </xdr:nvSpPr>
      <xdr:spPr>
        <a:xfrm>
          <a:off x="11900544" y="9754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19974</xdr:rowOff>
    </xdr:from>
    <xdr:ext cx="405111" cy="259045"/>
    <xdr:sp macro="" textlink="">
      <xdr:nvSpPr>
        <xdr:cNvPr id="566" name="n_4aveValue【保健センター・保健所】&#10;有形固定資産減価償却率">
          <a:extLst>
            <a:ext uri="{FF2B5EF4-FFF2-40B4-BE49-F238E27FC236}">
              <a16:creationId xmlns:a16="http://schemas.microsoft.com/office/drawing/2014/main" id="{00000000-0008-0000-0200-000036020000}"/>
            </a:ext>
          </a:extLst>
        </xdr:cNvPr>
        <xdr:cNvSpPr txBox="1"/>
      </xdr:nvSpPr>
      <xdr:spPr>
        <a:xfrm>
          <a:off x="11102984" y="9743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40294</xdr:rowOff>
    </xdr:from>
    <xdr:ext cx="405111" cy="259045"/>
    <xdr:sp macro="" textlink="">
      <xdr:nvSpPr>
        <xdr:cNvPr id="567" name="n_1mainValue【保健センター・保健所】&#10;有形固定資産減価償却率">
          <a:extLst>
            <a:ext uri="{FF2B5EF4-FFF2-40B4-BE49-F238E27FC236}">
              <a16:creationId xmlns:a16="http://schemas.microsoft.com/office/drawing/2014/main" id="{00000000-0008-0000-0200-000037020000}"/>
            </a:ext>
          </a:extLst>
        </xdr:cNvPr>
        <xdr:cNvSpPr txBox="1"/>
      </xdr:nvSpPr>
      <xdr:spPr>
        <a:xfrm>
          <a:off x="13437244" y="10266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1105</xdr:rowOff>
    </xdr:from>
    <xdr:ext cx="405111" cy="259045"/>
    <xdr:sp macro="" textlink="">
      <xdr:nvSpPr>
        <xdr:cNvPr id="568" name="n_2mainValue【保健センター・保健所】&#10;有形固定資産減価償却率">
          <a:extLst>
            <a:ext uri="{FF2B5EF4-FFF2-40B4-BE49-F238E27FC236}">
              <a16:creationId xmlns:a16="http://schemas.microsoft.com/office/drawing/2014/main" id="{00000000-0008-0000-0200-000038020000}"/>
            </a:ext>
          </a:extLst>
        </xdr:cNvPr>
        <xdr:cNvSpPr txBox="1"/>
      </xdr:nvSpPr>
      <xdr:spPr>
        <a:xfrm>
          <a:off x="12675244" y="10227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139899</xdr:rowOff>
    </xdr:from>
    <xdr:ext cx="405111" cy="259045"/>
    <xdr:sp macro="" textlink="">
      <xdr:nvSpPr>
        <xdr:cNvPr id="569" name="n_3mainValue【保健センター・保健所】&#10;有形固定資産減価償却率">
          <a:extLst>
            <a:ext uri="{FF2B5EF4-FFF2-40B4-BE49-F238E27FC236}">
              <a16:creationId xmlns:a16="http://schemas.microsoft.com/office/drawing/2014/main" id="{00000000-0008-0000-0200-000039020000}"/>
            </a:ext>
          </a:extLst>
        </xdr:cNvPr>
        <xdr:cNvSpPr txBox="1"/>
      </xdr:nvSpPr>
      <xdr:spPr>
        <a:xfrm>
          <a:off x="11900544" y="1019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107242</xdr:rowOff>
    </xdr:from>
    <xdr:ext cx="405111" cy="259045"/>
    <xdr:sp macro="" textlink="">
      <xdr:nvSpPr>
        <xdr:cNvPr id="570" name="n_4mainValue【保健センター・保健所】&#10;有形固定資産減価償却率">
          <a:extLst>
            <a:ext uri="{FF2B5EF4-FFF2-40B4-BE49-F238E27FC236}">
              <a16:creationId xmlns:a16="http://schemas.microsoft.com/office/drawing/2014/main" id="{00000000-0008-0000-0200-00003A020000}"/>
            </a:ext>
          </a:extLst>
        </xdr:cNvPr>
        <xdr:cNvSpPr txBox="1"/>
      </xdr:nvSpPr>
      <xdr:spPr>
        <a:xfrm>
          <a:off x="11102984" y="10165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1" name="正方形/長方形 570">
          <a:extLst>
            <a:ext uri="{FF2B5EF4-FFF2-40B4-BE49-F238E27FC236}">
              <a16:creationId xmlns:a16="http://schemas.microsoft.com/office/drawing/2014/main" id="{00000000-0008-0000-0200-00003B020000}"/>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2" name="正方形/長方形 571">
          <a:extLst>
            <a:ext uri="{FF2B5EF4-FFF2-40B4-BE49-F238E27FC236}">
              <a16:creationId xmlns:a16="http://schemas.microsoft.com/office/drawing/2014/main" id="{00000000-0008-0000-0200-00003C020000}"/>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3" name="正方形/長方形 572">
          <a:extLst>
            <a:ext uri="{FF2B5EF4-FFF2-40B4-BE49-F238E27FC236}">
              <a16:creationId xmlns:a16="http://schemas.microsoft.com/office/drawing/2014/main" id="{00000000-0008-0000-0200-00003D020000}"/>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4" name="正方形/長方形 573">
          <a:extLst>
            <a:ext uri="{FF2B5EF4-FFF2-40B4-BE49-F238E27FC236}">
              <a16:creationId xmlns:a16="http://schemas.microsoft.com/office/drawing/2014/main" id="{00000000-0008-0000-0200-00003E020000}"/>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5" name="正方形/長方形 574">
          <a:extLst>
            <a:ext uri="{FF2B5EF4-FFF2-40B4-BE49-F238E27FC236}">
              <a16:creationId xmlns:a16="http://schemas.microsoft.com/office/drawing/2014/main" id="{00000000-0008-0000-0200-00003F020000}"/>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6" name="正方形/長方形 575">
          <a:extLst>
            <a:ext uri="{FF2B5EF4-FFF2-40B4-BE49-F238E27FC236}">
              <a16:creationId xmlns:a16="http://schemas.microsoft.com/office/drawing/2014/main" id="{00000000-0008-0000-0200-000040020000}"/>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7" name="正方形/長方形 576">
          <a:extLst>
            <a:ext uri="{FF2B5EF4-FFF2-40B4-BE49-F238E27FC236}">
              <a16:creationId xmlns:a16="http://schemas.microsoft.com/office/drawing/2014/main" id="{00000000-0008-0000-0200-000041020000}"/>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8" name="正方形/長方形 577">
          <a:extLst>
            <a:ext uri="{FF2B5EF4-FFF2-40B4-BE49-F238E27FC236}">
              <a16:creationId xmlns:a16="http://schemas.microsoft.com/office/drawing/2014/main" id="{00000000-0008-0000-0200-000042020000}"/>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9" name="テキスト ボックス 578">
          <a:extLst>
            <a:ext uri="{FF2B5EF4-FFF2-40B4-BE49-F238E27FC236}">
              <a16:creationId xmlns:a16="http://schemas.microsoft.com/office/drawing/2014/main" id="{00000000-0008-0000-0200-000043020000}"/>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0" name="直線コネクタ 579">
          <a:extLst>
            <a:ext uri="{FF2B5EF4-FFF2-40B4-BE49-F238E27FC236}">
              <a16:creationId xmlns:a16="http://schemas.microsoft.com/office/drawing/2014/main" id="{00000000-0008-0000-0200-000044020000}"/>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1" name="直線コネクタ 580">
          <a:extLst>
            <a:ext uri="{FF2B5EF4-FFF2-40B4-BE49-F238E27FC236}">
              <a16:creationId xmlns:a16="http://schemas.microsoft.com/office/drawing/2014/main" id="{00000000-0008-0000-0200-000045020000}"/>
            </a:ext>
          </a:extLst>
        </xdr:cNvPr>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2" name="テキスト ボックス 581">
          <a:extLst>
            <a:ext uri="{FF2B5EF4-FFF2-40B4-BE49-F238E27FC236}">
              <a16:creationId xmlns:a16="http://schemas.microsoft.com/office/drawing/2014/main" id="{00000000-0008-0000-0200-000046020000}"/>
            </a:ext>
          </a:extLst>
        </xdr:cNvPr>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3" name="直線コネクタ 582">
          <a:extLst>
            <a:ext uri="{FF2B5EF4-FFF2-40B4-BE49-F238E27FC236}">
              <a16:creationId xmlns:a16="http://schemas.microsoft.com/office/drawing/2014/main" id="{00000000-0008-0000-0200-000047020000}"/>
            </a:ext>
          </a:extLst>
        </xdr:cNvPr>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4" name="テキスト ボックス 583">
          <a:extLst>
            <a:ext uri="{FF2B5EF4-FFF2-40B4-BE49-F238E27FC236}">
              <a16:creationId xmlns:a16="http://schemas.microsoft.com/office/drawing/2014/main" id="{00000000-0008-0000-0200-000048020000}"/>
            </a:ext>
          </a:extLst>
        </xdr:cNvPr>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5" name="直線コネクタ 584">
          <a:extLst>
            <a:ext uri="{FF2B5EF4-FFF2-40B4-BE49-F238E27FC236}">
              <a16:creationId xmlns:a16="http://schemas.microsoft.com/office/drawing/2014/main" id="{00000000-0008-0000-0200-000049020000}"/>
            </a:ext>
          </a:extLst>
        </xdr:cNvPr>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6" name="テキスト ボックス 585">
          <a:extLst>
            <a:ext uri="{FF2B5EF4-FFF2-40B4-BE49-F238E27FC236}">
              <a16:creationId xmlns:a16="http://schemas.microsoft.com/office/drawing/2014/main" id="{00000000-0008-0000-0200-00004A020000}"/>
            </a:ext>
          </a:extLst>
        </xdr:cNvPr>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7" name="直線コネクタ 586">
          <a:extLst>
            <a:ext uri="{FF2B5EF4-FFF2-40B4-BE49-F238E27FC236}">
              <a16:creationId xmlns:a16="http://schemas.microsoft.com/office/drawing/2014/main" id="{00000000-0008-0000-0200-00004B020000}"/>
            </a:ext>
          </a:extLst>
        </xdr:cNvPr>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8" name="テキスト ボックス 587">
          <a:extLst>
            <a:ext uri="{FF2B5EF4-FFF2-40B4-BE49-F238E27FC236}">
              <a16:creationId xmlns:a16="http://schemas.microsoft.com/office/drawing/2014/main" id="{00000000-0008-0000-0200-00004C020000}"/>
            </a:ext>
          </a:extLst>
        </xdr:cNvPr>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9" name="直線コネクタ 588">
          <a:extLst>
            <a:ext uri="{FF2B5EF4-FFF2-40B4-BE49-F238E27FC236}">
              <a16:creationId xmlns:a16="http://schemas.microsoft.com/office/drawing/2014/main" id="{00000000-0008-0000-0200-00004D020000}"/>
            </a:ext>
          </a:extLst>
        </xdr:cNvPr>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90" name="テキスト ボックス 589">
          <a:extLst>
            <a:ext uri="{FF2B5EF4-FFF2-40B4-BE49-F238E27FC236}">
              <a16:creationId xmlns:a16="http://schemas.microsoft.com/office/drawing/2014/main" id="{00000000-0008-0000-0200-00004E020000}"/>
            </a:ext>
          </a:extLst>
        </xdr:cNvPr>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1" name="直線コネクタ 590">
          <a:extLst>
            <a:ext uri="{FF2B5EF4-FFF2-40B4-BE49-F238E27FC236}">
              <a16:creationId xmlns:a16="http://schemas.microsoft.com/office/drawing/2014/main" id="{00000000-0008-0000-0200-00004F020000}"/>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2" name="テキスト ボックス 591">
          <a:extLst>
            <a:ext uri="{FF2B5EF4-FFF2-40B4-BE49-F238E27FC236}">
              <a16:creationId xmlns:a16="http://schemas.microsoft.com/office/drawing/2014/main" id="{00000000-0008-0000-0200-000050020000}"/>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3" name="【保健センター・保健所】&#10;一人当たり面積グラフ枠">
          <a:extLst>
            <a:ext uri="{FF2B5EF4-FFF2-40B4-BE49-F238E27FC236}">
              <a16:creationId xmlns:a16="http://schemas.microsoft.com/office/drawing/2014/main" id="{00000000-0008-0000-0200-000051020000}"/>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76200</xdr:rowOff>
    </xdr:from>
    <xdr:to>
      <xdr:col>116</xdr:col>
      <xdr:colOff>62864</xdr:colOff>
      <xdr:row>64</xdr:row>
      <xdr:rowOff>53340</xdr:rowOff>
    </xdr:to>
    <xdr:cxnSp macro="">
      <xdr:nvCxnSpPr>
        <xdr:cNvPr id="594" name="直線コネクタ 593">
          <a:extLst>
            <a:ext uri="{FF2B5EF4-FFF2-40B4-BE49-F238E27FC236}">
              <a16:creationId xmlns:a16="http://schemas.microsoft.com/office/drawing/2014/main" id="{00000000-0008-0000-0200-000052020000}"/>
            </a:ext>
          </a:extLst>
        </xdr:cNvPr>
        <xdr:cNvCxnSpPr/>
      </xdr:nvCxnSpPr>
      <xdr:spPr>
        <a:xfrm flipV="1">
          <a:off x="19509104" y="92964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57167</xdr:rowOff>
    </xdr:from>
    <xdr:ext cx="469744" cy="259045"/>
    <xdr:sp macro="" textlink="">
      <xdr:nvSpPr>
        <xdr:cNvPr id="595" name="【保健センター・保健所】&#10;一人当たり面積最小値テキスト">
          <a:extLst>
            <a:ext uri="{FF2B5EF4-FFF2-40B4-BE49-F238E27FC236}">
              <a16:creationId xmlns:a16="http://schemas.microsoft.com/office/drawing/2014/main" id="{00000000-0008-0000-0200-000053020000}"/>
            </a:ext>
          </a:extLst>
        </xdr:cNvPr>
        <xdr:cNvSpPr txBox="1"/>
      </xdr:nvSpPr>
      <xdr:spPr>
        <a:xfrm>
          <a:off x="19547840"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53340</xdr:rowOff>
    </xdr:from>
    <xdr:to>
      <xdr:col>116</xdr:col>
      <xdr:colOff>152400</xdr:colOff>
      <xdr:row>64</xdr:row>
      <xdr:rowOff>53340</xdr:rowOff>
    </xdr:to>
    <xdr:cxnSp macro="">
      <xdr:nvCxnSpPr>
        <xdr:cNvPr id="596" name="直線コネクタ 595">
          <a:extLst>
            <a:ext uri="{FF2B5EF4-FFF2-40B4-BE49-F238E27FC236}">
              <a16:creationId xmlns:a16="http://schemas.microsoft.com/office/drawing/2014/main" id="{00000000-0008-0000-0200-000054020000}"/>
            </a:ext>
          </a:extLst>
        </xdr:cNvPr>
        <xdr:cNvCxnSpPr/>
      </xdr:nvCxnSpPr>
      <xdr:spPr>
        <a:xfrm>
          <a:off x="19443700" y="107823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22877</xdr:rowOff>
    </xdr:from>
    <xdr:ext cx="469744" cy="259045"/>
    <xdr:sp macro="" textlink="">
      <xdr:nvSpPr>
        <xdr:cNvPr id="597" name="【保健センター・保健所】&#10;一人当たり面積最大値テキスト">
          <a:extLst>
            <a:ext uri="{FF2B5EF4-FFF2-40B4-BE49-F238E27FC236}">
              <a16:creationId xmlns:a16="http://schemas.microsoft.com/office/drawing/2014/main" id="{00000000-0008-0000-0200-000055020000}"/>
            </a:ext>
          </a:extLst>
        </xdr:cNvPr>
        <xdr:cNvSpPr txBox="1"/>
      </xdr:nvSpPr>
      <xdr:spPr>
        <a:xfrm>
          <a:off x="19547840" y="9075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76200</xdr:rowOff>
    </xdr:from>
    <xdr:to>
      <xdr:col>116</xdr:col>
      <xdr:colOff>152400</xdr:colOff>
      <xdr:row>55</xdr:row>
      <xdr:rowOff>76200</xdr:rowOff>
    </xdr:to>
    <xdr:cxnSp macro="">
      <xdr:nvCxnSpPr>
        <xdr:cNvPr id="598" name="直線コネクタ 597">
          <a:extLst>
            <a:ext uri="{FF2B5EF4-FFF2-40B4-BE49-F238E27FC236}">
              <a16:creationId xmlns:a16="http://schemas.microsoft.com/office/drawing/2014/main" id="{00000000-0008-0000-0200-000056020000}"/>
            </a:ext>
          </a:extLst>
        </xdr:cNvPr>
        <xdr:cNvCxnSpPr/>
      </xdr:nvCxnSpPr>
      <xdr:spPr>
        <a:xfrm>
          <a:off x="19443700" y="92964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121937</xdr:rowOff>
    </xdr:from>
    <xdr:ext cx="469744" cy="259045"/>
    <xdr:sp macro="" textlink="">
      <xdr:nvSpPr>
        <xdr:cNvPr id="599" name="【保健センター・保健所】&#10;一人当たり面積平均値テキスト">
          <a:extLst>
            <a:ext uri="{FF2B5EF4-FFF2-40B4-BE49-F238E27FC236}">
              <a16:creationId xmlns:a16="http://schemas.microsoft.com/office/drawing/2014/main" id="{00000000-0008-0000-0200-000057020000}"/>
            </a:ext>
          </a:extLst>
        </xdr:cNvPr>
        <xdr:cNvSpPr txBox="1"/>
      </xdr:nvSpPr>
      <xdr:spPr>
        <a:xfrm>
          <a:off x="19547840" y="105156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143510</xdr:rowOff>
    </xdr:from>
    <xdr:to>
      <xdr:col>116</xdr:col>
      <xdr:colOff>114300</xdr:colOff>
      <xdr:row>63</xdr:row>
      <xdr:rowOff>73660</xdr:rowOff>
    </xdr:to>
    <xdr:sp macro="" textlink="">
      <xdr:nvSpPr>
        <xdr:cNvPr id="600" name="フローチャート: 判断 599">
          <a:extLst>
            <a:ext uri="{FF2B5EF4-FFF2-40B4-BE49-F238E27FC236}">
              <a16:creationId xmlns:a16="http://schemas.microsoft.com/office/drawing/2014/main" id="{00000000-0008-0000-0200-000058020000}"/>
            </a:ext>
          </a:extLst>
        </xdr:cNvPr>
        <xdr:cNvSpPr/>
      </xdr:nvSpPr>
      <xdr:spPr>
        <a:xfrm>
          <a:off x="19458940" y="105371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154940</xdr:rowOff>
    </xdr:from>
    <xdr:to>
      <xdr:col>112</xdr:col>
      <xdr:colOff>38100</xdr:colOff>
      <xdr:row>63</xdr:row>
      <xdr:rowOff>85090</xdr:rowOff>
    </xdr:to>
    <xdr:sp macro="" textlink="">
      <xdr:nvSpPr>
        <xdr:cNvPr id="601" name="フローチャート: 判断 600">
          <a:extLst>
            <a:ext uri="{FF2B5EF4-FFF2-40B4-BE49-F238E27FC236}">
              <a16:creationId xmlns:a16="http://schemas.microsoft.com/office/drawing/2014/main" id="{00000000-0008-0000-0200-000059020000}"/>
            </a:ext>
          </a:extLst>
        </xdr:cNvPr>
        <xdr:cNvSpPr/>
      </xdr:nvSpPr>
      <xdr:spPr>
        <a:xfrm>
          <a:off x="18735040" y="105486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166370</xdr:rowOff>
    </xdr:from>
    <xdr:to>
      <xdr:col>107</xdr:col>
      <xdr:colOff>101600</xdr:colOff>
      <xdr:row>63</xdr:row>
      <xdr:rowOff>96520</xdr:rowOff>
    </xdr:to>
    <xdr:sp macro="" textlink="">
      <xdr:nvSpPr>
        <xdr:cNvPr id="602" name="フローチャート: 判断 601">
          <a:extLst>
            <a:ext uri="{FF2B5EF4-FFF2-40B4-BE49-F238E27FC236}">
              <a16:creationId xmlns:a16="http://schemas.microsoft.com/office/drawing/2014/main" id="{00000000-0008-0000-0200-00005A020000}"/>
            </a:ext>
          </a:extLst>
        </xdr:cNvPr>
        <xdr:cNvSpPr/>
      </xdr:nvSpPr>
      <xdr:spPr>
        <a:xfrm>
          <a:off x="17937480" y="105600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13970</xdr:rowOff>
    </xdr:from>
    <xdr:to>
      <xdr:col>102</xdr:col>
      <xdr:colOff>165100</xdr:colOff>
      <xdr:row>63</xdr:row>
      <xdr:rowOff>115570</xdr:rowOff>
    </xdr:to>
    <xdr:sp macro="" textlink="">
      <xdr:nvSpPr>
        <xdr:cNvPr id="603" name="フローチャート: 判断 602">
          <a:extLst>
            <a:ext uri="{FF2B5EF4-FFF2-40B4-BE49-F238E27FC236}">
              <a16:creationId xmlns:a16="http://schemas.microsoft.com/office/drawing/2014/main" id="{00000000-0008-0000-0200-00005B020000}"/>
            </a:ext>
          </a:extLst>
        </xdr:cNvPr>
        <xdr:cNvSpPr/>
      </xdr:nvSpPr>
      <xdr:spPr>
        <a:xfrm>
          <a:off x="1716278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17780</xdr:rowOff>
    </xdr:from>
    <xdr:to>
      <xdr:col>98</xdr:col>
      <xdr:colOff>38100</xdr:colOff>
      <xdr:row>63</xdr:row>
      <xdr:rowOff>119380</xdr:rowOff>
    </xdr:to>
    <xdr:sp macro="" textlink="">
      <xdr:nvSpPr>
        <xdr:cNvPr id="604" name="フローチャート: 判断 603">
          <a:extLst>
            <a:ext uri="{FF2B5EF4-FFF2-40B4-BE49-F238E27FC236}">
              <a16:creationId xmlns:a16="http://schemas.microsoft.com/office/drawing/2014/main" id="{00000000-0008-0000-0200-00005C020000}"/>
            </a:ext>
          </a:extLst>
        </xdr:cNvPr>
        <xdr:cNvSpPr/>
      </xdr:nvSpPr>
      <xdr:spPr>
        <a:xfrm>
          <a:off x="16388080" y="1057910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00000000-0008-0000-0200-00005D020000}"/>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00000000-0008-0000-0200-00005E020000}"/>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00000000-0008-0000-0200-00005F020000}"/>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00000000-0008-0000-0200-000060020000}"/>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00000000-0008-0000-0200-000061020000}"/>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33020</xdr:rowOff>
    </xdr:from>
    <xdr:to>
      <xdr:col>116</xdr:col>
      <xdr:colOff>114300</xdr:colOff>
      <xdr:row>57</xdr:row>
      <xdr:rowOff>134620</xdr:rowOff>
    </xdr:to>
    <xdr:sp macro="" textlink="">
      <xdr:nvSpPr>
        <xdr:cNvPr id="610" name="楕円 609">
          <a:extLst>
            <a:ext uri="{FF2B5EF4-FFF2-40B4-BE49-F238E27FC236}">
              <a16:creationId xmlns:a16="http://schemas.microsoft.com/office/drawing/2014/main" id="{00000000-0008-0000-0200-000062020000}"/>
            </a:ext>
          </a:extLst>
        </xdr:cNvPr>
        <xdr:cNvSpPr/>
      </xdr:nvSpPr>
      <xdr:spPr>
        <a:xfrm>
          <a:off x="1945894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55897</xdr:rowOff>
    </xdr:from>
    <xdr:ext cx="469744" cy="259045"/>
    <xdr:sp macro="" textlink="">
      <xdr:nvSpPr>
        <xdr:cNvPr id="611" name="【保健センター・保健所】&#10;一人当たり面積該当値テキスト">
          <a:extLst>
            <a:ext uri="{FF2B5EF4-FFF2-40B4-BE49-F238E27FC236}">
              <a16:creationId xmlns:a16="http://schemas.microsoft.com/office/drawing/2014/main" id="{00000000-0008-0000-0200-000063020000}"/>
            </a:ext>
          </a:extLst>
        </xdr:cNvPr>
        <xdr:cNvSpPr txBox="1"/>
      </xdr:nvSpPr>
      <xdr:spPr>
        <a:xfrm>
          <a:off x="19547840" y="9443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55880</xdr:rowOff>
    </xdr:from>
    <xdr:to>
      <xdr:col>112</xdr:col>
      <xdr:colOff>38100</xdr:colOff>
      <xdr:row>57</xdr:row>
      <xdr:rowOff>157480</xdr:rowOff>
    </xdr:to>
    <xdr:sp macro="" textlink="">
      <xdr:nvSpPr>
        <xdr:cNvPr id="612" name="楕円 611">
          <a:extLst>
            <a:ext uri="{FF2B5EF4-FFF2-40B4-BE49-F238E27FC236}">
              <a16:creationId xmlns:a16="http://schemas.microsoft.com/office/drawing/2014/main" id="{00000000-0008-0000-0200-000064020000}"/>
            </a:ext>
          </a:extLst>
        </xdr:cNvPr>
        <xdr:cNvSpPr/>
      </xdr:nvSpPr>
      <xdr:spPr>
        <a:xfrm>
          <a:off x="18735040" y="961136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57</xdr:row>
      <xdr:rowOff>83820</xdr:rowOff>
    </xdr:from>
    <xdr:to>
      <xdr:col>116</xdr:col>
      <xdr:colOff>63500</xdr:colOff>
      <xdr:row>57</xdr:row>
      <xdr:rowOff>106680</xdr:rowOff>
    </xdr:to>
    <xdr:cxnSp macro="">
      <xdr:nvCxnSpPr>
        <xdr:cNvPr id="613" name="直線コネクタ 612">
          <a:extLst>
            <a:ext uri="{FF2B5EF4-FFF2-40B4-BE49-F238E27FC236}">
              <a16:creationId xmlns:a16="http://schemas.microsoft.com/office/drawing/2014/main" id="{00000000-0008-0000-0200-000065020000}"/>
            </a:ext>
          </a:extLst>
        </xdr:cNvPr>
        <xdr:cNvCxnSpPr/>
      </xdr:nvCxnSpPr>
      <xdr:spPr>
        <a:xfrm flipV="1">
          <a:off x="18778220" y="9639300"/>
          <a:ext cx="73152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71120</xdr:rowOff>
    </xdr:from>
    <xdr:to>
      <xdr:col>107</xdr:col>
      <xdr:colOff>101600</xdr:colOff>
      <xdr:row>58</xdr:row>
      <xdr:rowOff>1270</xdr:rowOff>
    </xdr:to>
    <xdr:sp macro="" textlink="">
      <xdr:nvSpPr>
        <xdr:cNvPr id="614" name="楕円 613">
          <a:extLst>
            <a:ext uri="{FF2B5EF4-FFF2-40B4-BE49-F238E27FC236}">
              <a16:creationId xmlns:a16="http://schemas.microsoft.com/office/drawing/2014/main" id="{00000000-0008-0000-0200-000066020000}"/>
            </a:ext>
          </a:extLst>
        </xdr:cNvPr>
        <xdr:cNvSpPr/>
      </xdr:nvSpPr>
      <xdr:spPr>
        <a:xfrm>
          <a:off x="17937480" y="96266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106680</xdr:rowOff>
    </xdr:from>
    <xdr:to>
      <xdr:col>111</xdr:col>
      <xdr:colOff>177800</xdr:colOff>
      <xdr:row>57</xdr:row>
      <xdr:rowOff>121920</xdr:rowOff>
    </xdr:to>
    <xdr:cxnSp macro="">
      <xdr:nvCxnSpPr>
        <xdr:cNvPr id="615" name="直線コネクタ 614">
          <a:extLst>
            <a:ext uri="{FF2B5EF4-FFF2-40B4-BE49-F238E27FC236}">
              <a16:creationId xmlns:a16="http://schemas.microsoft.com/office/drawing/2014/main" id="{00000000-0008-0000-0200-000067020000}"/>
            </a:ext>
          </a:extLst>
        </xdr:cNvPr>
        <xdr:cNvCxnSpPr/>
      </xdr:nvCxnSpPr>
      <xdr:spPr>
        <a:xfrm flipV="1">
          <a:off x="17988280" y="9662160"/>
          <a:ext cx="78994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93980</xdr:rowOff>
    </xdr:from>
    <xdr:to>
      <xdr:col>102</xdr:col>
      <xdr:colOff>165100</xdr:colOff>
      <xdr:row>58</xdr:row>
      <xdr:rowOff>24130</xdr:rowOff>
    </xdr:to>
    <xdr:sp macro="" textlink="">
      <xdr:nvSpPr>
        <xdr:cNvPr id="616" name="楕円 615">
          <a:extLst>
            <a:ext uri="{FF2B5EF4-FFF2-40B4-BE49-F238E27FC236}">
              <a16:creationId xmlns:a16="http://schemas.microsoft.com/office/drawing/2014/main" id="{00000000-0008-0000-0200-000068020000}"/>
            </a:ext>
          </a:extLst>
        </xdr:cNvPr>
        <xdr:cNvSpPr/>
      </xdr:nvSpPr>
      <xdr:spPr>
        <a:xfrm>
          <a:off x="17162780" y="96494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57</xdr:row>
      <xdr:rowOff>121920</xdr:rowOff>
    </xdr:from>
    <xdr:to>
      <xdr:col>107</xdr:col>
      <xdr:colOff>50800</xdr:colOff>
      <xdr:row>57</xdr:row>
      <xdr:rowOff>144780</xdr:rowOff>
    </xdr:to>
    <xdr:cxnSp macro="">
      <xdr:nvCxnSpPr>
        <xdr:cNvPr id="617" name="直線コネクタ 616">
          <a:extLst>
            <a:ext uri="{FF2B5EF4-FFF2-40B4-BE49-F238E27FC236}">
              <a16:creationId xmlns:a16="http://schemas.microsoft.com/office/drawing/2014/main" id="{00000000-0008-0000-0200-000069020000}"/>
            </a:ext>
          </a:extLst>
        </xdr:cNvPr>
        <xdr:cNvCxnSpPr/>
      </xdr:nvCxnSpPr>
      <xdr:spPr>
        <a:xfrm flipV="1">
          <a:off x="17213580" y="9677400"/>
          <a:ext cx="7747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57</xdr:row>
      <xdr:rowOff>113030</xdr:rowOff>
    </xdr:from>
    <xdr:to>
      <xdr:col>98</xdr:col>
      <xdr:colOff>38100</xdr:colOff>
      <xdr:row>58</xdr:row>
      <xdr:rowOff>43180</xdr:rowOff>
    </xdr:to>
    <xdr:sp macro="" textlink="">
      <xdr:nvSpPr>
        <xdr:cNvPr id="618" name="楕円 617">
          <a:extLst>
            <a:ext uri="{FF2B5EF4-FFF2-40B4-BE49-F238E27FC236}">
              <a16:creationId xmlns:a16="http://schemas.microsoft.com/office/drawing/2014/main" id="{00000000-0008-0000-0200-00006A020000}"/>
            </a:ext>
          </a:extLst>
        </xdr:cNvPr>
        <xdr:cNvSpPr/>
      </xdr:nvSpPr>
      <xdr:spPr>
        <a:xfrm>
          <a:off x="16388080" y="96685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57</xdr:row>
      <xdr:rowOff>144780</xdr:rowOff>
    </xdr:from>
    <xdr:to>
      <xdr:col>102</xdr:col>
      <xdr:colOff>114300</xdr:colOff>
      <xdr:row>57</xdr:row>
      <xdr:rowOff>163830</xdr:rowOff>
    </xdr:to>
    <xdr:cxnSp macro="">
      <xdr:nvCxnSpPr>
        <xdr:cNvPr id="619" name="直線コネクタ 618">
          <a:extLst>
            <a:ext uri="{FF2B5EF4-FFF2-40B4-BE49-F238E27FC236}">
              <a16:creationId xmlns:a16="http://schemas.microsoft.com/office/drawing/2014/main" id="{00000000-0008-0000-0200-00006B020000}"/>
            </a:ext>
          </a:extLst>
        </xdr:cNvPr>
        <xdr:cNvCxnSpPr/>
      </xdr:nvCxnSpPr>
      <xdr:spPr>
        <a:xfrm flipV="1">
          <a:off x="16431260" y="9700260"/>
          <a:ext cx="78232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76217</xdr:rowOff>
    </xdr:from>
    <xdr:ext cx="469744" cy="259045"/>
    <xdr:sp macro="" textlink="">
      <xdr:nvSpPr>
        <xdr:cNvPr id="620" name="n_1aveValue【保健センター・保健所】&#10;一人当たり面積">
          <a:extLst>
            <a:ext uri="{FF2B5EF4-FFF2-40B4-BE49-F238E27FC236}">
              <a16:creationId xmlns:a16="http://schemas.microsoft.com/office/drawing/2014/main" id="{00000000-0008-0000-0200-00006C020000}"/>
            </a:ext>
          </a:extLst>
        </xdr:cNvPr>
        <xdr:cNvSpPr txBox="1"/>
      </xdr:nvSpPr>
      <xdr:spPr>
        <a:xfrm>
          <a:off x="18561127" y="1063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87647</xdr:rowOff>
    </xdr:from>
    <xdr:ext cx="469744" cy="259045"/>
    <xdr:sp macro="" textlink="">
      <xdr:nvSpPr>
        <xdr:cNvPr id="621" name="n_2aveValue【保健センター・保健所】&#10;一人当たり面積">
          <a:extLst>
            <a:ext uri="{FF2B5EF4-FFF2-40B4-BE49-F238E27FC236}">
              <a16:creationId xmlns:a16="http://schemas.microsoft.com/office/drawing/2014/main" id="{00000000-0008-0000-0200-00006D020000}"/>
            </a:ext>
          </a:extLst>
        </xdr:cNvPr>
        <xdr:cNvSpPr txBox="1"/>
      </xdr:nvSpPr>
      <xdr:spPr>
        <a:xfrm>
          <a:off x="17776267" y="1064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106697</xdr:rowOff>
    </xdr:from>
    <xdr:ext cx="469744" cy="259045"/>
    <xdr:sp macro="" textlink="">
      <xdr:nvSpPr>
        <xdr:cNvPr id="622" name="n_3aveValue【保健センター・保健所】&#10;一人当たり面積">
          <a:extLst>
            <a:ext uri="{FF2B5EF4-FFF2-40B4-BE49-F238E27FC236}">
              <a16:creationId xmlns:a16="http://schemas.microsoft.com/office/drawing/2014/main" id="{00000000-0008-0000-0200-00006E020000}"/>
            </a:ext>
          </a:extLst>
        </xdr:cNvPr>
        <xdr:cNvSpPr txBox="1"/>
      </xdr:nvSpPr>
      <xdr:spPr>
        <a:xfrm>
          <a:off x="17001567" y="10668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110507</xdr:rowOff>
    </xdr:from>
    <xdr:ext cx="469744" cy="259045"/>
    <xdr:sp macro="" textlink="">
      <xdr:nvSpPr>
        <xdr:cNvPr id="623" name="n_4aveValue【保健センター・保健所】&#10;一人当たり面積">
          <a:extLst>
            <a:ext uri="{FF2B5EF4-FFF2-40B4-BE49-F238E27FC236}">
              <a16:creationId xmlns:a16="http://schemas.microsoft.com/office/drawing/2014/main" id="{00000000-0008-0000-0200-00006F020000}"/>
            </a:ext>
          </a:extLst>
        </xdr:cNvPr>
        <xdr:cNvSpPr txBox="1"/>
      </xdr:nvSpPr>
      <xdr:spPr>
        <a:xfrm>
          <a:off x="1622686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2557</xdr:rowOff>
    </xdr:from>
    <xdr:ext cx="469744" cy="259045"/>
    <xdr:sp macro="" textlink="">
      <xdr:nvSpPr>
        <xdr:cNvPr id="624" name="n_1mainValue【保健センター・保健所】&#10;一人当たり面積">
          <a:extLst>
            <a:ext uri="{FF2B5EF4-FFF2-40B4-BE49-F238E27FC236}">
              <a16:creationId xmlns:a16="http://schemas.microsoft.com/office/drawing/2014/main" id="{00000000-0008-0000-0200-000070020000}"/>
            </a:ext>
          </a:extLst>
        </xdr:cNvPr>
        <xdr:cNvSpPr txBox="1"/>
      </xdr:nvSpPr>
      <xdr:spPr>
        <a:xfrm>
          <a:off x="18561127" y="939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17797</xdr:rowOff>
    </xdr:from>
    <xdr:ext cx="469744" cy="259045"/>
    <xdr:sp macro="" textlink="">
      <xdr:nvSpPr>
        <xdr:cNvPr id="625" name="n_2mainValue【保健センター・保健所】&#10;一人当たり面積">
          <a:extLst>
            <a:ext uri="{FF2B5EF4-FFF2-40B4-BE49-F238E27FC236}">
              <a16:creationId xmlns:a16="http://schemas.microsoft.com/office/drawing/2014/main" id="{00000000-0008-0000-0200-000071020000}"/>
            </a:ext>
          </a:extLst>
        </xdr:cNvPr>
        <xdr:cNvSpPr txBox="1"/>
      </xdr:nvSpPr>
      <xdr:spPr>
        <a:xfrm>
          <a:off x="17776267" y="9405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56</xdr:row>
      <xdr:rowOff>40657</xdr:rowOff>
    </xdr:from>
    <xdr:ext cx="469744" cy="259045"/>
    <xdr:sp macro="" textlink="">
      <xdr:nvSpPr>
        <xdr:cNvPr id="626" name="n_3mainValue【保健センター・保健所】&#10;一人当たり面積">
          <a:extLst>
            <a:ext uri="{FF2B5EF4-FFF2-40B4-BE49-F238E27FC236}">
              <a16:creationId xmlns:a16="http://schemas.microsoft.com/office/drawing/2014/main" id="{00000000-0008-0000-0200-000072020000}"/>
            </a:ext>
          </a:extLst>
        </xdr:cNvPr>
        <xdr:cNvSpPr txBox="1"/>
      </xdr:nvSpPr>
      <xdr:spPr>
        <a:xfrm>
          <a:off x="17001567" y="942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56</xdr:row>
      <xdr:rowOff>59707</xdr:rowOff>
    </xdr:from>
    <xdr:ext cx="469744" cy="259045"/>
    <xdr:sp macro="" textlink="">
      <xdr:nvSpPr>
        <xdr:cNvPr id="627" name="n_4mainValue【保健センター・保健所】&#10;一人当たり面積">
          <a:extLst>
            <a:ext uri="{FF2B5EF4-FFF2-40B4-BE49-F238E27FC236}">
              <a16:creationId xmlns:a16="http://schemas.microsoft.com/office/drawing/2014/main" id="{00000000-0008-0000-0200-000073020000}"/>
            </a:ext>
          </a:extLst>
        </xdr:cNvPr>
        <xdr:cNvSpPr txBox="1"/>
      </xdr:nvSpPr>
      <xdr:spPr>
        <a:xfrm>
          <a:off x="16226867" y="944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8" name="正方形/長方形 627">
          <a:extLst>
            <a:ext uri="{FF2B5EF4-FFF2-40B4-BE49-F238E27FC236}">
              <a16:creationId xmlns:a16="http://schemas.microsoft.com/office/drawing/2014/main" id="{00000000-0008-0000-0200-000074020000}"/>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9" name="正方形/長方形 628">
          <a:extLst>
            <a:ext uri="{FF2B5EF4-FFF2-40B4-BE49-F238E27FC236}">
              <a16:creationId xmlns:a16="http://schemas.microsoft.com/office/drawing/2014/main" id="{00000000-0008-0000-0200-000075020000}"/>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0" name="正方形/長方形 629">
          <a:extLst>
            <a:ext uri="{FF2B5EF4-FFF2-40B4-BE49-F238E27FC236}">
              <a16:creationId xmlns:a16="http://schemas.microsoft.com/office/drawing/2014/main" id="{00000000-0008-0000-0200-000076020000}"/>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1" name="正方形/長方形 630">
          <a:extLst>
            <a:ext uri="{FF2B5EF4-FFF2-40B4-BE49-F238E27FC236}">
              <a16:creationId xmlns:a16="http://schemas.microsoft.com/office/drawing/2014/main" id="{00000000-0008-0000-0200-000077020000}"/>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2" name="正方形/長方形 631">
          <a:extLst>
            <a:ext uri="{FF2B5EF4-FFF2-40B4-BE49-F238E27FC236}">
              <a16:creationId xmlns:a16="http://schemas.microsoft.com/office/drawing/2014/main" id="{00000000-0008-0000-0200-000078020000}"/>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3" name="正方形/長方形 632">
          <a:extLst>
            <a:ext uri="{FF2B5EF4-FFF2-40B4-BE49-F238E27FC236}">
              <a16:creationId xmlns:a16="http://schemas.microsoft.com/office/drawing/2014/main" id="{00000000-0008-0000-0200-000079020000}"/>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4" name="正方形/長方形 633">
          <a:extLst>
            <a:ext uri="{FF2B5EF4-FFF2-40B4-BE49-F238E27FC236}">
              <a16:creationId xmlns:a16="http://schemas.microsoft.com/office/drawing/2014/main" id="{00000000-0008-0000-0200-00007A020000}"/>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5" name="正方形/長方形 634">
          <a:extLst>
            <a:ext uri="{FF2B5EF4-FFF2-40B4-BE49-F238E27FC236}">
              <a16:creationId xmlns:a16="http://schemas.microsoft.com/office/drawing/2014/main" id="{00000000-0008-0000-0200-00007B020000}"/>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6" name="テキスト ボックス 635">
          <a:extLst>
            <a:ext uri="{FF2B5EF4-FFF2-40B4-BE49-F238E27FC236}">
              <a16:creationId xmlns:a16="http://schemas.microsoft.com/office/drawing/2014/main" id="{00000000-0008-0000-0200-00007C020000}"/>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7" name="直線コネクタ 636">
          <a:extLst>
            <a:ext uri="{FF2B5EF4-FFF2-40B4-BE49-F238E27FC236}">
              <a16:creationId xmlns:a16="http://schemas.microsoft.com/office/drawing/2014/main" id="{00000000-0008-0000-0200-00007D020000}"/>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8" name="テキスト ボックス 637">
          <a:extLst>
            <a:ext uri="{FF2B5EF4-FFF2-40B4-BE49-F238E27FC236}">
              <a16:creationId xmlns:a16="http://schemas.microsoft.com/office/drawing/2014/main" id="{00000000-0008-0000-0200-00007E020000}"/>
            </a:ext>
          </a:extLst>
        </xdr:cNvPr>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9" name="直線コネクタ 638">
          <a:extLst>
            <a:ext uri="{FF2B5EF4-FFF2-40B4-BE49-F238E27FC236}">
              <a16:creationId xmlns:a16="http://schemas.microsoft.com/office/drawing/2014/main" id="{00000000-0008-0000-0200-00007F020000}"/>
            </a:ext>
          </a:extLst>
        </xdr:cNvPr>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40" name="テキスト ボックス 639">
          <a:extLst>
            <a:ext uri="{FF2B5EF4-FFF2-40B4-BE49-F238E27FC236}">
              <a16:creationId xmlns:a16="http://schemas.microsoft.com/office/drawing/2014/main" id="{00000000-0008-0000-0200-000080020000}"/>
            </a:ext>
          </a:extLst>
        </xdr:cNvPr>
        <xdr:cNvSpPr txBox="1"/>
      </xdr:nvSpPr>
      <xdr:spPr>
        <a:xfrm>
          <a:off x="105615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41" name="直線コネクタ 640">
          <a:extLst>
            <a:ext uri="{FF2B5EF4-FFF2-40B4-BE49-F238E27FC236}">
              <a16:creationId xmlns:a16="http://schemas.microsoft.com/office/drawing/2014/main" id="{00000000-0008-0000-0200-000081020000}"/>
            </a:ext>
          </a:extLst>
        </xdr:cNvPr>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2" name="テキスト ボックス 641">
          <a:extLst>
            <a:ext uri="{FF2B5EF4-FFF2-40B4-BE49-F238E27FC236}">
              <a16:creationId xmlns:a16="http://schemas.microsoft.com/office/drawing/2014/main" id="{00000000-0008-0000-0200-000082020000}"/>
            </a:ext>
          </a:extLst>
        </xdr:cNvPr>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3" name="直線コネクタ 642">
          <a:extLst>
            <a:ext uri="{FF2B5EF4-FFF2-40B4-BE49-F238E27FC236}">
              <a16:creationId xmlns:a16="http://schemas.microsoft.com/office/drawing/2014/main" id="{00000000-0008-0000-0200-000083020000}"/>
            </a:ext>
          </a:extLst>
        </xdr:cNvPr>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4" name="テキスト ボックス 643">
          <a:extLst>
            <a:ext uri="{FF2B5EF4-FFF2-40B4-BE49-F238E27FC236}">
              <a16:creationId xmlns:a16="http://schemas.microsoft.com/office/drawing/2014/main" id="{00000000-0008-0000-0200-000084020000}"/>
            </a:ext>
          </a:extLst>
        </xdr:cNvPr>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5" name="直線コネクタ 644">
          <a:extLst>
            <a:ext uri="{FF2B5EF4-FFF2-40B4-BE49-F238E27FC236}">
              <a16:creationId xmlns:a16="http://schemas.microsoft.com/office/drawing/2014/main" id="{00000000-0008-0000-0200-000085020000}"/>
            </a:ext>
          </a:extLst>
        </xdr:cNvPr>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6" name="テキスト ボックス 645">
          <a:extLst>
            <a:ext uri="{FF2B5EF4-FFF2-40B4-BE49-F238E27FC236}">
              <a16:creationId xmlns:a16="http://schemas.microsoft.com/office/drawing/2014/main" id="{00000000-0008-0000-0200-000086020000}"/>
            </a:ext>
          </a:extLst>
        </xdr:cNvPr>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7" name="直線コネクタ 646">
          <a:extLst>
            <a:ext uri="{FF2B5EF4-FFF2-40B4-BE49-F238E27FC236}">
              <a16:creationId xmlns:a16="http://schemas.microsoft.com/office/drawing/2014/main" id="{00000000-0008-0000-0200-000087020000}"/>
            </a:ext>
          </a:extLst>
        </xdr:cNvPr>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8" name="テキスト ボックス 647">
          <a:extLst>
            <a:ext uri="{FF2B5EF4-FFF2-40B4-BE49-F238E27FC236}">
              <a16:creationId xmlns:a16="http://schemas.microsoft.com/office/drawing/2014/main" id="{00000000-0008-0000-0200-000088020000}"/>
            </a:ext>
          </a:extLst>
        </xdr:cNvPr>
        <xdr:cNvSpPr txBox="1"/>
      </xdr:nvSpPr>
      <xdr:spPr>
        <a:xfrm>
          <a:off x="1060276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9" name="直線コネクタ 648">
          <a:extLst>
            <a:ext uri="{FF2B5EF4-FFF2-40B4-BE49-F238E27FC236}">
              <a16:creationId xmlns:a16="http://schemas.microsoft.com/office/drawing/2014/main" id="{00000000-0008-0000-0200-000089020000}"/>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50" name="テキスト ボックス 649">
          <a:extLst>
            <a:ext uri="{FF2B5EF4-FFF2-40B4-BE49-F238E27FC236}">
              <a16:creationId xmlns:a16="http://schemas.microsoft.com/office/drawing/2014/main" id="{00000000-0008-0000-0200-00008A020000}"/>
            </a:ext>
          </a:extLst>
        </xdr:cNvPr>
        <xdr:cNvSpPr txBox="1"/>
      </xdr:nvSpPr>
      <xdr:spPr>
        <a:xfrm>
          <a:off x="1066688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51" name="【消防施設】&#10;有形固定資産減価償却率グラフ枠">
          <a:extLst>
            <a:ext uri="{FF2B5EF4-FFF2-40B4-BE49-F238E27FC236}">
              <a16:creationId xmlns:a16="http://schemas.microsoft.com/office/drawing/2014/main" id="{00000000-0008-0000-0200-00008B020000}"/>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47625</xdr:rowOff>
    </xdr:to>
    <xdr:cxnSp macro="">
      <xdr:nvCxnSpPr>
        <xdr:cNvPr id="652" name="直線コネクタ 651">
          <a:extLst>
            <a:ext uri="{FF2B5EF4-FFF2-40B4-BE49-F238E27FC236}">
              <a16:creationId xmlns:a16="http://schemas.microsoft.com/office/drawing/2014/main" id="{00000000-0008-0000-0200-00008C020000}"/>
            </a:ext>
          </a:extLst>
        </xdr:cNvPr>
        <xdr:cNvCxnSpPr/>
      </xdr:nvCxnSpPr>
      <xdr:spPr>
        <a:xfrm flipV="1">
          <a:off x="14375764" y="13041630"/>
          <a:ext cx="0" cy="142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51452</xdr:rowOff>
    </xdr:from>
    <xdr:ext cx="405111" cy="259045"/>
    <xdr:sp macro="" textlink="">
      <xdr:nvSpPr>
        <xdr:cNvPr id="653" name="【消防施設】&#10;有形固定資産減価償却率最小値テキスト">
          <a:extLst>
            <a:ext uri="{FF2B5EF4-FFF2-40B4-BE49-F238E27FC236}">
              <a16:creationId xmlns:a16="http://schemas.microsoft.com/office/drawing/2014/main" id="{00000000-0008-0000-0200-00008D020000}"/>
            </a:ext>
          </a:extLst>
        </xdr:cNvPr>
        <xdr:cNvSpPr txBox="1"/>
      </xdr:nvSpPr>
      <xdr:spPr>
        <a:xfrm>
          <a:off x="14414500" y="14468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47625</xdr:rowOff>
    </xdr:from>
    <xdr:to>
      <xdr:col>86</xdr:col>
      <xdr:colOff>25400</xdr:colOff>
      <xdr:row>86</xdr:row>
      <xdr:rowOff>47625</xdr:rowOff>
    </xdr:to>
    <xdr:cxnSp macro="">
      <xdr:nvCxnSpPr>
        <xdr:cNvPr id="654" name="直線コネクタ 653">
          <a:extLst>
            <a:ext uri="{FF2B5EF4-FFF2-40B4-BE49-F238E27FC236}">
              <a16:creationId xmlns:a16="http://schemas.microsoft.com/office/drawing/2014/main" id="{00000000-0008-0000-0200-00008E020000}"/>
            </a:ext>
          </a:extLst>
        </xdr:cNvPr>
        <xdr:cNvCxnSpPr/>
      </xdr:nvCxnSpPr>
      <xdr:spPr>
        <a:xfrm>
          <a:off x="14287500" y="144646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05111" cy="259045"/>
    <xdr:sp macro="" textlink="">
      <xdr:nvSpPr>
        <xdr:cNvPr id="655" name="【消防施設】&#10;有形固定資産減価償却率最大値テキスト">
          <a:extLst>
            <a:ext uri="{FF2B5EF4-FFF2-40B4-BE49-F238E27FC236}">
              <a16:creationId xmlns:a16="http://schemas.microsoft.com/office/drawing/2014/main" id="{00000000-0008-0000-0200-00008F020000}"/>
            </a:ext>
          </a:extLst>
        </xdr:cNvPr>
        <xdr:cNvSpPr txBox="1"/>
      </xdr:nvSpPr>
      <xdr:spPr>
        <a:xfrm>
          <a:off x="14414500" y="12820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56" name="直線コネクタ 655">
          <a:extLst>
            <a:ext uri="{FF2B5EF4-FFF2-40B4-BE49-F238E27FC236}">
              <a16:creationId xmlns:a16="http://schemas.microsoft.com/office/drawing/2014/main" id="{00000000-0008-0000-0200-000090020000}"/>
            </a:ext>
          </a:extLst>
        </xdr:cNvPr>
        <xdr:cNvCxnSpPr/>
      </xdr:nvCxnSpPr>
      <xdr:spPr>
        <a:xfrm>
          <a:off x="14287500" y="130416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6366</xdr:rowOff>
    </xdr:from>
    <xdr:ext cx="405111" cy="259045"/>
    <xdr:sp macro="" textlink="">
      <xdr:nvSpPr>
        <xdr:cNvPr id="657" name="【消防施設】&#10;有形固定資産減価償却率平均値テキスト">
          <a:extLst>
            <a:ext uri="{FF2B5EF4-FFF2-40B4-BE49-F238E27FC236}">
              <a16:creationId xmlns:a16="http://schemas.microsoft.com/office/drawing/2014/main" id="{00000000-0008-0000-0200-000091020000}"/>
            </a:ext>
          </a:extLst>
        </xdr:cNvPr>
        <xdr:cNvSpPr txBox="1"/>
      </xdr:nvSpPr>
      <xdr:spPr>
        <a:xfrm>
          <a:off x="14414500" y="135852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154939</xdr:rowOff>
    </xdr:from>
    <xdr:to>
      <xdr:col>85</xdr:col>
      <xdr:colOff>177800</xdr:colOff>
      <xdr:row>82</xdr:row>
      <xdr:rowOff>85089</xdr:rowOff>
    </xdr:to>
    <xdr:sp macro="" textlink="">
      <xdr:nvSpPr>
        <xdr:cNvPr id="658" name="フローチャート: 判断 657">
          <a:extLst>
            <a:ext uri="{FF2B5EF4-FFF2-40B4-BE49-F238E27FC236}">
              <a16:creationId xmlns:a16="http://schemas.microsoft.com/office/drawing/2014/main" id="{00000000-0008-0000-0200-000092020000}"/>
            </a:ext>
          </a:extLst>
        </xdr:cNvPr>
        <xdr:cNvSpPr/>
      </xdr:nvSpPr>
      <xdr:spPr>
        <a:xfrm>
          <a:off x="14325600" y="13733779"/>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151130</xdr:rowOff>
    </xdr:from>
    <xdr:to>
      <xdr:col>81</xdr:col>
      <xdr:colOff>101600</xdr:colOff>
      <xdr:row>82</xdr:row>
      <xdr:rowOff>81280</xdr:rowOff>
    </xdr:to>
    <xdr:sp macro="" textlink="">
      <xdr:nvSpPr>
        <xdr:cNvPr id="659" name="フローチャート: 判断 658">
          <a:extLst>
            <a:ext uri="{FF2B5EF4-FFF2-40B4-BE49-F238E27FC236}">
              <a16:creationId xmlns:a16="http://schemas.microsoft.com/office/drawing/2014/main" id="{00000000-0008-0000-0200-000093020000}"/>
            </a:ext>
          </a:extLst>
        </xdr:cNvPr>
        <xdr:cNvSpPr/>
      </xdr:nvSpPr>
      <xdr:spPr>
        <a:xfrm>
          <a:off x="13578840" y="137299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101600</xdr:rowOff>
    </xdr:from>
    <xdr:to>
      <xdr:col>76</xdr:col>
      <xdr:colOff>165100</xdr:colOff>
      <xdr:row>82</xdr:row>
      <xdr:rowOff>31750</xdr:rowOff>
    </xdr:to>
    <xdr:sp macro="" textlink="">
      <xdr:nvSpPr>
        <xdr:cNvPr id="660" name="フローチャート: 判断 659">
          <a:extLst>
            <a:ext uri="{FF2B5EF4-FFF2-40B4-BE49-F238E27FC236}">
              <a16:creationId xmlns:a16="http://schemas.microsoft.com/office/drawing/2014/main" id="{00000000-0008-0000-0200-000094020000}"/>
            </a:ext>
          </a:extLst>
        </xdr:cNvPr>
        <xdr:cNvSpPr/>
      </xdr:nvSpPr>
      <xdr:spPr>
        <a:xfrm>
          <a:off x="12804140" y="136804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57786</xdr:rowOff>
    </xdr:from>
    <xdr:to>
      <xdr:col>72</xdr:col>
      <xdr:colOff>38100</xdr:colOff>
      <xdr:row>81</xdr:row>
      <xdr:rowOff>159386</xdr:rowOff>
    </xdr:to>
    <xdr:sp macro="" textlink="">
      <xdr:nvSpPr>
        <xdr:cNvPr id="661" name="フローチャート: 判断 660">
          <a:extLst>
            <a:ext uri="{FF2B5EF4-FFF2-40B4-BE49-F238E27FC236}">
              <a16:creationId xmlns:a16="http://schemas.microsoft.com/office/drawing/2014/main" id="{00000000-0008-0000-0200-000095020000}"/>
            </a:ext>
          </a:extLst>
        </xdr:cNvPr>
        <xdr:cNvSpPr/>
      </xdr:nvSpPr>
      <xdr:spPr>
        <a:xfrm>
          <a:off x="12029440" y="1363662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63500</xdr:rowOff>
    </xdr:from>
    <xdr:to>
      <xdr:col>67</xdr:col>
      <xdr:colOff>101600</xdr:colOff>
      <xdr:row>81</xdr:row>
      <xdr:rowOff>165100</xdr:rowOff>
    </xdr:to>
    <xdr:sp macro="" textlink="">
      <xdr:nvSpPr>
        <xdr:cNvPr id="662" name="フローチャート: 判断 661">
          <a:extLst>
            <a:ext uri="{FF2B5EF4-FFF2-40B4-BE49-F238E27FC236}">
              <a16:creationId xmlns:a16="http://schemas.microsoft.com/office/drawing/2014/main" id="{00000000-0008-0000-0200-000096020000}"/>
            </a:ext>
          </a:extLst>
        </xdr:cNvPr>
        <xdr:cNvSpPr/>
      </xdr:nvSpPr>
      <xdr:spPr>
        <a:xfrm>
          <a:off x="11231880" y="13642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00000000-0008-0000-0200-000097020000}"/>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00000000-0008-0000-0200-000098020000}"/>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00000000-0008-0000-0200-000099020000}"/>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00000000-0008-0000-0200-00009A020000}"/>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7" name="テキスト ボックス 666">
          <a:extLst>
            <a:ext uri="{FF2B5EF4-FFF2-40B4-BE49-F238E27FC236}">
              <a16:creationId xmlns:a16="http://schemas.microsoft.com/office/drawing/2014/main" id="{00000000-0008-0000-0200-00009B020000}"/>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132080</xdr:rowOff>
    </xdr:from>
    <xdr:to>
      <xdr:col>85</xdr:col>
      <xdr:colOff>177800</xdr:colOff>
      <xdr:row>84</xdr:row>
      <xdr:rowOff>62230</xdr:rowOff>
    </xdr:to>
    <xdr:sp macro="" textlink="">
      <xdr:nvSpPr>
        <xdr:cNvPr id="668" name="楕円 667">
          <a:extLst>
            <a:ext uri="{FF2B5EF4-FFF2-40B4-BE49-F238E27FC236}">
              <a16:creationId xmlns:a16="http://schemas.microsoft.com/office/drawing/2014/main" id="{00000000-0008-0000-0200-00009C020000}"/>
            </a:ext>
          </a:extLst>
        </xdr:cNvPr>
        <xdr:cNvSpPr/>
      </xdr:nvSpPr>
      <xdr:spPr>
        <a:xfrm>
          <a:off x="14325600" y="1404620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110507</xdr:rowOff>
    </xdr:from>
    <xdr:ext cx="405111" cy="259045"/>
    <xdr:sp macro="" textlink="">
      <xdr:nvSpPr>
        <xdr:cNvPr id="669" name="【消防施設】&#10;有形固定資産減価償却率該当値テキスト">
          <a:extLst>
            <a:ext uri="{FF2B5EF4-FFF2-40B4-BE49-F238E27FC236}">
              <a16:creationId xmlns:a16="http://schemas.microsoft.com/office/drawing/2014/main" id="{00000000-0008-0000-0200-00009D020000}"/>
            </a:ext>
          </a:extLst>
        </xdr:cNvPr>
        <xdr:cNvSpPr txBox="1"/>
      </xdr:nvSpPr>
      <xdr:spPr>
        <a:xfrm>
          <a:off x="14414500" y="1402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107314</xdr:rowOff>
    </xdr:from>
    <xdr:to>
      <xdr:col>81</xdr:col>
      <xdr:colOff>101600</xdr:colOff>
      <xdr:row>84</xdr:row>
      <xdr:rowOff>37464</xdr:rowOff>
    </xdr:to>
    <xdr:sp macro="" textlink="">
      <xdr:nvSpPr>
        <xdr:cNvPr id="670" name="楕円 669">
          <a:extLst>
            <a:ext uri="{FF2B5EF4-FFF2-40B4-BE49-F238E27FC236}">
              <a16:creationId xmlns:a16="http://schemas.microsoft.com/office/drawing/2014/main" id="{00000000-0008-0000-0200-00009E020000}"/>
            </a:ext>
          </a:extLst>
        </xdr:cNvPr>
        <xdr:cNvSpPr/>
      </xdr:nvSpPr>
      <xdr:spPr>
        <a:xfrm>
          <a:off x="13578840" y="1402143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158114</xdr:rowOff>
    </xdr:from>
    <xdr:to>
      <xdr:col>85</xdr:col>
      <xdr:colOff>127000</xdr:colOff>
      <xdr:row>84</xdr:row>
      <xdr:rowOff>11430</xdr:rowOff>
    </xdr:to>
    <xdr:cxnSp macro="">
      <xdr:nvCxnSpPr>
        <xdr:cNvPr id="671" name="直線コネクタ 670">
          <a:extLst>
            <a:ext uri="{FF2B5EF4-FFF2-40B4-BE49-F238E27FC236}">
              <a16:creationId xmlns:a16="http://schemas.microsoft.com/office/drawing/2014/main" id="{00000000-0008-0000-0200-00009F020000}"/>
            </a:ext>
          </a:extLst>
        </xdr:cNvPr>
        <xdr:cNvCxnSpPr/>
      </xdr:nvCxnSpPr>
      <xdr:spPr>
        <a:xfrm>
          <a:off x="13629640" y="14072234"/>
          <a:ext cx="74676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78739</xdr:rowOff>
    </xdr:from>
    <xdr:to>
      <xdr:col>76</xdr:col>
      <xdr:colOff>165100</xdr:colOff>
      <xdr:row>84</xdr:row>
      <xdr:rowOff>8889</xdr:rowOff>
    </xdr:to>
    <xdr:sp macro="" textlink="">
      <xdr:nvSpPr>
        <xdr:cNvPr id="672" name="楕円 671">
          <a:extLst>
            <a:ext uri="{FF2B5EF4-FFF2-40B4-BE49-F238E27FC236}">
              <a16:creationId xmlns:a16="http://schemas.microsoft.com/office/drawing/2014/main" id="{00000000-0008-0000-0200-0000A0020000}"/>
            </a:ext>
          </a:extLst>
        </xdr:cNvPr>
        <xdr:cNvSpPr/>
      </xdr:nvSpPr>
      <xdr:spPr>
        <a:xfrm>
          <a:off x="12804140" y="1399285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129539</xdr:rowOff>
    </xdr:from>
    <xdr:to>
      <xdr:col>81</xdr:col>
      <xdr:colOff>50800</xdr:colOff>
      <xdr:row>83</xdr:row>
      <xdr:rowOff>158114</xdr:rowOff>
    </xdr:to>
    <xdr:cxnSp macro="">
      <xdr:nvCxnSpPr>
        <xdr:cNvPr id="673" name="直線コネクタ 672">
          <a:extLst>
            <a:ext uri="{FF2B5EF4-FFF2-40B4-BE49-F238E27FC236}">
              <a16:creationId xmlns:a16="http://schemas.microsoft.com/office/drawing/2014/main" id="{00000000-0008-0000-0200-0000A1020000}"/>
            </a:ext>
          </a:extLst>
        </xdr:cNvPr>
        <xdr:cNvCxnSpPr/>
      </xdr:nvCxnSpPr>
      <xdr:spPr>
        <a:xfrm>
          <a:off x="12854940" y="14043659"/>
          <a:ext cx="7747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33020</xdr:rowOff>
    </xdr:from>
    <xdr:to>
      <xdr:col>72</xdr:col>
      <xdr:colOff>38100</xdr:colOff>
      <xdr:row>83</xdr:row>
      <xdr:rowOff>134620</xdr:rowOff>
    </xdr:to>
    <xdr:sp macro="" textlink="">
      <xdr:nvSpPr>
        <xdr:cNvPr id="674" name="楕円 673">
          <a:extLst>
            <a:ext uri="{FF2B5EF4-FFF2-40B4-BE49-F238E27FC236}">
              <a16:creationId xmlns:a16="http://schemas.microsoft.com/office/drawing/2014/main" id="{00000000-0008-0000-0200-0000A2020000}"/>
            </a:ext>
          </a:extLst>
        </xdr:cNvPr>
        <xdr:cNvSpPr/>
      </xdr:nvSpPr>
      <xdr:spPr>
        <a:xfrm>
          <a:off x="12029440" y="1394714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83820</xdr:rowOff>
    </xdr:from>
    <xdr:to>
      <xdr:col>76</xdr:col>
      <xdr:colOff>114300</xdr:colOff>
      <xdr:row>83</xdr:row>
      <xdr:rowOff>129539</xdr:rowOff>
    </xdr:to>
    <xdr:cxnSp macro="">
      <xdr:nvCxnSpPr>
        <xdr:cNvPr id="675" name="直線コネクタ 674">
          <a:extLst>
            <a:ext uri="{FF2B5EF4-FFF2-40B4-BE49-F238E27FC236}">
              <a16:creationId xmlns:a16="http://schemas.microsoft.com/office/drawing/2014/main" id="{00000000-0008-0000-0200-0000A3020000}"/>
            </a:ext>
          </a:extLst>
        </xdr:cNvPr>
        <xdr:cNvCxnSpPr/>
      </xdr:nvCxnSpPr>
      <xdr:spPr>
        <a:xfrm>
          <a:off x="12072620" y="13997940"/>
          <a:ext cx="78232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160655</xdr:rowOff>
    </xdr:from>
    <xdr:to>
      <xdr:col>67</xdr:col>
      <xdr:colOff>101600</xdr:colOff>
      <xdr:row>83</xdr:row>
      <xdr:rowOff>90805</xdr:rowOff>
    </xdr:to>
    <xdr:sp macro="" textlink="">
      <xdr:nvSpPr>
        <xdr:cNvPr id="676" name="楕円 675">
          <a:extLst>
            <a:ext uri="{FF2B5EF4-FFF2-40B4-BE49-F238E27FC236}">
              <a16:creationId xmlns:a16="http://schemas.microsoft.com/office/drawing/2014/main" id="{00000000-0008-0000-0200-0000A4020000}"/>
            </a:ext>
          </a:extLst>
        </xdr:cNvPr>
        <xdr:cNvSpPr/>
      </xdr:nvSpPr>
      <xdr:spPr>
        <a:xfrm>
          <a:off x="11231880" y="139071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40005</xdr:rowOff>
    </xdr:from>
    <xdr:to>
      <xdr:col>71</xdr:col>
      <xdr:colOff>177800</xdr:colOff>
      <xdr:row>83</xdr:row>
      <xdr:rowOff>83820</xdr:rowOff>
    </xdr:to>
    <xdr:cxnSp macro="">
      <xdr:nvCxnSpPr>
        <xdr:cNvPr id="677" name="直線コネクタ 676">
          <a:extLst>
            <a:ext uri="{FF2B5EF4-FFF2-40B4-BE49-F238E27FC236}">
              <a16:creationId xmlns:a16="http://schemas.microsoft.com/office/drawing/2014/main" id="{00000000-0008-0000-0200-0000A5020000}"/>
            </a:ext>
          </a:extLst>
        </xdr:cNvPr>
        <xdr:cNvCxnSpPr/>
      </xdr:nvCxnSpPr>
      <xdr:spPr>
        <a:xfrm>
          <a:off x="11282680" y="13954125"/>
          <a:ext cx="78994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97807</xdr:rowOff>
    </xdr:from>
    <xdr:ext cx="405111" cy="259045"/>
    <xdr:sp macro="" textlink="">
      <xdr:nvSpPr>
        <xdr:cNvPr id="678" name="n_1aveValue【消防施設】&#10;有形固定資産減価償却率">
          <a:extLst>
            <a:ext uri="{FF2B5EF4-FFF2-40B4-BE49-F238E27FC236}">
              <a16:creationId xmlns:a16="http://schemas.microsoft.com/office/drawing/2014/main" id="{00000000-0008-0000-0200-0000A6020000}"/>
            </a:ext>
          </a:extLst>
        </xdr:cNvPr>
        <xdr:cNvSpPr txBox="1"/>
      </xdr:nvSpPr>
      <xdr:spPr>
        <a:xfrm>
          <a:off x="13437244" y="1350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48277</xdr:rowOff>
    </xdr:from>
    <xdr:ext cx="405111" cy="259045"/>
    <xdr:sp macro="" textlink="">
      <xdr:nvSpPr>
        <xdr:cNvPr id="679" name="n_2aveValue【消防施設】&#10;有形固定資産減価償却率">
          <a:extLst>
            <a:ext uri="{FF2B5EF4-FFF2-40B4-BE49-F238E27FC236}">
              <a16:creationId xmlns:a16="http://schemas.microsoft.com/office/drawing/2014/main" id="{00000000-0008-0000-0200-0000A7020000}"/>
            </a:ext>
          </a:extLst>
        </xdr:cNvPr>
        <xdr:cNvSpPr txBox="1"/>
      </xdr:nvSpPr>
      <xdr:spPr>
        <a:xfrm>
          <a:off x="12675244" y="1345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4463</xdr:rowOff>
    </xdr:from>
    <xdr:ext cx="405111" cy="259045"/>
    <xdr:sp macro="" textlink="">
      <xdr:nvSpPr>
        <xdr:cNvPr id="680" name="n_3aveValue【消防施設】&#10;有形固定資産減価償却率">
          <a:extLst>
            <a:ext uri="{FF2B5EF4-FFF2-40B4-BE49-F238E27FC236}">
              <a16:creationId xmlns:a16="http://schemas.microsoft.com/office/drawing/2014/main" id="{00000000-0008-0000-0200-0000A8020000}"/>
            </a:ext>
          </a:extLst>
        </xdr:cNvPr>
        <xdr:cNvSpPr txBox="1"/>
      </xdr:nvSpPr>
      <xdr:spPr>
        <a:xfrm>
          <a:off x="11900544" y="13415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10177</xdr:rowOff>
    </xdr:from>
    <xdr:ext cx="405111" cy="259045"/>
    <xdr:sp macro="" textlink="">
      <xdr:nvSpPr>
        <xdr:cNvPr id="681" name="n_4aveValue【消防施設】&#10;有形固定資産減価償却率">
          <a:extLst>
            <a:ext uri="{FF2B5EF4-FFF2-40B4-BE49-F238E27FC236}">
              <a16:creationId xmlns:a16="http://schemas.microsoft.com/office/drawing/2014/main" id="{00000000-0008-0000-0200-0000A9020000}"/>
            </a:ext>
          </a:extLst>
        </xdr:cNvPr>
        <xdr:cNvSpPr txBox="1"/>
      </xdr:nvSpPr>
      <xdr:spPr>
        <a:xfrm>
          <a:off x="11102984" y="1342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28591</xdr:rowOff>
    </xdr:from>
    <xdr:ext cx="405111" cy="259045"/>
    <xdr:sp macro="" textlink="">
      <xdr:nvSpPr>
        <xdr:cNvPr id="682" name="n_1mainValue【消防施設】&#10;有形固定資産減価償却率">
          <a:extLst>
            <a:ext uri="{FF2B5EF4-FFF2-40B4-BE49-F238E27FC236}">
              <a16:creationId xmlns:a16="http://schemas.microsoft.com/office/drawing/2014/main" id="{00000000-0008-0000-0200-0000AA020000}"/>
            </a:ext>
          </a:extLst>
        </xdr:cNvPr>
        <xdr:cNvSpPr txBox="1"/>
      </xdr:nvSpPr>
      <xdr:spPr>
        <a:xfrm>
          <a:off x="13437244" y="14110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16</xdr:rowOff>
    </xdr:from>
    <xdr:ext cx="405111" cy="259045"/>
    <xdr:sp macro="" textlink="">
      <xdr:nvSpPr>
        <xdr:cNvPr id="683" name="n_2mainValue【消防施設】&#10;有形固定資産減価償却率">
          <a:extLst>
            <a:ext uri="{FF2B5EF4-FFF2-40B4-BE49-F238E27FC236}">
              <a16:creationId xmlns:a16="http://schemas.microsoft.com/office/drawing/2014/main" id="{00000000-0008-0000-0200-0000AB020000}"/>
            </a:ext>
          </a:extLst>
        </xdr:cNvPr>
        <xdr:cNvSpPr txBox="1"/>
      </xdr:nvSpPr>
      <xdr:spPr>
        <a:xfrm>
          <a:off x="12675244" y="14081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125747</xdr:rowOff>
    </xdr:from>
    <xdr:ext cx="405111" cy="259045"/>
    <xdr:sp macro="" textlink="">
      <xdr:nvSpPr>
        <xdr:cNvPr id="684" name="n_3mainValue【消防施設】&#10;有形固定資産減価償却率">
          <a:extLst>
            <a:ext uri="{FF2B5EF4-FFF2-40B4-BE49-F238E27FC236}">
              <a16:creationId xmlns:a16="http://schemas.microsoft.com/office/drawing/2014/main" id="{00000000-0008-0000-0200-0000AC020000}"/>
            </a:ext>
          </a:extLst>
        </xdr:cNvPr>
        <xdr:cNvSpPr txBox="1"/>
      </xdr:nvSpPr>
      <xdr:spPr>
        <a:xfrm>
          <a:off x="11900544" y="14039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81932</xdr:rowOff>
    </xdr:from>
    <xdr:ext cx="405111" cy="259045"/>
    <xdr:sp macro="" textlink="">
      <xdr:nvSpPr>
        <xdr:cNvPr id="685" name="n_4mainValue【消防施設】&#10;有形固定資産減価償却率">
          <a:extLst>
            <a:ext uri="{FF2B5EF4-FFF2-40B4-BE49-F238E27FC236}">
              <a16:creationId xmlns:a16="http://schemas.microsoft.com/office/drawing/2014/main" id="{00000000-0008-0000-0200-0000AD020000}"/>
            </a:ext>
          </a:extLst>
        </xdr:cNvPr>
        <xdr:cNvSpPr txBox="1"/>
      </xdr:nvSpPr>
      <xdr:spPr>
        <a:xfrm>
          <a:off x="11102984" y="13996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6" name="正方形/長方形 685">
          <a:extLst>
            <a:ext uri="{FF2B5EF4-FFF2-40B4-BE49-F238E27FC236}">
              <a16:creationId xmlns:a16="http://schemas.microsoft.com/office/drawing/2014/main" id="{00000000-0008-0000-0200-0000AE020000}"/>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7" name="正方形/長方形 686">
          <a:extLst>
            <a:ext uri="{FF2B5EF4-FFF2-40B4-BE49-F238E27FC236}">
              <a16:creationId xmlns:a16="http://schemas.microsoft.com/office/drawing/2014/main" id="{00000000-0008-0000-0200-0000AF020000}"/>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8" name="正方形/長方形 687">
          <a:extLst>
            <a:ext uri="{FF2B5EF4-FFF2-40B4-BE49-F238E27FC236}">
              <a16:creationId xmlns:a16="http://schemas.microsoft.com/office/drawing/2014/main" id="{00000000-0008-0000-0200-0000B0020000}"/>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9" name="正方形/長方形 688">
          <a:extLst>
            <a:ext uri="{FF2B5EF4-FFF2-40B4-BE49-F238E27FC236}">
              <a16:creationId xmlns:a16="http://schemas.microsoft.com/office/drawing/2014/main" id="{00000000-0008-0000-0200-0000B1020000}"/>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0" name="正方形/長方形 689">
          <a:extLst>
            <a:ext uri="{FF2B5EF4-FFF2-40B4-BE49-F238E27FC236}">
              <a16:creationId xmlns:a16="http://schemas.microsoft.com/office/drawing/2014/main" id="{00000000-0008-0000-0200-0000B2020000}"/>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1" name="正方形/長方形 690">
          <a:extLst>
            <a:ext uri="{FF2B5EF4-FFF2-40B4-BE49-F238E27FC236}">
              <a16:creationId xmlns:a16="http://schemas.microsoft.com/office/drawing/2014/main" id="{00000000-0008-0000-0200-0000B3020000}"/>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2" name="正方形/長方形 691">
          <a:extLst>
            <a:ext uri="{FF2B5EF4-FFF2-40B4-BE49-F238E27FC236}">
              <a16:creationId xmlns:a16="http://schemas.microsoft.com/office/drawing/2014/main" id="{00000000-0008-0000-0200-0000B4020000}"/>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3" name="正方形/長方形 692">
          <a:extLst>
            <a:ext uri="{FF2B5EF4-FFF2-40B4-BE49-F238E27FC236}">
              <a16:creationId xmlns:a16="http://schemas.microsoft.com/office/drawing/2014/main" id="{00000000-0008-0000-0200-0000B5020000}"/>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4" name="テキスト ボックス 693">
          <a:extLst>
            <a:ext uri="{FF2B5EF4-FFF2-40B4-BE49-F238E27FC236}">
              <a16:creationId xmlns:a16="http://schemas.microsoft.com/office/drawing/2014/main" id="{00000000-0008-0000-0200-0000B6020000}"/>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5" name="直線コネクタ 694">
          <a:extLst>
            <a:ext uri="{FF2B5EF4-FFF2-40B4-BE49-F238E27FC236}">
              <a16:creationId xmlns:a16="http://schemas.microsoft.com/office/drawing/2014/main" id="{00000000-0008-0000-0200-0000B7020000}"/>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96" name="直線コネクタ 695">
          <a:extLst>
            <a:ext uri="{FF2B5EF4-FFF2-40B4-BE49-F238E27FC236}">
              <a16:creationId xmlns:a16="http://schemas.microsoft.com/office/drawing/2014/main" id="{00000000-0008-0000-0200-0000B8020000}"/>
            </a:ext>
          </a:extLst>
        </xdr:cNvPr>
        <xdr:cNvCxnSpPr/>
      </xdr:nvCxnSpPr>
      <xdr:spPr>
        <a:xfrm>
          <a:off x="1609344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97" name="テキスト ボックス 696">
          <a:extLst>
            <a:ext uri="{FF2B5EF4-FFF2-40B4-BE49-F238E27FC236}">
              <a16:creationId xmlns:a16="http://schemas.microsoft.com/office/drawing/2014/main" id="{00000000-0008-0000-0200-0000B9020000}"/>
            </a:ext>
          </a:extLst>
        </xdr:cNvPr>
        <xdr:cNvSpPr txBox="1"/>
      </xdr:nvSpPr>
      <xdr:spPr>
        <a:xfrm>
          <a:off x="1569484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98" name="直線コネクタ 697">
          <a:extLst>
            <a:ext uri="{FF2B5EF4-FFF2-40B4-BE49-F238E27FC236}">
              <a16:creationId xmlns:a16="http://schemas.microsoft.com/office/drawing/2014/main" id="{00000000-0008-0000-0200-0000BA020000}"/>
            </a:ext>
          </a:extLst>
        </xdr:cNvPr>
        <xdr:cNvCxnSpPr/>
      </xdr:nvCxnSpPr>
      <xdr:spPr>
        <a:xfrm>
          <a:off x="1609344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99" name="テキスト ボックス 698">
          <a:extLst>
            <a:ext uri="{FF2B5EF4-FFF2-40B4-BE49-F238E27FC236}">
              <a16:creationId xmlns:a16="http://schemas.microsoft.com/office/drawing/2014/main" id="{00000000-0008-0000-0200-0000BB020000}"/>
            </a:ext>
          </a:extLst>
        </xdr:cNvPr>
        <xdr:cNvSpPr txBox="1"/>
      </xdr:nvSpPr>
      <xdr:spPr>
        <a:xfrm>
          <a:off x="1569484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00" name="直線コネクタ 699">
          <a:extLst>
            <a:ext uri="{FF2B5EF4-FFF2-40B4-BE49-F238E27FC236}">
              <a16:creationId xmlns:a16="http://schemas.microsoft.com/office/drawing/2014/main" id="{00000000-0008-0000-0200-0000BC020000}"/>
            </a:ext>
          </a:extLst>
        </xdr:cNvPr>
        <xdr:cNvCxnSpPr/>
      </xdr:nvCxnSpPr>
      <xdr:spPr>
        <a:xfrm>
          <a:off x="1609344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01" name="テキスト ボックス 700">
          <a:extLst>
            <a:ext uri="{FF2B5EF4-FFF2-40B4-BE49-F238E27FC236}">
              <a16:creationId xmlns:a16="http://schemas.microsoft.com/office/drawing/2014/main" id="{00000000-0008-0000-0200-0000BD020000}"/>
            </a:ext>
          </a:extLst>
        </xdr:cNvPr>
        <xdr:cNvSpPr txBox="1"/>
      </xdr:nvSpPr>
      <xdr:spPr>
        <a:xfrm>
          <a:off x="1569484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02" name="直線コネクタ 701">
          <a:extLst>
            <a:ext uri="{FF2B5EF4-FFF2-40B4-BE49-F238E27FC236}">
              <a16:creationId xmlns:a16="http://schemas.microsoft.com/office/drawing/2014/main" id="{00000000-0008-0000-0200-0000BE020000}"/>
            </a:ext>
          </a:extLst>
        </xdr:cNvPr>
        <xdr:cNvCxnSpPr/>
      </xdr:nvCxnSpPr>
      <xdr:spPr>
        <a:xfrm>
          <a:off x="1609344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03" name="テキスト ボックス 702">
          <a:extLst>
            <a:ext uri="{FF2B5EF4-FFF2-40B4-BE49-F238E27FC236}">
              <a16:creationId xmlns:a16="http://schemas.microsoft.com/office/drawing/2014/main" id="{00000000-0008-0000-0200-0000BF020000}"/>
            </a:ext>
          </a:extLst>
        </xdr:cNvPr>
        <xdr:cNvSpPr txBox="1"/>
      </xdr:nvSpPr>
      <xdr:spPr>
        <a:xfrm>
          <a:off x="1569484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04" name="直線コネクタ 703">
          <a:extLst>
            <a:ext uri="{FF2B5EF4-FFF2-40B4-BE49-F238E27FC236}">
              <a16:creationId xmlns:a16="http://schemas.microsoft.com/office/drawing/2014/main" id="{00000000-0008-0000-0200-0000C0020000}"/>
            </a:ext>
          </a:extLst>
        </xdr:cNvPr>
        <xdr:cNvCxnSpPr/>
      </xdr:nvCxnSpPr>
      <xdr:spPr>
        <a:xfrm>
          <a:off x="1609344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05" name="テキスト ボックス 704">
          <a:extLst>
            <a:ext uri="{FF2B5EF4-FFF2-40B4-BE49-F238E27FC236}">
              <a16:creationId xmlns:a16="http://schemas.microsoft.com/office/drawing/2014/main" id="{00000000-0008-0000-0200-0000C1020000}"/>
            </a:ext>
          </a:extLst>
        </xdr:cNvPr>
        <xdr:cNvSpPr txBox="1"/>
      </xdr:nvSpPr>
      <xdr:spPr>
        <a:xfrm>
          <a:off x="1569484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06" name="直線コネクタ 705">
          <a:extLst>
            <a:ext uri="{FF2B5EF4-FFF2-40B4-BE49-F238E27FC236}">
              <a16:creationId xmlns:a16="http://schemas.microsoft.com/office/drawing/2014/main" id="{00000000-0008-0000-0200-0000C2020000}"/>
            </a:ext>
          </a:extLst>
        </xdr:cNvPr>
        <xdr:cNvCxnSpPr/>
      </xdr:nvCxnSpPr>
      <xdr:spPr>
        <a:xfrm>
          <a:off x="1609344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07" name="テキスト ボックス 706">
          <a:extLst>
            <a:ext uri="{FF2B5EF4-FFF2-40B4-BE49-F238E27FC236}">
              <a16:creationId xmlns:a16="http://schemas.microsoft.com/office/drawing/2014/main" id="{00000000-0008-0000-0200-0000C3020000}"/>
            </a:ext>
          </a:extLst>
        </xdr:cNvPr>
        <xdr:cNvSpPr txBox="1"/>
      </xdr:nvSpPr>
      <xdr:spPr>
        <a:xfrm>
          <a:off x="1569484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8" name="直線コネクタ 707">
          <a:extLst>
            <a:ext uri="{FF2B5EF4-FFF2-40B4-BE49-F238E27FC236}">
              <a16:creationId xmlns:a16="http://schemas.microsoft.com/office/drawing/2014/main" id="{00000000-0008-0000-0200-0000C4020000}"/>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9" name="テキスト ボックス 708">
          <a:extLst>
            <a:ext uri="{FF2B5EF4-FFF2-40B4-BE49-F238E27FC236}">
              <a16:creationId xmlns:a16="http://schemas.microsoft.com/office/drawing/2014/main" id="{00000000-0008-0000-0200-0000C5020000}"/>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10" name="【消防施設】&#10;一人当たり面積グラフ枠">
          <a:extLst>
            <a:ext uri="{FF2B5EF4-FFF2-40B4-BE49-F238E27FC236}">
              <a16:creationId xmlns:a16="http://schemas.microsoft.com/office/drawing/2014/main" id="{00000000-0008-0000-0200-0000C6020000}"/>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89263</xdr:rowOff>
    </xdr:from>
    <xdr:to>
      <xdr:col>116</xdr:col>
      <xdr:colOff>62864</xdr:colOff>
      <xdr:row>86</xdr:row>
      <xdr:rowOff>149134</xdr:rowOff>
    </xdr:to>
    <xdr:cxnSp macro="">
      <xdr:nvCxnSpPr>
        <xdr:cNvPr id="711" name="直線コネクタ 710">
          <a:extLst>
            <a:ext uri="{FF2B5EF4-FFF2-40B4-BE49-F238E27FC236}">
              <a16:creationId xmlns:a16="http://schemas.microsoft.com/office/drawing/2014/main" id="{00000000-0008-0000-0200-0000C7020000}"/>
            </a:ext>
          </a:extLst>
        </xdr:cNvPr>
        <xdr:cNvCxnSpPr/>
      </xdr:nvCxnSpPr>
      <xdr:spPr>
        <a:xfrm flipV="1">
          <a:off x="19509104" y="13165183"/>
          <a:ext cx="0" cy="1400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152961</xdr:rowOff>
    </xdr:from>
    <xdr:ext cx="469744" cy="259045"/>
    <xdr:sp macro="" textlink="">
      <xdr:nvSpPr>
        <xdr:cNvPr id="712" name="【消防施設】&#10;一人当たり面積最小値テキスト">
          <a:extLst>
            <a:ext uri="{FF2B5EF4-FFF2-40B4-BE49-F238E27FC236}">
              <a16:creationId xmlns:a16="http://schemas.microsoft.com/office/drawing/2014/main" id="{00000000-0008-0000-0200-0000C8020000}"/>
            </a:ext>
          </a:extLst>
        </xdr:cNvPr>
        <xdr:cNvSpPr txBox="1"/>
      </xdr:nvSpPr>
      <xdr:spPr>
        <a:xfrm>
          <a:off x="19547840" y="1457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149134</xdr:rowOff>
    </xdr:from>
    <xdr:to>
      <xdr:col>116</xdr:col>
      <xdr:colOff>152400</xdr:colOff>
      <xdr:row>86</xdr:row>
      <xdr:rowOff>149134</xdr:rowOff>
    </xdr:to>
    <xdr:cxnSp macro="">
      <xdr:nvCxnSpPr>
        <xdr:cNvPr id="713" name="直線コネクタ 712">
          <a:extLst>
            <a:ext uri="{FF2B5EF4-FFF2-40B4-BE49-F238E27FC236}">
              <a16:creationId xmlns:a16="http://schemas.microsoft.com/office/drawing/2014/main" id="{00000000-0008-0000-0200-0000C9020000}"/>
            </a:ext>
          </a:extLst>
        </xdr:cNvPr>
        <xdr:cNvCxnSpPr/>
      </xdr:nvCxnSpPr>
      <xdr:spPr>
        <a:xfrm>
          <a:off x="19443700" y="145661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35940</xdr:rowOff>
    </xdr:from>
    <xdr:ext cx="469744" cy="259045"/>
    <xdr:sp macro="" textlink="">
      <xdr:nvSpPr>
        <xdr:cNvPr id="714" name="【消防施設】&#10;一人当たり面積最大値テキスト">
          <a:extLst>
            <a:ext uri="{FF2B5EF4-FFF2-40B4-BE49-F238E27FC236}">
              <a16:creationId xmlns:a16="http://schemas.microsoft.com/office/drawing/2014/main" id="{00000000-0008-0000-0200-0000CA020000}"/>
            </a:ext>
          </a:extLst>
        </xdr:cNvPr>
        <xdr:cNvSpPr txBox="1"/>
      </xdr:nvSpPr>
      <xdr:spPr>
        <a:xfrm>
          <a:off x="19547840" y="12944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89263</xdr:rowOff>
    </xdr:from>
    <xdr:to>
      <xdr:col>116</xdr:col>
      <xdr:colOff>152400</xdr:colOff>
      <xdr:row>78</xdr:row>
      <xdr:rowOff>89263</xdr:rowOff>
    </xdr:to>
    <xdr:cxnSp macro="">
      <xdr:nvCxnSpPr>
        <xdr:cNvPr id="715" name="直線コネクタ 714">
          <a:extLst>
            <a:ext uri="{FF2B5EF4-FFF2-40B4-BE49-F238E27FC236}">
              <a16:creationId xmlns:a16="http://schemas.microsoft.com/office/drawing/2014/main" id="{00000000-0008-0000-0200-0000CB020000}"/>
            </a:ext>
          </a:extLst>
        </xdr:cNvPr>
        <xdr:cNvCxnSpPr/>
      </xdr:nvCxnSpPr>
      <xdr:spPr>
        <a:xfrm>
          <a:off x="19443700" y="1316518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124114</xdr:rowOff>
    </xdr:from>
    <xdr:ext cx="469744" cy="259045"/>
    <xdr:sp macro="" textlink="">
      <xdr:nvSpPr>
        <xdr:cNvPr id="716" name="【消防施設】&#10;一人当たり面積平均値テキスト">
          <a:extLst>
            <a:ext uri="{FF2B5EF4-FFF2-40B4-BE49-F238E27FC236}">
              <a16:creationId xmlns:a16="http://schemas.microsoft.com/office/drawing/2014/main" id="{00000000-0008-0000-0200-0000CC020000}"/>
            </a:ext>
          </a:extLst>
        </xdr:cNvPr>
        <xdr:cNvSpPr txBox="1"/>
      </xdr:nvSpPr>
      <xdr:spPr>
        <a:xfrm>
          <a:off x="19547840" y="143735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145687</xdr:rowOff>
    </xdr:from>
    <xdr:to>
      <xdr:col>116</xdr:col>
      <xdr:colOff>114300</xdr:colOff>
      <xdr:row>86</xdr:row>
      <xdr:rowOff>75837</xdr:rowOff>
    </xdr:to>
    <xdr:sp macro="" textlink="">
      <xdr:nvSpPr>
        <xdr:cNvPr id="717" name="フローチャート: 判断 716">
          <a:extLst>
            <a:ext uri="{FF2B5EF4-FFF2-40B4-BE49-F238E27FC236}">
              <a16:creationId xmlns:a16="http://schemas.microsoft.com/office/drawing/2014/main" id="{00000000-0008-0000-0200-0000CD020000}"/>
            </a:ext>
          </a:extLst>
        </xdr:cNvPr>
        <xdr:cNvSpPr/>
      </xdr:nvSpPr>
      <xdr:spPr>
        <a:xfrm>
          <a:off x="19458940" y="1439508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153307</xdr:rowOff>
    </xdr:from>
    <xdr:to>
      <xdr:col>112</xdr:col>
      <xdr:colOff>38100</xdr:colOff>
      <xdr:row>86</xdr:row>
      <xdr:rowOff>83457</xdr:rowOff>
    </xdr:to>
    <xdr:sp macro="" textlink="">
      <xdr:nvSpPr>
        <xdr:cNvPr id="718" name="フローチャート: 判断 717">
          <a:extLst>
            <a:ext uri="{FF2B5EF4-FFF2-40B4-BE49-F238E27FC236}">
              <a16:creationId xmlns:a16="http://schemas.microsoft.com/office/drawing/2014/main" id="{00000000-0008-0000-0200-0000CE020000}"/>
            </a:ext>
          </a:extLst>
        </xdr:cNvPr>
        <xdr:cNvSpPr/>
      </xdr:nvSpPr>
      <xdr:spPr>
        <a:xfrm>
          <a:off x="18735040" y="1440270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162016</xdr:rowOff>
    </xdr:from>
    <xdr:to>
      <xdr:col>107</xdr:col>
      <xdr:colOff>101600</xdr:colOff>
      <xdr:row>86</xdr:row>
      <xdr:rowOff>92166</xdr:rowOff>
    </xdr:to>
    <xdr:sp macro="" textlink="">
      <xdr:nvSpPr>
        <xdr:cNvPr id="719" name="フローチャート: 判断 718">
          <a:extLst>
            <a:ext uri="{FF2B5EF4-FFF2-40B4-BE49-F238E27FC236}">
              <a16:creationId xmlns:a16="http://schemas.microsoft.com/office/drawing/2014/main" id="{00000000-0008-0000-0200-0000CF020000}"/>
            </a:ext>
          </a:extLst>
        </xdr:cNvPr>
        <xdr:cNvSpPr/>
      </xdr:nvSpPr>
      <xdr:spPr>
        <a:xfrm>
          <a:off x="17937480" y="1441141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163105</xdr:rowOff>
    </xdr:from>
    <xdr:to>
      <xdr:col>102</xdr:col>
      <xdr:colOff>165100</xdr:colOff>
      <xdr:row>86</xdr:row>
      <xdr:rowOff>93255</xdr:rowOff>
    </xdr:to>
    <xdr:sp macro="" textlink="">
      <xdr:nvSpPr>
        <xdr:cNvPr id="720" name="フローチャート: 判断 719">
          <a:extLst>
            <a:ext uri="{FF2B5EF4-FFF2-40B4-BE49-F238E27FC236}">
              <a16:creationId xmlns:a16="http://schemas.microsoft.com/office/drawing/2014/main" id="{00000000-0008-0000-0200-0000D0020000}"/>
            </a:ext>
          </a:extLst>
        </xdr:cNvPr>
        <xdr:cNvSpPr/>
      </xdr:nvSpPr>
      <xdr:spPr>
        <a:xfrm>
          <a:off x="17162780" y="144125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160927</xdr:rowOff>
    </xdr:from>
    <xdr:to>
      <xdr:col>98</xdr:col>
      <xdr:colOff>38100</xdr:colOff>
      <xdr:row>86</xdr:row>
      <xdr:rowOff>91077</xdr:rowOff>
    </xdr:to>
    <xdr:sp macro="" textlink="">
      <xdr:nvSpPr>
        <xdr:cNvPr id="721" name="フローチャート: 判断 720">
          <a:extLst>
            <a:ext uri="{FF2B5EF4-FFF2-40B4-BE49-F238E27FC236}">
              <a16:creationId xmlns:a16="http://schemas.microsoft.com/office/drawing/2014/main" id="{00000000-0008-0000-0200-0000D1020000}"/>
            </a:ext>
          </a:extLst>
        </xdr:cNvPr>
        <xdr:cNvSpPr/>
      </xdr:nvSpPr>
      <xdr:spPr>
        <a:xfrm>
          <a:off x="16388080" y="1441032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00000000-0008-0000-0200-0000D2020000}"/>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3" name="テキスト ボックス 722">
          <a:extLst>
            <a:ext uri="{FF2B5EF4-FFF2-40B4-BE49-F238E27FC236}">
              <a16:creationId xmlns:a16="http://schemas.microsoft.com/office/drawing/2014/main" id="{00000000-0008-0000-0200-0000D3020000}"/>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4" name="テキスト ボックス 723">
          <a:extLst>
            <a:ext uri="{FF2B5EF4-FFF2-40B4-BE49-F238E27FC236}">
              <a16:creationId xmlns:a16="http://schemas.microsoft.com/office/drawing/2014/main" id="{00000000-0008-0000-0200-0000D4020000}"/>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5" name="テキスト ボックス 724">
          <a:extLst>
            <a:ext uri="{FF2B5EF4-FFF2-40B4-BE49-F238E27FC236}">
              <a16:creationId xmlns:a16="http://schemas.microsoft.com/office/drawing/2014/main" id="{00000000-0008-0000-0200-0000D5020000}"/>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6" name="テキスト ボックス 725">
          <a:extLst>
            <a:ext uri="{FF2B5EF4-FFF2-40B4-BE49-F238E27FC236}">
              <a16:creationId xmlns:a16="http://schemas.microsoft.com/office/drawing/2014/main" id="{00000000-0008-0000-0200-0000D6020000}"/>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137523</xdr:rowOff>
    </xdr:from>
    <xdr:to>
      <xdr:col>116</xdr:col>
      <xdr:colOff>114300</xdr:colOff>
      <xdr:row>85</xdr:row>
      <xdr:rowOff>67673</xdr:rowOff>
    </xdr:to>
    <xdr:sp macro="" textlink="">
      <xdr:nvSpPr>
        <xdr:cNvPr id="727" name="楕円 726">
          <a:extLst>
            <a:ext uri="{FF2B5EF4-FFF2-40B4-BE49-F238E27FC236}">
              <a16:creationId xmlns:a16="http://schemas.microsoft.com/office/drawing/2014/main" id="{00000000-0008-0000-0200-0000D7020000}"/>
            </a:ext>
          </a:extLst>
        </xdr:cNvPr>
        <xdr:cNvSpPr/>
      </xdr:nvSpPr>
      <xdr:spPr>
        <a:xfrm>
          <a:off x="19458940" y="1421928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160400</xdr:rowOff>
    </xdr:from>
    <xdr:ext cx="469744" cy="259045"/>
    <xdr:sp macro="" textlink="">
      <xdr:nvSpPr>
        <xdr:cNvPr id="728" name="【消防施設】&#10;一人当たり面積該当値テキスト">
          <a:extLst>
            <a:ext uri="{FF2B5EF4-FFF2-40B4-BE49-F238E27FC236}">
              <a16:creationId xmlns:a16="http://schemas.microsoft.com/office/drawing/2014/main" id="{00000000-0008-0000-0200-0000D8020000}"/>
            </a:ext>
          </a:extLst>
        </xdr:cNvPr>
        <xdr:cNvSpPr txBox="1"/>
      </xdr:nvSpPr>
      <xdr:spPr>
        <a:xfrm>
          <a:off x="19547840" y="14074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141877</xdr:rowOff>
    </xdr:from>
    <xdr:to>
      <xdr:col>112</xdr:col>
      <xdr:colOff>38100</xdr:colOff>
      <xdr:row>85</xdr:row>
      <xdr:rowOff>72027</xdr:rowOff>
    </xdr:to>
    <xdr:sp macro="" textlink="">
      <xdr:nvSpPr>
        <xdr:cNvPr id="729" name="楕円 728">
          <a:extLst>
            <a:ext uri="{FF2B5EF4-FFF2-40B4-BE49-F238E27FC236}">
              <a16:creationId xmlns:a16="http://schemas.microsoft.com/office/drawing/2014/main" id="{00000000-0008-0000-0200-0000D9020000}"/>
            </a:ext>
          </a:extLst>
        </xdr:cNvPr>
        <xdr:cNvSpPr/>
      </xdr:nvSpPr>
      <xdr:spPr>
        <a:xfrm>
          <a:off x="18735040" y="1422363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16873</xdr:rowOff>
    </xdr:from>
    <xdr:to>
      <xdr:col>116</xdr:col>
      <xdr:colOff>63500</xdr:colOff>
      <xdr:row>85</xdr:row>
      <xdr:rowOff>21227</xdr:rowOff>
    </xdr:to>
    <xdr:cxnSp macro="">
      <xdr:nvCxnSpPr>
        <xdr:cNvPr id="730" name="直線コネクタ 729">
          <a:extLst>
            <a:ext uri="{FF2B5EF4-FFF2-40B4-BE49-F238E27FC236}">
              <a16:creationId xmlns:a16="http://schemas.microsoft.com/office/drawing/2014/main" id="{00000000-0008-0000-0200-0000DA020000}"/>
            </a:ext>
          </a:extLst>
        </xdr:cNvPr>
        <xdr:cNvCxnSpPr/>
      </xdr:nvCxnSpPr>
      <xdr:spPr>
        <a:xfrm flipV="1">
          <a:off x="18778220" y="14266273"/>
          <a:ext cx="731520" cy="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146231</xdr:rowOff>
    </xdr:from>
    <xdr:to>
      <xdr:col>107</xdr:col>
      <xdr:colOff>101600</xdr:colOff>
      <xdr:row>85</xdr:row>
      <xdr:rowOff>76381</xdr:rowOff>
    </xdr:to>
    <xdr:sp macro="" textlink="">
      <xdr:nvSpPr>
        <xdr:cNvPr id="731" name="楕円 730">
          <a:extLst>
            <a:ext uri="{FF2B5EF4-FFF2-40B4-BE49-F238E27FC236}">
              <a16:creationId xmlns:a16="http://schemas.microsoft.com/office/drawing/2014/main" id="{00000000-0008-0000-0200-0000DB020000}"/>
            </a:ext>
          </a:extLst>
        </xdr:cNvPr>
        <xdr:cNvSpPr/>
      </xdr:nvSpPr>
      <xdr:spPr>
        <a:xfrm>
          <a:off x="17937480" y="1422799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21227</xdr:rowOff>
    </xdr:from>
    <xdr:to>
      <xdr:col>111</xdr:col>
      <xdr:colOff>177800</xdr:colOff>
      <xdr:row>85</xdr:row>
      <xdr:rowOff>25581</xdr:rowOff>
    </xdr:to>
    <xdr:cxnSp macro="">
      <xdr:nvCxnSpPr>
        <xdr:cNvPr id="732" name="直線コネクタ 731">
          <a:extLst>
            <a:ext uri="{FF2B5EF4-FFF2-40B4-BE49-F238E27FC236}">
              <a16:creationId xmlns:a16="http://schemas.microsoft.com/office/drawing/2014/main" id="{00000000-0008-0000-0200-0000DC020000}"/>
            </a:ext>
          </a:extLst>
        </xdr:cNvPr>
        <xdr:cNvCxnSpPr/>
      </xdr:nvCxnSpPr>
      <xdr:spPr>
        <a:xfrm flipV="1">
          <a:off x="17988280" y="14270627"/>
          <a:ext cx="789940" cy="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148408</xdr:rowOff>
    </xdr:from>
    <xdr:to>
      <xdr:col>102</xdr:col>
      <xdr:colOff>165100</xdr:colOff>
      <xdr:row>85</xdr:row>
      <xdr:rowOff>78558</xdr:rowOff>
    </xdr:to>
    <xdr:sp macro="" textlink="">
      <xdr:nvSpPr>
        <xdr:cNvPr id="733" name="楕円 732">
          <a:extLst>
            <a:ext uri="{FF2B5EF4-FFF2-40B4-BE49-F238E27FC236}">
              <a16:creationId xmlns:a16="http://schemas.microsoft.com/office/drawing/2014/main" id="{00000000-0008-0000-0200-0000DD020000}"/>
            </a:ext>
          </a:extLst>
        </xdr:cNvPr>
        <xdr:cNvSpPr/>
      </xdr:nvSpPr>
      <xdr:spPr>
        <a:xfrm>
          <a:off x="17162780" y="1423016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25581</xdr:rowOff>
    </xdr:from>
    <xdr:to>
      <xdr:col>107</xdr:col>
      <xdr:colOff>50800</xdr:colOff>
      <xdr:row>85</xdr:row>
      <xdr:rowOff>27758</xdr:rowOff>
    </xdr:to>
    <xdr:cxnSp macro="">
      <xdr:nvCxnSpPr>
        <xdr:cNvPr id="734" name="直線コネクタ 733">
          <a:extLst>
            <a:ext uri="{FF2B5EF4-FFF2-40B4-BE49-F238E27FC236}">
              <a16:creationId xmlns:a16="http://schemas.microsoft.com/office/drawing/2014/main" id="{00000000-0008-0000-0200-0000DE020000}"/>
            </a:ext>
          </a:extLst>
        </xdr:cNvPr>
        <xdr:cNvCxnSpPr/>
      </xdr:nvCxnSpPr>
      <xdr:spPr>
        <a:xfrm flipV="1">
          <a:off x="17213580" y="14274981"/>
          <a:ext cx="7747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153851</xdr:rowOff>
    </xdr:from>
    <xdr:to>
      <xdr:col>98</xdr:col>
      <xdr:colOff>38100</xdr:colOff>
      <xdr:row>85</xdr:row>
      <xdr:rowOff>84001</xdr:rowOff>
    </xdr:to>
    <xdr:sp macro="" textlink="">
      <xdr:nvSpPr>
        <xdr:cNvPr id="735" name="楕円 734">
          <a:extLst>
            <a:ext uri="{FF2B5EF4-FFF2-40B4-BE49-F238E27FC236}">
              <a16:creationId xmlns:a16="http://schemas.microsoft.com/office/drawing/2014/main" id="{00000000-0008-0000-0200-0000DF020000}"/>
            </a:ext>
          </a:extLst>
        </xdr:cNvPr>
        <xdr:cNvSpPr/>
      </xdr:nvSpPr>
      <xdr:spPr>
        <a:xfrm>
          <a:off x="16388080" y="1423561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27758</xdr:rowOff>
    </xdr:from>
    <xdr:to>
      <xdr:col>102</xdr:col>
      <xdr:colOff>114300</xdr:colOff>
      <xdr:row>85</xdr:row>
      <xdr:rowOff>33201</xdr:rowOff>
    </xdr:to>
    <xdr:cxnSp macro="">
      <xdr:nvCxnSpPr>
        <xdr:cNvPr id="736" name="直線コネクタ 735">
          <a:extLst>
            <a:ext uri="{FF2B5EF4-FFF2-40B4-BE49-F238E27FC236}">
              <a16:creationId xmlns:a16="http://schemas.microsoft.com/office/drawing/2014/main" id="{00000000-0008-0000-0200-0000E0020000}"/>
            </a:ext>
          </a:extLst>
        </xdr:cNvPr>
        <xdr:cNvCxnSpPr/>
      </xdr:nvCxnSpPr>
      <xdr:spPr>
        <a:xfrm flipV="1">
          <a:off x="16431260" y="14277158"/>
          <a:ext cx="78232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74584</xdr:rowOff>
    </xdr:from>
    <xdr:ext cx="469744" cy="259045"/>
    <xdr:sp macro="" textlink="">
      <xdr:nvSpPr>
        <xdr:cNvPr id="737" name="n_1aveValue【消防施設】&#10;一人当たり面積">
          <a:extLst>
            <a:ext uri="{FF2B5EF4-FFF2-40B4-BE49-F238E27FC236}">
              <a16:creationId xmlns:a16="http://schemas.microsoft.com/office/drawing/2014/main" id="{00000000-0008-0000-0200-0000E1020000}"/>
            </a:ext>
          </a:extLst>
        </xdr:cNvPr>
        <xdr:cNvSpPr txBox="1"/>
      </xdr:nvSpPr>
      <xdr:spPr>
        <a:xfrm>
          <a:off x="18561127" y="14491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83293</xdr:rowOff>
    </xdr:from>
    <xdr:ext cx="469744" cy="259045"/>
    <xdr:sp macro="" textlink="">
      <xdr:nvSpPr>
        <xdr:cNvPr id="738" name="n_2aveValue【消防施設】&#10;一人当たり面積">
          <a:extLst>
            <a:ext uri="{FF2B5EF4-FFF2-40B4-BE49-F238E27FC236}">
              <a16:creationId xmlns:a16="http://schemas.microsoft.com/office/drawing/2014/main" id="{00000000-0008-0000-0200-0000E2020000}"/>
            </a:ext>
          </a:extLst>
        </xdr:cNvPr>
        <xdr:cNvSpPr txBox="1"/>
      </xdr:nvSpPr>
      <xdr:spPr>
        <a:xfrm>
          <a:off x="17776267" y="1450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84382</xdr:rowOff>
    </xdr:from>
    <xdr:ext cx="469744" cy="259045"/>
    <xdr:sp macro="" textlink="">
      <xdr:nvSpPr>
        <xdr:cNvPr id="739" name="n_3aveValue【消防施設】&#10;一人当たり面積">
          <a:extLst>
            <a:ext uri="{FF2B5EF4-FFF2-40B4-BE49-F238E27FC236}">
              <a16:creationId xmlns:a16="http://schemas.microsoft.com/office/drawing/2014/main" id="{00000000-0008-0000-0200-0000E3020000}"/>
            </a:ext>
          </a:extLst>
        </xdr:cNvPr>
        <xdr:cNvSpPr txBox="1"/>
      </xdr:nvSpPr>
      <xdr:spPr>
        <a:xfrm>
          <a:off x="17001567" y="14501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82204</xdr:rowOff>
    </xdr:from>
    <xdr:ext cx="469744" cy="259045"/>
    <xdr:sp macro="" textlink="">
      <xdr:nvSpPr>
        <xdr:cNvPr id="740" name="n_4aveValue【消防施設】&#10;一人当たり面積">
          <a:extLst>
            <a:ext uri="{FF2B5EF4-FFF2-40B4-BE49-F238E27FC236}">
              <a16:creationId xmlns:a16="http://schemas.microsoft.com/office/drawing/2014/main" id="{00000000-0008-0000-0200-0000E4020000}"/>
            </a:ext>
          </a:extLst>
        </xdr:cNvPr>
        <xdr:cNvSpPr txBox="1"/>
      </xdr:nvSpPr>
      <xdr:spPr>
        <a:xfrm>
          <a:off x="16226867" y="14499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88554</xdr:rowOff>
    </xdr:from>
    <xdr:ext cx="469744" cy="259045"/>
    <xdr:sp macro="" textlink="">
      <xdr:nvSpPr>
        <xdr:cNvPr id="741" name="n_1mainValue【消防施設】&#10;一人当たり面積">
          <a:extLst>
            <a:ext uri="{FF2B5EF4-FFF2-40B4-BE49-F238E27FC236}">
              <a16:creationId xmlns:a16="http://schemas.microsoft.com/office/drawing/2014/main" id="{00000000-0008-0000-0200-0000E5020000}"/>
            </a:ext>
          </a:extLst>
        </xdr:cNvPr>
        <xdr:cNvSpPr txBox="1"/>
      </xdr:nvSpPr>
      <xdr:spPr>
        <a:xfrm>
          <a:off x="18561127" y="14002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92908</xdr:rowOff>
    </xdr:from>
    <xdr:ext cx="469744" cy="259045"/>
    <xdr:sp macro="" textlink="">
      <xdr:nvSpPr>
        <xdr:cNvPr id="742" name="n_2mainValue【消防施設】&#10;一人当たり面積">
          <a:extLst>
            <a:ext uri="{FF2B5EF4-FFF2-40B4-BE49-F238E27FC236}">
              <a16:creationId xmlns:a16="http://schemas.microsoft.com/office/drawing/2014/main" id="{00000000-0008-0000-0200-0000E6020000}"/>
            </a:ext>
          </a:extLst>
        </xdr:cNvPr>
        <xdr:cNvSpPr txBox="1"/>
      </xdr:nvSpPr>
      <xdr:spPr>
        <a:xfrm>
          <a:off x="17776267" y="14007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95085</xdr:rowOff>
    </xdr:from>
    <xdr:ext cx="469744" cy="259045"/>
    <xdr:sp macro="" textlink="">
      <xdr:nvSpPr>
        <xdr:cNvPr id="743" name="n_3mainValue【消防施設】&#10;一人当たり面積">
          <a:extLst>
            <a:ext uri="{FF2B5EF4-FFF2-40B4-BE49-F238E27FC236}">
              <a16:creationId xmlns:a16="http://schemas.microsoft.com/office/drawing/2014/main" id="{00000000-0008-0000-0200-0000E7020000}"/>
            </a:ext>
          </a:extLst>
        </xdr:cNvPr>
        <xdr:cNvSpPr txBox="1"/>
      </xdr:nvSpPr>
      <xdr:spPr>
        <a:xfrm>
          <a:off x="17001567" y="14009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100528</xdr:rowOff>
    </xdr:from>
    <xdr:ext cx="469744" cy="259045"/>
    <xdr:sp macro="" textlink="">
      <xdr:nvSpPr>
        <xdr:cNvPr id="744" name="n_4mainValue【消防施設】&#10;一人当たり面積">
          <a:extLst>
            <a:ext uri="{FF2B5EF4-FFF2-40B4-BE49-F238E27FC236}">
              <a16:creationId xmlns:a16="http://schemas.microsoft.com/office/drawing/2014/main" id="{00000000-0008-0000-0200-0000E8020000}"/>
            </a:ext>
          </a:extLst>
        </xdr:cNvPr>
        <xdr:cNvSpPr txBox="1"/>
      </xdr:nvSpPr>
      <xdr:spPr>
        <a:xfrm>
          <a:off x="16226867" y="14014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5" name="正方形/長方形 744">
          <a:extLst>
            <a:ext uri="{FF2B5EF4-FFF2-40B4-BE49-F238E27FC236}">
              <a16:creationId xmlns:a16="http://schemas.microsoft.com/office/drawing/2014/main" id="{00000000-0008-0000-0200-0000E9020000}"/>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6" name="正方形/長方形 745">
          <a:extLst>
            <a:ext uri="{FF2B5EF4-FFF2-40B4-BE49-F238E27FC236}">
              <a16:creationId xmlns:a16="http://schemas.microsoft.com/office/drawing/2014/main" id="{00000000-0008-0000-0200-0000EA020000}"/>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7" name="正方形/長方形 746">
          <a:extLst>
            <a:ext uri="{FF2B5EF4-FFF2-40B4-BE49-F238E27FC236}">
              <a16:creationId xmlns:a16="http://schemas.microsoft.com/office/drawing/2014/main" id="{00000000-0008-0000-0200-0000EB020000}"/>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8" name="正方形/長方形 747">
          <a:extLst>
            <a:ext uri="{FF2B5EF4-FFF2-40B4-BE49-F238E27FC236}">
              <a16:creationId xmlns:a16="http://schemas.microsoft.com/office/drawing/2014/main" id="{00000000-0008-0000-0200-0000EC020000}"/>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9" name="正方形/長方形 748">
          <a:extLst>
            <a:ext uri="{FF2B5EF4-FFF2-40B4-BE49-F238E27FC236}">
              <a16:creationId xmlns:a16="http://schemas.microsoft.com/office/drawing/2014/main" id="{00000000-0008-0000-0200-0000ED020000}"/>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50" name="正方形/長方形 749">
          <a:extLst>
            <a:ext uri="{FF2B5EF4-FFF2-40B4-BE49-F238E27FC236}">
              <a16:creationId xmlns:a16="http://schemas.microsoft.com/office/drawing/2014/main" id="{00000000-0008-0000-0200-0000EE020000}"/>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1" name="正方形/長方形 750">
          <a:extLst>
            <a:ext uri="{FF2B5EF4-FFF2-40B4-BE49-F238E27FC236}">
              <a16:creationId xmlns:a16="http://schemas.microsoft.com/office/drawing/2014/main" id="{00000000-0008-0000-0200-0000EF020000}"/>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2" name="正方形/長方形 751">
          <a:extLst>
            <a:ext uri="{FF2B5EF4-FFF2-40B4-BE49-F238E27FC236}">
              <a16:creationId xmlns:a16="http://schemas.microsoft.com/office/drawing/2014/main" id="{00000000-0008-0000-0200-0000F0020000}"/>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3" name="テキスト ボックス 752">
          <a:extLst>
            <a:ext uri="{FF2B5EF4-FFF2-40B4-BE49-F238E27FC236}">
              <a16:creationId xmlns:a16="http://schemas.microsoft.com/office/drawing/2014/main" id="{00000000-0008-0000-0200-0000F1020000}"/>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4" name="直線コネクタ 753">
          <a:extLst>
            <a:ext uri="{FF2B5EF4-FFF2-40B4-BE49-F238E27FC236}">
              <a16:creationId xmlns:a16="http://schemas.microsoft.com/office/drawing/2014/main" id="{00000000-0008-0000-0200-0000F2020000}"/>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5" name="テキスト ボックス 754">
          <a:extLst>
            <a:ext uri="{FF2B5EF4-FFF2-40B4-BE49-F238E27FC236}">
              <a16:creationId xmlns:a16="http://schemas.microsoft.com/office/drawing/2014/main" id="{00000000-0008-0000-0200-0000F3020000}"/>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6" name="直線コネクタ 755">
          <a:extLst>
            <a:ext uri="{FF2B5EF4-FFF2-40B4-BE49-F238E27FC236}">
              <a16:creationId xmlns:a16="http://schemas.microsoft.com/office/drawing/2014/main" id="{00000000-0008-0000-0200-0000F4020000}"/>
            </a:ext>
          </a:extLst>
        </xdr:cNvPr>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7" name="テキスト ボックス 756">
          <a:extLst>
            <a:ext uri="{FF2B5EF4-FFF2-40B4-BE49-F238E27FC236}">
              <a16:creationId xmlns:a16="http://schemas.microsoft.com/office/drawing/2014/main" id="{00000000-0008-0000-0200-0000F5020000}"/>
            </a:ext>
          </a:extLst>
        </xdr:cNvPr>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8" name="直線コネクタ 757">
          <a:extLst>
            <a:ext uri="{FF2B5EF4-FFF2-40B4-BE49-F238E27FC236}">
              <a16:creationId xmlns:a16="http://schemas.microsoft.com/office/drawing/2014/main" id="{00000000-0008-0000-0200-0000F6020000}"/>
            </a:ext>
          </a:extLst>
        </xdr:cNvPr>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9" name="テキスト ボックス 758">
          <a:extLst>
            <a:ext uri="{FF2B5EF4-FFF2-40B4-BE49-F238E27FC236}">
              <a16:creationId xmlns:a16="http://schemas.microsoft.com/office/drawing/2014/main" id="{00000000-0008-0000-0200-0000F7020000}"/>
            </a:ext>
          </a:extLst>
        </xdr:cNvPr>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60" name="直線コネクタ 759">
          <a:extLst>
            <a:ext uri="{FF2B5EF4-FFF2-40B4-BE49-F238E27FC236}">
              <a16:creationId xmlns:a16="http://schemas.microsoft.com/office/drawing/2014/main" id="{00000000-0008-0000-0200-0000F8020000}"/>
            </a:ext>
          </a:extLst>
        </xdr:cNvPr>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61" name="テキスト ボックス 760">
          <a:extLst>
            <a:ext uri="{FF2B5EF4-FFF2-40B4-BE49-F238E27FC236}">
              <a16:creationId xmlns:a16="http://schemas.microsoft.com/office/drawing/2014/main" id="{00000000-0008-0000-0200-0000F9020000}"/>
            </a:ext>
          </a:extLst>
        </xdr:cNvPr>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62" name="直線コネクタ 761">
          <a:extLst>
            <a:ext uri="{FF2B5EF4-FFF2-40B4-BE49-F238E27FC236}">
              <a16:creationId xmlns:a16="http://schemas.microsoft.com/office/drawing/2014/main" id="{00000000-0008-0000-0200-0000FA020000}"/>
            </a:ext>
          </a:extLst>
        </xdr:cNvPr>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63" name="テキスト ボックス 762">
          <a:extLst>
            <a:ext uri="{FF2B5EF4-FFF2-40B4-BE49-F238E27FC236}">
              <a16:creationId xmlns:a16="http://schemas.microsoft.com/office/drawing/2014/main" id="{00000000-0008-0000-0200-0000FB020000}"/>
            </a:ext>
          </a:extLst>
        </xdr:cNvPr>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64" name="直線コネクタ 763">
          <a:extLst>
            <a:ext uri="{FF2B5EF4-FFF2-40B4-BE49-F238E27FC236}">
              <a16:creationId xmlns:a16="http://schemas.microsoft.com/office/drawing/2014/main" id="{00000000-0008-0000-0200-0000FC020000}"/>
            </a:ext>
          </a:extLst>
        </xdr:cNvPr>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5" name="テキスト ボックス 764">
          <a:extLst>
            <a:ext uri="{FF2B5EF4-FFF2-40B4-BE49-F238E27FC236}">
              <a16:creationId xmlns:a16="http://schemas.microsoft.com/office/drawing/2014/main" id="{00000000-0008-0000-0200-0000FD020000}"/>
            </a:ext>
          </a:extLst>
        </xdr:cNvPr>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6" name="直線コネクタ 765">
          <a:extLst>
            <a:ext uri="{FF2B5EF4-FFF2-40B4-BE49-F238E27FC236}">
              <a16:creationId xmlns:a16="http://schemas.microsoft.com/office/drawing/2014/main" id="{00000000-0008-0000-0200-0000FE020000}"/>
            </a:ext>
          </a:extLst>
        </xdr:cNvPr>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7" name="テキスト ボックス 766">
          <a:extLst>
            <a:ext uri="{FF2B5EF4-FFF2-40B4-BE49-F238E27FC236}">
              <a16:creationId xmlns:a16="http://schemas.microsoft.com/office/drawing/2014/main" id="{00000000-0008-0000-0200-0000FF020000}"/>
            </a:ext>
          </a:extLst>
        </xdr:cNvPr>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8" name="直線コネクタ 767">
          <a:extLst>
            <a:ext uri="{FF2B5EF4-FFF2-40B4-BE49-F238E27FC236}">
              <a16:creationId xmlns:a16="http://schemas.microsoft.com/office/drawing/2014/main" id="{00000000-0008-0000-0200-000000030000}"/>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9" name="【庁舎】&#10;有形固定資産減価償却率グラフ枠">
          <a:extLst>
            <a:ext uri="{FF2B5EF4-FFF2-40B4-BE49-F238E27FC236}">
              <a16:creationId xmlns:a16="http://schemas.microsoft.com/office/drawing/2014/main" id="{00000000-0008-0000-0200-000001030000}"/>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30480</xdr:rowOff>
    </xdr:to>
    <xdr:cxnSp macro="">
      <xdr:nvCxnSpPr>
        <xdr:cNvPr id="770" name="直線コネクタ 769">
          <a:extLst>
            <a:ext uri="{FF2B5EF4-FFF2-40B4-BE49-F238E27FC236}">
              <a16:creationId xmlns:a16="http://schemas.microsoft.com/office/drawing/2014/main" id="{00000000-0008-0000-0200-000002030000}"/>
            </a:ext>
          </a:extLst>
        </xdr:cNvPr>
        <xdr:cNvCxnSpPr/>
      </xdr:nvCxnSpPr>
      <xdr:spPr>
        <a:xfrm flipV="1">
          <a:off x="14375764" y="16713381"/>
          <a:ext cx="0" cy="1589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34307</xdr:rowOff>
    </xdr:from>
    <xdr:ext cx="405111" cy="259045"/>
    <xdr:sp macro="" textlink="">
      <xdr:nvSpPr>
        <xdr:cNvPr id="771" name="【庁舎】&#10;有形固定資産減価償却率最小値テキスト">
          <a:extLst>
            <a:ext uri="{FF2B5EF4-FFF2-40B4-BE49-F238E27FC236}">
              <a16:creationId xmlns:a16="http://schemas.microsoft.com/office/drawing/2014/main" id="{00000000-0008-0000-0200-000003030000}"/>
            </a:ext>
          </a:extLst>
        </xdr:cNvPr>
        <xdr:cNvSpPr txBox="1"/>
      </xdr:nvSpPr>
      <xdr:spPr>
        <a:xfrm>
          <a:off x="14414500" y="1830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30480</xdr:rowOff>
    </xdr:from>
    <xdr:to>
      <xdr:col>86</xdr:col>
      <xdr:colOff>25400</xdr:colOff>
      <xdr:row>109</xdr:row>
      <xdr:rowOff>30480</xdr:rowOff>
    </xdr:to>
    <xdr:cxnSp macro="">
      <xdr:nvCxnSpPr>
        <xdr:cNvPr id="772" name="直線コネクタ 771">
          <a:extLst>
            <a:ext uri="{FF2B5EF4-FFF2-40B4-BE49-F238E27FC236}">
              <a16:creationId xmlns:a16="http://schemas.microsoft.com/office/drawing/2014/main" id="{00000000-0008-0000-0200-000004030000}"/>
            </a:ext>
          </a:extLst>
        </xdr:cNvPr>
        <xdr:cNvCxnSpPr/>
      </xdr:nvCxnSpPr>
      <xdr:spPr>
        <a:xfrm>
          <a:off x="14287500" y="183032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773" name="【庁舎】&#10;有形固定資産減価償却率最大値テキスト">
          <a:extLst>
            <a:ext uri="{FF2B5EF4-FFF2-40B4-BE49-F238E27FC236}">
              <a16:creationId xmlns:a16="http://schemas.microsoft.com/office/drawing/2014/main" id="{00000000-0008-0000-0200-000005030000}"/>
            </a:ext>
          </a:extLst>
        </xdr:cNvPr>
        <xdr:cNvSpPr txBox="1"/>
      </xdr:nvSpPr>
      <xdr:spPr>
        <a:xfrm>
          <a:off x="14414500" y="1649241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74" name="直線コネクタ 773">
          <a:extLst>
            <a:ext uri="{FF2B5EF4-FFF2-40B4-BE49-F238E27FC236}">
              <a16:creationId xmlns:a16="http://schemas.microsoft.com/office/drawing/2014/main" id="{00000000-0008-0000-0200-000006030000}"/>
            </a:ext>
          </a:extLst>
        </xdr:cNvPr>
        <xdr:cNvCxnSpPr/>
      </xdr:nvCxnSpPr>
      <xdr:spPr>
        <a:xfrm>
          <a:off x="14287500" y="167133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93997</xdr:rowOff>
    </xdr:from>
    <xdr:ext cx="405111" cy="259045"/>
    <xdr:sp macro="" textlink="">
      <xdr:nvSpPr>
        <xdr:cNvPr id="775" name="【庁舎】&#10;有形固定資産減価償却率平均値テキスト">
          <a:extLst>
            <a:ext uri="{FF2B5EF4-FFF2-40B4-BE49-F238E27FC236}">
              <a16:creationId xmlns:a16="http://schemas.microsoft.com/office/drawing/2014/main" id="{00000000-0008-0000-0200-000007030000}"/>
            </a:ext>
          </a:extLst>
        </xdr:cNvPr>
        <xdr:cNvSpPr txBox="1"/>
      </xdr:nvSpPr>
      <xdr:spPr>
        <a:xfrm>
          <a:off x="14414500" y="17360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71120</xdr:rowOff>
    </xdr:from>
    <xdr:to>
      <xdr:col>85</xdr:col>
      <xdr:colOff>177800</xdr:colOff>
      <xdr:row>105</xdr:row>
      <xdr:rowOff>1270</xdr:rowOff>
    </xdr:to>
    <xdr:sp macro="" textlink="">
      <xdr:nvSpPr>
        <xdr:cNvPr id="776" name="フローチャート: 判断 775">
          <a:extLst>
            <a:ext uri="{FF2B5EF4-FFF2-40B4-BE49-F238E27FC236}">
              <a16:creationId xmlns:a16="http://schemas.microsoft.com/office/drawing/2014/main" id="{00000000-0008-0000-0200-000008030000}"/>
            </a:ext>
          </a:extLst>
        </xdr:cNvPr>
        <xdr:cNvSpPr/>
      </xdr:nvSpPr>
      <xdr:spPr>
        <a:xfrm>
          <a:off x="14325600" y="1750568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72752</xdr:rowOff>
    </xdr:from>
    <xdr:to>
      <xdr:col>81</xdr:col>
      <xdr:colOff>101600</xdr:colOff>
      <xdr:row>105</xdr:row>
      <xdr:rowOff>2902</xdr:rowOff>
    </xdr:to>
    <xdr:sp macro="" textlink="">
      <xdr:nvSpPr>
        <xdr:cNvPr id="777" name="フローチャート: 判断 776">
          <a:extLst>
            <a:ext uri="{FF2B5EF4-FFF2-40B4-BE49-F238E27FC236}">
              <a16:creationId xmlns:a16="http://schemas.microsoft.com/office/drawing/2014/main" id="{00000000-0008-0000-0200-000009030000}"/>
            </a:ext>
          </a:extLst>
        </xdr:cNvPr>
        <xdr:cNvSpPr/>
      </xdr:nvSpPr>
      <xdr:spPr>
        <a:xfrm>
          <a:off x="13578840" y="1750731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46627</xdr:rowOff>
    </xdr:from>
    <xdr:to>
      <xdr:col>76</xdr:col>
      <xdr:colOff>165100</xdr:colOff>
      <xdr:row>104</xdr:row>
      <xdr:rowOff>148227</xdr:rowOff>
    </xdr:to>
    <xdr:sp macro="" textlink="">
      <xdr:nvSpPr>
        <xdr:cNvPr id="778" name="フローチャート: 判断 777">
          <a:extLst>
            <a:ext uri="{FF2B5EF4-FFF2-40B4-BE49-F238E27FC236}">
              <a16:creationId xmlns:a16="http://schemas.microsoft.com/office/drawing/2014/main" id="{00000000-0008-0000-0200-00000A030000}"/>
            </a:ext>
          </a:extLst>
        </xdr:cNvPr>
        <xdr:cNvSpPr/>
      </xdr:nvSpPr>
      <xdr:spPr>
        <a:xfrm>
          <a:off x="12804140" y="17481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27032</xdr:rowOff>
    </xdr:from>
    <xdr:to>
      <xdr:col>72</xdr:col>
      <xdr:colOff>38100</xdr:colOff>
      <xdr:row>105</xdr:row>
      <xdr:rowOff>128632</xdr:rowOff>
    </xdr:to>
    <xdr:sp macro="" textlink="">
      <xdr:nvSpPr>
        <xdr:cNvPr id="779" name="フローチャート: 判断 778">
          <a:extLst>
            <a:ext uri="{FF2B5EF4-FFF2-40B4-BE49-F238E27FC236}">
              <a16:creationId xmlns:a16="http://schemas.microsoft.com/office/drawing/2014/main" id="{00000000-0008-0000-0200-00000B030000}"/>
            </a:ext>
          </a:extLst>
        </xdr:cNvPr>
        <xdr:cNvSpPr/>
      </xdr:nvSpPr>
      <xdr:spPr>
        <a:xfrm>
          <a:off x="12029440" y="1762923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5806</xdr:rowOff>
    </xdr:from>
    <xdr:to>
      <xdr:col>67</xdr:col>
      <xdr:colOff>101600</xdr:colOff>
      <xdr:row>105</xdr:row>
      <xdr:rowOff>107406</xdr:rowOff>
    </xdr:to>
    <xdr:sp macro="" textlink="">
      <xdr:nvSpPr>
        <xdr:cNvPr id="780" name="フローチャート: 判断 779">
          <a:extLst>
            <a:ext uri="{FF2B5EF4-FFF2-40B4-BE49-F238E27FC236}">
              <a16:creationId xmlns:a16="http://schemas.microsoft.com/office/drawing/2014/main" id="{00000000-0008-0000-0200-00000C030000}"/>
            </a:ext>
          </a:extLst>
        </xdr:cNvPr>
        <xdr:cNvSpPr/>
      </xdr:nvSpPr>
      <xdr:spPr>
        <a:xfrm>
          <a:off x="11231880" y="1760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81" name="テキスト ボックス 780">
          <a:extLst>
            <a:ext uri="{FF2B5EF4-FFF2-40B4-BE49-F238E27FC236}">
              <a16:creationId xmlns:a16="http://schemas.microsoft.com/office/drawing/2014/main" id="{00000000-0008-0000-0200-00000D030000}"/>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2" name="テキスト ボックス 781">
          <a:extLst>
            <a:ext uri="{FF2B5EF4-FFF2-40B4-BE49-F238E27FC236}">
              <a16:creationId xmlns:a16="http://schemas.microsoft.com/office/drawing/2014/main" id="{00000000-0008-0000-0200-00000E030000}"/>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3" name="テキスト ボックス 782">
          <a:extLst>
            <a:ext uri="{FF2B5EF4-FFF2-40B4-BE49-F238E27FC236}">
              <a16:creationId xmlns:a16="http://schemas.microsoft.com/office/drawing/2014/main" id="{00000000-0008-0000-0200-00000F030000}"/>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4" name="テキスト ボックス 783">
          <a:extLst>
            <a:ext uri="{FF2B5EF4-FFF2-40B4-BE49-F238E27FC236}">
              <a16:creationId xmlns:a16="http://schemas.microsoft.com/office/drawing/2014/main" id="{00000000-0008-0000-0200-000010030000}"/>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5" name="テキスト ボックス 784">
          <a:extLst>
            <a:ext uri="{FF2B5EF4-FFF2-40B4-BE49-F238E27FC236}">
              <a16:creationId xmlns:a16="http://schemas.microsoft.com/office/drawing/2014/main" id="{00000000-0008-0000-0200-000011030000}"/>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159294</xdr:rowOff>
    </xdr:from>
    <xdr:to>
      <xdr:col>85</xdr:col>
      <xdr:colOff>177800</xdr:colOff>
      <xdr:row>105</xdr:row>
      <xdr:rowOff>89444</xdr:rowOff>
    </xdr:to>
    <xdr:sp macro="" textlink="">
      <xdr:nvSpPr>
        <xdr:cNvPr id="786" name="楕円 785">
          <a:extLst>
            <a:ext uri="{FF2B5EF4-FFF2-40B4-BE49-F238E27FC236}">
              <a16:creationId xmlns:a16="http://schemas.microsoft.com/office/drawing/2014/main" id="{00000000-0008-0000-0200-000012030000}"/>
            </a:ext>
          </a:extLst>
        </xdr:cNvPr>
        <xdr:cNvSpPr/>
      </xdr:nvSpPr>
      <xdr:spPr>
        <a:xfrm>
          <a:off x="14325600" y="17593854"/>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137721</xdr:rowOff>
    </xdr:from>
    <xdr:ext cx="405111" cy="259045"/>
    <xdr:sp macro="" textlink="">
      <xdr:nvSpPr>
        <xdr:cNvPr id="787" name="【庁舎】&#10;有形固定資産減価償却率該当値テキスト">
          <a:extLst>
            <a:ext uri="{FF2B5EF4-FFF2-40B4-BE49-F238E27FC236}">
              <a16:creationId xmlns:a16="http://schemas.microsoft.com/office/drawing/2014/main" id="{00000000-0008-0000-0200-000013030000}"/>
            </a:ext>
          </a:extLst>
        </xdr:cNvPr>
        <xdr:cNvSpPr txBox="1"/>
      </xdr:nvSpPr>
      <xdr:spPr>
        <a:xfrm>
          <a:off x="14414500" y="17572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125005</xdr:rowOff>
    </xdr:from>
    <xdr:to>
      <xdr:col>81</xdr:col>
      <xdr:colOff>101600</xdr:colOff>
      <xdr:row>105</xdr:row>
      <xdr:rowOff>55155</xdr:rowOff>
    </xdr:to>
    <xdr:sp macro="" textlink="">
      <xdr:nvSpPr>
        <xdr:cNvPr id="788" name="楕円 787">
          <a:extLst>
            <a:ext uri="{FF2B5EF4-FFF2-40B4-BE49-F238E27FC236}">
              <a16:creationId xmlns:a16="http://schemas.microsoft.com/office/drawing/2014/main" id="{00000000-0008-0000-0200-000014030000}"/>
            </a:ext>
          </a:extLst>
        </xdr:cNvPr>
        <xdr:cNvSpPr/>
      </xdr:nvSpPr>
      <xdr:spPr>
        <a:xfrm>
          <a:off x="13578840" y="175595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4355</xdr:rowOff>
    </xdr:from>
    <xdr:to>
      <xdr:col>85</xdr:col>
      <xdr:colOff>127000</xdr:colOff>
      <xdr:row>105</xdr:row>
      <xdr:rowOff>38644</xdr:rowOff>
    </xdr:to>
    <xdr:cxnSp macro="">
      <xdr:nvCxnSpPr>
        <xdr:cNvPr id="789" name="直線コネクタ 788">
          <a:extLst>
            <a:ext uri="{FF2B5EF4-FFF2-40B4-BE49-F238E27FC236}">
              <a16:creationId xmlns:a16="http://schemas.microsoft.com/office/drawing/2014/main" id="{00000000-0008-0000-0200-000015030000}"/>
            </a:ext>
          </a:extLst>
        </xdr:cNvPr>
        <xdr:cNvCxnSpPr/>
      </xdr:nvCxnSpPr>
      <xdr:spPr>
        <a:xfrm>
          <a:off x="13629640" y="17606555"/>
          <a:ext cx="74676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98879</xdr:rowOff>
    </xdr:from>
    <xdr:to>
      <xdr:col>76</xdr:col>
      <xdr:colOff>165100</xdr:colOff>
      <xdr:row>105</xdr:row>
      <xdr:rowOff>29029</xdr:rowOff>
    </xdr:to>
    <xdr:sp macro="" textlink="">
      <xdr:nvSpPr>
        <xdr:cNvPr id="790" name="楕円 789">
          <a:extLst>
            <a:ext uri="{FF2B5EF4-FFF2-40B4-BE49-F238E27FC236}">
              <a16:creationId xmlns:a16="http://schemas.microsoft.com/office/drawing/2014/main" id="{00000000-0008-0000-0200-000016030000}"/>
            </a:ext>
          </a:extLst>
        </xdr:cNvPr>
        <xdr:cNvSpPr/>
      </xdr:nvSpPr>
      <xdr:spPr>
        <a:xfrm>
          <a:off x="12804140" y="1753343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149679</xdr:rowOff>
    </xdr:from>
    <xdr:to>
      <xdr:col>81</xdr:col>
      <xdr:colOff>50800</xdr:colOff>
      <xdr:row>105</xdr:row>
      <xdr:rowOff>4355</xdr:rowOff>
    </xdr:to>
    <xdr:cxnSp macro="">
      <xdr:nvCxnSpPr>
        <xdr:cNvPr id="791" name="直線コネクタ 790">
          <a:extLst>
            <a:ext uri="{FF2B5EF4-FFF2-40B4-BE49-F238E27FC236}">
              <a16:creationId xmlns:a16="http://schemas.microsoft.com/office/drawing/2014/main" id="{00000000-0008-0000-0200-000017030000}"/>
            </a:ext>
          </a:extLst>
        </xdr:cNvPr>
        <xdr:cNvCxnSpPr/>
      </xdr:nvCxnSpPr>
      <xdr:spPr>
        <a:xfrm>
          <a:off x="12854940" y="17584239"/>
          <a:ext cx="774700" cy="2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69487</xdr:rowOff>
    </xdr:from>
    <xdr:to>
      <xdr:col>72</xdr:col>
      <xdr:colOff>38100</xdr:colOff>
      <xdr:row>104</xdr:row>
      <xdr:rowOff>171087</xdr:rowOff>
    </xdr:to>
    <xdr:sp macro="" textlink="">
      <xdr:nvSpPr>
        <xdr:cNvPr id="792" name="楕円 791">
          <a:extLst>
            <a:ext uri="{FF2B5EF4-FFF2-40B4-BE49-F238E27FC236}">
              <a16:creationId xmlns:a16="http://schemas.microsoft.com/office/drawing/2014/main" id="{00000000-0008-0000-0200-000018030000}"/>
            </a:ext>
          </a:extLst>
        </xdr:cNvPr>
        <xdr:cNvSpPr/>
      </xdr:nvSpPr>
      <xdr:spPr>
        <a:xfrm>
          <a:off x="12029440" y="1750404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120287</xdr:rowOff>
    </xdr:from>
    <xdr:to>
      <xdr:col>76</xdr:col>
      <xdr:colOff>114300</xdr:colOff>
      <xdr:row>104</xdr:row>
      <xdr:rowOff>149679</xdr:rowOff>
    </xdr:to>
    <xdr:cxnSp macro="">
      <xdr:nvCxnSpPr>
        <xdr:cNvPr id="793" name="直線コネクタ 792">
          <a:extLst>
            <a:ext uri="{FF2B5EF4-FFF2-40B4-BE49-F238E27FC236}">
              <a16:creationId xmlns:a16="http://schemas.microsoft.com/office/drawing/2014/main" id="{00000000-0008-0000-0200-000019030000}"/>
            </a:ext>
          </a:extLst>
        </xdr:cNvPr>
        <xdr:cNvCxnSpPr/>
      </xdr:nvCxnSpPr>
      <xdr:spPr>
        <a:xfrm>
          <a:off x="12072620" y="17554847"/>
          <a:ext cx="78232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38463</xdr:rowOff>
    </xdr:from>
    <xdr:to>
      <xdr:col>67</xdr:col>
      <xdr:colOff>101600</xdr:colOff>
      <xdr:row>104</xdr:row>
      <xdr:rowOff>140063</xdr:rowOff>
    </xdr:to>
    <xdr:sp macro="" textlink="">
      <xdr:nvSpPr>
        <xdr:cNvPr id="794" name="楕円 793">
          <a:extLst>
            <a:ext uri="{FF2B5EF4-FFF2-40B4-BE49-F238E27FC236}">
              <a16:creationId xmlns:a16="http://schemas.microsoft.com/office/drawing/2014/main" id="{00000000-0008-0000-0200-00001A030000}"/>
            </a:ext>
          </a:extLst>
        </xdr:cNvPr>
        <xdr:cNvSpPr/>
      </xdr:nvSpPr>
      <xdr:spPr>
        <a:xfrm>
          <a:off x="11231880" y="17473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89263</xdr:rowOff>
    </xdr:from>
    <xdr:to>
      <xdr:col>71</xdr:col>
      <xdr:colOff>177800</xdr:colOff>
      <xdr:row>104</xdr:row>
      <xdr:rowOff>120287</xdr:rowOff>
    </xdr:to>
    <xdr:cxnSp macro="">
      <xdr:nvCxnSpPr>
        <xdr:cNvPr id="795" name="直線コネクタ 794">
          <a:extLst>
            <a:ext uri="{FF2B5EF4-FFF2-40B4-BE49-F238E27FC236}">
              <a16:creationId xmlns:a16="http://schemas.microsoft.com/office/drawing/2014/main" id="{00000000-0008-0000-0200-00001B030000}"/>
            </a:ext>
          </a:extLst>
        </xdr:cNvPr>
        <xdr:cNvCxnSpPr/>
      </xdr:nvCxnSpPr>
      <xdr:spPr>
        <a:xfrm>
          <a:off x="11282680" y="17523823"/>
          <a:ext cx="78994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19429</xdr:rowOff>
    </xdr:from>
    <xdr:ext cx="405111" cy="259045"/>
    <xdr:sp macro="" textlink="">
      <xdr:nvSpPr>
        <xdr:cNvPr id="796" name="n_1aveValue【庁舎】&#10;有形固定資産減価償却率">
          <a:extLst>
            <a:ext uri="{FF2B5EF4-FFF2-40B4-BE49-F238E27FC236}">
              <a16:creationId xmlns:a16="http://schemas.microsoft.com/office/drawing/2014/main" id="{00000000-0008-0000-0200-00001C030000}"/>
            </a:ext>
          </a:extLst>
        </xdr:cNvPr>
        <xdr:cNvSpPr txBox="1"/>
      </xdr:nvSpPr>
      <xdr:spPr>
        <a:xfrm>
          <a:off x="13437244" y="17286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164754</xdr:rowOff>
    </xdr:from>
    <xdr:ext cx="405111" cy="259045"/>
    <xdr:sp macro="" textlink="">
      <xdr:nvSpPr>
        <xdr:cNvPr id="797" name="n_2aveValue【庁舎】&#10;有形固定資産減価償却率">
          <a:extLst>
            <a:ext uri="{FF2B5EF4-FFF2-40B4-BE49-F238E27FC236}">
              <a16:creationId xmlns:a16="http://schemas.microsoft.com/office/drawing/2014/main" id="{00000000-0008-0000-0200-00001D030000}"/>
            </a:ext>
          </a:extLst>
        </xdr:cNvPr>
        <xdr:cNvSpPr txBox="1"/>
      </xdr:nvSpPr>
      <xdr:spPr>
        <a:xfrm>
          <a:off x="12675244" y="17264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119759</xdr:rowOff>
    </xdr:from>
    <xdr:ext cx="405111" cy="259045"/>
    <xdr:sp macro="" textlink="">
      <xdr:nvSpPr>
        <xdr:cNvPr id="798" name="n_3aveValue【庁舎】&#10;有形固定資産減価償却率">
          <a:extLst>
            <a:ext uri="{FF2B5EF4-FFF2-40B4-BE49-F238E27FC236}">
              <a16:creationId xmlns:a16="http://schemas.microsoft.com/office/drawing/2014/main" id="{00000000-0008-0000-0200-00001E030000}"/>
            </a:ext>
          </a:extLst>
        </xdr:cNvPr>
        <xdr:cNvSpPr txBox="1"/>
      </xdr:nvSpPr>
      <xdr:spPr>
        <a:xfrm>
          <a:off x="11900544" y="17721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98533</xdr:rowOff>
    </xdr:from>
    <xdr:ext cx="405111" cy="259045"/>
    <xdr:sp macro="" textlink="">
      <xdr:nvSpPr>
        <xdr:cNvPr id="799" name="n_4aveValue【庁舎】&#10;有形固定資産減価償却率">
          <a:extLst>
            <a:ext uri="{FF2B5EF4-FFF2-40B4-BE49-F238E27FC236}">
              <a16:creationId xmlns:a16="http://schemas.microsoft.com/office/drawing/2014/main" id="{00000000-0008-0000-0200-00001F030000}"/>
            </a:ext>
          </a:extLst>
        </xdr:cNvPr>
        <xdr:cNvSpPr txBox="1"/>
      </xdr:nvSpPr>
      <xdr:spPr>
        <a:xfrm>
          <a:off x="11102984" y="17700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46282</xdr:rowOff>
    </xdr:from>
    <xdr:ext cx="405111" cy="259045"/>
    <xdr:sp macro="" textlink="">
      <xdr:nvSpPr>
        <xdr:cNvPr id="800" name="n_1mainValue【庁舎】&#10;有形固定資産減価償却率">
          <a:extLst>
            <a:ext uri="{FF2B5EF4-FFF2-40B4-BE49-F238E27FC236}">
              <a16:creationId xmlns:a16="http://schemas.microsoft.com/office/drawing/2014/main" id="{00000000-0008-0000-0200-000020030000}"/>
            </a:ext>
          </a:extLst>
        </xdr:cNvPr>
        <xdr:cNvSpPr txBox="1"/>
      </xdr:nvSpPr>
      <xdr:spPr>
        <a:xfrm>
          <a:off x="13437244" y="1764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20156</xdr:rowOff>
    </xdr:from>
    <xdr:ext cx="405111" cy="259045"/>
    <xdr:sp macro="" textlink="">
      <xdr:nvSpPr>
        <xdr:cNvPr id="801" name="n_2mainValue【庁舎】&#10;有形固定資産減価償却率">
          <a:extLst>
            <a:ext uri="{FF2B5EF4-FFF2-40B4-BE49-F238E27FC236}">
              <a16:creationId xmlns:a16="http://schemas.microsoft.com/office/drawing/2014/main" id="{00000000-0008-0000-0200-000021030000}"/>
            </a:ext>
          </a:extLst>
        </xdr:cNvPr>
        <xdr:cNvSpPr txBox="1"/>
      </xdr:nvSpPr>
      <xdr:spPr>
        <a:xfrm>
          <a:off x="12675244" y="176223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16164</xdr:rowOff>
    </xdr:from>
    <xdr:ext cx="405111" cy="259045"/>
    <xdr:sp macro="" textlink="">
      <xdr:nvSpPr>
        <xdr:cNvPr id="802" name="n_3mainValue【庁舎】&#10;有形固定資産減価償却率">
          <a:extLst>
            <a:ext uri="{FF2B5EF4-FFF2-40B4-BE49-F238E27FC236}">
              <a16:creationId xmlns:a16="http://schemas.microsoft.com/office/drawing/2014/main" id="{00000000-0008-0000-0200-000022030000}"/>
            </a:ext>
          </a:extLst>
        </xdr:cNvPr>
        <xdr:cNvSpPr txBox="1"/>
      </xdr:nvSpPr>
      <xdr:spPr>
        <a:xfrm>
          <a:off x="11900544" y="17283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156590</xdr:rowOff>
    </xdr:from>
    <xdr:ext cx="405111" cy="259045"/>
    <xdr:sp macro="" textlink="">
      <xdr:nvSpPr>
        <xdr:cNvPr id="803" name="n_4mainValue【庁舎】&#10;有形固定資産減価償却率">
          <a:extLst>
            <a:ext uri="{FF2B5EF4-FFF2-40B4-BE49-F238E27FC236}">
              <a16:creationId xmlns:a16="http://schemas.microsoft.com/office/drawing/2014/main" id="{00000000-0008-0000-0200-000023030000}"/>
            </a:ext>
          </a:extLst>
        </xdr:cNvPr>
        <xdr:cNvSpPr txBox="1"/>
      </xdr:nvSpPr>
      <xdr:spPr>
        <a:xfrm>
          <a:off x="11102984" y="17255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4" name="正方形/長方形 803">
          <a:extLst>
            <a:ext uri="{FF2B5EF4-FFF2-40B4-BE49-F238E27FC236}">
              <a16:creationId xmlns:a16="http://schemas.microsoft.com/office/drawing/2014/main" id="{00000000-0008-0000-0200-000024030000}"/>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5" name="正方形/長方形 804">
          <a:extLst>
            <a:ext uri="{FF2B5EF4-FFF2-40B4-BE49-F238E27FC236}">
              <a16:creationId xmlns:a16="http://schemas.microsoft.com/office/drawing/2014/main" id="{00000000-0008-0000-0200-000025030000}"/>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6" name="正方形/長方形 805">
          <a:extLst>
            <a:ext uri="{FF2B5EF4-FFF2-40B4-BE49-F238E27FC236}">
              <a16:creationId xmlns:a16="http://schemas.microsoft.com/office/drawing/2014/main" id="{00000000-0008-0000-0200-000026030000}"/>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7" name="正方形/長方形 806">
          <a:extLst>
            <a:ext uri="{FF2B5EF4-FFF2-40B4-BE49-F238E27FC236}">
              <a16:creationId xmlns:a16="http://schemas.microsoft.com/office/drawing/2014/main" id="{00000000-0008-0000-0200-000027030000}"/>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8" name="正方形/長方形 807">
          <a:extLst>
            <a:ext uri="{FF2B5EF4-FFF2-40B4-BE49-F238E27FC236}">
              <a16:creationId xmlns:a16="http://schemas.microsoft.com/office/drawing/2014/main" id="{00000000-0008-0000-0200-000028030000}"/>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9" name="正方形/長方形 808">
          <a:extLst>
            <a:ext uri="{FF2B5EF4-FFF2-40B4-BE49-F238E27FC236}">
              <a16:creationId xmlns:a16="http://schemas.microsoft.com/office/drawing/2014/main" id="{00000000-0008-0000-0200-000029030000}"/>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10" name="正方形/長方形 809">
          <a:extLst>
            <a:ext uri="{FF2B5EF4-FFF2-40B4-BE49-F238E27FC236}">
              <a16:creationId xmlns:a16="http://schemas.microsoft.com/office/drawing/2014/main" id="{00000000-0008-0000-0200-00002A030000}"/>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11" name="正方形/長方形 810">
          <a:extLst>
            <a:ext uri="{FF2B5EF4-FFF2-40B4-BE49-F238E27FC236}">
              <a16:creationId xmlns:a16="http://schemas.microsoft.com/office/drawing/2014/main" id="{00000000-0008-0000-0200-00002B030000}"/>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2" name="テキスト ボックス 811">
          <a:extLst>
            <a:ext uri="{FF2B5EF4-FFF2-40B4-BE49-F238E27FC236}">
              <a16:creationId xmlns:a16="http://schemas.microsoft.com/office/drawing/2014/main" id="{00000000-0008-0000-0200-00002C030000}"/>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3" name="直線コネクタ 812">
          <a:extLst>
            <a:ext uri="{FF2B5EF4-FFF2-40B4-BE49-F238E27FC236}">
              <a16:creationId xmlns:a16="http://schemas.microsoft.com/office/drawing/2014/main" id="{00000000-0008-0000-0200-00002D030000}"/>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14" name="直線コネクタ 813">
          <a:extLst>
            <a:ext uri="{FF2B5EF4-FFF2-40B4-BE49-F238E27FC236}">
              <a16:creationId xmlns:a16="http://schemas.microsoft.com/office/drawing/2014/main" id="{00000000-0008-0000-0200-00002E030000}"/>
            </a:ext>
          </a:extLst>
        </xdr:cNvPr>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15" name="テキスト ボックス 814">
          <a:extLst>
            <a:ext uri="{FF2B5EF4-FFF2-40B4-BE49-F238E27FC236}">
              <a16:creationId xmlns:a16="http://schemas.microsoft.com/office/drawing/2014/main" id="{00000000-0008-0000-0200-00002F030000}"/>
            </a:ext>
          </a:extLst>
        </xdr:cNvPr>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6" name="直線コネクタ 815">
          <a:extLst>
            <a:ext uri="{FF2B5EF4-FFF2-40B4-BE49-F238E27FC236}">
              <a16:creationId xmlns:a16="http://schemas.microsoft.com/office/drawing/2014/main" id="{00000000-0008-0000-0200-000030030000}"/>
            </a:ext>
          </a:extLst>
        </xdr:cNvPr>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7" name="テキスト ボックス 816">
          <a:extLst>
            <a:ext uri="{FF2B5EF4-FFF2-40B4-BE49-F238E27FC236}">
              <a16:creationId xmlns:a16="http://schemas.microsoft.com/office/drawing/2014/main" id="{00000000-0008-0000-0200-000031030000}"/>
            </a:ext>
          </a:extLst>
        </xdr:cNvPr>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8" name="直線コネクタ 817">
          <a:extLst>
            <a:ext uri="{FF2B5EF4-FFF2-40B4-BE49-F238E27FC236}">
              <a16:creationId xmlns:a16="http://schemas.microsoft.com/office/drawing/2014/main" id="{00000000-0008-0000-0200-000032030000}"/>
            </a:ext>
          </a:extLst>
        </xdr:cNvPr>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9" name="テキスト ボックス 818">
          <a:extLst>
            <a:ext uri="{FF2B5EF4-FFF2-40B4-BE49-F238E27FC236}">
              <a16:creationId xmlns:a16="http://schemas.microsoft.com/office/drawing/2014/main" id="{00000000-0008-0000-0200-000033030000}"/>
            </a:ext>
          </a:extLst>
        </xdr:cNvPr>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20" name="直線コネクタ 819">
          <a:extLst>
            <a:ext uri="{FF2B5EF4-FFF2-40B4-BE49-F238E27FC236}">
              <a16:creationId xmlns:a16="http://schemas.microsoft.com/office/drawing/2014/main" id="{00000000-0008-0000-0200-000034030000}"/>
            </a:ext>
          </a:extLst>
        </xdr:cNvPr>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21" name="テキスト ボックス 820">
          <a:extLst>
            <a:ext uri="{FF2B5EF4-FFF2-40B4-BE49-F238E27FC236}">
              <a16:creationId xmlns:a16="http://schemas.microsoft.com/office/drawing/2014/main" id="{00000000-0008-0000-0200-000035030000}"/>
            </a:ext>
          </a:extLst>
        </xdr:cNvPr>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22" name="直線コネクタ 821">
          <a:extLst>
            <a:ext uri="{FF2B5EF4-FFF2-40B4-BE49-F238E27FC236}">
              <a16:creationId xmlns:a16="http://schemas.microsoft.com/office/drawing/2014/main" id="{00000000-0008-0000-0200-000036030000}"/>
            </a:ext>
          </a:extLst>
        </xdr:cNvPr>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23" name="テキスト ボックス 822">
          <a:extLst>
            <a:ext uri="{FF2B5EF4-FFF2-40B4-BE49-F238E27FC236}">
              <a16:creationId xmlns:a16="http://schemas.microsoft.com/office/drawing/2014/main" id="{00000000-0008-0000-0200-000037030000}"/>
            </a:ext>
          </a:extLst>
        </xdr:cNvPr>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4" name="直線コネクタ 823">
          <a:extLst>
            <a:ext uri="{FF2B5EF4-FFF2-40B4-BE49-F238E27FC236}">
              <a16:creationId xmlns:a16="http://schemas.microsoft.com/office/drawing/2014/main" id="{00000000-0008-0000-0200-000038030000}"/>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5" name="テキスト ボックス 824">
          <a:extLst>
            <a:ext uri="{FF2B5EF4-FFF2-40B4-BE49-F238E27FC236}">
              <a16:creationId xmlns:a16="http://schemas.microsoft.com/office/drawing/2014/main" id="{00000000-0008-0000-0200-000039030000}"/>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6" name="【庁舎】&#10;一人当たり面積グラフ枠">
          <a:extLst>
            <a:ext uri="{FF2B5EF4-FFF2-40B4-BE49-F238E27FC236}">
              <a16:creationId xmlns:a16="http://schemas.microsoft.com/office/drawing/2014/main" id="{00000000-0008-0000-0200-00003A030000}"/>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13336</xdr:rowOff>
    </xdr:from>
    <xdr:to>
      <xdr:col>116</xdr:col>
      <xdr:colOff>62864</xdr:colOff>
      <xdr:row>108</xdr:row>
      <xdr:rowOff>106680</xdr:rowOff>
    </xdr:to>
    <xdr:cxnSp macro="">
      <xdr:nvCxnSpPr>
        <xdr:cNvPr id="827" name="直線コネクタ 826">
          <a:extLst>
            <a:ext uri="{FF2B5EF4-FFF2-40B4-BE49-F238E27FC236}">
              <a16:creationId xmlns:a16="http://schemas.microsoft.com/office/drawing/2014/main" id="{00000000-0008-0000-0200-00003B030000}"/>
            </a:ext>
          </a:extLst>
        </xdr:cNvPr>
        <xdr:cNvCxnSpPr/>
      </xdr:nvCxnSpPr>
      <xdr:spPr>
        <a:xfrm flipV="1">
          <a:off x="19509104" y="16944976"/>
          <a:ext cx="0" cy="1266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110507</xdr:rowOff>
    </xdr:from>
    <xdr:ext cx="469744" cy="259045"/>
    <xdr:sp macro="" textlink="">
      <xdr:nvSpPr>
        <xdr:cNvPr id="828" name="【庁舎】&#10;一人当たり面積最小値テキスト">
          <a:extLst>
            <a:ext uri="{FF2B5EF4-FFF2-40B4-BE49-F238E27FC236}">
              <a16:creationId xmlns:a16="http://schemas.microsoft.com/office/drawing/2014/main" id="{00000000-0008-0000-0200-00003C030000}"/>
            </a:ext>
          </a:extLst>
        </xdr:cNvPr>
        <xdr:cNvSpPr txBox="1"/>
      </xdr:nvSpPr>
      <xdr:spPr>
        <a:xfrm>
          <a:off x="19547840" y="1821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106680</xdr:rowOff>
    </xdr:from>
    <xdr:to>
      <xdr:col>116</xdr:col>
      <xdr:colOff>152400</xdr:colOff>
      <xdr:row>108</xdr:row>
      <xdr:rowOff>106680</xdr:rowOff>
    </xdr:to>
    <xdr:cxnSp macro="">
      <xdr:nvCxnSpPr>
        <xdr:cNvPr id="829" name="直線コネクタ 828">
          <a:extLst>
            <a:ext uri="{FF2B5EF4-FFF2-40B4-BE49-F238E27FC236}">
              <a16:creationId xmlns:a16="http://schemas.microsoft.com/office/drawing/2014/main" id="{00000000-0008-0000-0200-00003D030000}"/>
            </a:ext>
          </a:extLst>
        </xdr:cNvPr>
        <xdr:cNvCxnSpPr/>
      </xdr:nvCxnSpPr>
      <xdr:spPr>
        <a:xfrm>
          <a:off x="19443700" y="182118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131463</xdr:rowOff>
    </xdr:from>
    <xdr:ext cx="469744" cy="259045"/>
    <xdr:sp macro="" textlink="">
      <xdr:nvSpPr>
        <xdr:cNvPr id="830" name="【庁舎】&#10;一人当たり面積最大値テキスト">
          <a:extLst>
            <a:ext uri="{FF2B5EF4-FFF2-40B4-BE49-F238E27FC236}">
              <a16:creationId xmlns:a16="http://schemas.microsoft.com/office/drawing/2014/main" id="{00000000-0008-0000-0200-00003E030000}"/>
            </a:ext>
          </a:extLst>
        </xdr:cNvPr>
        <xdr:cNvSpPr txBox="1"/>
      </xdr:nvSpPr>
      <xdr:spPr>
        <a:xfrm>
          <a:off x="19547840" y="16727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13336</xdr:rowOff>
    </xdr:from>
    <xdr:to>
      <xdr:col>116</xdr:col>
      <xdr:colOff>152400</xdr:colOff>
      <xdr:row>101</xdr:row>
      <xdr:rowOff>13336</xdr:rowOff>
    </xdr:to>
    <xdr:cxnSp macro="">
      <xdr:nvCxnSpPr>
        <xdr:cNvPr id="831" name="直線コネクタ 830">
          <a:extLst>
            <a:ext uri="{FF2B5EF4-FFF2-40B4-BE49-F238E27FC236}">
              <a16:creationId xmlns:a16="http://schemas.microsoft.com/office/drawing/2014/main" id="{00000000-0008-0000-0200-00003F030000}"/>
            </a:ext>
          </a:extLst>
        </xdr:cNvPr>
        <xdr:cNvCxnSpPr/>
      </xdr:nvCxnSpPr>
      <xdr:spPr>
        <a:xfrm>
          <a:off x="19443700" y="1694497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15257</xdr:rowOff>
    </xdr:from>
    <xdr:ext cx="469744" cy="259045"/>
    <xdr:sp macro="" textlink="">
      <xdr:nvSpPr>
        <xdr:cNvPr id="832" name="【庁舎】&#10;一人当たり面積平均値テキスト">
          <a:extLst>
            <a:ext uri="{FF2B5EF4-FFF2-40B4-BE49-F238E27FC236}">
              <a16:creationId xmlns:a16="http://schemas.microsoft.com/office/drawing/2014/main" id="{00000000-0008-0000-0200-000040030000}"/>
            </a:ext>
          </a:extLst>
        </xdr:cNvPr>
        <xdr:cNvSpPr txBox="1"/>
      </xdr:nvSpPr>
      <xdr:spPr>
        <a:xfrm>
          <a:off x="19547840" y="17617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36830</xdr:rowOff>
    </xdr:from>
    <xdr:to>
      <xdr:col>116</xdr:col>
      <xdr:colOff>114300</xdr:colOff>
      <xdr:row>105</xdr:row>
      <xdr:rowOff>138430</xdr:rowOff>
    </xdr:to>
    <xdr:sp macro="" textlink="">
      <xdr:nvSpPr>
        <xdr:cNvPr id="833" name="フローチャート: 判断 832">
          <a:extLst>
            <a:ext uri="{FF2B5EF4-FFF2-40B4-BE49-F238E27FC236}">
              <a16:creationId xmlns:a16="http://schemas.microsoft.com/office/drawing/2014/main" id="{00000000-0008-0000-0200-000041030000}"/>
            </a:ext>
          </a:extLst>
        </xdr:cNvPr>
        <xdr:cNvSpPr/>
      </xdr:nvSpPr>
      <xdr:spPr>
        <a:xfrm>
          <a:off x="19458940" y="1763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44450</xdr:rowOff>
    </xdr:from>
    <xdr:to>
      <xdr:col>112</xdr:col>
      <xdr:colOff>38100</xdr:colOff>
      <xdr:row>105</xdr:row>
      <xdr:rowOff>146050</xdr:rowOff>
    </xdr:to>
    <xdr:sp macro="" textlink="">
      <xdr:nvSpPr>
        <xdr:cNvPr id="834" name="フローチャート: 判断 833">
          <a:extLst>
            <a:ext uri="{FF2B5EF4-FFF2-40B4-BE49-F238E27FC236}">
              <a16:creationId xmlns:a16="http://schemas.microsoft.com/office/drawing/2014/main" id="{00000000-0008-0000-0200-000042030000}"/>
            </a:ext>
          </a:extLst>
        </xdr:cNvPr>
        <xdr:cNvSpPr/>
      </xdr:nvSpPr>
      <xdr:spPr>
        <a:xfrm>
          <a:off x="18735040" y="1764665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109220</xdr:rowOff>
    </xdr:from>
    <xdr:to>
      <xdr:col>107</xdr:col>
      <xdr:colOff>101600</xdr:colOff>
      <xdr:row>106</xdr:row>
      <xdr:rowOff>39370</xdr:rowOff>
    </xdr:to>
    <xdr:sp macro="" textlink="">
      <xdr:nvSpPr>
        <xdr:cNvPr id="835" name="フローチャート: 判断 834">
          <a:extLst>
            <a:ext uri="{FF2B5EF4-FFF2-40B4-BE49-F238E27FC236}">
              <a16:creationId xmlns:a16="http://schemas.microsoft.com/office/drawing/2014/main" id="{00000000-0008-0000-0200-000043030000}"/>
            </a:ext>
          </a:extLst>
        </xdr:cNvPr>
        <xdr:cNvSpPr/>
      </xdr:nvSpPr>
      <xdr:spPr>
        <a:xfrm>
          <a:off x="17937480" y="177114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145414</xdr:rowOff>
    </xdr:from>
    <xdr:to>
      <xdr:col>102</xdr:col>
      <xdr:colOff>165100</xdr:colOff>
      <xdr:row>106</xdr:row>
      <xdr:rowOff>75564</xdr:rowOff>
    </xdr:to>
    <xdr:sp macro="" textlink="">
      <xdr:nvSpPr>
        <xdr:cNvPr id="836" name="フローチャート: 判断 835">
          <a:extLst>
            <a:ext uri="{FF2B5EF4-FFF2-40B4-BE49-F238E27FC236}">
              <a16:creationId xmlns:a16="http://schemas.microsoft.com/office/drawing/2014/main" id="{00000000-0008-0000-0200-000044030000}"/>
            </a:ext>
          </a:extLst>
        </xdr:cNvPr>
        <xdr:cNvSpPr/>
      </xdr:nvSpPr>
      <xdr:spPr>
        <a:xfrm>
          <a:off x="17162780" y="1774761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151130</xdr:rowOff>
    </xdr:from>
    <xdr:to>
      <xdr:col>98</xdr:col>
      <xdr:colOff>38100</xdr:colOff>
      <xdr:row>106</xdr:row>
      <xdr:rowOff>81280</xdr:rowOff>
    </xdr:to>
    <xdr:sp macro="" textlink="">
      <xdr:nvSpPr>
        <xdr:cNvPr id="837" name="フローチャート: 判断 836">
          <a:extLst>
            <a:ext uri="{FF2B5EF4-FFF2-40B4-BE49-F238E27FC236}">
              <a16:creationId xmlns:a16="http://schemas.microsoft.com/office/drawing/2014/main" id="{00000000-0008-0000-0200-000045030000}"/>
            </a:ext>
          </a:extLst>
        </xdr:cNvPr>
        <xdr:cNvSpPr/>
      </xdr:nvSpPr>
      <xdr:spPr>
        <a:xfrm>
          <a:off x="16388080" y="177533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00000000-0008-0000-0200-000046030000}"/>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9" name="テキスト ボックス 838">
          <a:extLst>
            <a:ext uri="{FF2B5EF4-FFF2-40B4-BE49-F238E27FC236}">
              <a16:creationId xmlns:a16="http://schemas.microsoft.com/office/drawing/2014/main" id="{00000000-0008-0000-0200-000047030000}"/>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0" name="テキスト ボックス 839">
          <a:extLst>
            <a:ext uri="{FF2B5EF4-FFF2-40B4-BE49-F238E27FC236}">
              <a16:creationId xmlns:a16="http://schemas.microsoft.com/office/drawing/2014/main" id="{00000000-0008-0000-0200-000048030000}"/>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1" name="テキスト ボックス 840">
          <a:extLst>
            <a:ext uri="{FF2B5EF4-FFF2-40B4-BE49-F238E27FC236}">
              <a16:creationId xmlns:a16="http://schemas.microsoft.com/office/drawing/2014/main" id="{00000000-0008-0000-0200-000049030000}"/>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2" name="テキスト ボックス 841">
          <a:extLst>
            <a:ext uri="{FF2B5EF4-FFF2-40B4-BE49-F238E27FC236}">
              <a16:creationId xmlns:a16="http://schemas.microsoft.com/office/drawing/2014/main" id="{00000000-0008-0000-0200-00004A030000}"/>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101</xdr:row>
      <xdr:rowOff>53975</xdr:rowOff>
    </xdr:from>
    <xdr:to>
      <xdr:col>116</xdr:col>
      <xdr:colOff>114300</xdr:colOff>
      <xdr:row>101</xdr:row>
      <xdr:rowOff>155575</xdr:rowOff>
    </xdr:to>
    <xdr:sp macro="" textlink="">
      <xdr:nvSpPr>
        <xdr:cNvPr id="843" name="楕円 842">
          <a:extLst>
            <a:ext uri="{FF2B5EF4-FFF2-40B4-BE49-F238E27FC236}">
              <a16:creationId xmlns:a16="http://schemas.microsoft.com/office/drawing/2014/main" id="{00000000-0008-0000-0200-00004B030000}"/>
            </a:ext>
          </a:extLst>
        </xdr:cNvPr>
        <xdr:cNvSpPr/>
      </xdr:nvSpPr>
      <xdr:spPr>
        <a:xfrm>
          <a:off x="19458940" y="169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140352</xdr:rowOff>
    </xdr:from>
    <xdr:ext cx="469744" cy="259045"/>
    <xdr:sp macro="" textlink="">
      <xdr:nvSpPr>
        <xdr:cNvPr id="844" name="【庁舎】&#10;一人当たり面積該当値テキスト">
          <a:extLst>
            <a:ext uri="{FF2B5EF4-FFF2-40B4-BE49-F238E27FC236}">
              <a16:creationId xmlns:a16="http://schemas.microsoft.com/office/drawing/2014/main" id="{00000000-0008-0000-0200-00004C030000}"/>
            </a:ext>
          </a:extLst>
        </xdr:cNvPr>
        <xdr:cNvSpPr txBox="1"/>
      </xdr:nvSpPr>
      <xdr:spPr>
        <a:xfrm>
          <a:off x="19547840" y="16904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76836</xdr:rowOff>
    </xdr:from>
    <xdr:to>
      <xdr:col>112</xdr:col>
      <xdr:colOff>38100</xdr:colOff>
      <xdr:row>102</xdr:row>
      <xdr:rowOff>6986</xdr:rowOff>
    </xdr:to>
    <xdr:sp macro="" textlink="">
      <xdr:nvSpPr>
        <xdr:cNvPr id="845" name="楕円 844">
          <a:extLst>
            <a:ext uri="{FF2B5EF4-FFF2-40B4-BE49-F238E27FC236}">
              <a16:creationId xmlns:a16="http://schemas.microsoft.com/office/drawing/2014/main" id="{00000000-0008-0000-0200-00004D030000}"/>
            </a:ext>
          </a:extLst>
        </xdr:cNvPr>
        <xdr:cNvSpPr/>
      </xdr:nvSpPr>
      <xdr:spPr>
        <a:xfrm>
          <a:off x="18735040" y="1700847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101</xdr:row>
      <xdr:rowOff>104775</xdr:rowOff>
    </xdr:from>
    <xdr:to>
      <xdr:col>116</xdr:col>
      <xdr:colOff>63500</xdr:colOff>
      <xdr:row>101</xdr:row>
      <xdr:rowOff>127636</xdr:rowOff>
    </xdr:to>
    <xdr:cxnSp macro="">
      <xdr:nvCxnSpPr>
        <xdr:cNvPr id="846" name="直線コネクタ 845">
          <a:extLst>
            <a:ext uri="{FF2B5EF4-FFF2-40B4-BE49-F238E27FC236}">
              <a16:creationId xmlns:a16="http://schemas.microsoft.com/office/drawing/2014/main" id="{00000000-0008-0000-0200-00004E030000}"/>
            </a:ext>
          </a:extLst>
        </xdr:cNvPr>
        <xdr:cNvCxnSpPr/>
      </xdr:nvCxnSpPr>
      <xdr:spPr>
        <a:xfrm flipV="1">
          <a:off x="18778220" y="17036415"/>
          <a:ext cx="73152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101</xdr:row>
      <xdr:rowOff>92075</xdr:rowOff>
    </xdr:from>
    <xdr:to>
      <xdr:col>107</xdr:col>
      <xdr:colOff>101600</xdr:colOff>
      <xdr:row>102</xdr:row>
      <xdr:rowOff>22225</xdr:rowOff>
    </xdr:to>
    <xdr:sp macro="" textlink="">
      <xdr:nvSpPr>
        <xdr:cNvPr id="847" name="楕円 846">
          <a:extLst>
            <a:ext uri="{FF2B5EF4-FFF2-40B4-BE49-F238E27FC236}">
              <a16:creationId xmlns:a16="http://schemas.microsoft.com/office/drawing/2014/main" id="{00000000-0008-0000-0200-00004F030000}"/>
            </a:ext>
          </a:extLst>
        </xdr:cNvPr>
        <xdr:cNvSpPr/>
      </xdr:nvSpPr>
      <xdr:spPr>
        <a:xfrm>
          <a:off x="17937480" y="170237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101</xdr:row>
      <xdr:rowOff>127636</xdr:rowOff>
    </xdr:from>
    <xdr:to>
      <xdr:col>111</xdr:col>
      <xdr:colOff>177800</xdr:colOff>
      <xdr:row>101</xdr:row>
      <xdr:rowOff>142875</xdr:rowOff>
    </xdr:to>
    <xdr:cxnSp macro="">
      <xdr:nvCxnSpPr>
        <xdr:cNvPr id="848" name="直線コネクタ 847">
          <a:extLst>
            <a:ext uri="{FF2B5EF4-FFF2-40B4-BE49-F238E27FC236}">
              <a16:creationId xmlns:a16="http://schemas.microsoft.com/office/drawing/2014/main" id="{00000000-0008-0000-0200-000050030000}"/>
            </a:ext>
          </a:extLst>
        </xdr:cNvPr>
        <xdr:cNvCxnSpPr/>
      </xdr:nvCxnSpPr>
      <xdr:spPr>
        <a:xfrm flipV="1">
          <a:off x="17988280" y="17059276"/>
          <a:ext cx="78994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101</xdr:row>
      <xdr:rowOff>114936</xdr:rowOff>
    </xdr:from>
    <xdr:to>
      <xdr:col>102</xdr:col>
      <xdr:colOff>165100</xdr:colOff>
      <xdr:row>102</xdr:row>
      <xdr:rowOff>45086</xdr:rowOff>
    </xdr:to>
    <xdr:sp macro="" textlink="">
      <xdr:nvSpPr>
        <xdr:cNvPr id="849" name="楕円 848">
          <a:extLst>
            <a:ext uri="{FF2B5EF4-FFF2-40B4-BE49-F238E27FC236}">
              <a16:creationId xmlns:a16="http://schemas.microsoft.com/office/drawing/2014/main" id="{00000000-0008-0000-0200-000051030000}"/>
            </a:ext>
          </a:extLst>
        </xdr:cNvPr>
        <xdr:cNvSpPr/>
      </xdr:nvSpPr>
      <xdr:spPr>
        <a:xfrm>
          <a:off x="17162780" y="1704657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101</xdr:row>
      <xdr:rowOff>142875</xdr:rowOff>
    </xdr:from>
    <xdr:to>
      <xdr:col>107</xdr:col>
      <xdr:colOff>50800</xdr:colOff>
      <xdr:row>101</xdr:row>
      <xdr:rowOff>165736</xdr:rowOff>
    </xdr:to>
    <xdr:cxnSp macro="">
      <xdr:nvCxnSpPr>
        <xdr:cNvPr id="850" name="直線コネクタ 849">
          <a:extLst>
            <a:ext uri="{FF2B5EF4-FFF2-40B4-BE49-F238E27FC236}">
              <a16:creationId xmlns:a16="http://schemas.microsoft.com/office/drawing/2014/main" id="{00000000-0008-0000-0200-000052030000}"/>
            </a:ext>
          </a:extLst>
        </xdr:cNvPr>
        <xdr:cNvCxnSpPr/>
      </xdr:nvCxnSpPr>
      <xdr:spPr>
        <a:xfrm flipV="1">
          <a:off x="17213580" y="17074515"/>
          <a:ext cx="7747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101</xdr:row>
      <xdr:rowOff>143511</xdr:rowOff>
    </xdr:from>
    <xdr:to>
      <xdr:col>98</xdr:col>
      <xdr:colOff>38100</xdr:colOff>
      <xdr:row>102</xdr:row>
      <xdr:rowOff>73661</xdr:rowOff>
    </xdr:to>
    <xdr:sp macro="" textlink="">
      <xdr:nvSpPr>
        <xdr:cNvPr id="851" name="楕円 850">
          <a:extLst>
            <a:ext uri="{FF2B5EF4-FFF2-40B4-BE49-F238E27FC236}">
              <a16:creationId xmlns:a16="http://schemas.microsoft.com/office/drawing/2014/main" id="{00000000-0008-0000-0200-000053030000}"/>
            </a:ext>
          </a:extLst>
        </xdr:cNvPr>
        <xdr:cNvSpPr/>
      </xdr:nvSpPr>
      <xdr:spPr>
        <a:xfrm>
          <a:off x="16388080" y="1707515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101</xdr:row>
      <xdr:rowOff>165736</xdr:rowOff>
    </xdr:from>
    <xdr:to>
      <xdr:col>102</xdr:col>
      <xdr:colOff>114300</xdr:colOff>
      <xdr:row>102</xdr:row>
      <xdr:rowOff>22861</xdr:rowOff>
    </xdr:to>
    <xdr:cxnSp macro="">
      <xdr:nvCxnSpPr>
        <xdr:cNvPr id="852" name="直線コネクタ 851">
          <a:extLst>
            <a:ext uri="{FF2B5EF4-FFF2-40B4-BE49-F238E27FC236}">
              <a16:creationId xmlns:a16="http://schemas.microsoft.com/office/drawing/2014/main" id="{00000000-0008-0000-0200-000054030000}"/>
            </a:ext>
          </a:extLst>
        </xdr:cNvPr>
        <xdr:cNvCxnSpPr/>
      </xdr:nvCxnSpPr>
      <xdr:spPr>
        <a:xfrm flipV="1">
          <a:off x="16431260" y="17097376"/>
          <a:ext cx="78232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137177</xdr:rowOff>
    </xdr:from>
    <xdr:ext cx="469744" cy="259045"/>
    <xdr:sp macro="" textlink="">
      <xdr:nvSpPr>
        <xdr:cNvPr id="853" name="n_1aveValue【庁舎】&#10;一人当たり面積">
          <a:extLst>
            <a:ext uri="{FF2B5EF4-FFF2-40B4-BE49-F238E27FC236}">
              <a16:creationId xmlns:a16="http://schemas.microsoft.com/office/drawing/2014/main" id="{00000000-0008-0000-0200-000055030000}"/>
            </a:ext>
          </a:extLst>
        </xdr:cNvPr>
        <xdr:cNvSpPr txBox="1"/>
      </xdr:nvSpPr>
      <xdr:spPr>
        <a:xfrm>
          <a:off x="18561127" y="17739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30497</xdr:rowOff>
    </xdr:from>
    <xdr:ext cx="469744" cy="259045"/>
    <xdr:sp macro="" textlink="">
      <xdr:nvSpPr>
        <xdr:cNvPr id="854" name="n_2aveValue【庁舎】&#10;一人当たり面積">
          <a:extLst>
            <a:ext uri="{FF2B5EF4-FFF2-40B4-BE49-F238E27FC236}">
              <a16:creationId xmlns:a16="http://schemas.microsoft.com/office/drawing/2014/main" id="{00000000-0008-0000-0200-000056030000}"/>
            </a:ext>
          </a:extLst>
        </xdr:cNvPr>
        <xdr:cNvSpPr txBox="1"/>
      </xdr:nvSpPr>
      <xdr:spPr>
        <a:xfrm>
          <a:off x="17776267" y="17800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66691</xdr:rowOff>
    </xdr:from>
    <xdr:ext cx="469744" cy="259045"/>
    <xdr:sp macro="" textlink="">
      <xdr:nvSpPr>
        <xdr:cNvPr id="855" name="n_3aveValue【庁舎】&#10;一人当たり面積">
          <a:extLst>
            <a:ext uri="{FF2B5EF4-FFF2-40B4-BE49-F238E27FC236}">
              <a16:creationId xmlns:a16="http://schemas.microsoft.com/office/drawing/2014/main" id="{00000000-0008-0000-0200-000057030000}"/>
            </a:ext>
          </a:extLst>
        </xdr:cNvPr>
        <xdr:cNvSpPr txBox="1"/>
      </xdr:nvSpPr>
      <xdr:spPr>
        <a:xfrm>
          <a:off x="17001567" y="17836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72407</xdr:rowOff>
    </xdr:from>
    <xdr:ext cx="469744" cy="259045"/>
    <xdr:sp macro="" textlink="">
      <xdr:nvSpPr>
        <xdr:cNvPr id="856" name="n_4aveValue【庁舎】&#10;一人当たり面積">
          <a:extLst>
            <a:ext uri="{FF2B5EF4-FFF2-40B4-BE49-F238E27FC236}">
              <a16:creationId xmlns:a16="http://schemas.microsoft.com/office/drawing/2014/main" id="{00000000-0008-0000-0200-000058030000}"/>
            </a:ext>
          </a:extLst>
        </xdr:cNvPr>
        <xdr:cNvSpPr txBox="1"/>
      </xdr:nvSpPr>
      <xdr:spPr>
        <a:xfrm>
          <a:off x="16226867" y="17842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23513</xdr:rowOff>
    </xdr:from>
    <xdr:ext cx="469744" cy="259045"/>
    <xdr:sp macro="" textlink="">
      <xdr:nvSpPr>
        <xdr:cNvPr id="857" name="n_1mainValue【庁舎】&#10;一人当たり面積">
          <a:extLst>
            <a:ext uri="{FF2B5EF4-FFF2-40B4-BE49-F238E27FC236}">
              <a16:creationId xmlns:a16="http://schemas.microsoft.com/office/drawing/2014/main" id="{00000000-0008-0000-0200-000059030000}"/>
            </a:ext>
          </a:extLst>
        </xdr:cNvPr>
        <xdr:cNvSpPr txBox="1"/>
      </xdr:nvSpPr>
      <xdr:spPr>
        <a:xfrm>
          <a:off x="18561127" y="1678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38752</xdr:rowOff>
    </xdr:from>
    <xdr:ext cx="469744" cy="259045"/>
    <xdr:sp macro="" textlink="">
      <xdr:nvSpPr>
        <xdr:cNvPr id="858" name="n_2mainValue【庁舎】&#10;一人当たり面積">
          <a:extLst>
            <a:ext uri="{FF2B5EF4-FFF2-40B4-BE49-F238E27FC236}">
              <a16:creationId xmlns:a16="http://schemas.microsoft.com/office/drawing/2014/main" id="{00000000-0008-0000-0200-00005A030000}"/>
            </a:ext>
          </a:extLst>
        </xdr:cNvPr>
        <xdr:cNvSpPr txBox="1"/>
      </xdr:nvSpPr>
      <xdr:spPr>
        <a:xfrm>
          <a:off x="17776267" y="16802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100</xdr:row>
      <xdr:rowOff>61613</xdr:rowOff>
    </xdr:from>
    <xdr:ext cx="469744" cy="259045"/>
    <xdr:sp macro="" textlink="">
      <xdr:nvSpPr>
        <xdr:cNvPr id="859" name="n_3mainValue【庁舎】&#10;一人当たり面積">
          <a:extLst>
            <a:ext uri="{FF2B5EF4-FFF2-40B4-BE49-F238E27FC236}">
              <a16:creationId xmlns:a16="http://schemas.microsoft.com/office/drawing/2014/main" id="{00000000-0008-0000-0200-00005B030000}"/>
            </a:ext>
          </a:extLst>
        </xdr:cNvPr>
        <xdr:cNvSpPr txBox="1"/>
      </xdr:nvSpPr>
      <xdr:spPr>
        <a:xfrm>
          <a:off x="17001567" y="1682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100</xdr:row>
      <xdr:rowOff>90188</xdr:rowOff>
    </xdr:from>
    <xdr:ext cx="469744" cy="259045"/>
    <xdr:sp macro="" textlink="">
      <xdr:nvSpPr>
        <xdr:cNvPr id="860" name="n_4mainValue【庁舎】&#10;一人当たり面積">
          <a:extLst>
            <a:ext uri="{FF2B5EF4-FFF2-40B4-BE49-F238E27FC236}">
              <a16:creationId xmlns:a16="http://schemas.microsoft.com/office/drawing/2014/main" id="{00000000-0008-0000-0200-00005C030000}"/>
            </a:ext>
          </a:extLst>
        </xdr:cNvPr>
        <xdr:cNvSpPr txBox="1"/>
      </xdr:nvSpPr>
      <xdr:spPr>
        <a:xfrm>
          <a:off x="16226867" y="1685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1" name="正方形/長方形 860">
          <a:extLst>
            <a:ext uri="{FF2B5EF4-FFF2-40B4-BE49-F238E27FC236}">
              <a16:creationId xmlns:a16="http://schemas.microsoft.com/office/drawing/2014/main" id="{00000000-0008-0000-0200-00005D030000}"/>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2" name="正方形/長方形 861">
          <a:extLst>
            <a:ext uri="{FF2B5EF4-FFF2-40B4-BE49-F238E27FC236}">
              <a16:creationId xmlns:a16="http://schemas.microsoft.com/office/drawing/2014/main" id="{00000000-0008-0000-0200-00005E030000}"/>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3" name="テキスト ボックス 862">
          <a:extLst>
            <a:ext uri="{FF2B5EF4-FFF2-40B4-BE49-F238E27FC236}">
              <a16:creationId xmlns:a16="http://schemas.microsoft.com/office/drawing/2014/main" id="{00000000-0008-0000-0200-00005F030000}"/>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類似単体と比較して、特に有形固定資産減価償却率が高くなっているのが、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体育館・プール及び</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保育所である。</a:t>
          </a:r>
          <a:endParaRPr lang="ja-JP" altLang="ja-JP">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体育館については、これまですべての学校で耐震改修を完了したところであるが、プールについても、老朽化が著しいことから、適時修繕を施しながら、更新を見据えた事業計画を検討しているところであ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消防施設についても、</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維持管理に係る経費の増加に留意しつつ、</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個別施設計画の中で、今後各消防署の大規模改修を検討しており、修繕計画を基軸とした修繕を実施していく。</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endParaRPr lang="ja-JP" altLang="ja-JP">
            <a:effectLst/>
            <a:latin typeface="ＭＳ ゴシック" panose="020B0609070205080204" pitchFamily="49" charset="-128"/>
            <a:ea typeface="ＭＳ ゴシック" panose="020B0609070205080204" pitchFamily="49" charset="-128"/>
          </a:endParaRPr>
        </a:p>
        <a:p>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岐阜県飛騨市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23,028
22,849
792.53
23,663,314
21,733,763
1,545,163
11,236,129
13,287,121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当市は全国平均（令和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a:t>
          </a:r>
          <a:r>
            <a:rPr kumimoji="1" lang="en-US" altLang="ja-JP" sz="1200">
              <a:latin typeface="ＭＳ Ｐゴシック" panose="020B0600070205080204" pitchFamily="50" charset="-128"/>
              <a:ea typeface="ＭＳ Ｐゴシック" panose="020B0600070205080204" pitchFamily="50" charset="-128"/>
            </a:rPr>
            <a:t>10</a:t>
          </a:r>
          <a:r>
            <a:rPr kumimoji="1" lang="ja-JP" altLang="en-US" sz="1200">
              <a:latin typeface="ＭＳ Ｐゴシック" panose="020B0600070205080204" pitchFamily="50" charset="-128"/>
              <a:ea typeface="ＭＳ Ｐゴシック" panose="020B0600070205080204" pitchFamily="50" charset="-128"/>
            </a:rPr>
            <a:t>月</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日現在</a:t>
          </a:r>
          <a:r>
            <a:rPr kumimoji="1" lang="en-US" altLang="ja-JP" sz="1200">
              <a:latin typeface="ＭＳ Ｐゴシック" panose="020B0600070205080204" pitchFamily="50" charset="-128"/>
              <a:ea typeface="ＭＳ Ｐゴシック" panose="020B0600070205080204" pitchFamily="50" charset="-128"/>
            </a:rPr>
            <a:t>28.9%</a:t>
          </a:r>
          <a:r>
            <a:rPr kumimoji="1" lang="ja-JP" altLang="en-US" sz="1200">
              <a:latin typeface="ＭＳ Ｐゴシック" panose="020B0600070205080204" pitchFamily="50" charset="-128"/>
              <a:ea typeface="ＭＳ Ｐゴシック" panose="020B0600070205080204" pitchFamily="50" charset="-128"/>
            </a:rPr>
            <a:t>）を上回る高齢化率（同</a:t>
          </a:r>
          <a:r>
            <a:rPr kumimoji="1" lang="en-US" altLang="ja-JP" sz="1200">
              <a:latin typeface="ＭＳ Ｐゴシック" panose="020B0600070205080204" pitchFamily="50" charset="-128"/>
              <a:ea typeface="ＭＳ Ｐゴシック" panose="020B0600070205080204" pitchFamily="50" charset="-128"/>
            </a:rPr>
            <a:t>39.7%</a:t>
          </a:r>
          <a:r>
            <a:rPr kumimoji="1" lang="ja-JP" altLang="en-US" sz="1200">
              <a:latin typeface="ＭＳ Ｐゴシック" panose="020B0600070205080204" pitchFamily="50" charset="-128"/>
              <a:ea typeface="ＭＳ Ｐゴシック" panose="020B0600070205080204" pitchFamily="50" charset="-128"/>
            </a:rPr>
            <a:t>）に加え、高齢者を支え所得を稼ぎ消費する納税世代の減少、中核産業が乏しい等により財政基盤が弱く、類似団体平均をかなり下回っている。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このような状況の中、基幹税である固定資産税の安定的な確保のため、既存企業の省力化のための設備投資や、新たな水力発電施設等の整備を促したり、市役所業務の外部委託、</a:t>
          </a:r>
          <a:r>
            <a:rPr kumimoji="1" lang="en-US" altLang="ja-JP" sz="1200">
              <a:latin typeface="ＭＳ Ｐゴシック" panose="020B0600070205080204" pitchFamily="50" charset="-128"/>
              <a:ea typeface="ＭＳ Ｐゴシック" panose="020B0600070205080204" pitchFamily="50" charset="-128"/>
            </a:rPr>
            <a:t>RPA</a:t>
          </a:r>
          <a:r>
            <a:rPr kumimoji="1" lang="ja-JP" altLang="en-US" sz="1200">
              <a:latin typeface="ＭＳ Ｐゴシック" panose="020B0600070205080204" pitchFamily="50" charset="-128"/>
              <a:ea typeface="ＭＳ Ｐゴシック" panose="020B0600070205080204" pitchFamily="50" charset="-128"/>
            </a:rPr>
            <a:t>化等を積極的に推進し人件費を見直す等、令和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年に策定した「飛騨市総合政策指針」に沿った行政の効率化に努めることにより財政の健全化を図る。</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84667</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40450"/>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4233</xdr:rowOff>
    </xdr:from>
    <xdr:to>
      <xdr:col>23</xdr:col>
      <xdr:colOff>133350</xdr:colOff>
      <xdr:row>44</xdr:row>
      <xdr:rowOff>4233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5480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1710</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859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156633</xdr:rowOff>
    </xdr:from>
    <xdr:to>
      <xdr:col>23</xdr:col>
      <xdr:colOff>184150</xdr:colOff>
      <xdr:row>41</xdr:row>
      <xdr:rowOff>86783</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4233</xdr:rowOff>
    </xdr:from>
    <xdr:to>
      <xdr:col>19</xdr:col>
      <xdr:colOff>133350</xdr:colOff>
      <xdr:row>44</xdr:row>
      <xdr:rowOff>24342</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5480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136525</xdr:rowOff>
    </xdr:from>
    <xdr:to>
      <xdr:col>19</xdr:col>
      <xdr:colOff>184150</xdr:colOff>
      <xdr:row>41</xdr:row>
      <xdr:rowOff>66675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76852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763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24342</xdr:rowOff>
    </xdr:from>
    <xdr:to>
      <xdr:col>15</xdr:col>
      <xdr:colOff>82550</xdr:colOff>
      <xdr:row>44</xdr:row>
      <xdr:rowOff>24342</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5681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136525</xdr:rowOff>
    </xdr:from>
    <xdr:to>
      <xdr:col>15</xdr:col>
      <xdr:colOff>133350</xdr:colOff>
      <xdr:row>41</xdr:row>
      <xdr:rowOff>66675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76852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24342</xdr:rowOff>
    </xdr:from>
    <xdr:to>
      <xdr:col>11</xdr:col>
      <xdr:colOff>31750</xdr:colOff>
      <xdr:row>44</xdr:row>
      <xdr:rowOff>24342</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5681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116417</xdr:rowOff>
    </xdr:from>
    <xdr:to>
      <xdr:col>11</xdr:col>
      <xdr:colOff>82550</xdr:colOff>
      <xdr:row>41</xdr:row>
      <xdr:rowOff>46567</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56744</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116417</xdr:rowOff>
    </xdr:from>
    <xdr:to>
      <xdr:col>7</xdr:col>
      <xdr:colOff>31750</xdr:colOff>
      <xdr:row>41</xdr:row>
      <xdr:rowOff>46567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56744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124883</xdr:rowOff>
    </xdr:from>
    <xdr:to>
      <xdr:col>23</xdr:col>
      <xdr:colOff>184150</xdr:colOff>
      <xdr:row>44</xdr:row>
      <xdr:rowOff>55033</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20760</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393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124883</xdr:rowOff>
    </xdr:from>
    <xdr:to>
      <xdr:col>19</xdr:col>
      <xdr:colOff>184150</xdr:colOff>
      <xdr:row>44</xdr:row>
      <xdr:rowOff>55033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39810</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144992</xdr:rowOff>
    </xdr:from>
    <xdr:to>
      <xdr:col>15</xdr:col>
      <xdr:colOff>133350</xdr:colOff>
      <xdr:row>44</xdr:row>
      <xdr:rowOff>75142</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59919</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144992</xdr:rowOff>
    </xdr:from>
    <xdr:to>
      <xdr:col>11</xdr:col>
      <xdr:colOff>82550</xdr:colOff>
      <xdr:row>44</xdr:row>
      <xdr:rowOff>75142</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59919</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144992</xdr:rowOff>
    </xdr:from>
    <xdr:to>
      <xdr:col>7</xdr:col>
      <xdr:colOff>31750</xdr:colOff>
      <xdr:row>44</xdr:row>
      <xdr:rowOff>75142</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59919</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a:t>
          </a:r>
          <a:r>
            <a:rPr kumimoji="1" lang="ja-JP" altLang="en-US" sz="1200">
              <a:latin typeface="ＭＳ Ｐゴシック" panose="020B0600070205080204" pitchFamily="50" charset="-128"/>
              <a:ea typeface="ＭＳ Ｐゴシック" panose="020B0600070205080204" pitchFamily="50" charset="-128"/>
            </a:rPr>
            <a:t>指標の分母となる経常一般財源（歳入）において新型コロナウイルス感染症対策地方税減収補填特別交付金により地方税の減収が抑えられたことなどから、前年比</a:t>
          </a:r>
          <a:r>
            <a:rPr kumimoji="1" lang="en-US" altLang="ja-JP" sz="1200">
              <a:latin typeface="ＭＳ Ｐゴシック" panose="020B0600070205080204" pitchFamily="50" charset="-128"/>
              <a:ea typeface="ＭＳ Ｐゴシック" panose="020B0600070205080204" pitchFamily="50" charset="-128"/>
            </a:rPr>
            <a:t>3.1</a:t>
          </a:r>
          <a:r>
            <a:rPr kumimoji="1" lang="ja-JP" altLang="en-US" sz="1200">
              <a:latin typeface="ＭＳ Ｐゴシック" panose="020B0600070205080204" pitchFamily="50" charset="-128"/>
              <a:ea typeface="ＭＳ Ｐゴシック" panose="020B0600070205080204" pitchFamily="50" charset="-128"/>
            </a:rPr>
            <a:t>億円増加したこと、また、分子となる経常経費充当一般財源（歳出）では、公債費や繰出金の減により全体で</a:t>
          </a:r>
          <a:r>
            <a:rPr kumimoji="1" lang="en-US" altLang="ja-JP" sz="1200">
              <a:latin typeface="ＭＳ Ｐゴシック" panose="020B0600070205080204" pitchFamily="50" charset="-128"/>
              <a:ea typeface="ＭＳ Ｐゴシック" panose="020B0600070205080204" pitchFamily="50" charset="-128"/>
            </a:rPr>
            <a:t>1.2</a:t>
          </a:r>
          <a:r>
            <a:rPr kumimoji="1" lang="ja-JP" altLang="en-US" sz="1200">
              <a:latin typeface="ＭＳ Ｐゴシック" panose="020B0600070205080204" pitchFamily="50" charset="-128"/>
              <a:ea typeface="ＭＳ Ｐゴシック" panose="020B0600070205080204" pitchFamily="50" charset="-128"/>
            </a:rPr>
            <a:t>億円減少したこともあり、経常収支比率は前年度より</a:t>
          </a:r>
          <a:r>
            <a:rPr kumimoji="1" lang="en-US" altLang="ja-JP" sz="1200">
              <a:latin typeface="ＭＳ Ｐゴシック" panose="020B0600070205080204" pitchFamily="50" charset="-128"/>
              <a:ea typeface="ＭＳ Ｐゴシック" panose="020B0600070205080204" pitchFamily="50" charset="-128"/>
            </a:rPr>
            <a:t>3.5</a:t>
          </a:r>
          <a:r>
            <a:rPr kumimoji="1" lang="ja-JP" altLang="en-US" sz="1200">
              <a:latin typeface="ＭＳ Ｐゴシック" panose="020B0600070205080204" pitchFamily="50" charset="-128"/>
              <a:ea typeface="ＭＳ Ｐゴシック" panose="020B0600070205080204" pitchFamily="50" charset="-128"/>
            </a:rPr>
            <a:t>ポイント好転し、</a:t>
          </a:r>
          <a:r>
            <a:rPr kumimoji="1" lang="en-US" altLang="ja-JP" sz="1200">
              <a:latin typeface="ＭＳ Ｐゴシック" panose="020B0600070205080204" pitchFamily="50" charset="-128"/>
              <a:ea typeface="ＭＳ Ｐゴシック" panose="020B0600070205080204" pitchFamily="50" charset="-128"/>
            </a:rPr>
            <a:t>90.5</a:t>
          </a:r>
          <a:r>
            <a:rPr kumimoji="1" lang="ja-JP" altLang="en-US" sz="1200">
              <a:latin typeface="ＭＳ Ｐゴシック" panose="020B0600070205080204" pitchFamily="50" charset="-128"/>
              <a:ea typeface="ＭＳ Ｐゴシック" panose="020B0600070205080204" pitchFamily="50" charset="-128"/>
            </a:rPr>
            <a:t>％という結果となった。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令和</a:t>
          </a:r>
          <a:r>
            <a:rPr kumimoji="1" lang="en-US" altLang="ja-JP" sz="1200">
              <a:latin typeface="ＭＳ Ｐゴシック" panose="020B0600070205080204" pitchFamily="50" charset="-128"/>
              <a:ea typeface="ＭＳ Ｐゴシック" panose="020B0600070205080204" pitchFamily="50" charset="-128"/>
            </a:rPr>
            <a:t>8</a:t>
          </a:r>
          <a:r>
            <a:rPr kumimoji="1" lang="ja-JP" altLang="en-US" sz="1200">
              <a:latin typeface="ＭＳ Ｐゴシック" panose="020B0600070205080204" pitchFamily="50" charset="-128"/>
              <a:ea typeface="ＭＳ Ｐゴシック" panose="020B0600070205080204" pitchFamily="50" charset="-128"/>
            </a:rPr>
            <a:t>年度に向けて公債費は減少していく見込みのため経常収支比率も好転していくと見込んでいるが、人件費や物件費の上昇などの懸念事項はあるため、引き続き経費削減に努める。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124460</xdr:rowOff>
    </xdr:from>
    <xdr:to>
      <xdr:col>23</xdr:col>
      <xdr:colOff>133350</xdr:colOff>
      <xdr:row>67</xdr:row>
      <xdr:rowOff>104140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24001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76217</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56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104140</xdr:rowOff>
    </xdr:from>
    <xdr:to>
      <xdr:col>24</xdr:col>
      <xdr:colOff>12700</xdr:colOff>
      <xdr:row>67</xdr:row>
      <xdr:rowOff>104140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59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39387</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98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124460</xdr:rowOff>
    </xdr:from>
    <xdr:to>
      <xdr:col>24</xdr:col>
      <xdr:colOff>12700</xdr:colOff>
      <xdr:row>59</xdr:row>
      <xdr:rowOff>124460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24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93133</xdr:rowOff>
    </xdr:from>
    <xdr:to>
      <xdr:col>23</xdr:col>
      <xdr:colOff>133350</xdr:colOff>
      <xdr:row>67</xdr:row>
      <xdr:rowOff>31750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114800" y="11237383"/>
          <a:ext cx="838200" cy="281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120244</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75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103717</xdr:rowOff>
    </xdr:from>
    <xdr:to>
      <xdr:col>23</xdr:col>
      <xdr:colOff>184150</xdr:colOff>
      <xdr:row>64</xdr:row>
      <xdr:rowOff>33867</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114723</xdr:rowOff>
    </xdr:from>
    <xdr:to>
      <xdr:col>19</xdr:col>
      <xdr:colOff>133350</xdr:colOff>
      <xdr:row>67</xdr:row>
      <xdr:rowOff>31750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3225800" y="11430423"/>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106680</xdr:rowOff>
    </xdr:from>
    <xdr:to>
      <xdr:col>19</xdr:col>
      <xdr:colOff>184150</xdr:colOff>
      <xdr:row>66</xdr:row>
      <xdr:rowOff>36830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125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47007</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1019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50377</xdr:rowOff>
    </xdr:from>
    <xdr:to>
      <xdr:col>15</xdr:col>
      <xdr:colOff>82550</xdr:colOff>
      <xdr:row>66</xdr:row>
      <xdr:rowOff>114723</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1366077"/>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66</xdr:row>
      <xdr:rowOff>23706</xdr:rowOff>
    </xdr:from>
    <xdr:to>
      <xdr:col>15</xdr:col>
      <xdr:colOff>133350</xdr:colOff>
      <xdr:row>66</xdr:row>
      <xdr:rowOff>125306</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13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135483</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1108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18204</xdr:rowOff>
    </xdr:from>
    <xdr:to>
      <xdr:col>11</xdr:col>
      <xdr:colOff>31750</xdr:colOff>
      <xdr:row>66</xdr:row>
      <xdr:rowOff>50377</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133390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138854</xdr:rowOff>
    </xdr:from>
    <xdr:to>
      <xdr:col>11</xdr:col>
      <xdr:colOff>82550</xdr:colOff>
      <xdr:row>66</xdr:row>
      <xdr:rowOff>69004</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128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79181</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1051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146896</xdr:rowOff>
    </xdr:from>
    <xdr:to>
      <xdr:col>7</xdr:col>
      <xdr:colOff>31750</xdr:colOff>
      <xdr:row>66</xdr:row>
      <xdr:rowOff>77046</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1291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61823</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1377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42333</xdr:rowOff>
    </xdr:from>
    <xdr:to>
      <xdr:col>23</xdr:col>
      <xdr:colOff>184150</xdr:colOff>
      <xdr:row>65</xdr:row>
      <xdr:rowOff>143933</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118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14410</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115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152400</xdr:rowOff>
    </xdr:from>
    <xdr:to>
      <xdr:col>19</xdr:col>
      <xdr:colOff>184150</xdr:colOff>
      <xdr:row>67</xdr:row>
      <xdr:rowOff>82550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146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67327</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155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63923</xdr:rowOff>
    </xdr:from>
    <xdr:to>
      <xdr:col>15</xdr:col>
      <xdr:colOff>133350</xdr:colOff>
      <xdr:row>66</xdr:row>
      <xdr:rowOff>165523</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137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150300</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1466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171027</xdr:rowOff>
    </xdr:from>
    <xdr:to>
      <xdr:col>11</xdr:col>
      <xdr:colOff>82550</xdr:colOff>
      <xdr:row>66</xdr:row>
      <xdr:rowOff>101177</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131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85954</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140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138854</xdr:rowOff>
    </xdr:from>
    <xdr:to>
      <xdr:col>7</xdr:col>
      <xdr:colOff>31750</xdr:colOff>
      <xdr:row>66</xdr:row>
      <xdr:rowOff>69004</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128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79181</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1051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[303,975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当市は市町村合併により広大な面積を有し、広範囲を網羅した行政運営のため、行政関係で</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つの振興事務所（支所）、消防関係で</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つの支所を抱える一方、少子高齢化や労働者人口の流出などによる人口減が進み、人口</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人あたりの人件費・物件費等が類似団体の平均よりも高い水準となる傾向にある。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年度は新型コロナウイルスワクチン接種にかかる委託料増や過去最高額となった除雪経費の影響からの維持補修費の増など、臨時的な増額が目立った。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今後は民間でも実施可能な部分については委託化を進め、コストの低減を図っていく方針である。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15681</xdr:rowOff>
    </xdr:from>
    <xdr:to>
      <xdr:col>23</xdr:col>
      <xdr:colOff>133350</xdr:colOff>
      <xdr:row>90</xdr:row>
      <xdr:rowOff>10806</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903131"/>
          <a:ext cx="0" cy="15381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154333</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413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10806</xdr:rowOff>
    </xdr:from>
    <xdr:to>
      <xdr:col>24</xdr:col>
      <xdr:colOff>12700</xdr:colOff>
      <xdr:row>90</xdr:row>
      <xdr:rowOff>10806</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441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102058</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646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15681</xdr:rowOff>
    </xdr:from>
    <xdr:to>
      <xdr:col>24</xdr:col>
      <xdr:colOff>12700</xdr:colOff>
      <xdr:row>81</xdr:row>
      <xdr:rowOff>15681</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903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88</xdr:row>
      <xdr:rowOff>160722</xdr:rowOff>
    </xdr:from>
    <xdr:to>
      <xdr:col>23</xdr:col>
      <xdr:colOff>133350</xdr:colOff>
      <xdr:row>90</xdr:row>
      <xdr:rowOff>10806</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5248322"/>
          <a:ext cx="838200" cy="192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115848</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174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99321</xdr:rowOff>
    </xdr:from>
    <xdr:to>
      <xdr:col>23</xdr:col>
      <xdr:colOff>184150</xdr:colOff>
      <xdr:row>84</xdr:row>
      <xdr:rowOff>29471</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32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86</xdr:row>
      <xdr:rowOff>145428</xdr:rowOff>
    </xdr:from>
    <xdr:to>
      <xdr:col>19</xdr:col>
      <xdr:colOff>133350</xdr:colOff>
      <xdr:row>88</xdr:row>
      <xdr:rowOff>160722</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890128"/>
          <a:ext cx="889000" cy="35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11102</xdr:rowOff>
    </xdr:from>
    <xdr:to>
      <xdr:col>19</xdr:col>
      <xdr:colOff>184150</xdr:colOff>
      <xdr:row>83</xdr:row>
      <xdr:rowOff>112702</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241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122879</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010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86</xdr:row>
      <xdr:rowOff>55383</xdr:rowOff>
    </xdr:from>
    <xdr:to>
      <xdr:col>15</xdr:col>
      <xdr:colOff>82550</xdr:colOff>
      <xdr:row>86</xdr:row>
      <xdr:rowOff>145428</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800083"/>
          <a:ext cx="889000" cy="90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49119</xdr:rowOff>
    </xdr:from>
    <xdr:to>
      <xdr:col>15</xdr:col>
      <xdr:colOff>133350</xdr:colOff>
      <xdr:row>82</xdr:row>
      <xdr:rowOff>150719</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10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160896</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3876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86</xdr:row>
      <xdr:rowOff>46045</xdr:rowOff>
    </xdr:from>
    <xdr:to>
      <xdr:col>11</xdr:col>
      <xdr:colOff>31750</xdr:colOff>
      <xdr:row>86</xdr:row>
      <xdr:rowOff>55383</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790745"/>
          <a:ext cx="889000" cy="9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6764</xdr:rowOff>
    </xdr:from>
    <xdr:to>
      <xdr:col>11</xdr:col>
      <xdr:colOff>82550</xdr:colOff>
      <xdr:row>82</xdr:row>
      <xdr:rowOff>108364</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06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118541</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3834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27814</xdr:rowOff>
    </xdr:from>
    <xdr:to>
      <xdr:col>7</xdr:col>
      <xdr:colOff>31750</xdr:colOff>
      <xdr:row>82</xdr:row>
      <xdr:rowOff>129414</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08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139591</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3855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89</xdr:row>
      <xdr:rowOff>131456</xdr:rowOff>
    </xdr:from>
    <xdr:to>
      <xdr:col>23</xdr:col>
      <xdr:colOff>184150</xdr:colOff>
      <xdr:row>90</xdr:row>
      <xdr:rowOff>61606</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5390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89</xdr:row>
      <xdr:rowOff>27333</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5286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88</xdr:row>
      <xdr:rowOff>109922</xdr:rowOff>
    </xdr:from>
    <xdr:to>
      <xdr:col>19</xdr:col>
      <xdr:colOff>184150</xdr:colOff>
      <xdr:row>89</xdr:row>
      <xdr:rowOff>40072</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519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89</xdr:row>
      <xdr:rowOff>24849</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52838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86</xdr:row>
      <xdr:rowOff>94628</xdr:rowOff>
    </xdr:from>
    <xdr:to>
      <xdr:col>15</xdr:col>
      <xdr:colOff>133350</xdr:colOff>
      <xdr:row>87</xdr:row>
      <xdr:rowOff>24778</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83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87</xdr:row>
      <xdr:rowOff>9555</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49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86</xdr:row>
      <xdr:rowOff>4583</xdr:rowOff>
    </xdr:from>
    <xdr:to>
      <xdr:col>11</xdr:col>
      <xdr:colOff>82550</xdr:colOff>
      <xdr:row>86</xdr:row>
      <xdr:rowOff>106183</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74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90960</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4835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166695</xdr:rowOff>
    </xdr:from>
    <xdr:to>
      <xdr:col>7</xdr:col>
      <xdr:colOff>31750</xdr:colOff>
      <xdr:row>86</xdr:row>
      <xdr:rowOff>96845</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73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86</xdr:row>
      <xdr:rowOff>81622</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4826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類似団体との比較では</a:t>
          </a:r>
          <a:r>
            <a:rPr kumimoji="1" lang="en-US" altLang="ja-JP" sz="1200">
              <a:latin typeface="ＭＳ Ｐゴシック" panose="020B0600070205080204" pitchFamily="50" charset="-128"/>
              <a:ea typeface="ＭＳ Ｐゴシック" panose="020B0600070205080204" pitchFamily="50" charset="-128"/>
            </a:rPr>
            <a:t>3.4</a:t>
          </a:r>
          <a:r>
            <a:rPr kumimoji="1" lang="ja-JP" altLang="en-US" sz="1200">
              <a:latin typeface="ＭＳ Ｐゴシック" panose="020B0600070205080204" pitchFamily="50" charset="-128"/>
              <a:ea typeface="ＭＳ Ｐゴシック" panose="020B0600070205080204" pitchFamily="50" charset="-128"/>
            </a:rPr>
            <a:t>ポイント低くなっているが、今後も進む人口減少と限られた財源の中で有効かつ充実した施策を推進していくためにも、人件費の縮減は不可欠である。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今後も定員適正化計画に基づく定員管理を図るとともに、自治体規模に見合った適正な給与水準の維持に努める。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88</xdr:row>
      <xdr:rowOff>40216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747045"/>
          <a:ext cx="0" cy="1380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60678</xdr:rowOff>
    </xdr:from>
    <xdr:to>
      <xdr:col>81</xdr:col>
      <xdr:colOff>44450</xdr:colOff>
      <xdr:row>81</xdr:row>
      <xdr:rowOff>60678</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39481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94843</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32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122766</xdr:rowOff>
    </xdr:from>
    <xdr:to>
      <xdr:col>81</xdr:col>
      <xdr:colOff>95250</xdr:colOff>
      <xdr:row>84</xdr:row>
      <xdr:rowOff>52916</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80</xdr:row>
      <xdr:rowOff>124884</xdr:rowOff>
    </xdr:from>
    <xdr:to>
      <xdr:col>77</xdr:col>
      <xdr:colOff>44450</xdr:colOff>
      <xdr:row>81</xdr:row>
      <xdr:rowOff>60678</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3840884"/>
          <a:ext cx="8890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122766</xdr:rowOff>
    </xdr:from>
    <xdr:to>
      <xdr:col>77</xdr:col>
      <xdr:colOff>95250</xdr:colOff>
      <xdr:row>84</xdr:row>
      <xdr:rowOff>52916</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37693</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439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80</xdr:row>
      <xdr:rowOff>124884</xdr:rowOff>
    </xdr:from>
    <xdr:to>
      <xdr:col>72</xdr:col>
      <xdr:colOff>203200</xdr:colOff>
      <xdr:row>81</xdr:row>
      <xdr:rowOff>47272</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4401800" y="13840884"/>
          <a:ext cx="889000" cy="9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149578</xdr:rowOff>
    </xdr:from>
    <xdr:to>
      <xdr:col>73</xdr:col>
      <xdr:colOff>44450</xdr:colOff>
      <xdr:row>84</xdr:row>
      <xdr:rowOff>79728</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64505</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46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7055</xdr:rowOff>
    </xdr:from>
    <xdr:to>
      <xdr:col>68</xdr:col>
      <xdr:colOff>152400</xdr:colOff>
      <xdr:row>81</xdr:row>
      <xdr:rowOff>47272</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389450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149578</xdr:rowOff>
    </xdr:from>
    <xdr:to>
      <xdr:col>68</xdr:col>
      <xdr:colOff>203200</xdr:colOff>
      <xdr:row>84</xdr:row>
      <xdr:rowOff>79728</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64505</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46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4939</xdr:rowOff>
    </xdr:from>
    <xdr:to>
      <xdr:col>64</xdr:col>
      <xdr:colOff>152400</xdr:colOff>
      <xdr:row>84</xdr:row>
      <xdr:rowOff>106539</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91316</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493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9878</xdr:rowOff>
    </xdr:from>
    <xdr:to>
      <xdr:col>81</xdr:col>
      <xdr:colOff>95250</xdr:colOff>
      <xdr:row>81</xdr:row>
      <xdr:rowOff>111478</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389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26405</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374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9878</xdr:rowOff>
    </xdr:from>
    <xdr:to>
      <xdr:col>77</xdr:col>
      <xdr:colOff>95250</xdr:colOff>
      <xdr:row>81</xdr:row>
      <xdr:rowOff>111478</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389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79</xdr:row>
      <xdr:rowOff>121655</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3666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80</xdr:row>
      <xdr:rowOff>74084</xdr:rowOff>
    </xdr:from>
    <xdr:to>
      <xdr:col>73</xdr:col>
      <xdr:colOff>44450</xdr:colOff>
      <xdr:row>81</xdr:row>
      <xdr:rowOff>4234</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379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79</xdr:row>
      <xdr:rowOff>14411</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3558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80</xdr:row>
      <xdr:rowOff>167922</xdr:rowOff>
    </xdr:from>
    <xdr:to>
      <xdr:col>68</xdr:col>
      <xdr:colOff>203200</xdr:colOff>
      <xdr:row>81</xdr:row>
      <xdr:rowOff>98072</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388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108249</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3652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127705</xdr:rowOff>
    </xdr:from>
    <xdr:to>
      <xdr:col>64</xdr:col>
      <xdr:colOff>152400</xdr:colOff>
      <xdr:row>81</xdr:row>
      <xdr:rowOff>57855</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384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68032</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3612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定員適正化計画に基づき定員数の適正化を図っているところであるが、類似団体との比較では</a:t>
          </a:r>
          <a:r>
            <a:rPr kumimoji="1" lang="en-US" altLang="ja-JP" sz="1200">
              <a:latin typeface="ＭＳ Ｐゴシック" panose="020B0600070205080204" pitchFamily="50" charset="-128"/>
              <a:ea typeface="ＭＳ Ｐゴシック" panose="020B0600070205080204" pitchFamily="50" charset="-128"/>
            </a:rPr>
            <a:t>5.61</a:t>
          </a:r>
          <a:r>
            <a:rPr kumimoji="1" lang="ja-JP" altLang="en-US" sz="1200">
              <a:latin typeface="ＭＳ Ｐゴシック" panose="020B0600070205080204" pitchFamily="50" charset="-128"/>
              <a:ea typeface="ＭＳ Ｐゴシック" panose="020B0600070205080204" pitchFamily="50" charset="-128"/>
            </a:rPr>
            <a:t>人多い状況となっている。これは、当市が広域であることから、安心安全な生活確保という面からもある程度の地域ごとに支所及び消防機能の設置とそれに伴う職員配置が必要であり、現在以上の組織効率化が困難なためである。また、育児休業や病気休職等による急な欠員に対応すべく、職員数にある程度の余裕（バッファ）を持たせていることも要因のひとつである。</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68</xdr:row>
      <xdr:rowOff>41275</xdr:rowOff>
    </xdr:from>
    <xdr:to>
      <xdr:col>85</xdr:col>
      <xdr:colOff>95250</xdr:colOff>
      <xdr:row>68</xdr:row>
      <xdr:rowOff>41275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70502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123825</xdr:rowOff>
    </xdr:from>
    <xdr:to>
      <xdr:col>85</xdr:col>
      <xdr:colOff>95250</xdr:colOff>
      <xdr:row>64</xdr:row>
      <xdr:rowOff>123825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153052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34925</xdr:rowOff>
    </xdr:from>
    <xdr:to>
      <xdr:col>85</xdr:col>
      <xdr:colOff>95250</xdr:colOff>
      <xdr:row>61</xdr:row>
      <xdr:rowOff>34925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64152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117475</xdr:rowOff>
    </xdr:from>
    <xdr:to>
      <xdr:col>85</xdr:col>
      <xdr:colOff>95250</xdr:colOff>
      <xdr:row>57</xdr:row>
      <xdr:rowOff>117475</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56</xdr:row>
      <xdr:rowOff>146702</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95329</xdr:rowOff>
    </xdr:from>
    <xdr:to>
      <xdr:col>81</xdr:col>
      <xdr:colOff>44450</xdr:colOff>
      <xdr:row>67</xdr:row>
      <xdr:rowOff>42307</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039429"/>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14384</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50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42307</xdr:rowOff>
    </xdr:from>
    <xdr:to>
      <xdr:col>81</xdr:col>
      <xdr:colOff>133350</xdr:colOff>
      <xdr:row>67</xdr:row>
      <xdr:rowOff>42307</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529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10256</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782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95329</xdr:rowOff>
    </xdr:from>
    <xdr:to>
      <xdr:col>81</xdr:col>
      <xdr:colOff>133350</xdr:colOff>
      <xdr:row>58</xdr:row>
      <xdr:rowOff>95329</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03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66</xdr:row>
      <xdr:rowOff>111204</xdr:rowOff>
    </xdr:from>
    <xdr:to>
      <xdr:col>81</xdr:col>
      <xdr:colOff>44450</xdr:colOff>
      <xdr:row>66</xdr:row>
      <xdr:rowOff>151924</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1426904"/>
          <a:ext cx="838200" cy="40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128843</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4158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112316</xdr:rowOff>
    </xdr:from>
    <xdr:to>
      <xdr:col>81</xdr:col>
      <xdr:colOff>95250</xdr:colOff>
      <xdr:row>62</xdr:row>
      <xdr:rowOff>42466</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570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66</xdr:row>
      <xdr:rowOff>111204</xdr:rowOff>
    </xdr:from>
    <xdr:to>
      <xdr:col>77</xdr:col>
      <xdr:colOff>44450</xdr:colOff>
      <xdr:row>66</xdr:row>
      <xdr:rowOff>130810</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5290800" y="11426904"/>
          <a:ext cx="889000" cy="1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62547</xdr:rowOff>
    </xdr:from>
    <xdr:to>
      <xdr:col>77</xdr:col>
      <xdr:colOff>95250</xdr:colOff>
      <xdr:row>61</xdr:row>
      <xdr:rowOff>164147</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52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2874</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2898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66</xdr:row>
      <xdr:rowOff>46355</xdr:rowOff>
    </xdr:from>
    <xdr:to>
      <xdr:col>72</xdr:col>
      <xdr:colOff>203200</xdr:colOff>
      <xdr:row>66</xdr:row>
      <xdr:rowOff>130810</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4401800" y="11362055"/>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29369</xdr:rowOff>
    </xdr:from>
    <xdr:to>
      <xdr:col>73</xdr:col>
      <xdr:colOff>44450</xdr:colOff>
      <xdr:row>61</xdr:row>
      <xdr:rowOff>130969</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48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141146</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256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127318</xdr:rowOff>
    </xdr:from>
    <xdr:to>
      <xdr:col>68</xdr:col>
      <xdr:colOff>152400</xdr:colOff>
      <xdr:row>66</xdr:row>
      <xdr:rowOff>46355</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512800" y="11271568"/>
          <a:ext cx="8890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167640</xdr:rowOff>
    </xdr:from>
    <xdr:to>
      <xdr:col>68</xdr:col>
      <xdr:colOff>203200</xdr:colOff>
      <xdr:row>61</xdr:row>
      <xdr:rowOff>97790</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45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107967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22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160100</xdr:rowOff>
    </xdr:from>
    <xdr:to>
      <xdr:col>64</xdr:col>
      <xdr:colOff>152400</xdr:colOff>
      <xdr:row>61</xdr:row>
      <xdr:rowOff>90250</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44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100427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21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66</xdr:row>
      <xdr:rowOff>101124</xdr:rowOff>
    </xdr:from>
    <xdr:to>
      <xdr:col>81</xdr:col>
      <xdr:colOff>95250</xdr:colOff>
      <xdr:row>67</xdr:row>
      <xdr:rowOff>31274</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141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168451</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1312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66</xdr:row>
      <xdr:rowOff>60404</xdr:rowOff>
    </xdr:from>
    <xdr:to>
      <xdr:col>77</xdr:col>
      <xdr:colOff>95250</xdr:colOff>
      <xdr:row>66</xdr:row>
      <xdr:rowOff>162004</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137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146781</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1462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66</xdr:row>
      <xdr:rowOff>80010</xdr:rowOff>
    </xdr:from>
    <xdr:to>
      <xdr:col>73</xdr:col>
      <xdr:colOff>44450</xdr:colOff>
      <xdr:row>67</xdr:row>
      <xdr:rowOff>10160</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139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166387</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148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167005</xdr:rowOff>
    </xdr:from>
    <xdr:to>
      <xdr:col>68</xdr:col>
      <xdr:colOff>203200</xdr:colOff>
      <xdr:row>66</xdr:row>
      <xdr:rowOff>97155</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131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66</xdr:row>
      <xdr:rowOff>81932</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1397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76518</xdr:rowOff>
    </xdr:from>
    <xdr:to>
      <xdr:col>64</xdr:col>
      <xdr:colOff>152400</xdr:colOff>
      <xdr:row>66</xdr:row>
      <xdr:rowOff>6668</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122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162895</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1307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合併特例期間中に行った大型投資事業に対する地方債償還が終了してきたことから、分子となる公債費が前年比</a:t>
          </a:r>
          <a:r>
            <a:rPr kumimoji="1" lang="en-US" altLang="ja-JP" sz="1200">
              <a:latin typeface="ＭＳ Ｐゴシック" panose="020B0600070205080204" pitchFamily="50" charset="-128"/>
              <a:ea typeface="ＭＳ Ｐゴシック" panose="020B0600070205080204" pitchFamily="50" charset="-128"/>
            </a:rPr>
            <a:t>1.3</a:t>
          </a:r>
          <a:r>
            <a:rPr kumimoji="1" lang="ja-JP" altLang="en-US" sz="1200">
              <a:latin typeface="ＭＳ Ｐゴシック" panose="020B0600070205080204" pitchFamily="50" charset="-128"/>
              <a:ea typeface="ＭＳ Ｐゴシック" panose="020B0600070205080204" pitchFamily="50" charset="-128"/>
            </a:rPr>
            <a:t>億円減となったこと、また分母では、普通交付税の基礎数値を決める費目の中で過疎地域等における割増係数といった再算定等により前年比</a:t>
          </a:r>
          <a:r>
            <a:rPr kumimoji="1" lang="en-US" altLang="ja-JP" sz="1200">
              <a:latin typeface="ＭＳ Ｐゴシック" panose="020B0600070205080204" pitchFamily="50" charset="-128"/>
              <a:ea typeface="ＭＳ Ｐゴシック" panose="020B0600070205080204" pitchFamily="50" charset="-128"/>
            </a:rPr>
            <a:t>1.5</a:t>
          </a:r>
          <a:r>
            <a:rPr kumimoji="1" lang="ja-JP" altLang="en-US" sz="1200">
              <a:latin typeface="ＭＳ Ｐゴシック" panose="020B0600070205080204" pitchFamily="50" charset="-128"/>
              <a:ea typeface="ＭＳ Ｐゴシック" panose="020B0600070205080204" pitchFamily="50" charset="-128"/>
            </a:rPr>
            <a:t>億円増したことなどから令和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年度は</a:t>
          </a:r>
          <a:r>
            <a:rPr kumimoji="1" lang="en-US" altLang="ja-JP" sz="1200">
              <a:latin typeface="ＭＳ Ｐゴシック" panose="020B0600070205080204" pitchFamily="50" charset="-128"/>
              <a:ea typeface="ＭＳ Ｐゴシック" panose="020B0600070205080204" pitchFamily="50" charset="-128"/>
            </a:rPr>
            <a:t>0.1</a:t>
          </a:r>
          <a:r>
            <a:rPr kumimoji="1" lang="ja-JP" altLang="en-US" sz="1200">
              <a:latin typeface="ＭＳ Ｐゴシック" panose="020B0600070205080204" pitchFamily="50" charset="-128"/>
              <a:ea typeface="ＭＳ Ｐゴシック" panose="020B0600070205080204" pitchFamily="50" charset="-128"/>
            </a:rPr>
            <a:t>ポイント好転した。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普通交付税の段階的な縮減を見据えて、償還額が新規発行額を上回る「プライマリーバランスの黒字化」運営を前提に、地方債発行の際には交付税算入率の高い起債の選択に努めるなど、実質公債費比率低減に向けた取り組みを進める。</a:t>
          </a: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2" name="公債費負担の状況グラフ枠">
          <a:extLst>
            <a:ext uri="{FF2B5EF4-FFF2-40B4-BE49-F238E27FC236}">
              <a16:creationId xmlns:a16="http://schemas.microsoft.com/office/drawing/2014/main" id="{00000000-0008-0000-0300-00007E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122464</xdr:rowOff>
    </xdr:from>
    <xdr:to>
      <xdr:col>81</xdr:col>
      <xdr:colOff>44450</xdr:colOff>
      <xdr:row>45</xdr:row>
      <xdr:rowOff>74083</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7018000" y="6123214"/>
          <a:ext cx="0" cy="16661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84" name="公債費負担の状況最小値テキスト">
          <a:extLst>
            <a:ext uri="{FF2B5EF4-FFF2-40B4-BE49-F238E27FC236}">
              <a16:creationId xmlns:a16="http://schemas.microsoft.com/office/drawing/2014/main" id="{00000000-0008-0000-0300-000080010000}"/>
            </a:ext>
          </a:extLst>
        </xdr:cNvPr>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37391</xdr:rowOff>
    </xdr:from>
    <xdr:ext cx="762000" cy="259045"/>
    <xdr:sp macro="" textlink="">
      <xdr:nvSpPr>
        <xdr:cNvPr id="386" name="公債費負担の状況最大値テキスト">
          <a:extLst>
            <a:ext uri="{FF2B5EF4-FFF2-40B4-BE49-F238E27FC236}">
              <a16:creationId xmlns:a16="http://schemas.microsoft.com/office/drawing/2014/main" id="{00000000-0008-0000-0300-000082010000}"/>
            </a:ext>
          </a:extLst>
        </xdr:cNvPr>
        <xdr:cNvSpPr txBox="1"/>
      </xdr:nvSpPr>
      <xdr:spPr>
        <a:xfrm>
          <a:off x="17106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122464</xdr:rowOff>
    </xdr:from>
    <xdr:to>
      <xdr:col>81</xdr:col>
      <xdr:colOff>133350</xdr:colOff>
      <xdr:row>35</xdr:row>
      <xdr:rowOff>122464</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929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153609</xdr:rowOff>
    </xdr:from>
    <xdr:to>
      <xdr:col>81</xdr:col>
      <xdr:colOff>44450</xdr:colOff>
      <xdr:row>44</xdr:row>
      <xdr:rowOff>165100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6179800" y="7697409"/>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13201</xdr:rowOff>
    </xdr:from>
    <xdr:ext cx="762000" cy="259045"/>
    <xdr:sp macro="" textlink="">
      <xdr:nvSpPr>
        <xdr:cNvPr id="389" name="公債費負担の状況平均値テキスト">
          <a:extLst>
            <a:ext uri="{FF2B5EF4-FFF2-40B4-BE49-F238E27FC236}">
              <a16:creationId xmlns:a16="http://schemas.microsoft.com/office/drawing/2014/main" id="{00000000-0008-0000-0300-000085010000}"/>
            </a:ext>
          </a:extLst>
        </xdr:cNvPr>
        <xdr:cNvSpPr txBox="1"/>
      </xdr:nvSpPr>
      <xdr:spPr>
        <a:xfrm>
          <a:off x="17106900" y="68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168124</xdr:rowOff>
    </xdr:from>
    <xdr:to>
      <xdr:col>81</xdr:col>
      <xdr:colOff>95250</xdr:colOff>
      <xdr:row>41</xdr:row>
      <xdr:rowOff>98274</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6967200" y="70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165100</xdr:rowOff>
    </xdr:from>
    <xdr:to>
      <xdr:col>77</xdr:col>
      <xdr:colOff>44450</xdr:colOff>
      <xdr:row>45</xdr:row>
      <xdr:rowOff>5141</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5290800" y="7708900"/>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31145</xdr:rowOff>
    </xdr:from>
    <xdr:to>
      <xdr:col>77</xdr:col>
      <xdr:colOff>95250</xdr:colOff>
      <xdr:row>41</xdr:row>
      <xdr:rowOff>132745</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6129000" y="706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142922</xdr:rowOff>
    </xdr:from>
    <xdr:ext cx="7366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798800" y="6829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165100</xdr:rowOff>
    </xdr:from>
    <xdr:to>
      <xdr:col>72</xdr:col>
      <xdr:colOff>203200</xdr:colOff>
      <xdr:row>45</xdr:row>
      <xdr:rowOff>5141</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4401800" y="7708900"/>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100088</xdr:rowOff>
    </xdr:from>
    <xdr:to>
      <xdr:col>73</xdr:col>
      <xdr:colOff>44450</xdr:colOff>
      <xdr:row>42</xdr:row>
      <xdr:rowOff>30238</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5240000" y="712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40415</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909800" y="689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142119</xdr:rowOff>
    </xdr:from>
    <xdr:to>
      <xdr:col>68</xdr:col>
      <xdr:colOff>152400</xdr:colOff>
      <xdr:row>44</xdr:row>
      <xdr:rowOff>165100</xdr:rowOff>
    </xdr:to>
    <xdr:cxnSp macro="">
      <xdr:nvCxnSpPr>
        <xdr:cNvPr id="397" name="直線コネクタ 396">
          <a:extLst>
            <a:ext uri="{FF2B5EF4-FFF2-40B4-BE49-F238E27FC236}">
              <a16:creationId xmlns:a16="http://schemas.microsoft.com/office/drawing/2014/main" id="{00000000-0008-0000-0300-00008D010000}"/>
            </a:ext>
          </a:extLst>
        </xdr:cNvPr>
        <xdr:cNvCxnSpPr/>
      </xdr:nvCxnSpPr>
      <xdr:spPr>
        <a:xfrm>
          <a:off x="13512800" y="7685919"/>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134559</xdr:rowOff>
    </xdr:from>
    <xdr:to>
      <xdr:col>68</xdr:col>
      <xdr:colOff>203200</xdr:colOff>
      <xdr:row>42</xdr:row>
      <xdr:rowOff>64709</xdr:rowOff>
    </xdr:to>
    <xdr:sp macro="" textlink="">
      <xdr:nvSpPr>
        <xdr:cNvPr id="398" name="フローチャート: 判断 397">
          <a:extLst>
            <a:ext uri="{FF2B5EF4-FFF2-40B4-BE49-F238E27FC236}">
              <a16:creationId xmlns:a16="http://schemas.microsoft.com/office/drawing/2014/main" id="{00000000-0008-0000-0300-00008E010000}"/>
            </a:ext>
          </a:extLst>
        </xdr:cNvPr>
        <xdr:cNvSpPr/>
      </xdr:nvSpPr>
      <xdr:spPr>
        <a:xfrm>
          <a:off x="14351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74886</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020800" y="693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157541</xdr:rowOff>
    </xdr:from>
    <xdr:to>
      <xdr:col>64</xdr:col>
      <xdr:colOff>152400</xdr:colOff>
      <xdr:row>42</xdr:row>
      <xdr:rowOff>87691</xdr:rowOff>
    </xdr:to>
    <xdr:sp macro="" textlink="">
      <xdr:nvSpPr>
        <xdr:cNvPr id="400" name="フローチャート: 判断 399">
          <a:extLst>
            <a:ext uri="{FF2B5EF4-FFF2-40B4-BE49-F238E27FC236}">
              <a16:creationId xmlns:a16="http://schemas.microsoft.com/office/drawing/2014/main" id="{00000000-0008-0000-0300-000090010000}"/>
            </a:ext>
          </a:extLst>
        </xdr:cNvPr>
        <xdr:cNvSpPr/>
      </xdr:nvSpPr>
      <xdr:spPr>
        <a:xfrm>
          <a:off x="134620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97868</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131800" y="695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44</xdr:row>
      <xdr:rowOff>102809</xdr:rowOff>
    </xdr:from>
    <xdr:to>
      <xdr:col>81</xdr:col>
      <xdr:colOff>95250</xdr:colOff>
      <xdr:row>45</xdr:row>
      <xdr:rowOff>32959</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6967200" y="764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170136</xdr:rowOff>
    </xdr:from>
    <xdr:ext cx="762000" cy="259045"/>
    <xdr:sp macro="" textlink="">
      <xdr:nvSpPr>
        <xdr:cNvPr id="408" name="公債費負担の状況該当値テキスト">
          <a:extLst>
            <a:ext uri="{FF2B5EF4-FFF2-40B4-BE49-F238E27FC236}">
              <a16:creationId xmlns:a16="http://schemas.microsoft.com/office/drawing/2014/main" id="{00000000-0008-0000-0300-000098010000}"/>
            </a:ext>
          </a:extLst>
        </xdr:cNvPr>
        <xdr:cNvSpPr txBox="1"/>
      </xdr:nvSpPr>
      <xdr:spPr>
        <a:xfrm>
          <a:off x="17106900" y="7542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44</xdr:row>
      <xdr:rowOff>114300</xdr:rowOff>
    </xdr:from>
    <xdr:to>
      <xdr:col>77</xdr:col>
      <xdr:colOff>95250</xdr:colOff>
      <xdr:row>45</xdr:row>
      <xdr:rowOff>44450</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6129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45</xdr:row>
      <xdr:rowOff>29227</xdr:rowOff>
    </xdr:from>
    <xdr:ext cx="7366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798800" y="774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125791</xdr:rowOff>
    </xdr:from>
    <xdr:to>
      <xdr:col>73</xdr:col>
      <xdr:colOff>44450</xdr:colOff>
      <xdr:row>45</xdr:row>
      <xdr:rowOff>55941</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5240000" y="766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45</xdr:row>
      <xdr:rowOff>40718</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4909800" y="7755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114300</xdr:rowOff>
    </xdr:from>
    <xdr:to>
      <xdr:col>68</xdr:col>
      <xdr:colOff>203200</xdr:colOff>
      <xdr:row>45</xdr:row>
      <xdr:rowOff>44450</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4351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45</xdr:row>
      <xdr:rowOff>29227</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4020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91319</xdr:rowOff>
    </xdr:from>
    <xdr:to>
      <xdr:col>64</xdr:col>
      <xdr:colOff>152400</xdr:colOff>
      <xdr:row>45</xdr:row>
      <xdr:rowOff>21469</xdr:rowOff>
    </xdr:to>
    <xdr:sp macro="" textlink="">
      <xdr:nvSpPr>
        <xdr:cNvPr id="415" name="楕円 414">
          <a:extLst>
            <a:ext uri="{FF2B5EF4-FFF2-40B4-BE49-F238E27FC236}">
              <a16:creationId xmlns:a16="http://schemas.microsoft.com/office/drawing/2014/main" id="{00000000-0008-0000-0300-00009F010000}"/>
            </a:ext>
          </a:extLst>
        </xdr:cNvPr>
        <xdr:cNvSpPr/>
      </xdr:nvSpPr>
      <xdr:spPr>
        <a:xfrm>
          <a:off x="13462000" y="763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6246</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3131800" y="7721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年度は、</a:t>
          </a:r>
          <a:r>
            <a:rPr kumimoji="1" lang="en-US" altLang="ja-JP" sz="1200">
              <a:latin typeface="ＭＳ Ｐゴシック" panose="020B0600070205080204" pitchFamily="50" charset="-128"/>
              <a:ea typeface="ＭＳ Ｐゴシック" panose="020B0600070205080204" pitchFamily="50" charset="-128"/>
            </a:rPr>
            <a:t>H21</a:t>
          </a:r>
          <a:r>
            <a:rPr kumimoji="1" lang="ja-JP" altLang="en-US" sz="1200">
              <a:latin typeface="ＭＳ Ｐゴシック" panose="020B0600070205080204" pitchFamily="50" charset="-128"/>
              <a:ea typeface="ＭＳ Ｐゴシック" panose="020B0600070205080204" pitchFamily="50" charset="-128"/>
            </a:rPr>
            <a:t>年度発行の合併特例債など活用して行った大型建設事業借入金の償還終了や新飛騨食肉センター建設事業にかかる地元負担割が完了したことなどから将来負担額が減少。また、充当可能基金ではふるさと創生事業基金が好調なことと、各種基金の積み増しを行ったことなどから前年比</a:t>
          </a:r>
          <a:r>
            <a:rPr kumimoji="1" lang="en-US" altLang="ja-JP" sz="1200">
              <a:latin typeface="ＭＳ Ｐゴシック" panose="020B0600070205080204" pitchFamily="50" charset="-128"/>
              <a:ea typeface="ＭＳ Ｐゴシック" panose="020B0600070205080204" pitchFamily="50" charset="-128"/>
            </a:rPr>
            <a:t>5.3</a:t>
          </a:r>
          <a:r>
            <a:rPr kumimoji="1" lang="ja-JP" altLang="en-US" sz="1200">
              <a:latin typeface="ＭＳ Ｐゴシック" panose="020B0600070205080204" pitchFamily="50" charset="-128"/>
              <a:ea typeface="ＭＳ Ｐゴシック" panose="020B0600070205080204" pitchFamily="50" charset="-128"/>
            </a:rPr>
            <a:t>億円の増となった。これらのことから充当可能財源等が将来負担額を上回り、将来負担比率は「</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」表示となった。</a:t>
          </a:r>
        </a:p>
        <a:p>
          <a:r>
            <a:rPr kumimoji="1" lang="ja-JP" altLang="en-US" sz="1200">
              <a:latin typeface="ＭＳ Ｐゴシック" panose="020B0600070205080204" pitchFamily="50" charset="-128"/>
              <a:ea typeface="ＭＳ Ｐゴシック" panose="020B0600070205080204" pitchFamily="50" charset="-128"/>
            </a:rPr>
            <a:t>　今後も、プライマリーバランスの黒字化維持を前提に、新たに起債を発行する際には交付税措置の有利な起債を選択するとともに、基金の積み増しも行っていく。</a:t>
          </a:r>
        </a:p>
      </xdr:txBody>
    </xdr:sp>
    <xdr:clientData/>
  </xdr:twoCellAnchor>
  <xdr:oneCellAnchor>
    <xdr:from>
      <xdr:col>61</xdr:col>
      <xdr:colOff>6350</xdr:colOff>
      <xdr:row>10</xdr:row>
      <xdr:rowOff>63500</xdr:rowOff>
    </xdr:from>
    <xdr:ext cx="298543" cy="225703"/>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a:extLst>
            <a:ext uri="{FF2B5EF4-FFF2-40B4-BE49-F238E27FC236}">
              <a16:creationId xmlns:a16="http://schemas.microsoft.com/office/drawing/2014/main" id="{00000000-0008-0000-0300-0000B8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157163</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7018000" y="2571750"/>
          <a:ext cx="0" cy="13573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129240</xdr:rowOff>
    </xdr:from>
    <xdr:ext cx="762000" cy="259045"/>
    <xdr:sp macro="" textlink="">
      <xdr:nvSpPr>
        <xdr:cNvPr id="442" name="将来負担の状況最小値テキスト">
          <a:extLst>
            <a:ext uri="{FF2B5EF4-FFF2-40B4-BE49-F238E27FC236}">
              <a16:creationId xmlns:a16="http://schemas.microsoft.com/office/drawing/2014/main" id="{00000000-0008-0000-0300-0000BA010000}"/>
            </a:ext>
          </a:extLst>
        </xdr:cNvPr>
        <xdr:cNvSpPr txBox="1"/>
      </xdr:nvSpPr>
      <xdr:spPr>
        <a:xfrm>
          <a:off x="17106900" y="390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157163</xdr:rowOff>
    </xdr:from>
    <xdr:to>
      <xdr:col>81</xdr:col>
      <xdr:colOff>133350</xdr:colOff>
      <xdr:row>22</xdr:row>
      <xdr:rowOff>157163</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392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44" name="将来負担の状況最大値テキスト">
          <a:extLst>
            <a:ext uri="{FF2B5EF4-FFF2-40B4-BE49-F238E27FC236}">
              <a16:creationId xmlns:a16="http://schemas.microsoft.com/office/drawing/2014/main" id="{00000000-0008-0000-0300-0000BC010000}"/>
            </a:ext>
          </a:extLst>
        </xdr:cNvPr>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72693</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6444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100616</xdr:rowOff>
    </xdr:from>
    <xdr:to>
      <xdr:col>81</xdr:col>
      <xdr:colOff>95250</xdr:colOff>
      <xdr:row>16</xdr:row>
      <xdr:rowOff>30766</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67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16</xdr:row>
      <xdr:rowOff>2762</xdr:rowOff>
    </xdr:from>
    <xdr:to>
      <xdr:col>77</xdr:col>
      <xdr:colOff>95250</xdr:colOff>
      <xdr:row>16</xdr:row>
      <xdr:rowOff>104362</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129000" y="274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114539</xdr:rowOff>
    </xdr:from>
    <xdr:ext cx="7366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798800" y="2514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77565</xdr:rowOff>
    </xdr:from>
    <xdr:to>
      <xdr:col>73</xdr:col>
      <xdr:colOff>44450</xdr:colOff>
      <xdr:row>17</xdr:row>
      <xdr:rowOff>7715</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820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17892</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589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95663</xdr:rowOff>
    </xdr:from>
    <xdr:to>
      <xdr:col>68</xdr:col>
      <xdr:colOff>203200</xdr:colOff>
      <xdr:row>17</xdr:row>
      <xdr:rowOff>25813</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351000" y="2838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35990</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607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111951</xdr:rowOff>
    </xdr:from>
    <xdr:to>
      <xdr:col>64</xdr:col>
      <xdr:colOff>152400</xdr:colOff>
      <xdr:row>17</xdr:row>
      <xdr:rowOff>42101</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462000" y="285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52278</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624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132080</xdr:colOff>
      <xdr:row>26</xdr:row>
      <xdr:rowOff>50800</xdr:rowOff>
    </xdr:from>
    <xdr:ext cx="9099176" cy="425758"/>
    <xdr:sp macro="" textlink="">
      <xdr:nvSpPr>
        <xdr:cNvPr id="461" name="テキスト ボックス 460">
          <a:extLst>
            <a:ext uri="{FF2B5EF4-FFF2-40B4-BE49-F238E27FC236}">
              <a16:creationId xmlns:a16="http://schemas.microsoft.com/office/drawing/2014/main" id="{B7833EC5-7802-49C9-93AF-5F55205E114C}"/>
            </a:ext>
          </a:extLst>
        </xdr:cNvPr>
        <xdr:cNvSpPr txBox="1"/>
      </xdr:nvSpPr>
      <xdr:spPr>
        <a:xfrm>
          <a:off x="711200" y="4541520"/>
          <a:ext cx="9099176" cy="425758"/>
        </a:xfrm>
        <a:prstGeom prst="rect">
          <a:avLst/>
        </a:prstGeom>
        <a:noFill/>
        <a:ln>
          <a:noFill/>
        </a:ln>
        <a:effectLst/>
      </xdr:spPr>
      <xdr:txBody>
        <a:bodyPr vertOverflow="clip" horzOverflow="clip" vert="horz" wrap="square"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「定員管理の状況」の「人口</a:t>
          </a:r>
          <a:r>
            <a:rPr kumimoji="1" lang="en-US" altLang="ja-JP" sz="10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0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人当たり職員数」の算出に用いる職員数及び「給与水準（国との比較）」の「ラスパイレス指数」については、各調査対象年度の翌年の</a:t>
          </a:r>
          <a:endParaRPr kumimoji="1" lang="en-US" altLang="ja-JP" sz="10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0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地方公務員給与実態調査に基づいているが、令和</a:t>
          </a:r>
          <a:r>
            <a:rPr kumimoji="1" lang="en-US" altLang="ja-JP" sz="10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年度は令和</a:t>
          </a:r>
          <a:r>
            <a:rPr kumimoji="1" lang="en-US" altLang="ja-JP" sz="10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岐阜県飛騨市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23,028
22,849
792.53
23,663,314
21,733,763
1,545,163
11,236,129
13,287,121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年度は人件費において</a:t>
          </a:r>
          <a:r>
            <a:rPr kumimoji="1" lang="en-US" altLang="ja-JP" sz="1200">
              <a:latin typeface="ＭＳ Ｐゴシック" panose="020B0600070205080204" pitchFamily="50" charset="-128"/>
              <a:ea typeface="ＭＳ Ｐゴシック" panose="020B0600070205080204" pitchFamily="50" charset="-128"/>
            </a:rPr>
            <a:t>1,600</a:t>
          </a:r>
          <a:r>
            <a:rPr kumimoji="1" lang="ja-JP" altLang="en-US" sz="1200">
              <a:latin typeface="ＭＳ Ｐゴシック" panose="020B0600070205080204" pitchFamily="50" charset="-128"/>
              <a:ea typeface="ＭＳ Ｐゴシック" panose="020B0600070205080204" pitchFamily="50" charset="-128"/>
            </a:rPr>
            <a:t>万円弱減少したが、合わせて充当できる特定財源も</a:t>
          </a:r>
          <a:r>
            <a:rPr kumimoji="1" lang="en-US" altLang="ja-JP" sz="1200">
              <a:latin typeface="ＭＳ Ｐゴシック" panose="020B0600070205080204" pitchFamily="50" charset="-128"/>
              <a:ea typeface="ＭＳ Ｐゴシック" panose="020B0600070205080204" pitchFamily="50" charset="-128"/>
            </a:rPr>
            <a:t>2,000</a:t>
          </a:r>
          <a:r>
            <a:rPr kumimoji="1" lang="ja-JP" altLang="en-US" sz="1200">
              <a:latin typeface="ＭＳ Ｐゴシック" panose="020B0600070205080204" pitchFamily="50" charset="-128"/>
              <a:ea typeface="ＭＳ Ｐゴシック" panose="020B0600070205080204" pitchFamily="50" charset="-128"/>
            </a:rPr>
            <a:t>万円弱減少する形となり、経常充当一財は微増する結果となった。しかし、普通交付税等の全体経常一般財源が増したことにより比率は前年比</a:t>
          </a:r>
          <a:r>
            <a:rPr kumimoji="1" lang="en-US" altLang="ja-JP" sz="1200">
              <a:latin typeface="ＭＳ Ｐゴシック" panose="020B0600070205080204" pitchFamily="50" charset="-128"/>
              <a:ea typeface="ＭＳ Ｐゴシック" panose="020B0600070205080204" pitchFamily="50" charset="-128"/>
            </a:rPr>
            <a:t>0.6</a:t>
          </a:r>
          <a:r>
            <a:rPr kumimoji="1" lang="ja-JP" altLang="en-US" sz="1200">
              <a:latin typeface="ＭＳ Ｐゴシック" panose="020B0600070205080204" pitchFamily="50" charset="-128"/>
              <a:ea typeface="ＭＳ Ｐゴシック" panose="020B0600070205080204" pitchFamily="50" charset="-128"/>
            </a:rPr>
            <a:t>ポイント下回る結果となった。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今後は職員の定年引上げもあることなどから、大幅な人件費削減は見込めないが、市役所業務の外部委託、</a:t>
          </a:r>
          <a:r>
            <a:rPr kumimoji="1" lang="en-US" altLang="ja-JP" sz="1200">
              <a:latin typeface="ＭＳ Ｐゴシック" panose="020B0600070205080204" pitchFamily="50" charset="-128"/>
              <a:ea typeface="ＭＳ Ｐゴシック" panose="020B0600070205080204" pitchFamily="50" charset="-128"/>
            </a:rPr>
            <a:t>RPA</a:t>
          </a:r>
          <a:r>
            <a:rPr kumimoji="1" lang="ja-JP" altLang="en-US" sz="1200">
              <a:latin typeface="ＭＳ Ｐゴシック" panose="020B0600070205080204" pitchFamily="50" charset="-128"/>
              <a:ea typeface="ＭＳ Ｐゴシック" panose="020B0600070205080204" pitchFamily="50" charset="-128"/>
            </a:rPr>
            <a:t>化等を積極的に推進し自治体規模に見合った職員数を維持に努めつつ、人件費増大を防ぐ。</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135164</xdr:rowOff>
    </xdr:from>
    <xdr:to>
      <xdr:col>24</xdr:col>
      <xdr:colOff>25400</xdr:colOff>
      <xdr:row>42</xdr:row>
      <xdr:rowOff>50800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793014"/>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22877</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50800</xdr:rowOff>
    </xdr:from>
    <xdr:to>
      <xdr:col>24</xdr:col>
      <xdr:colOff>114300</xdr:colOff>
      <xdr:row>42</xdr:row>
      <xdr:rowOff>50800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50091</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53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135164</xdr:rowOff>
    </xdr:from>
    <xdr:to>
      <xdr:col>24</xdr:col>
      <xdr:colOff>114300</xdr:colOff>
      <xdr:row>33</xdr:row>
      <xdr:rowOff>135164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7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20865</xdr:rowOff>
    </xdr:from>
    <xdr:to>
      <xdr:col>24</xdr:col>
      <xdr:colOff>25400</xdr:colOff>
      <xdr:row>39</xdr:row>
      <xdr:rowOff>86178</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6707415"/>
          <a:ext cx="8382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144434</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316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127907</xdr:rowOff>
    </xdr:from>
    <xdr:to>
      <xdr:col>24</xdr:col>
      <xdr:colOff>76200</xdr:colOff>
      <xdr:row>38</xdr:row>
      <xdr:rowOff>58057</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47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143328</xdr:rowOff>
    </xdr:from>
    <xdr:to>
      <xdr:col>19</xdr:col>
      <xdr:colOff>187325</xdr:colOff>
      <xdr:row>39</xdr:row>
      <xdr:rowOff>86178</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6315528"/>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65315</xdr:rowOff>
    </xdr:from>
    <xdr:to>
      <xdr:col>20</xdr:col>
      <xdr:colOff>38100</xdr:colOff>
      <xdr:row>38</xdr:row>
      <xdr:rowOff>166915</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58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5641</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349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78014</xdr:rowOff>
    </xdr:from>
    <xdr:to>
      <xdr:col>15</xdr:col>
      <xdr:colOff>98425</xdr:colOff>
      <xdr:row>36</xdr:row>
      <xdr:rowOff>143328</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6250214"/>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168728</xdr:rowOff>
    </xdr:from>
    <xdr:to>
      <xdr:col>15</xdr:col>
      <xdr:colOff>149225</xdr:colOff>
      <xdr:row>37</xdr:row>
      <xdr:rowOff>98878</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83655</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78014</xdr:rowOff>
    </xdr:from>
    <xdr:to>
      <xdr:col>11</xdr:col>
      <xdr:colOff>9525</xdr:colOff>
      <xdr:row>36</xdr:row>
      <xdr:rowOff>88900</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flipV="1">
          <a:off x="1320800" y="625021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168728</xdr:rowOff>
    </xdr:from>
    <xdr:to>
      <xdr:col>11</xdr:col>
      <xdr:colOff>60325</xdr:colOff>
      <xdr:row>37</xdr:row>
      <xdr:rowOff>98878</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83655</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168728</xdr:rowOff>
    </xdr:from>
    <xdr:to>
      <xdr:col>6</xdr:col>
      <xdr:colOff>171450</xdr:colOff>
      <xdr:row>37</xdr:row>
      <xdr:rowOff>98878</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83655</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141515</xdr:rowOff>
    </xdr:from>
    <xdr:to>
      <xdr:col>24</xdr:col>
      <xdr:colOff>76200</xdr:colOff>
      <xdr:row>39</xdr:row>
      <xdr:rowOff>71665</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65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113592</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62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35378</xdr:rowOff>
    </xdr:from>
    <xdr:to>
      <xdr:col>20</xdr:col>
      <xdr:colOff>38100</xdr:colOff>
      <xdr:row>39</xdr:row>
      <xdr:rowOff>136978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72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121755</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6808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92528</xdr:rowOff>
    </xdr:from>
    <xdr:to>
      <xdr:col>15</xdr:col>
      <xdr:colOff>149225</xdr:colOff>
      <xdr:row>37</xdr:row>
      <xdr:rowOff>22678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26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32855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603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27214</xdr:rowOff>
    </xdr:from>
    <xdr:to>
      <xdr:col>11</xdr:col>
      <xdr:colOff>60325</xdr:colOff>
      <xdr:row>36</xdr:row>
      <xdr:rowOff>128814</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19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138991</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38100</xdr:rowOff>
    </xdr:from>
    <xdr:to>
      <xdr:col>6</xdr:col>
      <xdr:colOff>171450</xdr:colOff>
      <xdr:row>36</xdr:row>
      <xdr:rowOff>139700</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149877</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物件費では、全体的に経常的支出を抑えることはできたが、国県補助金の減が影響し、結果充当一財は増える形となった。しかし、普通交付税等の全体経常一般財源が増したことにより比率は前年比</a:t>
          </a:r>
          <a:r>
            <a:rPr kumimoji="1" lang="en-US" altLang="ja-JP" sz="1200">
              <a:latin typeface="ＭＳ Ｐゴシック" panose="020B0600070205080204" pitchFamily="50" charset="-128"/>
              <a:ea typeface="ＭＳ Ｐゴシック" panose="020B0600070205080204" pitchFamily="50" charset="-128"/>
            </a:rPr>
            <a:t>0.4</a:t>
          </a:r>
          <a:r>
            <a:rPr kumimoji="1" lang="ja-JP" altLang="en-US" sz="1200">
              <a:latin typeface="ＭＳ Ｐゴシック" panose="020B0600070205080204" pitchFamily="50" charset="-128"/>
              <a:ea typeface="ＭＳ Ｐゴシック" panose="020B0600070205080204" pitchFamily="50" charset="-128"/>
            </a:rPr>
            <a:t>ポイント好転した。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人件費の削減に伴う民間事業者委託（物件費）への移行など、物件費の上昇は否めない。両者を合わせた経常収支比率の低下を図るためには、事務事業の見直しや効率化、指定管理施設の経営改善指導を進めるなど今後もコスト削減等、経常経費の削減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39370</xdr:rowOff>
    </xdr:from>
    <xdr:to>
      <xdr:col>82</xdr:col>
      <xdr:colOff>107950</xdr:colOff>
      <xdr:row>21</xdr:row>
      <xdr:rowOff>8890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6822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152417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58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8890</xdr:rowOff>
    </xdr:from>
    <xdr:to>
      <xdr:col>82</xdr:col>
      <xdr:colOff>196850</xdr:colOff>
      <xdr:row>21</xdr:row>
      <xdr:rowOff>8890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0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125747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11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39370</xdr:rowOff>
    </xdr:from>
    <xdr:to>
      <xdr:col>82</xdr:col>
      <xdr:colOff>196850</xdr:colOff>
      <xdr:row>13</xdr:row>
      <xdr:rowOff>39370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68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96520</xdr:rowOff>
    </xdr:from>
    <xdr:to>
      <xdr:col>82</xdr:col>
      <xdr:colOff>107950</xdr:colOff>
      <xdr:row>16</xdr:row>
      <xdr:rowOff>127000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8397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48277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9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76200</xdr:rowOff>
    </xdr:from>
    <xdr:to>
      <xdr:col>82</xdr:col>
      <xdr:colOff>158750</xdr:colOff>
      <xdr:row>17</xdr:row>
      <xdr:rowOff>6350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127000</xdr:rowOff>
    </xdr:from>
    <xdr:to>
      <xdr:col>78</xdr:col>
      <xdr:colOff>69850</xdr:colOff>
      <xdr:row>17</xdr:row>
      <xdr:rowOff>85090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87020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83820</xdr:rowOff>
    </xdr:from>
    <xdr:to>
      <xdr:col>78</xdr:col>
      <xdr:colOff>120650</xdr:colOff>
      <xdr:row>17</xdr:row>
      <xdr:rowOff>13970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170197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91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54610</xdr:rowOff>
    </xdr:from>
    <xdr:to>
      <xdr:col>73</xdr:col>
      <xdr:colOff>180975</xdr:colOff>
      <xdr:row>17</xdr:row>
      <xdr:rowOff>85090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9692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41910</xdr:rowOff>
    </xdr:from>
    <xdr:to>
      <xdr:col>74</xdr:col>
      <xdr:colOff>31750</xdr:colOff>
      <xdr:row>17</xdr:row>
      <xdr:rowOff>143510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128287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46990</xdr:rowOff>
    </xdr:from>
    <xdr:to>
      <xdr:col>69</xdr:col>
      <xdr:colOff>92075</xdr:colOff>
      <xdr:row>17</xdr:row>
      <xdr:rowOff>54610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9616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11430</xdr:rowOff>
    </xdr:from>
    <xdr:to>
      <xdr:col>69</xdr:col>
      <xdr:colOff>142875</xdr:colOff>
      <xdr:row>17</xdr:row>
      <xdr:rowOff>113030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97807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100347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45720</xdr:rowOff>
    </xdr:from>
    <xdr:to>
      <xdr:col>82</xdr:col>
      <xdr:colOff>158750</xdr:colOff>
      <xdr:row>16</xdr:row>
      <xdr:rowOff>147320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78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62247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63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76200</xdr:rowOff>
    </xdr:from>
    <xdr:to>
      <xdr:col>78</xdr:col>
      <xdr:colOff>120650</xdr:colOff>
      <xdr:row>17</xdr:row>
      <xdr:rowOff>6350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16527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58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34290</xdr:rowOff>
    </xdr:from>
    <xdr:to>
      <xdr:col>74</xdr:col>
      <xdr:colOff>31750</xdr:colOff>
      <xdr:row>17</xdr:row>
      <xdr:rowOff>135890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94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146067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717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3810</xdr:rowOff>
    </xdr:from>
    <xdr:to>
      <xdr:col>69</xdr:col>
      <xdr:colOff>142875</xdr:colOff>
      <xdr:row>17</xdr:row>
      <xdr:rowOff>105410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91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115587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68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167640</xdr:rowOff>
    </xdr:from>
    <xdr:to>
      <xdr:col>65</xdr:col>
      <xdr:colOff>53975</xdr:colOff>
      <xdr:row>17</xdr:row>
      <xdr:rowOff>97790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82567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当市の扶助費は、類似団体の平均を下回る形で推移している。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児童数の減少により、児童手当など子どもにかかる扶助費が減少傾向にある一方で、令和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年度は、生活保護被措置者の高額入院等が相次ぎ医療扶助費の増が目立った。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今後も、財政の圧迫に繋がらないように、資格審査等の適正化や市独自の手当等の見直しを図っていく。</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120650</xdr:rowOff>
    </xdr:from>
    <xdr:to>
      <xdr:col>24</xdr:col>
      <xdr:colOff>25400</xdr:colOff>
      <xdr:row>61</xdr:row>
      <xdr:rowOff>82550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2075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54627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82550</xdr:rowOff>
    </xdr:from>
    <xdr:to>
      <xdr:col>24</xdr:col>
      <xdr:colOff>114300</xdr:colOff>
      <xdr:row>61</xdr:row>
      <xdr:rowOff>82550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4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35577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120650</xdr:rowOff>
    </xdr:from>
    <xdr:to>
      <xdr:col>24</xdr:col>
      <xdr:colOff>114300</xdr:colOff>
      <xdr:row>53</xdr:row>
      <xdr:rowOff>120650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20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114300</xdr:rowOff>
    </xdr:from>
    <xdr:to>
      <xdr:col>24</xdr:col>
      <xdr:colOff>25400</xdr:colOff>
      <xdr:row>54</xdr:row>
      <xdr:rowOff>152400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3726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168927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25400</xdr:rowOff>
    </xdr:from>
    <xdr:to>
      <xdr:col>24</xdr:col>
      <xdr:colOff>76200</xdr:colOff>
      <xdr:row>56</xdr:row>
      <xdr:rowOff>127000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152400</xdr:rowOff>
    </xdr:from>
    <xdr:to>
      <xdr:col>19</xdr:col>
      <xdr:colOff>187325</xdr:colOff>
      <xdr:row>55</xdr:row>
      <xdr:rowOff>82550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4107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88900</xdr:rowOff>
    </xdr:from>
    <xdr:to>
      <xdr:col>20</xdr:col>
      <xdr:colOff>38100</xdr:colOff>
      <xdr:row>57</xdr:row>
      <xdr:rowOff>19050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3827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776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82550</xdr:rowOff>
    </xdr:from>
    <xdr:to>
      <xdr:col>15</xdr:col>
      <xdr:colOff>98425</xdr:colOff>
      <xdr:row>56</xdr:row>
      <xdr:rowOff>50800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95123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57150</xdr:rowOff>
    </xdr:from>
    <xdr:to>
      <xdr:col>15</xdr:col>
      <xdr:colOff>149225</xdr:colOff>
      <xdr:row>57</xdr:row>
      <xdr:rowOff>158750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143527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0</xdr:rowOff>
    </xdr:from>
    <xdr:to>
      <xdr:col>11</xdr:col>
      <xdr:colOff>9525</xdr:colOff>
      <xdr:row>56</xdr:row>
      <xdr:rowOff>50800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6012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19050</xdr:rowOff>
    </xdr:from>
    <xdr:to>
      <xdr:col>11</xdr:col>
      <xdr:colOff>60325</xdr:colOff>
      <xdr:row>57</xdr:row>
      <xdr:rowOff>120650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105427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105427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63500</xdr:rowOff>
    </xdr:from>
    <xdr:to>
      <xdr:col>24</xdr:col>
      <xdr:colOff>76200</xdr:colOff>
      <xdr:row>54</xdr:row>
      <xdr:rowOff>165100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3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80027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1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101600</xdr:rowOff>
    </xdr:from>
    <xdr:to>
      <xdr:col>20</xdr:col>
      <xdr:colOff>38100</xdr:colOff>
      <xdr:row>55</xdr:row>
      <xdr:rowOff>31750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35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41927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128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31750</xdr:rowOff>
    </xdr:from>
    <xdr:to>
      <xdr:col>15</xdr:col>
      <xdr:colOff>149225</xdr:colOff>
      <xdr:row>55</xdr:row>
      <xdr:rowOff>133350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46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143527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0</xdr:rowOff>
    </xdr:from>
    <xdr:to>
      <xdr:col>11</xdr:col>
      <xdr:colOff>60325</xdr:colOff>
      <xdr:row>56</xdr:row>
      <xdr:rowOff>101600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111777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120650</xdr:rowOff>
    </xdr:from>
    <xdr:to>
      <xdr:col>6</xdr:col>
      <xdr:colOff>171450</xdr:colOff>
      <xdr:row>56</xdr:row>
      <xdr:rowOff>50800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60977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年度は維持補修費が除雪費用の影響から前年比</a:t>
          </a:r>
          <a:r>
            <a:rPr kumimoji="1" lang="en-US" altLang="ja-JP" sz="1200">
              <a:latin typeface="ＭＳ Ｐゴシック" panose="020B0600070205080204" pitchFamily="50" charset="-128"/>
              <a:ea typeface="ＭＳ Ｐゴシック" panose="020B0600070205080204" pitchFamily="50" charset="-128"/>
            </a:rPr>
            <a:t>0.6</a:t>
          </a:r>
          <a:r>
            <a:rPr kumimoji="1" lang="ja-JP" altLang="en-US" sz="1200">
              <a:latin typeface="ＭＳ Ｐゴシック" panose="020B0600070205080204" pitchFamily="50" charset="-128"/>
              <a:ea typeface="ＭＳ Ｐゴシック" panose="020B0600070205080204" pitchFamily="50" charset="-128"/>
            </a:rPr>
            <a:t>億円増となったが、特別会計等への繰出金において、医療・介護分野でコロナ禍の影響によるサービス利用控えから後期高齢者医療特別会計以外は減少、下水道分野に対する繰出金も減となったことから前年比</a:t>
          </a:r>
          <a:r>
            <a:rPr kumimoji="1" lang="en-US" altLang="ja-JP" sz="1200">
              <a:latin typeface="ＭＳ Ｐゴシック" panose="020B0600070205080204" pitchFamily="50" charset="-128"/>
              <a:ea typeface="ＭＳ Ｐゴシック" panose="020B0600070205080204" pitchFamily="50" charset="-128"/>
            </a:rPr>
            <a:t>0.4</a:t>
          </a:r>
          <a:r>
            <a:rPr kumimoji="1" lang="ja-JP" altLang="en-US" sz="1200">
              <a:latin typeface="ＭＳ Ｐゴシック" panose="020B0600070205080204" pitchFamily="50" charset="-128"/>
              <a:ea typeface="ＭＳ Ｐゴシック" panose="020B0600070205080204" pitchFamily="50" charset="-128"/>
            </a:rPr>
            <a:t>ポイント好転した。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しかしながら、今後、保険医療給付費の増加傾向、下水道事業法的化に伴う赤字補填等支出増が見込まれる。一定の繰出基準を定め計画的な繰出とすることで補填圧縮に繋げていくように努める。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168910</xdr:rowOff>
    </xdr:from>
    <xdr:to>
      <xdr:col>82</xdr:col>
      <xdr:colOff>107950</xdr:colOff>
      <xdr:row>60</xdr:row>
      <xdr:rowOff>142240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25576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114317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142240</xdr:rowOff>
    </xdr:from>
    <xdr:to>
      <xdr:col>82</xdr:col>
      <xdr:colOff>196850</xdr:colOff>
      <xdr:row>60</xdr:row>
      <xdr:rowOff>142240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83837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168910</xdr:rowOff>
    </xdr:from>
    <xdr:to>
      <xdr:col>82</xdr:col>
      <xdr:colOff>196850</xdr:colOff>
      <xdr:row>53</xdr:row>
      <xdr:rowOff>168910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111760</xdr:rowOff>
    </xdr:from>
    <xdr:to>
      <xdr:col>82</xdr:col>
      <xdr:colOff>107950</xdr:colOff>
      <xdr:row>58</xdr:row>
      <xdr:rowOff>142240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100558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8907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438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163830</xdr:rowOff>
    </xdr:from>
    <xdr:to>
      <xdr:col>82</xdr:col>
      <xdr:colOff>158750</xdr:colOff>
      <xdr:row>56</xdr:row>
      <xdr:rowOff>93980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142240</xdr:rowOff>
    </xdr:from>
    <xdr:to>
      <xdr:col>78</xdr:col>
      <xdr:colOff>69850</xdr:colOff>
      <xdr:row>58</xdr:row>
      <xdr:rowOff>142240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100863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142257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40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134620</xdr:rowOff>
    </xdr:from>
    <xdr:to>
      <xdr:col>73</xdr:col>
      <xdr:colOff>180975</xdr:colOff>
      <xdr:row>58</xdr:row>
      <xdr:rowOff>142240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100787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160020</xdr:rowOff>
    </xdr:from>
    <xdr:to>
      <xdr:col>74</xdr:col>
      <xdr:colOff>31750</xdr:colOff>
      <xdr:row>57</xdr:row>
      <xdr:rowOff>90170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100347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96520</xdr:rowOff>
    </xdr:from>
    <xdr:to>
      <xdr:col>69</xdr:col>
      <xdr:colOff>92075</xdr:colOff>
      <xdr:row>58</xdr:row>
      <xdr:rowOff>134620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100406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49530</xdr:rowOff>
    </xdr:from>
    <xdr:to>
      <xdr:col>69</xdr:col>
      <xdr:colOff>142875</xdr:colOff>
      <xdr:row>57</xdr:row>
      <xdr:rowOff>151130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161307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72390</xdr:rowOff>
    </xdr:from>
    <xdr:to>
      <xdr:col>65</xdr:col>
      <xdr:colOff>53975</xdr:colOff>
      <xdr:row>58</xdr:row>
      <xdr:rowOff>2540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12717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61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60960</xdr:rowOff>
    </xdr:from>
    <xdr:to>
      <xdr:col>82</xdr:col>
      <xdr:colOff>158750</xdr:colOff>
      <xdr:row>58</xdr:row>
      <xdr:rowOff>162560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1000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33037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97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91440</xdr:rowOff>
    </xdr:from>
    <xdr:to>
      <xdr:col>78</xdr:col>
      <xdr:colOff>120650</xdr:colOff>
      <xdr:row>59</xdr:row>
      <xdr:rowOff>21590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1003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6367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1012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91440</xdr:rowOff>
    </xdr:from>
    <xdr:to>
      <xdr:col>74</xdr:col>
      <xdr:colOff>31750</xdr:colOff>
      <xdr:row>59</xdr:row>
      <xdr:rowOff>21590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1003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6367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12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83820</xdr:rowOff>
    </xdr:from>
    <xdr:to>
      <xdr:col>69</xdr:col>
      <xdr:colOff>142875</xdr:colOff>
      <xdr:row>59</xdr:row>
      <xdr:rowOff>13970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1002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170197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11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45720</xdr:rowOff>
    </xdr:from>
    <xdr:to>
      <xdr:col>65</xdr:col>
      <xdr:colOff>53975</xdr:colOff>
      <xdr:row>58</xdr:row>
      <xdr:rowOff>147320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9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132097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07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補助費等については、高齢者向けの健康増進補助金の増、給食センター業務の一部を外部委託したことからのセンター運営負担金の増などから、補助費全体として</a:t>
          </a:r>
          <a:r>
            <a:rPr kumimoji="1" lang="en-US" altLang="ja-JP" sz="1200">
              <a:latin typeface="ＭＳ Ｐゴシック" panose="020B0600070205080204" pitchFamily="50" charset="-128"/>
              <a:ea typeface="ＭＳ Ｐゴシック" panose="020B0600070205080204" pitchFamily="50" charset="-128"/>
            </a:rPr>
            <a:t>0.2</a:t>
          </a:r>
          <a:r>
            <a:rPr kumimoji="1" lang="ja-JP" altLang="en-US" sz="1200">
              <a:latin typeface="ＭＳ Ｐゴシック" panose="020B0600070205080204" pitchFamily="50" charset="-128"/>
              <a:ea typeface="ＭＳ Ｐゴシック" panose="020B0600070205080204" pitchFamily="50" charset="-128"/>
            </a:rPr>
            <a:t>億円の増となり合わせて充当一財も増する形となったが、他の費用と同様に普通交付税等の全体経常一般財源が増加したことにより比率は前年比</a:t>
          </a:r>
          <a:r>
            <a:rPr kumimoji="1" lang="en-US" altLang="ja-JP" sz="1200">
              <a:latin typeface="ＭＳ Ｐゴシック" panose="020B0600070205080204" pitchFamily="50" charset="-128"/>
              <a:ea typeface="ＭＳ Ｐゴシック" panose="020B0600070205080204" pitchFamily="50" charset="-128"/>
            </a:rPr>
            <a:t>0.1</a:t>
          </a:r>
          <a:r>
            <a:rPr kumimoji="1" lang="ja-JP" altLang="en-US" sz="1200">
              <a:latin typeface="ＭＳ Ｐゴシック" panose="020B0600070205080204" pitchFamily="50" charset="-128"/>
              <a:ea typeface="ＭＳ Ｐゴシック" panose="020B0600070205080204" pitchFamily="50" charset="-128"/>
            </a:rPr>
            <a:t>ポイント下回る結果となった。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補助制度創設の際には、その事業の目的に適切な補助率、補助上限額、補助対象者であるかなどを事業課を十分に協議し、必要性の低い補助金は見直しや廃止を行うよう努めていく。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85852</xdr:rowOff>
    </xdr:from>
    <xdr:to>
      <xdr:col>82</xdr:col>
      <xdr:colOff>107950</xdr:colOff>
      <xdr:row>40</xdr:row>
      <xdr:rowOff>145288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915152"/>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117365</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97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145288</xdr:rowOff>
    </xdr:from>
    <xdr:to>
      <xdr:col>82</xdr:col>
      <xdr:colOff>196850</xdr:colOff>
      <xdr:row>40</xdr:row>
      <xdr:rowOff>145288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7003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779</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85852</xdr:rowOff>
    </xdr:from>
    <xdr:to>
      <xdr:col>82</xdr:col>
      <xdr:colOff>196850</xdr:colOff>
      <xdr:row>34</xdr:row>
      <xdr:rowOff>85852</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19558</xdr:rowOff>
    </xdr:from>
    <xdr:to>
      <xdr:col>82</xdr:col>
      <xdr:colOff>107950</xdr:colOff>
      <xdr:row>35</xdr:row>
      <xdr:rowOff>24130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5671800" y="602030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103141</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275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24130</xdr:rowOff>
    </xdr:from>
    <xdr:to>
      <xdr:col>78</xdr:col>
      <xdr:colOff>69850</xdr:colOff>
      <xdr:row>35</xdr:row>
      <xdr:rowOff>37846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02488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14478</xdr:rowOff>
    </xdr:from>
    <xdr:to>
      <xdr:col>78</xdr:col>
      <xdr:colOff>120650</xdr:colOff>
      <xdr:row>37</xdr:row>
      <xdr:rowOff>116078</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100855</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444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5842</xdr:rowOff>
    </xdr:from>
    <xdr:to>
      <xdr:col>73</xdr:col>
      <xdr:colOff>180975</xdr:colOff>
      <xdr:row>35</xdr:row>
      <xdr:rowOff>37846</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00659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131064</xdr:rowOff>
    </xdr:from>
    <xdr:to>
      <xdr:col>74</xdr:col>
      <xdr:colOff>31750</xdr:colOff>
      <xdr:row>37</xdr:row>
      <xdr:rowOff>61214</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45991</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5842</xdr:rowOff>
    </xdr:from>
    <xdr:to>
      <xdr:col>69</xdr:col>
      <xdr:colOff>92075</xdr:colOff>
      <xdr:row>35</xdr:row>
      <xdr:rowOff>5842</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0065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103632</xdr:rowOff>
    </xdr:from>
    <xdr:to>
      <xdr:col>69</xdr:col>
      <xdr:colOff>142875</xdr:colOff>
      <xdr:row>37</xdr:row>
      <xdr:rowOff>33782</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18559</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94488</xdr:rowOff>
    </xdr:from>
    <xdr:to>
      <xdr:col>65</xdr:col>
      <xdr:colOff>53975</xdr:colOff>
      <xdr:row>37</xdr:row>
      <xdr:rowOff>24638</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9415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140208</xdr:rowOff>
    </xdr:from>
    <xdr:to>
      <xdr:col>82</xdr:col>
      <xdr:colOff>158750</xdr:colOff>
      <xdr:row>35</xdr:row>
      <xdr:rowOff>70358</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596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48785</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5878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144780</xdr:rowOff>
    </xdr:from>
    <xdr:to>
      <xdr:col>78</xdr:col>
      <xdr:colOff>120650</xdr:colOff>
      <xdr:row>35</xdr:row>
      <xdr:rowOff>74930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85107</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574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158496</xdr:rowOff>
    </xdr:from>
    <xdr:to>
      <xdr:col>74</xdr:col>
      <xdr:colOff>31750</xdr:colOff>
      <xdr:row>35</xdr:row>
      <xdr:rowOff>88646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98823</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5756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126492</xdr:rowOff>
    </xdr:from>
    <xdr:to>
      <xdr:col>69</xdr:col>
      <xdr:colOff>142875</xdr:colOff>
      <xdr:row>35</xdr:row>
      <xdr:rowOff>56642</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595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66819</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5724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126492</xdr:rowOff>
    </xdr:from>
    <xdr:to>
      <xdr:col>65</xdr:col>
      <xdr:colOff>53975</xdr:colOff>
      <xdr:row>35</xdr:row>
      <xdr:rowOff>56642</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595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66819</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5724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合併特例期間中に進めてきた大型投資事業に対する地方債償還が順次償終了してきたことから公債費が前年比</a:t>
          </a:r>
          <a:r>
            <a:rPr kumimoji="1" lang="en-US" altLang="ja-JP" sz="1200">
              <a:latin typeface="ＭＳ Ｐゴシック" panose="020B0600070205080204" pitchFamily="50" charset="-128"/>
              <a:ea typeface="ＭＳ Ｐゴシック" panose="020B0600070205080204" pitchFamily="50" charset="-128"/>
            </a:rPr>
            <a:t>1.3</a:t>
          </a:r>
          <a:r>
            <a:rPr kumimoji="1" lang="ja-JP" altLang="en-US" sz="1200">
              <a:latin typeface="ＭＳ Ｐゴシック" panose="020B0600070205080204" pitchFamily="50" charset="-128"/>
              <a:ea typeface="ＭＳ Ｐゴシック" panose="020B0600070205080204" pitchFamily="50" charset="-128"/>
            </a:rPr>
            <a:t>億円と大幅減となったこと、加えて普通交付税等の全体経常一般財源が増加したことにより比率は前年比</a:t>
          </a:r>
          <a:r>
            <a:rPr kumimoji="1" lang="en-US" altLang="ja-JP" sz="1200">
              <a:latin typeface="ＭＳ Ｐゴシック" panose="020B0600070205080204" pitchFamily="50" charset="-128"/>
              <a:ea typeface="ＭＳ Ｐゴシック" panose="020B0600070205080204" pitchFamily="50" charset="-128"/>
            </a:rPr>
            <a:t>1.7</a:t>
          </a:r>
          <a:r>
            <a:rPr kumimoji="1" lang="ja-JP" altLang="en-US" sz="1200">
              <a:latin typeface="ＭＳ Ｐゴシック" panose="020B0600070205080204" pitchFamily="50" charset="-128"/>
              <a:ea typeface="ＭＳ Ｐゴシック" panose="020B0600070205080204" pitchFamily="50" charset="-128"/>
            </a:rPr>
            <a:t>ポイント好転する結果となった。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この公債費の減少は令和</a:t>
          </a:r>
          <a:r>
            <a:rPr kumimoji="1" lang="en-US" altLang="ja-JP" sz="1200">
              <a:latin typeface="ＭＳ Ｐゴシック" panose="020B0600070205080204" pitchFamily="50" charset="-128"/>
              <a:ea typeface="ＭＳ Ｐゴシック" panose="020B0600070205080204" pitchFamily="50" charset="-128"/>
            </a:rPr>
            <a:t>8</a:t>
          </a:r>
          <a:r>
            <a:rPr kumimoji="1" lang="ja-JP" altLang="en-US" sz="1200">
              <a:latin typeface="ＭＳ Ｐゴシック" panose="020B0600070205080204" pitchFamily="50" charset="-128"/>
              <a:ea typeface="ＭＳ Ｐゴシック" panose="020B0600070205080204" pitchFamily="50" charset="-128"/>
            </a:rPr>
            <a:t>年度まで続く見込みだが、類似団体平均と比べると以前高い比率となっている。今後も歳入に見合った歳出の中での事業化により、地方債発行を精査し公債費の減少に努める。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58420</xdr:rowOff>
    </xdr:from>
    <xdr:to>
      <xdr:col>24</xdr:col>
      <xdr:colOff>25400</xdr:colOff>
      <xdr:row>79</xdr:row>
      <xdr:rowOff>110998</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745720"/>
          <a:ext cx="0" cy="90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83075</xdr:rowOff>
    </xdr:from>
    <xdr:ext cx="762000" cy="25904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627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110998</xdr:rowOff>
    </xdr:from>
    <xdr:to>
      <xdr:col>24</xdr:col>
      <xdr:colOff>114300</xdr:colOff>
      <xdr:row>79</xdr:row>
      <xdr:rowOff>110998</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3655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144797</xdr:rowOff>
    </xdr:from>
    <xdr:ext cx="762000" cy="25904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48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58420</xdr:rowOff>
    </xdr:from>
    <xdr:to>
      <xdr:col>24</xdr:col>
      <xdr:colOff>114300</xdr:colOff>
      <xdr:row>74</xdr:row>
      <xdr:rowOff>58420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745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78994</xdr:rowOff>
    </xdr:from>
    <xdr:to>
      <xdr:col>24</xdr:col>
      <xdr:colOff>25400</xdr:colOff>
      <xdr:row>79</xdr:row>
      <xdr:rowOff>156718</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987800" y="13623544"/>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90440</xdr:rowOff>
    </xdr:from>
    <xdr:ext cx="762000" cy="2590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3120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73913</xdr:rowOff>
    </xdr:from>
    <xdr:to>
      <xdr:col>24</xdr:col>
      <xdr:colOff>76200</xdr:colOff>
      <xdr:row>78</xdr:row>
      <xdr:rowOff>4063</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156718</xdr:rowOff>
    </xdr:from>
    <xdr:to>
      <xdr:col>19</xdr:col>
      <xdr:colOff>187325</xdr:colOff>
      <xdr:row>79</xdr:row>
      <xdr:rowOff>170435</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098800" y="13701268"/>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119635</xdr:rowOff>
    </xdr:from>
    <xdr:to>
      <xdr:col>20</xdr:col>
      <xdr:colOff>38100</xdr:colOff>
      <xdr:row>78</xdr:row>
      <xdr:rowOff>49785</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59962</xdr:rowOff>
    </xdr:from>
    <xdr:ext cx="7366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3090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165863</xdr:rowOff>
    </xdr:from>
    <xdr:to>
      <xdr:col>15</xdr:col>
      <xdr:colOff>98425</xdr:colOff>
      <xdr:row>79</xdr:row>
      <xdr:rowOff>170435</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2209800" y="1371041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119635</xdr:rowOff>
    </xdr:from>
    <xdr:to>
      <xdr:col>15</xdr:col>
      <xdr:colOff>149225</xdr:colOff>
      <xdr:row>78</xdr:row>
      <xdr:rowOff>49785</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59962</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165863</xdr:rowOff>
    </xdr:from>
    <xdr:to>
      <xdr:col>11</xdr:col>
      <xdr:colOff>9525</xdr:colOff>
      <xdr:row>80</xdr:row>
      <xdr:rowOff>17272</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1320800" y="13710413"/>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110489</xdr:rowOff>
    </xdr:from>
    <xdr:to>
      <xdr:col>11</xdr:col>
      <xdr:colOff>60325</xdr:colOff>
      <xdr:row>78</xdr:row>
      <xdr:rowOff>40639</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50816</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124206</xdr:rowOff>
    </xdr:from>
    <xdr:to>
      <xdr:col>6</xdr:col>
      <xdr:colOff>171450</xdr:colOff>
      <xdr:row>78</xdr:row>
      <xdr:rowOff>54356</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64533</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309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28194</xdr:rowOff>
    </xdr:from>
    <xdr:to>
      <xdr:col>24</xdr:col>
      <xdr:colOff>76200</xdr:colOff>
      <xdr:row>79</xdr:row>
      <xdr:rowOff>129794</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357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108221</xdr:rowOff>
    </xdr:from>
    <xdr:ext cx="762000" cy="25904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3481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105918</xdr:rowOff>
    </xdr:from>
    <xdr:to>
      <xdr:col>20</xdr:col>
      <xdr:colOff>38100</xdr:colOff>
      <xdr:row>80</xdr:row>
      <xdr:rowOff>36068</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365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20845</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3736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119635</xdr:rowOff>
    </xdr:from>
    <xdr:to>
      <xdr:col>15</xdr:col>
      <xdr:colOff>149225</xdr:colOff>
      <xdr:row>80</xdr:row>
      <xdr:rowOff>49785</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366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34562</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375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115063</xdr:rowOff>
    </xdr:from>
    <xdr:to>
      <xdr:col>11</xdr:col>
      <xdr:colOff>60325</xdr:colOff>
      <xdr:row>80</xdr:row>
      <xdr:rowOff>45213</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365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29990</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3745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137922</xdr:rowOff>
    </xdr:from>
    <xdr:to>
      <xdr:col>6</xdr:col>
      <xdr:colOff>171450</xdr:colOff>
      <xdr:row>80</xdr:row>
      <xdr:rowOff>68072</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368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52849</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376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普通交付税等の経常一般財源が増加したことにより比率は前年比</a:t>
          </a:r>
          <a:r>
            <a:rPr kumimoji="1" lang="en-US" altLang="ja-JP" sz="1200">
              <a:latin typeface="ＭＳ Ｐゴシック" panose="020B0600070205080204" pitchFamily="50" charset="-128"/>
              <a:ea typeface="ＭＳ Ｐゴシック" panose="020B0600070205080204" pitchFamily="50" charset="-128"/>
            </a:rPr>
            <a:t>1.8</a:t>
          </a:r>
          <a:r>
            <a:rPr kumimoji="1" lang="ja-JP" altLang="en-US" sz="1200">
              <a:latin typeface="ＭＳ Ｐゴシック" panose="020B0600070205080204" pitchFamily="50" charset="-128"/>
              <a:ea typeface="ＭＳ Ｐゴシック" panose="020B0600070205080204" pitchFamily="50" charset="-128"/>
            </a:rPr>
            <a:t>ポイント好転したが、歳出全体では約</a:t>
          </a:r>
          <a:r>
            <a:rPr kumimoji="1" lang="en-US" altLang="ja-JP" sz="1200">
              <a:latin typeface="ＭＳ Ｐゴシック" panose="020B0600070205080204" pitchFamily="50" charset="-128"/>
              <a:ea typeface="ＭＳ Ｐゴシック" panose="020B0600070205080204" pitchFamily="50" charset="-128"/>
            </a:rPr>
            <a:t>3,000</a:t>
          </a:r>
          <a:r>
            <a:rPr kumimoji="1" lang="ja-JP" altLang="en-US" sz="1200">
              <a:latin typeface="ＭＳ Ｐゴシック" panose="020B0600070205080204" pitchFamily="50" charset="-128"/>
              <a:ea typeface="ＭＳ Ｐゴシック" panose="020B0600070205080204" pitchFamily="50" charset="-128"/>
            </a:rPr>
            <a:t>万円の増、充当一財も</a:t>
          </a:r>
          <a:r>
            <a:rPr kumimoji="1" lang="en-US" altLang="ja-JP" sz="1200">
              <a:latin typeface="ＭＳ Ｐゴシック" panose="020B0600070205080204" pitchFamily="50" charset="-128"/>
              <a:ea typeface="ＭＳ Ｐゴシック" panose="020B0600070205080204" pitchFamily="50" charset="-128"/>
            </a:rPr>
            <a:t>1,000</a:t>
          </a:r>
          <a:r>
            <a:rPr kumimoji="1" lang="ja-JP" altLang="en-US" sz="1200">
              <a:latin typeface="ＭＳ Ｐゴシック" panose="020B0600070205080204" pitchFamily="50" charset="-128"/>
              <a:ea typeface="ＭＳ Ｐゴシック" panose="020B0600070205080204" pitchFamily="50" charset="-128"/>
            </a:rPr>
            <a:t>万円強の増となっている。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加速する人口減少に伴う散在集落への行政サービスの提供が、財政運営を圧迫する可能性があるため、更なる事務事業の効率化や公共施設の統廃合を進め、長期展望に立った持続可能な財政の構築に努める。</a:t>
          </a: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143002</xdr:rowOff>
    </xdr:from>
    <xdr:to>
      <xdr:col>82</xdr:col>
      <xdr:colOff>107950</xdr:colOff>
      <xdr:row>80</xdr:row>
      <xdr:rowOff>76708</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658852"/>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48785</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764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76708</xdr:rowOff>
    </xdr:from>
    <xdr:to>
      <xdr:col>82</xdr:col>
      <xdr:colOff>196850</xdr:colOff>
      <xdr:row>80</xdr:row>
      <xdr:rowOff>76708</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792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57929</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40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143002</xdr:rowOff>
    </xdr:from>
    <xdr:to>
      <xdr:col>82</xdr:col>
      <xdr:colOff>196850</xdr:colOff>
      <xdr:row>73</xdr:row>
      <xdr:rowOff>143002</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658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83566</xdr:rowOff>
    </xdr:from>
    <xdr:to>
      <xdr:col>82</xdr:col>
      <xdr:colOff>107950</xdr:colOff>
      <xdr:row>75</xdr:row>
      <xdr:rowOff>165863</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5671800" y="12942316"/>
          <a:ext cx="838200" cy="82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142003</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000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169926</xdr:rowOff>
    </xdr:from>
    <xdr:to>
      <xdr:col>82</xdr:col>
      <xdr:colOff>158750</xdr:colOff>
      <xdr:row>76</xdr:row>
      <xdr:rowOff>100076</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02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101854</xdr:rowOff>
    </xdr:from>
    <xdr:to>
      <xdr:col>78</xdr:col>
      <xdr:colOff>69850</xdr:colOff>
      <xdr:row>75</xdr:row>
      <xdr:rowOff>165863</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4782800" y="12960604"/>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149352</xdr:rowOff>
    </xdr:from>
    <xdr:to>
      <xdr:col>78</xdr:col>
      <xdr:colOff>120650</xdr:colOff>
      <xdr:row>77</xdr:row>
      <xdr:rowOff>79502</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64279</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3265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69850</xdr:rowOff>
    </xdr:from>
    <xdr:to>
      <xdr:col>73</xdr:col>
      <xdr:colOff>180975</xdr:colOff>
      <xdr:row>75</xdr:row>
      <xdr:rowOff>101854</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893800" y="1292860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28194</xdr:rowOff>
    </xdr:from>
    <xdr:to>
      <xdr:col>74</xdr:col>
      <xdr:colOff>31750</xdr:colOff>
      <xdr:row>77</xdr:row>
      <xdr:rowOff>129794</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114571</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28702</xdr:rowOff>
    </xdr:from>
    <xdr:to>
      <xdr:col>69</xdr:col>
      <xdr:colOff>92075</xdr:colOff>
      <xdr:row>75</xdr:row>
      <xdr:rowOff>69850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288745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5335</xdr:rowOff>
    </xdr:from>
    <xdr:to>
      <xdr:col>69</xdr:col>
      <xdr:colOff>142875</xdr:colOff>
      <xdr:row>77</xdr:row>
      <xdr:rowOff>106935</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91712</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167639</xdr:rowOff>
    </xdr:from>
    <xdr:to>
      <xdr:col>65</xdr:col>
      <xdr:colOff>53975</xdr:colOff>
      <xdr:row>77</xdr:row>
      <xdr:rowOff>97789</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82566</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32766</xdr:rowOff>
    </xdr:from>
    <xdr:to>
      <xdr:col>82</xdr:col>
      <xdr:colOff>158750</xdr:colOff>
      <xdr:row>75</xdr:row>
      <xdr:rowOff>134366</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289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49293</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2736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115062</xdr:rowOff>
    </xdr:from>
    <xdr:to>
      <xdr:col>78</xdr:col>
      <xdr:colOff>120650</xdr:colOff>
      <xdr:row>76</xdr:row>
      <xdr:rowOff>45213</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55389</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2742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51054</xdr:rowOff>
    </xdr:from>
    <xdr:to>
      <xdr:col>74</xdr:col>
      <xdr:colOff>31750</xdr:colOff>
      <xdr:row>75</xdr:row>
      <xdr:rowOff>152654</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290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162831</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2678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19050</xdr:rowOff>
    </xdr:from>
    <xdr:to>
      <xdr:col>69</xdr:col>
      <xdr:colOff>142875</xdr:colOff>
      <xdr:row>75</xdr:row>
      <xdr:rowOff>120650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130827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149352</xdr:rowOff>
    </xdr:from>
    <xdr:to>
      <xdr:col>65</xdr:col>
      <xdr:colOff>53975</xdr:colOff>
      <xdr:row>75</xdr:row>
      <xdr:rowOff>79502</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283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89679</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260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岐阜県飛騨市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127476</xdr:rowOff>
    </xdr:from>
    <xdr:to>
      <xdr:col>29</xdr:col>
      <xdr:colOff>127000</xdr:colOff>
      <xdr:row>20</xdr:row>
      <xdr:rowOff>946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061051"/>
          <a:ext cx="0" cy="14165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144473</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49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946</xdr:rowOff>
    </xdr:from>
    <xdr:to>
      <xdr:col>30</xdr:col>
      <xdr:colOff>25400</xdr:colOff>
      <xdr:row>20</xdr:row>
      <xdr:rowOff>946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4775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42403</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804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127476</xdr:rowOff>
    </xdr:from>
    <xdr:to>
      <xdr:col>30</xdr:col>
      <xdr:colOff>25400</xdr:colOff>
      <xdr:row>11</xdr:row>
      <xdr:rowOff>127476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0610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38737</xdr:rowOff>
    </xdr:from>
    <xdr:to>
      <xdr:col>29</xdr:col>
      <xdr:colOff>127000</xdr:colOff>
      <xdr:row>12</xdr:row>
      <xdr:rowOff>86114</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5003800" y="2143762"/>
          <a:ext cx="647700" cy="473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160939</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27803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17412</xdr:rowOff>
    </xdr:from>
    <xdr:to>
      <xdr:col>29</xdr:col>
      <xdr:colOff>177800</xdr:colOff>
      <xdr:row>16</xdr:row>
      <xdr:rowOff>119012</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28082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12</xdr:row>
      <xdr:rowOff>86114</xdr:rowOff>
    </xdr:from>
    <xdr:to>
      <xdr:col>26</xdr:col>
      <xdr:colOff>50800</xdr:colOff>
      <xdr:row>13</xdr:row>
      <xdr:rowOff>56996</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4305300" y="2191139"/>
          <a:ext cx="698500" cy="1423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67818</xdr:rowOff>
    </xdr:from>
    <xdr:to>
      <xdr:col>26</xdr:col>
      <xdr:colOff>101600</xdr:colOff>
      <xdr:row>16</xdr:row>
      <xdr:rowOff>169418</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28586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154195</xdr:rowOff>
    </xdr:from>
    <xdr:ext cx="7366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2945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56996</xdr:rowOff>
    </xdr:from>
    <xdr:to>
      <xdr:col>22</xdr:col>
      <xdr:colOff>114300</xdr:colOff>
      <xdr:row>13</xdr:row>
      <xdr:rowOff>103173</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3606800" y="2333471"/>
          <a:ext cx="698500" cy="461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137670</xdr:rowOff>
    </xdr:from>
    <xdr:to>
      <xdr:col>22</xdr:col>
      <xdr:colOff>165100</xdr:colOff>
      <xdr:row>17</xdr:row>
      <xdr:rowOff>67820</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2928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52597</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3014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103173</xdr:rowOff>
    </xdr:from>
    <xdr:to>
      <xdr:col>18</xdr:col>
      <xdr:colOff>177800</xdr:colOff>
      <xdr:row>14</xdr:row>
      <xdr:rowOff>2575</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flipV="1">
          <a:off x="2908300" y="2379648"/>
          <a:ext cx="698500" cy="708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159158</xdr:rowOff>
    </xdr:from>
    <xdr:to>
      <xdr:col>19</xdr:col>
      <xdr:colOff>38100</xdr:colOff>
      <xdr:row>17</xdr:row>
      <xdr:rowOff>89308</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29499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74085</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3036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652</xdr:rowOff>
    </xdr:from>
    <xdr:to>
      <xdr:col>15</xdr:col>
      <xdr:colOff>101600</xdr:colOff>
      <xdr:row>17</xdr:row>
      <xdr:rowOff>102252</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29629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87029</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3049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11</xdr:row>
      <xdr:rowOff>159387</xdr:rowOff>
    </xdr:from>
    <xdr:to>
      <xdr:col>29</xdr:col>
      <xdr:colOff>177800</xdr:colOff>
      <xdr:row>12</xdr:row>
      <xdr:rowOff>89537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20929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67964</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2001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35314</xdr:rowOff>
    </xdr:from>
    <xdr:to>
      <xdr:col>26</xdr:col>
      <xdr:colOff>101600</xdr:colOff>
      <xdr:row>12</xdr:row>
      <xdr:rowOff>136914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21403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10</xdr:row>
      <xdr:rowOff>147091</xdr:rowOff>
    </xdr:from>
    <xdr:ext cx="7366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1909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6196</xdr:rowOff>
    </xdr:from>
    <xdr:to>
      <xdr:col>22</xdr:col>
      <xdr:colOff>165100</xdr:colOff>
      <xdr:row>13</xdr:row>
      <xdr:rowOff>107796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22826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117973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2051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52373</xdr:rowOff>
    </xdr:from>
    <xdr:to>
      <xdr:col>19</xdr:col>
      <xdr:colOff>38100</xdr:colOff>
      <xdr:row>13</xdr:row>
      <xdr:rowOff>153973</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23288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164150</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2097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123225</xdr:rowOff>
    </xdr:from>
    <xdr:to>
      <xdr:col>15</xdr:col>
      <xdr:colOff>101600</xdr:colOff>
      <xdr:row>14</xdr:row>
      <xdr:rowOff>53375</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2399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63552</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21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9" name="テキスト ボックス 108">
          <a:extLst>
            <a:ext uri="{FF2B5EF4-FFF2-40B4-BE49-F238E27FC236}">
              <a16:creationId xmlns:a16="http://schemas.microsoft.com/office/drawing/2014/main" id="{00000000-0008-0000-0500-00006D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1" name="テキスト ボックス 110">
          <a:extLst>
            <a:ext uri="{FF2B5EF4-FFF2-40B4-BE49-F238E27FC236}">
              <a16:creationId xmlns:a16="http://schemas.microsoft.com/office/drawing/2014/main" id="{00000000-0008-0000-0500-00006F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2" name="人口1人当たり決算額の推移グラフ枠445">
          <a:extLst>
            <a:ext uri="{FF2B5EF4-FFF2-40B4-BE49-F238E27FC236}">
              <a16:creationId xmlns:a16="http://schemas.microsoft.com/office/drawing/2014/main" id="{00000000-0008-0000-0500-000070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50484</xdr:rowOff>
    </xdr:from>
    <xdr:to>
      <xdr:col>29</xdr:col>
      <xdr:colOff>127000</xdr:colOff>
      <xdr:row>38</xdr:row>
      <xdr:rowOff>134936</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651500" y="5975034"/>
          <a:ext cx="0" cy="16275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107013</xdr:rowOff>
    </xdr:from>
    <xdr:ext cx="762000" cy="259045"/>
    <xdr:sp macro="" textlink="">
      <xdr:nvSpPr>
        <xdr:cNvPr id="114" name="人口1人当たり決算額の推移最小値テキスト445">
          <a:extLst>
            <a:ext uri="{FF2B5EF4-FFF2-40B4-BE49-F238E27FC236}">
              <a16:creationId xmlns:a16="http://schemas.microsoft.com/office/drawing/2014/main" id="{00000000-0008-0000-0500-000072000000}"/>
            </a:ext>
          </a:extLst>
        </xdr:cNvPr>
        <xdr:cNvSpPr txBox="1"/>
      </xdr:nvSpPr>
      <xdr:spPr>
        <a:xfrm>
          <a:off x="5740400" y="7574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134936</xdr:rowOff>
    </xdr:from>
    <xdr:to>
      <xdr:col>30</xdr:col>
      <xdr:colOff>25400</xdr:colOff>
      <xdr:row>38</xdr:row>
      <xdr:rowOff>134936</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562600" y="76025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308311</xdr:rowOff>
    </xdr:from>
    <xdr:ext cx="762000" cy="259045"/>
    <xdr:sp macro="" textlink="">
      <xdr:nvSpPr>
        <xdr:cNvPr id="116" name="人口1人当たり決算額の推移最大値テキスト445">
          <a:extLst>
            <a:ext uri="{FF2B5EF4-FFF2-40B4-BE49-F238E27FC236}">
              <a16:creationId xmlns:a16="http://schemas.microsoft.com/office/drawing/2014/main" id="{00000000-0008-0000-0500-000074000000}"/>
            </a:ext>
          </a:extLst>
        </xdr:cNvPr>
        <xdr:cNvSpPr txBox="1"/>
      </xdr:nvSpPr>
      <xdr:spPr>
        <a:xfrm>
          <a:off x="5740400" y="5718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50484</xdr:rowOff>
    </xdr:from>
    <xdr:to>
      <xdr:col>30</xdr:col>
      <xdr:colOff>25400</xdr:colOff>
      <xdr:row>33</xdr:row>
      <xdr:rowOff>50484</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5562600" y="59750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50484</xdr:rowOff>
    </xdr:from>
    <xdr:to>
      <xdr:col>29</xdr:col>
      <xdr:colOff>127000</xdr:colOff>
      <xdr:row>33</xdr:row>
      <xdr:rowOff>60706</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5003800" y="5975034"/>
          <a:ext cx="647700" cy="102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221033</xdr:rowOff>
    </xdr:from>
    <xdr:ext cx="762000" cy="259045"/>
    <xdr:sp macro="" textlink="">
      <xdr:nvSpPr>
        <xdr:cNvPr id="119" name="人口1人当たり決算額の推移平均値テキスト445">
          <a:extLst>
            <a:ext uri="{FF2B5EF4-FFF2-40B4-BE49-F238E27FC236}">
              <a16:creationId xmlns:a16="http://schemas.microsoft.com/office/drawing/2014/main" id="{00000000-0008-0000-0500-000077000000}"/>
            </a:ext>
          </a:extLst>
        </xdr:cNvPr>
        <xdr:cNvSpPr txBox="1"/>
      </xdr:nvSpPr>
      <xdr:spPr>
        <a:xfrm>
          <a:off x="5740400" y="68313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248956</xdr:rowOff>
    </xdr:from>
    <xdr:to>
      <xdr:col>29</xdr:col>
      <xdr:colOff>177800</xdr:colOff>
      <xdr:row>36</xdr:row>
      <xdr:rowOff>7656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5600700" y="68593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60706</xdr:rowOff>
    </xdr:from>
    <xdr:to>
      <xdr:col>26</xdr:col>
      <xdr:colOff>50800</xdr:colOff>
      <xdr:row>33</xdr:row>
      <xdr:rowOff>115015</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4305300" y="5985256"/>
          <a:ext cx="698500" cy="543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273678</xdr:rowOff>
    </xdr:from>
    <xdr:to>
      <xdr:col>26</xdr:col>
      <xdr:colOff>101600</xdr:colOff>
      <xdr:row>36</xdr:row>
      <xdr:rowOff>32378</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953000" y="68840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17155</xdr:rowOff>
    </xdr:from>
    <xdr:ext cx="7366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622800" y="6970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115015</xdr:rowOff>
    </xdr:from>
    <xdr:to>
      <xdr:col>22</xdr:col>
      <xdr:colOff>114300</xdr:colOff>
      <xdr:row>33</xdr:row>
      <xdr:rowOff>168181</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3606800" y="6039565"/>
          <a:ext cx="698500" cy="531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255553</xdr:rowOff>
    </xdr:from>
    <xdr:to>
      <xdr:col>22</xdr:col>
      <xdr:colOff>165100</xdr:colOff>
      <xdr:row>36</xdr:row>
      <xdr:rowOff>14253</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4254500" y="6865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341930</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924300" y="6952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109986</xdr:rowOff>
    </xdr:from>
    <xdr:to>
      <xdr:col>18</xdr:col>
      <xdr:colOff>177800</xdr:colOff>
      <xdr:row>33</xdr:row>
      <xdr:rowOff>168181</xdr:rowOff>
    </xdr:to>
    <xdr:cxnSp macro="">
      <xdr:nvCxnSpPr>
        <xdr:cNvPr id="127" name="直線コネクタ 126">
          <a:extLst>
            <a:ext uri="{FF2B5EF4-FFF2-40B4-BE49-F238E27FC236}">
              <a16:creationId xmlns:a16="http://schemas.microsoft.com/office/drawing/2014/main" id="{00000000-0008-0000-0500-00007F000000}"/>
            </a:ext>
          </a:extLst>
        </xdr:cNvPr>
        <xdr:cNvCxnSpPr/>
      </xdr:nvCxnSpPr>
      <xdr:spPr bwMode="auto">
        <a:xfrm>
          <a:off x="2908300" y="6034536"/>
          <a:ext cx="698500" cy="581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261399</xdr:rowOff>
    </xdr:from>
    <xdr:to>
      <xdr:col>19</xdr:col>
      <xdr:colOff>38100</xdr:colOff>
      <xdr:row>36</xdr:row>
      <xdr:rowOff>20099</xdr:rowOff>
    </xdr:to>
    <xdr:sp macro="" textlink="">
      <xdr:nvSpPr>
        <xdr:cNvPr id="128" name="フローチャート: 判断 127">
          <a:extLst>
            <a:ext uri="{FF2B5EF4-FFF2-40B4-BE49-F238E27FC236}">
              <a16:creationId xmlns:a16="http://schemas.microsoft.com/office/drawing/2014/main" id="{00000000-0008-0000-0500-000080000000}"/>
            </a:ext>
          </a:extLst>
        </xdr:cNvPr>
        <xdr:cNvSpPr/>
      </xdr:nvSpPr>
      <xdr:spPr bwMode="auto">
        <a:xfrm>
          <a:off x="3556000" y="6871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4876</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225800" y="6958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237298</xdr:rowOff>
    </xdr:from>
    <xdr:to>
      <xdr:col>15</xdr:col>
      <xdr:colOff>101600</xdr:colOff>
      <xdr:row>35</xdr:row>
      <xdr:rowOff>338898</xdr:rowOff>
    </xdr:to>
    <xdr:sp macro="" textlink="">
      <xdr:nvSpPr>
        <xdr:cNvPr id="130" name="フローチャート: 判断 129">
          <a:extLst>
            <a:ext uri="{FF2B5EF4-FFF2-40B4-BE49-F238E27FC236}">
              <a16:creationId xmlns:a16="http://schemas.microsoft.com/office/drawing/2014/main" id="{00000000-0008-0000-0500-000082000000}"/>
            </a:ext>
          </a:extLst>
        </xdr:cNvPr>
        <xdr:cNvSpPr/>
      </xdr:nvSpPr>
      <xdr:spPr bwMode="auto">
        <a:xfrm>
          <a:off x="2857500" y="6847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323675</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527300" y="6934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32</xdr:row>
      <xdr:rowOff>171134</xdr:rowOff>
    </xdr:from>
    <xdr:to>
      <xdr:col>29</xdr:col>
      <xdr:colOff>177800</xdr:colOff>
      <xdr:row>33</xdr:row>
      <xdr:rowOff>101284</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5600700" y="59242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32</xdr:row>
      <xdr:rowOff>117811</xdr:rowOff>
    </xdr:from>
    <xdr:ext cx="762000" cy="259045"/>
    <xdr:sp macro="" textlink="">
      <xdr:nvSpPr>
        <xdr:cNvPr id="138" name="人口1人当たり決算額の推移該当値テキスト445">
          <a:extLst>
            <a:ext uri="{FF2B5EF4-FFF2-40B4-BE49-F238E27FC236}">
              <a16:creationId xmlns:a16="http://schemas.microsoft.com/office/drawing/2014/main" id="{00000000-0008-0000-0500-00008A000000}"/>
            </a:ext>
          </a:extLst>
        </xdr:cNvPr>
        <xdr:cNvSpPr txBox="1"/>
      </xdr:nvSpPr>
      <xdr:spPr>
        <a:xfrm>
          <a:off x="5740400" y="5870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9906</xdr:rowOff>
    </xdr:from>
    <xdr:to>
      <xdr:col>26</xdr:col>
      <xdr:colOff>101600</xdr:colOff>
      <xdr:row>33</xdr:row>
      <xdr:rowOff>111506</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4953000" y="59344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31</xdr:row>
      <xdr:rowOff>293133</xdr:rowOff>
    </xdr:from>
    <xdr:ext cx="7366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4622800" y="5703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64215</xdr:rowOff>
    </xdr:from>
    <xdr:to>
      <xdr:col>22</xdr:col>
      <xdr:colOff>165100</xdr:colOff>
      <xdr:row>33</xdr:row>
      <xdr:rowOff>165815</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4254500" y="59887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32</xdr:row>
      <xdr:rowOff>4542</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3924300" y="5757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117381</xdr:rowOff>
    </xdr:from>
    <xdr:to>
      <xdr:col>19</xdr:col>
      <xdr:colOff>38100</xdr:colOff>
      <xdr:row>33</xdr:row>
      <xdr:rowOff>218981</xdr:rowOff>
    </xdr:to>
    <xdr:sp macro="" textlink="">
      <xdr:nvSpPr>
        <xdr:cNvPr id="143" name="楕円 142">
          <a:extLst>
            <a:ext uri="{FF2B5EF4-FFF2-40B4-BE49-F238E27FC236}">
              <a16:creationId xmlns:a16="http://schemas.microsoft.com/office/drawing/2014/main" id="{00000000-0008-0000-0500-00008F000000}"/>
            </a:ext>
          </a:extLst>
        </xdr:cNvPr>
        <xdr:cNvSpPr/>
      </xdr:nvSpPr>
      <xdr:spPr bwMode="auto">
        <a:xfrm>
          <a:off x="3556000" y="60419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32</xdr:row>
      <xdr:rowOff>57708</xdr:rowOff>
    </xdr:from>
    <xdr:ext cx="762000" cy="259045"/>
    <xdr:sp macro="" textlink="">
      <xdr:nvSpPr>
        <xdr:cNvPr id="144" name="テキスト ボックス 143">
          <a:extLst>
            <a:ext uri="{FF2B5EF4-FFF2-40B4-BE49-F238E27FC236}">
              <a16:creationId xmlns:a16="http://schemas.microsoft.com/office/drawing/2014/main" id="{00000000-0008-0000-0500-000090000000}"/>
            </a:ext>
          </a:extLst>
        </xdr:cNvPr>
        <xdr:cNvSpPr txBox="1"/>
      </xdr:nvSpPr>
      <xdr:spPr>
        <a:xfrm>
          <a:off x="3225800" y="5810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59186</xdr:rowOff>
    </xdr:from>
    <xdr:to>
      <xdr:col>15</xdr:col>
      <xdr:colOff>101600</xdr:colOff>
      <xdr:row>33</xdr:row>
      <xdr:rowOff>160786</xdr:rowOff>
    </xdr:to>
    <xdr:sp macro="" textlink="">
      <xdr:nvSpPr>
        <xdr:cNvPr id="145" name="楕円 144">
          <a:extLst>
            <a:ext uri="{FF2B5EF4-FFF2-40B4-BE49-F238E27FC236}">
              <a16:creationId xmlns:a16="http://schemas.microsoft.com/office/drawing/2014/main" id="{00000000-0008-0000-0500-000091000000}"/>
            </a:ext>
          </a:extLst>
        </xdr:cNvPr>
        <xdr:cNvSpPr/>
      </xdr:nvSpPr>
      <xdr:spPr bwMode="auto">
        <a:xfrm>
          <a:off x="2857500" y="59837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31</xdr:row>
      <xdr:rowOff>342413</xdr:rowOff>
    </xdr:from>
    <xdr:ext cx="762000" cy="259045"/>
    <xdr:sp macro="" textlink="">
      <xdr:nvSpPr>
        <xdr:cNvPr id="146" name="テキスト ボックス 145">
          <a:extLst>
            <a:ext uri="{FF2B5EF4-FFF2-40B4-BE49-F238E27FC236}">
              <a16:creationId xmlns:a16="http://schemas.microsoft.com/office/drawing/2014/main" id="{00000000-0008-0000-0500-000092000000}"/>
            </a:ext>
          </a:extLst>
        </xdr:cNvPr>
        <xdr:cNvSpPr txBox="1"/>
      </xdr:nvSpPr>
      <xdr:spPr>
        <a:xfrm>
          <a:off x="2527300" y="5752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岐阜県飛騨市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23,028
22,849
792.53
23,663,314
21,733,763
1,545,163
11,236,129
13,287,121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22265</xdr:rowOff>
    </xdr:from>
    <xdr:to>
      <xdr:col>24</xdr:col>
      <xdr:colOff>62865</xdr:colOff>
      <xdr:row>39</xdr:row>
      <xdr:rowOff>65209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65765"/>
          <a:ext cx="1270" cy="1585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69036</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55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65209</xdr:rowOff>
    </xdr:from>
    <xdr:to>
      <xdr:col>24</xdr:col>
      <xdr:colOff>152400</xdr:colOff>
      <xdr:row>39</xdr:row>
      <xdr:rowOff>65209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51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140392</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40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22265</xdr:rowOff>
    </xdr:from>
    <xdr:to>
      <xdr:col>24</xdr:col>
      <xdr:colOff>152400</xdr:colOff>
      <xdr:row>30</xdr:row>
      <xdr:rowOff>22265</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65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71038</xdr:rowOff>
    </xdr:from>
    <xdr:to>
      <xdr:col>24</xdr:col>
      <xdr:colOff>63500</xdr:colOff>
      <xdr:row>30</xdr:row>
      <xdr:rowOff>119665</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214538"/>
          <a:ext cx="838200" cy="48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111284</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40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132857</xdr:rowOff>
    </xdr:from>
    <xdr:to>
      <xdr:col>24</xdr:col>
      <xdr:colOff>114300</xdr:colOff>
      <xdr:row>35</xdr:row>
      <xdr:rowOff>63007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6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119665</xdr:rowOff>
    </xdr:from>
    <xdr:to>
      <xdr:col>19</xdr:col>
      <xdr:colOff>177800</xdr:colOff>
      <xdr:row>33</xdr:row>
      <xdr:rowOff>60800</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5263165"/>
          <a:ext cx="889000" cy="455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24010</xdr:rowOff>
    </xdr:from>
    <xdr:to>
      <xdr:col>20</xdr:col>
      <xdr:colOff>38100</xdr:colOff>
      <xdr:row>35</xdr:row>
      <xdr:rowOff>125610</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2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116737</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11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60800</xdr:rowOff>
    </xdr:from>
    <xdr:to>
      <xdr:col>15</xdr:col>
      <xdr:colOff>50800</xdr:colOff>
      <xdr:row>33</xdr:row>
      <xdr:rowOff>112301</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5718650"/>
          <a:ext cx="889000" cy="51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62285</xdr:rowOff>
    </xdr:from>
    <xdr:to>
      <xdr:col>15</xdr:col>
      <xdr:colOff>101600</xdr:colOff>
      <xdr:row>36</xdr:row>
      <xdr:rowOff>163885</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23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155012</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32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112301</xdr:rowOff>
    </xdr:from>
    <xdr:to>
      <xdr:col>10</xdr:col>
      <xdr:colOff>114300</xdr:colOff>
      <xdr:row>33</xdr:row>
      <xdr:rowOff>127927</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5770151"/>
          <a:ext cx="889000" cy="15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79952</xdr:rowOff>
    </xdr:from>
    <xdr:to>
      <xdr:col>10</xdr:col>
      <xdr:colOff>165100</xdr:colOff>
      <xdr:row>37</xdr:row>
      <xdr:rowOff>10102</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5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1229</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34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88900</xdr:rowOff>
    </xdr:from>
    <xdr:to>
      <xdr:col>6</xdr:col>
      <xdr:colOff>38100</xdr:colOff>
      <xdr:row>37</xdr:row>
      <xdr:rowOff>19050</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10177</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35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20238</xdr:rowOff>
    </xdr:from>
    <xdr:to>
      <xdr:col>24</xdr:col>
      <xdr:colOff>114300</xdr:colOff>
      <xdr:row>30</xdr:row>
      <xdr:rowOff>121838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163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29</xdr:row>
      <xdr:rowOff>106615</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078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68865</xdr:rowOff>
    </xdr:from>
    <xdr:to>
      <xdr:col>20</xdr:col>
      <xdr:colOff>38100</xdr:colOff>
      <xdr:row>30</xdr:row>
      <xdr:rowOff>170465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21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29</xdr:row>
      <xdr:rowOff>15542</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97795" y="4987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10000</xdr:rowOff>
    </xdr:from>
    <xdr:to>
      <xdr:col>15</xdr:col>
      <xdr:colOff>101600</xdr:colOff>
      <xdr:row>33</xdr:row>
      <xdr:rowOff>111600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6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128127</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08795" y="5443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61501</xdr:rowOff>
    </xdr:from>
    <xdr:to>
      <xdr:col>10</xdr:col>
      <xdr:colOff>165100</xdr:colOff>
      <xdr:row>33</xdr:row>
      <xdr:rowOff>163101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719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8178</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19795" y="5494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77127</xdr:rowOff>
    </xdr:from>
    <xdr:to>
      <xdr:col>6</xdr:col>
      <xdr:colOff>38100</xdr:colOff>
      <xdr:row>34</xdr:row>
      <xdr:rowOff>7277</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734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23804</xdr:rowOff>
    </xdr:from>
    <xdr:ext cx="599010"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30795" y="5510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112769</xdr:rowOff>
    </xdr:from>
    <xdr:to>
      <xdr:col>24</xdr:col>
      <xdr:colOff>62865</xdr:colOff>
      <xdr:row>58</xdr:row>
      <xdr:rowOff>38778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685269"/>
          <a:ext cx="1270" cy="1297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42605</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998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38778</xdr:rowOff>
    </xdr:from>
    <xdr:to>
      <xdr:col>24</xdr:col>
      <xdr:colOff>152400</xdr:colOff>
      <xdr:row>58</xdr:row>
      <xdr:rowOff>38778</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9982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59446</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460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112769</xdr:rowOff>
    </xdr:from>
    <xdr:to>
      <xdr:col>24</xdr:col>
      <xdr:colOff>152400</xdr:colOff>
      <xdr:row>50</xdr:row>
      <xdr:rowOff>112769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685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153895</xdr:rowOff>
    </xdr:from>
    <xdr:to>
      <xdr:col>24</xdr:col>
      <xdr:colOff>63500</xdr:colOff>
      <xdr:row>53</xdr:row>
      <xdr:rowOff>93294</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069295"/>
          <a:ext cx="838200" cy="110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161379</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5911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11502</xdr:rowOff>
    </xdr:from>
    <xdr:to>
      <xdr:col>24</xdr:col>
      <xdr:colOff>114300</xdr:colOff>
      <xdr:row>56</xdr:row>
      <xdr:rowOff>113102</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61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93294</xdr:rowOff>
    </xdr:from>
    <xdr:to>
      <xdr:col>19</xdr:col>
      <xdr:colOff>177800</xdr:colOff>
      <xdr:row>53</xdr:row>
      <xdr:rowOff>110722</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180144"/>
          <a:ext cx="889000" cy="17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84948</xdr:rowOff>
    </xdr:from>
    <xdr:to>
      <xdr:col>20</xdr:col>
      <xdr:colOff>38100</xdr:colOff>
      <xdr:row>57</xdr:row>
      <xdr:rowOff>15098</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68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6225</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778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110722</xdr:rowOff>
    </xdr:from>
    <xdr:to>
      <xdr:col>15</xdr:col>
      <xdr:colOff>50800</xdr:colOff>
      <xdr:row>54</xdr:row>
      <xdr:rowOff>90551</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197572"/>
          <a:ext cx="889000" cy="151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92732</xdr:rowOff>
    </xdr:from>
    <xdr:to>
      <xdr:col>15</xdr:col>
      <xdr:colOff>101600</xdr:colOff>
      <xdr:row>57</xdr:row>
      <xdr:rowOff>22882</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69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14009</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78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90551</xdr:rowOff>
    </xdr:from>
    <xdr:to>
      <xdr:col>10</xdr:col>
      <xdr:colOff>114300</xdr:colOff>
      <xdr:row>54</xdr:row>
      <xdr:rowOff>125701</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348851"/>
          <a:ext cx="889000" cy="35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140226</xdr:rowOff>
    </xdr:from>
    <xdr:to>
      <xdr:col>10</xdr:col>
      <xdr:colOff>165100</xdr:colOff>
      <xdr:row>57</xdr:row>
      <xdr:rowOff>70376</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74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61503</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83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122700</xdr:rowOff>
    </xdr:from>
    <xdr:to>
      <xdr:col>6</xdr:col>
      <xdr:colOff>38100</xdr:colOff>
      <xdr:row>57</xdr:row>
      <xdr:rowOff>52850</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72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43977</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816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103095</xdr:rowOff>
    </xdr:from>
    <xdr:to>
      <xdr:col>24</xdr:col>
      <xdr:colOff>114300</xdr:colOff>
      <xdr:row>53</xdr:row>
      <xdr:rowOff>33245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018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125972</xdr:rowOff>
    </xdr:from>
    <xdr:ext cx="599010"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8869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42494</xdr:rowOff>
    </xdr:from>
    <xdr:to>
      <xdr:col>20</xdr:col>
      <xdr:colOff>38100</xdr:colOff>
      <xdr:row>53</xdr:row>
      <xdr:rowOff>144094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129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160621</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497795" y="8904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59922</xdr:rowOff>
    </xdr:from>
    <xdr:to>
      <xdr:col>15</xdr:col>
      <xdr:colOff>101600</xdr:colOff>
      <xdr:row>53</xdr:row>
      <xdr:rowOff>161522</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1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6599</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08795" y="8921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39751</xdr:rowOff>
    </xdr:from>
    <xdr:to>
      <xdr:col>10</xdr:col>
      <xdr:colOff>165100</xdr:colOff>
      <xdr:row>54</xdr:row>
      <xdr:rowOff>141351</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298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52</xdr:row>
      <xdr:rowOff>157878</xdr:rowOff>
    </xdr:from>
    <xdr:ext cx="599010"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19795" y="9073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74901</xdr:rowOff>
    </xdr:from>
    <xdr:to>
      <xdr:col>6</xdr:col>
      <xdr:colOff>38100</xdr:colOff>
      <xdr:row>55</xdr:row>
      <xdr:rowOff>5051</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333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21578</xdr:rowOff>
    </xdr:from>
    <xdr:ext cx="599010"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30795" y="9108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29972</xdr:rowOff>
    </xdr:from>
    <xdr:to>
      <xdr:col>24</xdr:col>
      <xdr:colOff>62865</xdr:colOff>
      <xdr:row>79</xdr:row>
      <xdr:rowOff>16370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202922"/>
          <a:ext cx="1270" cy="1357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20197</xdr:rowOff>
    </xdr:from>
    <xdr:ext cx="469744"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56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16370</xdr:rowOff>
    </xdr:from>
    <xdr:to>
      <xdr:col>24</xdr:col>
      <xdr:colOff>152400</xdr:colOff>
      <xdr:row>79</xdr:row>
      <xdr:rowOff>16370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560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148099</xdr:rowOff>
    </xdr:from>
    <xdr:ext cx="534377"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1978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29972</xdr:rowOff>
    </xdr:from>
    <xdr:to>
      <xdr:col>24</xdr:col>
      <xdr:colOff>152400</xdr:colOff>
      <xdr:row>71</xdr:row>
      <xdr:rowOff>29972</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202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138995</xdr:rowOff>
    </xdr:from>
    <xdr:to>
      <xdr:col>24</xdr:col>
      <xdr:colOff>63500</xdr:colOff>
      <xdr:row>75</xdr:row>
      <xdr:rowOff>150882</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3797300" y="12826295"/>
          <a:ext cx="838200" cy="183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148938</xdr:rowOff>
    </xdr:from>
    <xdr:ext cx="469744"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33505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170511</xdr:rowOff>
    </xdr:from>
    <xdr:to>
      <xdr:col>24</xdr:col>
      <xdr:colOff>114300</xdr:colOff>
      <xdr:row>78</xdr:row>
      <xdr:rowOff>100661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3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150882</xdr:rowOff>
    </xdr:from>
    <xdr:to>
      <xdr:col>19</xdr:col>
      <xdr:colOff>177800</xdr:colOff>
      <xdr:row>78</xdr:row>
      <xdr:rowOff>27533</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908300" y="13009632"/>
          <a:ext cx="889000" cy="391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10909</xdr:rowOff>
    </xdr:from>
    <xdr:to>
      <xdr:col>20</xdr:col>
      <xdr:colOff>38100</xdr:colOff>
      <xdr:row>78</xdr:row>
      <xdr:rowOff>112509</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3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103636</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8" y="13476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71901</xdr:rowOff>
    </xdr:from>
    <xdr:to>
      <xdr:col>15</xdr:col>
      <xdr:colOff>50800</xdr:colOff>
      <xdr:row>78</xdr:row>
      <xdr:rowOff>27533</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2019300" y="13273551"/>
          <a:ext cx="889000" cy="127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68059</xdr:rowOff>
    </xdr:from>
    <xdr:to>
      <xdr:col>15</xdr:col>
      <xdr:colOff>101600</xdr:colOff>
      <xdr:row>78</xdr:row>
      <xdr:rowOff>169659</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441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160786</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8" y="13533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151816</xdr:rowOff>
    </xdr:from>
    <xdr:to>
      <xdr:col>10</xdr:col>
      <xdr:colOff>114300</xdr:colOff>
      <xdr:row>77</xdr:row>
      <xdr:rowOff>71901</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a:off x="1130300" y="13182016"/>
          <a:ext cx="889000" cy="91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58877</xdr:rowOff>
    </xdr:from>
    <xdr:to>
      <xdr:col>10</xdr:col>
      <xdr:colOff>165100</xdr:colOff>
      <xdr:row>78</xdr:row>
      <xdr:rowOff>160477</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431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151604</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8" y="13524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27787</xdr:rowOff>
    </xdr:from>
    <xdr:to>
      <xdr:col>6</xdr:col>
      <xdr:colOff>38100</xdr:colOff>
      <xdr:row>78</xdr:row>
      <xdr:rowOff>129387</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120514</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8" y="13493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88195</xdr:rowOff>
    </xdr:from>
    <xdr:to>
      <xdr:col>24</xdr:col>
      <xdr:colOff>114300</xdr:colOff>
      <xdr:row>75</xdr:row>
      <xdr:rowOff>18345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2775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111072</xdr:rowOff>
    </xdr:from>
    <xdr:ext cx="534377"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2626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100082</xdr:rowOff>
    </xdr:from>
    <xdr:to>
      <xdr:col>20</xdr:col>
      <xdr:colOff>38100</xdr:colOff>
      <xdr:row>76</xdr:row>
      <xdr:rowOff>30232</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2958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46759</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30111" y="12734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148183</xdr:rowOff>
    </xdr:from>
    <xdr:to>
      <xdr:col>15</xdr:col>
      <xdr:colOff>101600</xdr:colOff>
      <xdr:row>78</xdr:row>
      <xdr:rowOff>78333</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349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94860</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73428" y="13125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21101</xdr:rowOff>
    </xdr:from>
    <xdr:to>
      <xdr:col>10</xdr:col>
      <xdr:colOff>165100</xdr:colOff>
      <xdr:row>77</xdr:row>
      <xdr:rowOff>122701</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22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139228</xdr:rowOff>
    </xdr:from>
    <xdr:ext cx="534377"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52111" y="1299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101016</xdr:rowOff>
    </xdr:from>
    <xdr:to>
      <xdr:col>6</xdr:col>
      <xdr:colOff>38100</xdr:colOff>
      <xdr:row>77</xdr:row>
      <xdr:rowOff>31166</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131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47693</xdr:rowOff>
    </xdr:from>
    <xdr:ext cx="534377"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63111" y="12906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37885</xdr:rowOff>
    </xdr:from>
    <xdr:to>
      <xdr:col>24</xdr:col>
      <xdr:colOff>62865</xdr:colOff>
      <xdr:row>99</xdr:row>
      <xdr:rowOff>107569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468385"/>
          <a:ext cx="1270" cy="1612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111396</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7084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107569</xdr:rowOff>
    </xdr:from>
    <xdr:to>
      <xdr:col>24</xdr:col>
      <xdr:colOff>152400</xdr:colOff>
      <xdr:row>99</xdr:row>
      <xdr:rowOff>107569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7081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156012</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243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37885</xdr:rowOff>
    </xdr:from>
    <xdr:to>
      <xdr:col>24</xdr:col>
      <xdr:colOff>152400</xdr:colOff>
      <xdr:row>90</xdr:row>
      <xdr:rowOff>37885</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46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65405</xdr:rowOff>
    </xdr:from>
    <xdr:to>
      <xdr:col>24</xdr:col>
      <xdr:colOff>63500</xdr:colOff>
      <xdr:row>97</xdr:row>
      <xdr:rowOff>170027</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3797300" y="16524605"/>
          <a:ext cx="838200" cy="276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121290</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2375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98413</xdr:rowOff>
    </xdr:from>
    <xdr:to>
      <xdr:col>24</xdr:col>
      <xdr:colOff>114300</xdr:colOff>
      <xdr:row>96</xdr:row>
      <xdr:rowOff>28563</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38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170027</xdr:rowOff>
    </xdr:from>
    <xdr:to>
      <xdr:col>19</xdr:col>
      <xdr:colOff>177800</xdr:colOff>
      <xdr:row>97</xdr:row>
      <xdr:rowOff>170650</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800677"/>
          <a:ext cx="889000" cy="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36767</xdr:rowOff>
    </xdr:from>
    <xdr:to>
      <xdr:col>20</xdr:col>
      <xdr:colOff>38100</xdr:colOff>
      <xdr:row>97</xdr:row>
      <xdr:rowOff>138367</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6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154894</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530111" y="1644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170650</xdr:rowOff>
    </xdr:from>
    <xdr:to>
      <xdr:col>15</xdr:col>
      <xdr:colOff>50800</xdr:colOff>
      <xdr:row>98</xdr:row>
      <xdr:rowOff>38278</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801300"/>
          <a:ext cx="889000" cy="39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55194</xdr:rowOff>
    </xdr:from>
    <xdr:to>
      <xdr:col>15</xdr:col>
      <xdr:colOff>101600</xdr:colOff>
      <xdr:row>97</xdr:row>
      <xdr:rowOff>156794</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685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1871</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41111" y="16461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38278</xdr:rowOff>
    </xdr:from>
    <xdr:to>
      <xdr:col>10</xdr:col>
      <xdr:colOff>114300</xdr:colOff>
      <xdr:row>98</xdr:row>
      <xdr:rowOff>51688</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840378"/>
          <a:ext cx="889000" cy="13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105359</xdr:rowOff>
    </xdr:from>
    <xdr:to>
      <xdr:col>10</xdr:col>
      <xdr:colOff>165100</xdr:colOff>
      <xdr:row>98</xdr:row>
      <xdr:rowOff>35509</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52036</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511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96723</xdr:rowOff>
    </xdr:from>
    <xdr:to>
      <xdr:col>6</xdr:col>
      <xdr:colOff>38100</xdr:colOff>
      <xdr:row>98</xdr:row>
      <xdr:rowOff>26873</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727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43400</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502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14605</xdr:rowOff>
    </xdr:from>
    <xdr:to>
      <xdr:col>24</xdr:col>
      <xdr:colOff>114300</xdr:colOff>
      <xdr:row>96</xdr:row>
      <xdr:rowOff>116205</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47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164482</xdr:rowOff>
    </xdr:from>
    <xdr:ext cx="534377"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452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119227</xdr:rowOff>
    </xdr:from>
    <xdr:to>
      <xdr:col>20</xdr:col>
      <xdr:colOff>38100</xdr:colOff>
      <xdr:row>98</xdr:row>
      <xdr:rowOff>49377</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749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40504</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530111" y="16842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119850</xdr:rowOff>
    </xdr:from>
    <xdr:to>
      <xdr:col>15</xdr:col>
      <xdr:colOff>101600</xdr:colOff>
      <xdr:row>98</xdr:row>
      <xdr:rowOff>50000</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7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41127</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843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158928</xdr:rowOff>
    </xdr:from>
    <xdr:to>
      <xdr:col>10</xdr:col>
      <xdr:colOff>165100</xdr:colOff>
      <xdr:row>98</xdr:row>
      <xdr:rowOff>89078</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789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80205</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882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888</xdr:rowOff>
    </xdr:from>
    <xdr:to>
      <xdr:col>6</xdr:col>
      <xdr:colOff>38100</xdr:colOff>
      <xdr:row>98</xdr:row>
      <xdr:rowOff>102488</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802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93615</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895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39535</xdr:rowOff>
    </xdr:from>
    <xdr:to>
      <xdr:col>54</xdr:col>
      <xdr:colOff>189865</xdr:colOff>
      <xdr:row>37</xdr:row>
      <xdr:rowOff>148730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525935"/>
          <a:ext cx="1270" cy="966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152557</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496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148730</xdr:rowOff>
    </xdr:from>
    <xdr:to>
      <xdr:col>55</xdr:col>
      <xdr:colOff>88900</xdr:colOff>
      <xdr:row>37</xdr:row>
      <xdr:rowOff>148730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49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157662</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301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39535</xdr:rowOff>
    </xdr:from>
    <xdr:to>
      <xdr:col>55</xdr:col>
      <xdr:colOff>88900</xdr:colOff>
      <xdr:row>32</xdr:row>
      <xdr:rowOff>39535</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525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28395</xdr:rowOff>
    </xdr:from>
    <xdr:to>
      <xdr:col>55</xdr:col>
      <xdr:colOff>0</xdr:colOff>
      <xdr:row>34</xdr:row>
      <xdr:rowOff>110394</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9639300" y="5171895"/>
          <a:ext cx="838200" cy="767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41975</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0427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63548</xdr:rowOff>
    </xdr:from>
    <xdr:to>
      <xdr:col>55</xdr:col>
      <xdr:colOff>50800</xdr:colOff>
      <xdr:row>35</xdr:row>
      <xdr:rowOff>165148</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06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28395</xdr:rowOff>
    </xdr:from>
    <xdr:to>
      <xdr:col>50</xdr:col>
      <xdr:colOff>114300</xdr:colOff>
      <xdr:row>35</xdr:row>
      <xdr:rowOff>160251</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8750300" y="5171895"/>
          <a:ext cx="889000" cy="989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121864</xdr:rowOff>
    </xdr:from>
    <xdr:to>
      <xdr:col>50</xdr:col>
      <xdr:colOff>165100</xdr:colOff>
      <xdr:row>31</xdr:row>
      <xdr:rowOff>52014</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526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43141</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39795" y="5358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160251</xdr:rowOff>
    </xdr:from>
    <xdr:to>
      <xdr:col>45</xdr:col>
      <xdr:colOff>177800</xdr:colOff>
      <xdr:row>36</xdr:row>
      <xdr:rowOff>106119</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6161001"/>
          <a:ext cx="889000" cy="117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160383</xdr:rowOff>
    </xdr:from>
    <xdr:to>
      <xdr:col>46</xdr:col>
      <xdr:colOff>38100</xdr:colOff>
      <xdr:row>36</xdr:row>
      <xdr:rowOff>90533</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161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81660</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6253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106119</xdr:rowOff>
    </xdr:from>
    <xdr:to>
      <xdr:col>41</xdr:col>
      <xdr:colOff>50800</xdr:colOff>
      <xdr:row>36</xdr:row>
      <xdr:rowOff>113205</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6972300" y="6278319"/>
          <a:ext cx="889000" cy="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36596</xdr:rowOff>
    </xdr:from>
    <xdr:to>
      <xdr:col>41</xdr:col>
      <xdr:colOff>101600</xdr:colOff>
      <xdr:row>36</xdr:row>
      <xdr:rowOff>138196</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20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154723</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598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58900</xdr:rowOff>
    </xdr:from>
    <xdr:to>
      <xdr:col>36</xdr:col>
      <xdr:colOff>165100</xdr:colOff>
      <xdr:row>36</xdr:row>
      <xdr:rowOff>160500</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23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5577</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00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59594</xdr:rowOff>
    </xdr:from>
    <xdr:to>
      <xdr:col>55</xdr:col>
      <xdr:colOff>50800</xdr:colOff>
      <xdr:row>34</xdr:row>
      <xdr:rowOff>161194</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5888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82471</xdr:rowOff>
    </xdr:from>
    <xdr:ext cx="599010"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5740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29</xdr:row>
      <xdr:rowOff>149045</xdr:rowOff>
    </xdr:from>
    <xdr:to>
      <xdr:col>50</xdr:col>
      <xdr:colOff>165100</xdr:colOff>
      <xdr:row>30</xdr:row>
      <xdr:rowOff>79195</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5121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95722</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39795" y="4896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109451</xdr:rowOff>
    </xdr:from>
    <xdr:to>
      <xdr:col>46</xdr:col>
      <xdr:colOff>38100</xdr:colOff>
      <xdr:row>36</xdr:row>
      <xdr:rowOff>39601</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11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56128</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5885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55319</xdr:rowOff>
    </xdr:from>
    <xdr:to>
      <xdr:col>41</xdr:col>
      <xdr:colOff>101600</xdr:colOff>
      <xdr:row>36</xdr:row>
      <xdr:rowOff>156919</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227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148046</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632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62405</xdr:rowOff>
    </xdr:from>
    <xdr:to>
      <xdr:col>36</xdr:col>
      <xdr:colOff>165100</xdr:colOff>
      <xdr:row>36</xdr:row>
      <xdr:rowOff>164005</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23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155132</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632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130183</xdr:rowOff>
    </xdr:from>
    <xdr:to>
      <xdr:col>54</xdr:col>
      <xdr:colOff>189865</xdr:colOff>
      <xdr:row>58</xdr:row>
      <xdr:rowOff>51681</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8531233"/>
          <a:ext cx="1270" cy="1464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55508</xdr:rowOff>
    </xdr:from>
    <xdr:ext cx="534377" cy="259045"/>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9999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51681</xdr:rowOff>
    </xdr:from>
    <xdr:to>
      <xdr:col>55</xdr:col>
      <xdr:colOff>88900</xdr:colOff>
      <xdr:row>58</xdr:row>
      <xdr:rowOff>51681</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9995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76860</xdr:rowOff>
    </xdr:from>
    <xdr:ext cx="599010" cy="259045"/>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8306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130183</xdr:rowOff>
    </xdr:from>
    <xdr:to>
      <xdr:col>55</xdr:col>
      <xdr:colOff>88900</xdr:colOff>
      <xdr:row>49</xdr:row>
      <xdr:rowOff>130183</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8531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163992</xdr:rowOff>
    </xdr:from>
    <xdr:to>
      <xdr:col>55</xdr:col>
      <xdr:colOff>0</xdr:colOff>
      <xdr:row>55</xdr:row>
      <xdr:rowOff>54516</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9639300" y="9250842"/>
          <a:ext cx="838200" cy="233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127495</xdr:rowOff>
    </xdr:from>
    <xdr:ext cx="534377" cy="259045"/>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9557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149068</xdr:rowOff>
    </xdr:from>
    <xdr:to>
      <xdr:col>55</xdr:col>
      <xdr:colOff>50800</xdr:colOff>
      <xdr:row>56</xdr:row>
      <xdr:rowOff>79218</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10426700" y="957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46927</xdr:rowOff>
    </xdr:from>
    <xdr:to>
      <xdr:col>50</xdr:col>
      <xdr:colOff>114300</xdr:colOff>
      <xdr:row>53</xdr:row>
      <xdr:rowOff>163992</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8750300" y="8962327"/>
          <a:ext cx="889000" cy="288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97686</xdr:rowOff>
    </xdr:from>
    <xdr:to>
      <xdr:col>50</xdr:col>
      <xdr:colOff>165100</xdr:colOff>
      <xdr:row>56</xdr:row>
      <xdr:rowOff>27836</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9588500" y="9527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18963</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72111" y="962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46927</xdr:rowOff>
    </xdr:from>
    <xdr:to>
      <xdr:col>45</xdr:col>
      <xdr:colOff>177800</xdr:colOff>
      <xdr:row>54</xdr:row>
      <xdr:rowOff>22040</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7861300" y="8962327"/>
          <a:ext cx="889000" cy="318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111143</xdr:rowOff>
    </xdr:from>
    <xdr:to>
      <xdr:col>46</xdr:col>
      <xdr:colOff>38100</xdr:colOff>
      <xdr:row>56</xdr:row>
      <xdr:rowOff>41293</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8699500" y="9540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32420</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83111" y="963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22040</xdr:rowOff>
    </xdr:from>
    <xdr:to>
      <xdr:col>41</xdr:col>
      <xdr:colOff>50800</xdr:colOff>
      <xdr:row>54</xdr:row>
      <xdr:rowOff>153934</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flipV="1">
          <a:off x="6972300" y="9280340"/>
          <a:ext cx="889000" cy="131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148115</xdr:rowOff>
    </xdr:from>
    <xdr:to>
      <xdr:col>41</xdr:col>
      <xdr:colOff>101600</xdr:colOff>
      <xdr:row>56</xdr:row>
      <xdr:rowOff>78265</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7810500" y="957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69392</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4111" y="9670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157724</xdr:rowOff>
    </xdr:from>
    <xdr:to>
      <xdr:col>36</xdr:col>
      <xdr:colOff>165100</xdr:colOff>
      <xdr:row>56</xdr:row>
      <xdr:rowOff>87874</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6921500" y="9587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79001</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5111" y="9680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3716</xdr:rowOff>
    </xdr:from>
    <xdr:to>
      <xdr:col>55</xdr:col>
      <xdr:colOff>50800</xdr:colOff>
      <xdr:row>55</xdr:row>
      <xdr:rowOff>105316</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10426700" y="9433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26593</xdr:rowOff>
    </xdr:from>
    <xdr:ext cx="534377" cy="259045"/>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9284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113192</xdr:rowOff>
    </xdr:from>
    <xdr:to>
      <xdr:col>50</xdr:col>
      <xdr:colOff>165100</xdr:colOff>
      <xdr:row>54</xdr:row>
      <xdr:rowOff>43342</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9588500" y="9200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52</xdr:row>
      <xdr:rowOff>59869</xdr:rowOff>
    </xdr:from>
    <xdr:ext cx="59901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339795" y="8975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51</xdr:row>
      <xdr:rowOff>167577</xdr:rowOff>
    </xdr:from>
    <xdr:to>
      <xdr:col>46</xdr:col>
      <xdr:colOff>38100</xdr:colOff>
      <xdr:row>52</xdr:row>
      <xdr:rowOff>97727</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8699500" y="8911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50</xdr:row>
      <xdr:rowOff>114254</xdr:rowOff>
    </xdr:from>
    <xdr:ext cx="599010"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450795" y="8686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142690</xdr:rowOff>
    </xdr:from>
    <xdr:to>
      <xdr:col>41</xdr:col>
      <xdr:colOff>101600</xdr:colOff>
      <xdr:row>54</xdr:row>
      <xdr:rowOff>72840</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7810500" y="922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52</xdr:row>
      <xdr:rowOff>89367</xdr:rowOff>
    </xdr:from>
    <xdr:ext cx="599010"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561795" y="9004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103134</xdr:rowOff>
    </xdr:from>
    <xdr:to>
      <xdr:col>36</xdr:col>
      <xdr:colOff>165100</xdr:colOff>
      <xdr:row>55</xdr:row>
      <xdr:rowOff>33284</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6921500" y="9361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49811</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705111" y="9136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a:extLst>
            <a:ext uri="{FF2B5EF4-FFF2-40B4-BE49-F238E27FC236}">
              <a16:creationId xmlns:a16="http://schemas.microsoft.com/office/drawing/2014/main" id="{00000000-0008-0000-06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5524</xdr:rowOff>
    </xdr:from>
    <xdr:to>
      <xdr:col>54</xdr:col>
      <xdr:colOff>189865</xdr:colOff>
      <xdr:row>79</xdr:row>
      <xdr:rowOff>44450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10475595" y="12007024"/>
          <a:ext cx="1270" cy="1581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5" name="普通建設事業費 （ うち新規整備　）最小値テキスト">
          <a:extLst>
            <a:ext uri="{FF2B5EF4-FFF2-40B4-BE49-F238E27FC236}">
              <a16:creationId xmlns:a16="http://schemas.microsoft.com/office/drawing/2014/main" id="{00000000-0008-0000-0600-000095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123651</xdr:rowOff>
    </xdr:from>
    <xdr:ext cx="599010" cy="259045"/>
    <xdr:sp macro="" textlink="">
      <xdr:nvSpPr>
        <xdr:cNvPr id="407" name="普通建設事業費 （ うち新規整備　）最大値テキスト">
          <a:extLst>
            <a:ext uri="{FF2B5EF4-FFF2-40B4-BE49-F238E27FC236}">
              <a16:creationId xmlns:a16="http://schemas.microsoft.com/office/drawing/2014/main" id="{00000000-0008-0000-0600-000097010000}"/>
            </a:ext>
          </a:extLst>
        </xdr:cNvPr>
        <xdr:cNvSpPr txBox="1"/>
      </xdr:nvSpPr>
      <xdr:spPr>
        <a:xfrm>
          <a:off x="10528300" y="11782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5524</xdr:rowOff>
    </xdr:from>
    <xdr:to>
      <xdr:col>55</xdr:col>
      <xdr:colOff>88900</xdr:colOff>
      <xdr:row>70</xdr:row>
      <xdr:rowOff>5524</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200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118021</xdr:rowOff>
    </xdr:from>
    <xdr:to>
      <xdr:col>55</xdr:col>
      <xdr:colOff>0</xdr:colOff>
      <xdr:row>78</xdr:row>
      <xdr:rowOff>66294</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9639300" y="13319671"/>
          <a:ext cx="838200" cy="119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112971</xdr:rowOff>
    </xdr:from>
    <xdr:ext cx="534377" cy="259045"/>
    <xdr:sp macro="" textlink="">
      <xdr:nvSpPr>
        <xdr:cNvPr id="410" name="普通建設事業費 （ うち新規整備　）平均値テキスト">
          <a:extLst>
            <a:ext uri="{FF2B5EF4-FFF2-40B4-BE49-F238E27FC236}">
              <a16:creationId xmlns:a16="http://schemas.microsoft.com/office/drawing/2014/main" id="{00000000-0008-0000-0600-00009A010000}"/>
            </a:ext>
          </a:extLst>
        </xdr:cNvPr>
        <xdr:cNvSpPr txBox="1"/>
      </xdr:nvSpPr>
      <xdr:spPr>
        <a:xfrm>
          <a:off x="10528300" y="13143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90094</xdr:rowOff>
    </xdr:from>
    <xdr:to>
      <xdr:col>55</xdr:col>
      <xdr:colOff>50800</xdr:colOff>
      <xdr:row>78</xdr:row>
      <xdr:rowOff>20244</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10426700" y="132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8572</xdr:rowOff>
    </xdr:from>
    <xdr:to>
      <xdr:col>50</xdr:col>
      <xdr:colOff>114300</xdr:colOff>
      <xdr:row>77</xdr:row>
      <xdr:rowOff>118021</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8750300" y="12695872"/>
          <a:ext cx="889000" cy="623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63627</xdr:rowOff>
    </xdr:from>
    <xdr:to>
      <xdr:col>50</xdr:col>
      <xdr:colOff>165100</xdr:colOff>
      <xdr:row>77</xdr:row>
      <xdr:rowOff>165227</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9588500" y="1326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10304</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72111" y="13040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8572</xdr:rowOff>
    </xdr:from>
    <xdr:to>
      <xdr:col>45</xdr:col>
      <xdr:colOff>177800</xdr:colOff>
      <xdr:row>78</xdr:row>
      <xdr:rowOff>749</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7861300" y="12695872"/>
          <a:ext cx="889000" cy="677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72822</xdr:rowOff>
    </xdr:from>
    <xdr:to>
      <xdr:col>46</xdr:col>
      <xdr:colOff>38100</xdr:colOff>
      <xdr:row>78</xdr:row>
      <xdr:rowOff>2972</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8699500" y="1327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165549</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483111" y="1336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749</xdr:rowOff>
    </xdr:from>
    <xdr:to>
      <xdr:col>41</xdr:col>
      <xdr:colOff>50800</xdr:colOff>
      <xdr:row>78</xdr:row>
      <xdr:rowOff>86564</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flipV="1">
          <a:off x="6972300" y="13373849"/>
          <a:ext cx="889000" cy="85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76391</xdr:rowOff>
    </xdr:from>
    <xdr:to>
      <xdr:col>41</xdr:col>
      <xdr:colOff>101600</xdr:colOff>
      <xdr:row>78</xdr:row>
      <xdr:rowOff>6541</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7810500" y="13278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23068</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594111" y="1305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32105</xdr:rowOff>
    </xdr:from>
    <xdr:to>
      <xdr:col>36</xdr:col>
      <xdr:colOff>165100</xdr:colOff>
      <xdr:row>77</xdr:row>
      <xdr:rowOff>133705</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6921500" y="1323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150232</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05111" y="1300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15494</xdr:rowOff>
    </xdr:from>
    <xdr:to>
      <xdr:col>55</xdr:col>
      <xdr:colOff>50800</xdr:colOff>
      <xdr:row>78</xdr:row>
      <xdr:rowOff>117094</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10426700" y="13388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165371</xdr:rowOff>
    </xdr:from>
    <xdr:ext cx="534377" cy="259045"/>
    <xdr:sp macro="" textlink="">
      <xdr:nvSpPr>
        <xdr:cNvPr id="429" name="普通建設事業費 （ うち新規整備　）該当値テキスト">
          <a:extLst>
            <a:ext uri="{FF2B5EF4-FFF2-40B4-BE49-F238E27FC236}">
              <a16:creationId xmlns:a16="http://schemas.microsoft.com/office/drawing/2014/main" id="{00000000-0008-0000-0600-0000AD010000}"/>
            </a:ext>
          </a:extLst>
        </xdr:cNvPr>
        <xdr:cNvSpPr txBox="1"/>
      </xdr:nvSpPr>
      <xdr:spPr>
        <a:xfrm>
          <a:off x="10528300" y="1336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67221</xdr:rowOff>
    </xdr:from>
    <xdr:to>
      <xdr:col>50</xdr:col>
      <xdr:colOff>165100</xdr:colOff>
      <xdr:row>77</xdr:row>
      <xdr:rowOff>168821</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9588500" y="13268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159948</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9372111" y="13361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129222</xdr:rowOff>
    </xdr:from>
    <xdr:to>
      <xdr:col>46</xdr:col>
      <xdr:colOff>38100</xdr:colOff>
      <xdr:row>74</xdr:row>
      <xdr:rowOff>59372</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8699500" y="1264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75899</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8483111" y="12420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121399</xdr:rowOff>
    </xdr:from>
    <xdr:to>
      <xdr:col>41</xdr:col>
      <xdr:colOff>101600</xdr:colOff>
      <xdr:row>78</xdr:row>
      <xdr:rowOff>51549</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7810500" y="13323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42676</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7594111" y="1341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35764</xdr:rowOff>
    </xdr:from>
    <xdr:to>
      <xdr:col>36</xdr:col>
      <xdr:colOff>165100</xdr:colOff>
      <xdr:row>78</xdr:row>
      <xdr:rowOff>137364</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6921500" y="1340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128491</xdr:rowOff>
    </xdr:from>
    <xdr:ext cx="534377"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705111" y="13501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a:extLst>
            <a:ext uri="{FF2B5EF4-FFF2-40B4-BE49-F238E27FC236}">
              <a16:creationId xmlns:a16="http://schemas.microsoft.com/office/drawing/2014/main" id="{00000000-0008-0000-06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45456</xdr:rowOff>
    </xdr:from>
    <xdr:to>
      <xdr:col>54</xdr:col>
      <xdr:colOff>189865</xdr:colOff>
      <xdr:row>99</xdr:row>
      <xdr:rowOff>574</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10475595" y="15475956"/>
          <a:ext cx="1270" cy="1498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4401</xdr:rowOff>
    </xdr:from>
    <xdr:ext cx="469744" cy="259045"/>
    <xdr:sp macro="" textlink="">
      <xdr:nvSpPr>
        <xdr:cNvPr id="462" name="普通建設事業費 （ うち更新整備　）最小値テキスト">
          <a:extLst>
            <a:ext uri="{FF2B5EF4-FFF2-40B4-BE49-F238E27FC236}">
              <a16:creationId xmlns:a16="http://schemas.microsoft.com/office/drawing/2014/main" id="{00000000-0008-0000-0600-0000CE010000}"/>
            </a:ext>
          </a:extLst>
        </xdr:cNvPr>
        <xdr:cNvSpPr txBox="1"/>
      </xdr:nvSpPr>
      <xdr:spPr>
        <a:xfrm>
          <a:off x="10528300" y="16977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574</xdr:rowOff>
    </xdr:from>
    <xdr:to>
      <xdr:col>55</xdr:col>
      <xdr:colOff>88900</xdr:colOff>
      <xdr:row>99</xdr:row>
      <xdr:rowOff>574</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6974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163583</xdr:rowOff>
    </xdr:from>
    <xdr:ext cx="599010" cy="259045"/>
    <xdr:sp macro="" textlink="">
      <xdr:nvSpPr>
        <xdr:cNvPr id="464" name="普通建設事業費 （ うち更新整備　）最大値テキスト">
          <a:extLst>
            <a:ext uri="{FF2B5EF4-FFF2-40B4-BE49-F238E27FC236}">
              <a16:creationId xmlns:a16="http://schemas.microsoft.com/office/drawing/2014/main" id="{00000000-0008-0000-0600-0000D0010000}"/>
            </a:ext>
          </a:extLst>
        </xdr:cNvPr>
        <xdr:cNvSpPr txBox="1"/>
      </xdr:nvSpPr>
      <xdr:spPr>
        <a:xfrm>
          <a:off x="10528300" y="15251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45456</xdr:rowOff>
    </xdr:from>
    <xdr:to>
      <xdr:col>55</xdr:col>
      <xdr:colOff>88900</xdr:colOff>
      <xdr:row>90</xdr:row>
      <xdr:rowOff>45456</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5475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152715</xdr:rowOff>
    </xdr:from>
    <xdr:to>
      <xdr:col>55</xdr:col>
      <xdr:colOff>0</xdr:colOff>
      <xdr:row>96</xdr:row>
      <xdr:rowOff>62556</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9639300" y="16440465"/>
          <a:ext cx="838200" cy="81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20548</xdr:rowOff>
    </xdr:from>
    <xdr:ext cx="534377" cy="259045"/>
    <xdr:sp macro="" textlink="">
      <xdr:nvSpPr>
        <xdr:cNvPr id="467" name="普通建設事業費 （ うち更新整備　）平均値テキスト">
          <a:extLst>
            <a:ext uri="{FF2B5EF4-FFF2-40B4-BE49-F238E27FC236}">
              <a16:creationId xmlns:a16="http://schemas.microsoft.com/office/drawing/2014/main" id="{00000000-0008-0000-0600-0000D3010000}"/>
            </a:ext>
          </a:extLst>
        </xdr:cNvPr>
        <xdr:cNvSpPr txBox="1"/>
      </xdr:nvSpPr>
      <xdr:spPr>
        <a:xfrm>
          <a:off x="10528300" y="16651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42121</xdr:rowOff>
    </xdr:from>
    <xdr:to>
      <xdr:col>55</xdr:col>
      <xdr:colOff>50800</xdr:colOff>
      <xdr:row>97</xdr:row>
      <xdr:rowOff>143721</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10426700" y="166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152715</xdr:rowOff>
    </xdr:from>
    <xdr:to>
      <xdr:col>50</xdr:col>
      <xdr:colOff>114300</xdr:colOff>
      <xdr:row>95</xdr:row>
      <xdr:rowOff>164480</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8750300" y="16440465"/>
          <a:ext cx="889000" cy="11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6536</xdr:rowOff>
    </xdr:from>
    <xdr:to>
      <xdr:col>50</xdr:col>
      <xdr:colOff>165100</xdr:colOff>
      <xdr:row>97</xdr:row>
      <xdr:rowOff>108136</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9588500" y="1663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99263</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72111" y="16729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64796</xdr:rowOff>
    </xdr:from>
    <xdr:to>
      <xdr:col>45</xdr:col>
      <xdr:colOff>177800</xdr:colOff>
      <xdr:row>95</xdr:row>
      <xdr:rowOff>164480</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7861300" y="16352546"/>
          <a:ext cx="889000" cy="99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8021</xdr:rowOff>
    </xdr:from>
    <xdr:to>
      <xdr:col>46</xdr:col>
      <xdr:colOff>38100</xdr:colOff>
      <xdr:row>97</xdr:row>
      <xdr:rowOff>109621</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8699500" y="1663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100748</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83111" y="1673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64796</xdr:rowOff>
    </xdr:from>
    <xdr:to>
      <xdr:col>41</xdr:col>
      <xdr:colOff>50800</xdr:colOff>
      <xdr:row>95</xdr:row>
      <xdr:rowOff>161737</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flipV="1">
          <a:off x="6972300" y="16352546"/>
          <a:ext cx="889000" cy="96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46548</xdr:rowOff>
    </xdr:from>
    <xdr:to>
      <xdr:col>41</xdr:col>
      <xdr:colOff>101600</xdr:colOff>
      <xdr:row>97</xdr:row>
      <xdr:rowOff>148148</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7810500" y="1667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139275</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94111" y="16769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84945</xdr:rowOff>
    </xdr:from>
    <xdr:to>
      <xdr:col>36</xdr:col>
      <xdr:colOff>165100</xdr:colOff>
      <xdr:row>98</xdr:row>
      <xdr:rowOff>15095</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6921500" y="167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6222</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05111" y="16808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11756</xdr:rowOff>
    </xdr:from>
    <xdr:to>
      <xdr:col>55</xdr:col>
      <xdr:colOff>50800</xdr:colOff>
      <xdr:row>96</xdr:row>
      <xdr:rowOff>113356</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10426700" y="1647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34633</xdr:rowOff>
    </xdr:from>
    <xdr:ext cx="534377" cy="259045"/>
    <xdr:sp macro="" textlink="">
      <xdr:nvSpPr>
        <xdr:cNvPr id="486" name="普通建設事業費 （ うち更新整備　）該当値テキスト">
          <a:extLst>
            <a:ext uri="{FF2B5EF4-FFF2-40B4-BE49-F238E27FC236}">
              <a16:creationId xmlns:a16="http://schemas.microsoft.com/office/drawing/2014/main" id="{00000000-0008-0000-0600-0000E6010000}"/>
            </a:ext>
          </a:extLst>
        </xdr:cNvPr>
        <xdr:cNvSpPr txBox="1"/>
      </xdr:nvSpPr>
      <xdr:spPr>
        <a:xfrm>
          <a:off x="10528300" y="16322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101915</xdr:rowOff>
    </xdr:from>
    <xdr:to>
      <xdr:col>50</xdr:col>
      <xdr:colOff>165100</xdr:colOff>
      <xdr:row>96</xdr:row>
      <xdr:rowOff>32065</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9588500" y="16389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48592</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9372111" y="16164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113680</xdr:rowOff>
    </xdr:from>
    <xdr:to>
      <xdr:col>46</xdr:col>
      <xdr:colOff>38100</xdr:colOff>
      <xdr:row>96</xdr:row>
      <xdr:rowOff>43830</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8699500" y="1640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60357</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8483111" y="16176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13996</xdr:rowOff>
    </xdr:from>
    <xdr:to>
      <xdr:col>41</xdr:col>
      <xdr:colOff>101600</xdr:colOff>
      <xdr:row>95</xdr:row>
      <xdr:rowOff>115596</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7810500" y="16301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132123</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7594111" y="16076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110937</xdr:rowOff>
    </xdr:from>
    <xdr:to>
      <xdr:col>36</xdr:col>
      <xdr:colOff>165100</xdr:colOff>
      <xdr:row>96</xdr:row>
      <xdr:rowOff>41087</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6921500" y="16398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57614</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6705111" y="16173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a:extLst>
            <a:ext uri="{FF2B5EF4-FFF2-40B4-BE49-F238E27FC236}">
              <a16:creationId xmlns:a16="http://schemas.microsoft.com/office/drawing/2014/main" id="{00000000-0008-0000-06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42643</xdr:rowOff>
    </xdr:from>
    <xdr:to>
      <xdr:col>85</xdr:col>
      <xdr:colOff>126364</xdr:colOff>
      <xdr:row>39</xdr:row>
      <xdr:rowOff>98878</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6317595" y="5186143"/>
          <a:ext cx="1269" cy="1599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1" name="災害復旧事業費最小値テキスト">
          <a:extLst>
            <a:ext uri="{FF2B5EF4-FFF2-40B4-BE49-F238E27FC236}">
              <a16:creationId xmlns:a16="http://schemas.microsoft.com/office/drawing/2014/main" id="{00000000-0008-0000-0600-000009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160770</xdr:rowOff>
    </xdr:from>
    <xdr:ext cx="534377" cy="259045"/>
    <xdr:sp macro="" textlink="">
      <xdr:nvSpPr>
        <xdr:cNvPr id="523" name="災害復旧事業費最大値テキスト">
          <a:extLst>
            <a:ext uri="{FF2B5EF4-FFF2-40B4-BE49-F238E27FC236}">
              <a16:creationId xmlns:a16="http://schemas.microsoft.com/office/drawing/2014/main" id="{00000000-0008-0000-0600-00000B020000}"/>
            </a:ext>
          </a:extLst>
        </xdr:cNvPr>
        <xdr:cNvSpPr txBox="1"/>
      </xdr:nvSpPr>
      <xdr:spPr>
        <a:xfrm>
          <a:off x="16370300" y="4961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42643</xdr:rowOff>
    </xdr:from>
    <xdr:to>
      <xdr:col>86</xdr:col>
      <xdr:colOff>25400</xdr:colOff>
      <xdr:row>30</xdr:row>
      <xdr:rowOff>42643</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5186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115044</xdr:rowOff>
    </xdr:from>
    <xdr:to>
      <xdr:col>85</xdr:col>
      <xdr:colOff>127000</xdr:colOff>
      <xdr:row>39</xdr:row>
      <xdr:rowOff>55412</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5481300" y="6458694"/>
          <a:ext cx="838200" cy="283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109393</xdr:rowOff>
    </xdr:from>
    <xdr:ext cx="469744" cy="259045"/>
    <xdr:sp macro="" textlink="">
      <xdr:nvSpPr>
        <xdr:cNvPr id="526" name="災害復旧事業費平均値テキスト">
          <a:extLst>
            <a:ext uri="{FF2B5EF4-FFF2-40B4-BE49-F238E27FC236}">
              <a16:creationId xmlns:a16="http://schemas.microsoft.com/office/drawing/2014/main" id="{00000000-0008-0000-0600-00000E020000}"/>
            </a:ext>
          </a:extLst>
        </xdr:cNvPr>
        <xdr:cNvSpPr txBox="1"/>
      </xdr:nvSpPr>
      <xdr:spPr>
        <a:xfrm>
          <a:off x="16370300" y="64530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86516</xdr:rowOff>
    </xdr:from>
    <xdr:to>
      <xdr:col>85</xdr:col>
      <xdr:colOff>177800</xdr:colOff>
      <xdr:row>39</xdr:row>
      <xdr:rowOff>16666</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6268700" y="6601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164356</xdr:rowOff>
    </xdr:from>
    <xdr:to>
      <xdr:col>81</xdr:col>
      <xdr:colOff>50800</xdr:colOff>
      <xdr:row>37</xdr:row>
      <xdr:rowOff>115044</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4592300" y="5479306"/>
          <a:ext cx="889000" cy="979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8988</xdr:rowOff>
    </xdr:from>
    <xdr:to>
      <xdr:col>81</xdr:col>
      <xdr:colOff>101600</xdr:colOff>
      <xdr:row>38</xdr:row>
      <xdr:rowOff>110588</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5430500" y="652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101715</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46428" y="6616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164356</xdr:rowOff>
    </xdr:from>
    <xdr:to>
      <xdr:col>76</xdr:col>
      <xdr:colOff>114300</xdr:colOff>
      <xdr:row>35</xdr:row>
      <xdr:rowOff>99891</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flipV="1">
          <a:off x="13703300" y="5479306"/>
          <a:ext cx="889000" cy="621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10196</xdr:rowOff>
    </xdr:from>
    <xdr:to>
      <xdr:col>76</xdr:col>
      <xdr:colOff>165100</xdr:colOff>
      <xdr:row>38</xdr:row>
      <xdr:rowOff>111796</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4541500" y="6525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102923</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357428" y="6618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99891</xdr:rowOff>
    </xdr:from>
    <xdr:to>
      <xdr:col>71</xdr:col>
      <xdr:colOff>177800</xdr:colOff>
      <xdr:row>38</xdr:row>
      <xdr:rowOff>148681</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flipV="1">
          <a:off x="12814300" y="6100641"/>
          <a:ext cx="889000" cy="563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34461</xdr:rowOff>
    </xdr:from>
    <xdr:to>
      <xdr:col>72</xdr:col>
      <xdr:colOff>38100</xdr:colOff>
      <xdr:row>38</xdr:row>
      <xdr:rowOff>136061</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3652500" y="654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127188</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468428" y="664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70677</xdr:rowOff>
    </xdr:from>
    <xdr:to>
      <xdr:col>67</xdr:col>
      <xdr:colOff>101600</xdr:colOff>
      <xdr:row>39</xdr:row>
      <xdr:rowOff>827</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2763500" y="6585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17354</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79428" y="6361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4612</xdr:rowOff>
    </xdr:from>
    <xdr:to>
      <xdr:col>85</xdr:col>
      <xdr:colOff>177800</xdr:colOff>
      <xdr:row>39</xdr:row>
      <xdr:rowOff>106212</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6268700" y="6691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90989</xdr:rowOff>
    </xdr:from>
    <xdr:ext cx="469744" cy="259045"/>
    <xdr:sp macro="" textlink="">
      <xdr:nvSpPr>
        <xdr:cNvPr id="545" name="災害復旧事業費該当値テキスト">
          <a:extLst>
            <a:ext uri="{FF2B5EF4-FFF2-40B4-BE49-F238E27FC236}">
              <a16:creationId xmlns:a16="http://schemas.microsoft.com/office/drawing/2014/main" id="{00000000-0008-0000-0600-000021020000}"/>
            </a:ext>
          </a:extLst>
        </xdr:cNvPr>
        <xdr:cNvSpPr txBox="1"/>
      </xdr:nvSpPr>
      <xdr:spPr>
        <a:xfrm>
          <a:off x="16370300" y="6606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64244</xdr:rowOff>
    </xdr:from>
    <xdr:to>
      <xdr:col>81</xdr:col>
      <xdr:colOff>101600</xdr:colOff>
      <xdr:row>37</xdr:row>
      <xdr:rowOff>165844</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5430500" y="6407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10921</xdr:rowOff>
    </xdr:from>
    <xdr:ext cx="534377"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5214111" y="618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31</xdr:row>
      <xdr:rowOff>113556</xdr:rowOff>
    </xdr:from>
    <xdr:to>
      <xdr:col>76</xdr:col>
      <xdr:colOff>165100</xdr:colOff>
      <xdr:row>32</xdr:row>
      <xdr:rowOff>43706</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4541500" y="542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30</xdr:row>
      <xdr:rowOff>60233</xdr:rowOff>
    </xdr:from>
    <xdr:ext cx="534377"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4325111" y="5203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49091</xdr:rowOff>
    </xdr:from>
    <xdr:to>
      <xdr:col>72</xdr:col>
      <xdr:colOff>38100</xdr:colOff>
      <xdr:row>35</xdr:row>
      <xdr:rowOff>150691</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3652500" y="6049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167218</xdr:rowOff>
    </xdr:from>
    <xdr:ext cx="534377"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3436111" y="5825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97881</xdr:rowOff>
    </xdr:from>
    <xdr:to>
      <xdr:col>67</xdr:col>
      <xdr:colOff>101600</xdr:colOff>
      <xdr:row>39</xdr:row>
      <xdr:rowOff>28031</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2763500" y="6612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19158</xdr:rowOff>
    </xdr:from>
    <xdr:ext cx="469744"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579428" y="6705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a:extLst>
            <a:ext uri="{FF2B5EF4-FFF2-40B4-BE49-F238E27FC236}">
              <a16:creationId xmlns:a16="http://schemas.microsoft.com/office/drawing/2014/main" id="{00000000-0008-0000-06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a:extLst>
            <a:ext uri="{FF2B5EF4-FFF2-40B4-BE49-F238E27FC236}">
              <a16:creationId xmlns:a16="http://schemas.microsoft.com/office/drawing/2014/main" id="{00000000-0008-0000-0600-00003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a:extLst>
            <a:ext uri="{FF2B5EF4-FFF2-40B4-BE49-F238E27FC236}">
              <a16:creationId xmlns:a16="http://schemas.microsoft.com/office/drawing/2014/main" id="{00000000-0008-0000-0600-00003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a:extLst>
            <a:ext uri="{FF2B5EF4-FFF2-40B4-BE49-F238E27FC236}">
              <a16:creationId xmlns:a16="http://schemas.microsoft.com/office/drawing/2014/main" id="{00000000-0008-0000-0600-00003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a:extLst>
            <a:ext uri="{FF2B5EF4-FFF2-40B4-BE49-F238E27FC236}">
              <a16:creationId xmlns:a16="http://schemas.microsoft.com/office/drawing/2014/main" id="{00000000-0008-0000-0600-00005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a:extLst>
            <a:ext uri="{FF2B5EF4-FFF2-40B4-BE49-F238E27FC236}">
              <a16:creationId xmlns:a16="http://schemas.microsoft.com/office/drawing/2014/main" id="{00000000-0008-0000-06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167132</xdr:rowOff>
    </xdr:from>
    <xdr:to>
      <xdr:col>85</xdr:col>
      <xdr:colOff>126364</xdr:colOff>
      <xdr:row>78</xdr:row>
      <xdr:rowOff>80747</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6317595" y="11997182"/>
          <a:ext cx="1269" cy="1456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84574</xdr:rowOff>
    </xdr:from>
    <xdr:ext cx="534377" cy="259045"/>
    <xdr:sp macro="" textlink="">
      <xdr:nvSpPr>
        <xdr:cNvPr id="627" name="公債費最小値テキスト">
          <a:extLst>
            <a:ext uri="{FF2B5EF4-FFF2-40B4-BE49-F238E27FC236}">
              <a16:creationId xmlns:a16="http://schemas.microsoft.com/office/drawing/2014/main" id="{00000000-0008-0000-0600-000073020000}"/>
            </a:ext>
          </a:extLst>
        </xdr:cNvPr>
        <xdr:cNvSpPr txBox="1"/>
      </xdr:nvSpPr>
      <xdr:spPr>
        <a:xfrm>
          <a:off x="16370300" y="13457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80747</xdr:rowOff>
    </xdr:from>
    <xdr:to>
      <xdr:col>86</xdr:col>
      <xdr:colOff>25400</xdr:colOff>
      <xdr:row>78</xdr:row>
      <xdr:rowOff>80747</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3453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113809</xdr:rowOff>
    </xdr:from>
    <xdr:ext cx="599010" cy="259045"/>
    <xdr:sp macro="" textlink="">
      <xdr:nvSpPr>
        <xdr:cNvPr id="629" name="公債費最大値テキスト">
          <a:extLst>
            <a:ext uri="{FF2B5EF4-FFF2-40B4-BE49-F238E27FC236}">
              <a16:creationId xmlns:a16="http://schemas.microsoft.com/office/drawing/2014/main" id="{00000000-0008-0000-0600-000075020000}"/>
            </a:ext>
          </a:extLst>
        </xdr:cNvPr>
        <xdr:cNvSpPr txBox="1"/>
      </xdr:nvSpPr>
      <xdr:spPr>
        <a:xfrm>
          <a:off x="16370300" y="11772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167132</xdr:rowOff>
    </xdr:from>
    <xdr:to>
      <xdr:col>86</xdr:col>
      <xdr:colOff>25400</xdr:colOff>
      <xdr:row>69</xdr:row>
      <xdr:rowOff>167132</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1997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70</xdr:row>
      <xdr:rowOff>44691</xdr:rowOff>
    </xdr:from>
    <xdr:to>
      <xdr:col>85</xdr:col>
      <xdr:colOff>127000</xdr:colOff>
      <xdr:row>70</xdr:row>
      <xdr:rowOff>86779</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5481300" y="12046191"/>
          <a:ext cx="838200" cy="42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121569</xdr:rowOff>
    </xdr:from>
    <xdr:ext cx="534377" cy="259045"/>
    <xdr:sp macro="" textlink="">
      <xdr:nvSpPr>
        <xdr:cNvPr id="632" name="公債費平均値テキスト">
          <a:extLst>
            <a:ext uri="{FF2B5EF4-FFF2-40B4-BE49-F238E27FC236}">
              <a16:creationId xmlns:a16="http://schemas.microsoft.com/office/drawing/2014/main" id="{00000000-0008-0000-0600-000078020000}"/>
            </a:ext>
          </a:extLst>
        </xdr:cNvPr>
        <xdr:cNvSpPr txBox="1"/>
      </xdr:nvSpPr>
      <xdr:spPr>
        <a:xfrm>
          <a:off x="16370300" y="12808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143142</xdr:rowOff>
    </xdr:from>
    <xdr:to>
      <xdr:col>85</xdr:col>
      <xdr:colOff>177800</xdr:colOff>
      <xdr:row>75</xdr:row>
      <xdr:rowOff>73292</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6268700" y="1283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70</xdr:row>
      <xdr:rowOff>44691</xdr:rowOff>
    </xdr:from>
    <xdr:to>
      <xdr:col>81</xdr:col>
      <xdr:colOff>50800</xdr:colOff>
      <xdr:row>70</xdr:row>
      <xdr:rowOff>74955</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4592300" y="12046191"/>
          <a:ext cx="889000" cy="30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154216</xdr:rowOff>
    </xdr:from>
    <xdr:to>
      <xdr:col>81</xdr:col>
      <xdr:colOff>101600</xdr:colOff>
      <xdr:row>75</xdr:row>
      <xdr:rowOff>84366</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5430500" y="1284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75493</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14111" y="1293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70</xdr:row>
      <xdr:rowOff>74955</xdr:rowOff>
    </xdr:from>
    <xdr:to>
      <xdr:col>76</xdr:col>
      <xdr:colOff>114300</xdr:colOff>
      <xdr:row>70</xdr:row>
      <xdr:rowOff>87744</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3703300" y="12076455"/>
          <a:ext cx="889000" cy="1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25349</xdr:rowOff>
    </xdr:from>
    <xdr:to>
      <xdr:col>76</xdr:col>
      <xdr:colOff>165100</xdr:colOff>
      <xdr:row>75</xdr:row>
      <xdr:rowOff>126949</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4541500" y="1288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118076</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297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70</xdr:row>
      <xdr:rowOff>73838</xdr:rowOff>
    </xdr:from>
    <xdr:to>
      <xdr:col>71</xdr:col>
      <xdr:colOff>177800</xdr:colOff>
      <xdr:row>70</xdr:row>
      <xdr:rowOff>87744</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a:off x="12814300" y="12075338"/>
          <a:ext cx="889000" cy="13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39865</xdr:rowOff>
    </xdr:from>
    <xdr:to>
      <xdr:col>72</xdr:col>
      <xdr:colOff>38100</xdr:colOff>
      <xdr:row>75</xdr:row>
      <xdr:rowOff>141465</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3652500" y="1289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132593</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299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32741</xdr:rowOff>
    </xdr:from>
    <xdr:to>
      <xdr:col>67</xdr:col>
      <xdr:colOff>101600</xdr:colOff>
      <xdr:row>75</xdr:row>
      <xdr:rowOff>134341</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2763500" y="1289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125468</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2984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70</xdr:row>
      <xdr:rowOff>35979</xdr:rowOff>
    </xdr:from>
    <xdr:to>
      <xdr:col>85</xdr:col>
      <xdr:colOff>177800</xdr:colOff>
      <xdr:row>70</xdr:row>
      <xdr:rowOff>137579</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6268700" y="12037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69</xdr:row>
      <xdr:rowOff>122356</xdr:rowOff>
    </xdr:from>
    <xdr:ext cx="599010" cy="259045"/>
    <xdr:sp macro="" textlink="">
      <xdr:nvSpPr>
        <xdr:cNvPr id="651" name="公債費該当値テキスト">
          <a:extLst>
            <a:ext uri="{FF2B5EF4-FFF2-40B4-BE49-F238E27FC236}">
              <a16:creationId xmlns:a16="http://schemas.microsoft.com/office/drawing/2014/main" id="{00000000-0008-0000-0600-00008B020000}"/>
            </a:ext>
          </a:extLst>
        </xdr:cNvPr>
        <xdr:cNvSpPr txBox="1"/>
      </xdr:nvSpPr>
      <xdr:spPr>
        <a:xfrm>
          <a:off x="16370300" y="11952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69</xdr:row>
      <xdr:rowOff>165341</xdr:rowOff>
    </xdr:from>
    <xdr:to>
      <xdr:col>81</xdr:col>
      <xdr:colOff>101600</xdr:colOff>
      <xdr:row>70</xdr:row>
      <xdr:rowOff>95491</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5430500" y="1199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68</xdr:row>
      <xdr:rowOff>112018</xdr:rowOff>
    </xdr:from>
    <xdr:ext cx="59901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5181795" y="11770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70</xdr:row>
      <xdr:rowOff>24155</xdr:rowOff>
    </xdr:from>
    <xdr:to>
      <xdr:col>76</xdr:col>
      <xdr:colOff>165100</xdr:colOff>
      <xdr:row>70</xdr:row>
      <xdr:rowOff>125755</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4541500" y="1202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68</xdr:row>
      <xdr:rowOff>142282</xdr:rowOff>
    </xdr:from>
    <xdr:ext cx="599010"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4292795" y="11800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70</xdr:row>
      <xdr:rowOff>36944</xdr:rowOff>
    </xdr:from>
    <xdr:to>
      <xdr:col>72</xdr:col>
      <xdr:colOff>38100</xdr:colOff>
      <xdr:row>70</xdr:row>
      <xdr:rowOff>138544</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3652500" y="1203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68</xdr:row>
      <xdr:rowOff>155071</xdr:rowOff>
    </xdr:from>
    <xdr:ext cx="599010"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403795" y="11813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23038</xdr:rowOff>
    </xdr:from>
    <xdr:to>
      <xdr:col>67</xdr:col>
      <xdr:colOff>101600</xdr:colOff>
      <xdr:row>70</xdr:row>
      <xdr:rowOff>124638</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2763500" y="1202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68</xdr:row>
      <xdr:rowOff>141165</xdr:rowOff>
    </xdr:from>
    <xdr:ext cx="599010"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514795" y="11799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a:extLst>
            <a:ext uri="{FF2B5EF4-FFF2-40B4-BE49-F238E27FC236}">
              <a16:creationId xmlns:a16="http://schemas.microsoft.com/office/drawing/2014/main" id="{00000000-0008-0000-06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132195</xdr:rowOff>
    </xdr:from>
    <xdr:to>
      <xdr:col>85</xdr:col>
      <xdr:colOff>126364</xdr:colOff>
      <xdr:row>99</xdr:row>
      <xdr:rowOff>37236</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6317595" y="15734145"/>
          <a:ext cx="1269" cy="1276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41063</xdr:rowOff>
    </xdr:from>
    <xdr:ext cx="378565" cy="259045"/>
    <xdr:sp macro="" textlink="">
      <xdr:nvSpPr>
        <xdr:cNvPr id="684" name="積立金最小値テキスト">
          <a:extLst>
            <a:ext uri="{FF2B5EF4-FFF2-40B4-BE49-F238E27FC236}">
              <a16:creationId xmlns:a16="http://schemas.microsoft.com/office/drawing/2014/main" id="{00000000-0008-0000-0600-0000AC020000}"/>
            </a:ext>
          </a:extLst>
        </xdr:cNvPr>
        <xdr:cNvSpPr txBox="1"/>
      </xdr:nvSpPr>
      <xdr:spPr>
        <a:xfrm>
          <a:off x="16370300" y="170146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37236</xdr:rowOff>
    </xdr:from>
    <xdr:to>
      <xdr:col>86</xdr:col>
      <xdr:colOff>25400</xdr:colOff>
      <xdr:row>99</xdr:row>
      <xdr:rowOff>37236</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7010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78872</xdr:rowOff>
    </xdr:from>
    <xdr:ext cx="599010" cy="259045"/>
    <xdr:sp macro="" textlink="">
      <xdr:nvSpPr>
        <xdr:cNvPr id="686" name="積立金最大値テキスト">
          <a:extLst>
            <a:ext uri="{FF2B5EF4-FFF2-40B4-BE49-F238E27FC236}">
              <a16:creationId xmlns:a16="http://schemas.microsoft.com/office/drawing/2014/main" id="{00000000-0008-0000-0600-0000AE020000}"/>
            </a:ext>
          </a:extLst>
        </xdr:cNvPr>
        <xdr:cNvSpPr txBox="1"/>
      </xdr:nvSpPr>
      <xdr:spPr>
        <a:xfrm>
          <a:off x="16370300" y="15509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132195</xdr:rowOff>
    </xdr:from>
    <xdr:to>
      <xdr:col>86</xdr:col>
      <xdr:colOff>25400</xdr:colOff>
      <xdr:row>91</xdr:row>
      <xdr:rowOff>132195</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6230600" y="15734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1042</xdr:rowOff>
    </xdr:from>
    <xdr:to>
      <xdr:col>85</xdr:col>
      <xdr:colOff>127000</xdr:colOff>
      <xdr:row>94</xdr:row>
      <xdr:rowOff>52566</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5481300" y="15774442"/>
          <a:ext cx="838200" cy="394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116591</xdr:rowOff>
    </xdr:from>
    <xdr:ext cx="534377" cy="259045"/>
    <xdr:sp macro="" textlink="">
      <xdr:nvSpPr>
        <xdr:cNvPr id="689" name="積立金平均値テキスト">
          <a:extLst>
            <a:ext uri="{FF2B5EF4-FFF2-40B4-BE49-F238E27FC236}">
              <a16:creationId xmlns:a16="http://schemas.microsoft.com/office/drawing/2014/main" id="{00000000-0008-0000-0600-0000B1020000}"/>
            </a:ext>
          </a:extLst>
        </xdr:cNvPr>
        <xdr:cNvSpPr txBox="1"/>
      </xdr:nvSpPr>
      <xdr:spPr>
        <a:xfrm>
          <a:off x="16370300" y="165757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138164</xdr:rowOff>
    </xdr:from>
    <xdr:to>
      <xdr:col>85</xdr:col>
      <xdr:colOff>177800</xdr:colOff>
      <xdr:row>97</xdr:row>
      <xdr:rowOff>68314</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6268700" y="1659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52566</xdr:rowOff>
    </xdr:from>
    <xdr:to>
      <xdr:col>81</xdr:col>
      <xdr:colOff>50800</xdr:colOff>
      <xdr:row>95</xdr:row>
      <xdr:rowOff>4611</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4592300" y="16168866"/>
          <a:ext cx="889000" cy="123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66370</xdr:rowOff>
    </xdr:from>
    <xdr:to>
      <xdr:col>81</xdr:col>
      <xdr:colOff>101600</xdr:colOff>
      <xdr:row>97</xdr:row>
      <xdr:rowOff>167970</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5430500" y="1669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159097</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14111" y="16789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4611</xdr:rowOff>
    </xdr:from>
    <xdr:to>
      <xdr:col>76</xdr:col>
      <xdr:colOff>114300</xdr:colOff>
      <xdr:row>96</xdr:row>
      <xdr:rowOff>64021</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3703300" y="16292361"/>
          <a:ext cx="889000" cy="230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141579</xdr:rowOff>
    </xdr:from>
    <xdr:to>
      <xdr:col>76</xdr:col>
      <xdr:colOff>165100</xdr:colOff>
      <xdr:row>98</xdr:row>
      <xdr:rowOff>71729</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4541500" y="1677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62856</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325111" y="1686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103556</xdr:rowOff>
    </xdr:from>
    <xdr:to>
      <xdr:col>71</xdr:col>
      <xdr:colOff>177800</xdr:colOff>
      <xdr:row>96</xdr:row>
      <xdr:rowOff>64021</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a:off x="12814300" y="15705506"/>
          <a:ext cx="889000" cy="81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169635</xdr:rowOff>
    </xdr:from>
    <xdr:to>
      <xdr:col>72</xdr:col>
      <xdr:colOff>38100</xdr:colOff>
      <xdr:row>98</xdr:row>
      <xdr:rowOff>99785</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3652500" y="168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90912</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36111" y="16893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164351</xdr:rowOff>
    </xdr:from>
    <xdr:to>
      <xdr:col>67</xdr:col>
      <xdr:colOff>101600</xdr:colOff>
      <xdr:row>98</xdr:row>
      <xdr:rowOff>94501</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2763500" y="1679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85628</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47111" y="16887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121692</xdr:rowOff>
    </xdr:from>
    <xdr:to>
      <xdr:col>85</xdr:col>
      <xdr:colOff>177800</xdr:colOff>
      <xdr:row>92</xdr:row>
      <xdr:rowOff>51842</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6268700" y="1572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36619</xdr:rowOff>
    </xdr:from>
    <xdr:ext cx="534377" cy="259045"/>
    <xdr:sp macro="" textlink="">
      <xdr:nvSpPr>
        <xdr:cNvPr id="708" name="積立金該当値テキスト">
          <a:extLst>
            <a:ext uri="{FF2B5EF4-FFF2-40B4-BE49-F238E27FC236}">
              <a16:creationId xmlns:a16="http://schemas.microsoft.com/office/drawing/2014/main" id="{00000000-0008-0000-0600-0000C4020000}"/>
            </a:ext>
          </a:extLst>
        </xdr:cNvPr>
        <xdr:cNvSpPr txBox="1"/>
      </xdr:nvSpPr>
      <xdr:spPr>
        <a:xfrm>
          <a:off x="16370300" y="15638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1766</xdr:rowOff>
    </xdr:from>
    <xdr:to>
      <xdr:col>81</xdr:col>
      <xdr:colOff>101600</xdr:colOff>
      <xdr:row>94</xdr:row>
      <xdr:rowOff>103366</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5430500" y="1611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119893</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5214111" y="15893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125261</xdr:rowOff>
    </xdr:from>
    <xdr:to>
      <xdr:col>76</xdr:col>
      <xdr:colOff>165100</xdr:colOff>
      <xdr:row>95</xdr:row>
      <xdr:rowOff>55411</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4541500" y="16241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71938</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4325111" y="16016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13221</xdr:rowOff>
    </xdr:from>
    <xdr:to>
      <xdr:col>72</xdr:col>
      <xdr:colOff>38100</xdr:colOff>
      <xdr:row>96</xdr:row>
      <xdr:rowOff>114821</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3652500" y="16472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131348</xdr:rowOff>
    </xdr:from>
    <xdr:ext cx="534377"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3436111" y="16247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52756</xdr:rowOff>
    </xdr:from>
    <xdr:to>
      <xdr:col>67</xdr:col>
      <xdr:colOff>101600</xdr:colOff>
      <xdr:row>91</xdr:row>
      <xdr:rowOff>154356</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2763500" y="1565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89</xdr:row>
      <xdr:rowOff>170883</xdr:rowOff>
    </xdr:from>
    <xdr:ext cx="599010"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2514795" y="15429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投資及び出資金グラフ枠">
          <a:extLst>
            <a:ext uri="{FF2B5EF4-FFF2-40B4-BE49-F238E27FC236}">
              <a16:creationId xmlns:a16="http://schemas.microsoft.com/office/drawing/2014/main" id="{00000000-0008-0000-06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107963</xdr:rowOff>
    </xdr:from>
    <xdr:to>
      <xdr:col>116</xdr:col>
      <xdr:colOff>62864</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22159595" y="5251463"/>
          <a:ext cx="1269" cy="1479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1" name="投資及び出資金最小値テキスト">
          <a:extLst>
            <a:ext uri="{FF2B5EF4-FFF2-40B4-BE49-F238E27FC236}">
              <a16:creationId xmlns:a16="http://schemas.microsoft.com/office/drawing/2014/main" id="{00000000-0008-0000-0600-0000E5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54640</xdr:rowOff>
    </xdr:from>
    <xdr:ext cx="534377" cy="259045"/>
    <xdr:sp macro="" textlink="">
      <xdr:nvSpPr>
        <xdr:cNvPr id="743" name="投資及び出資金最大値テキスト">
          <a:extLst>
            <a:ext uri="{FF2B5EF4-FFF2-40B4-BE49-F238E27FC236}">
              <a16:creationId xmlns:a16="http://schemas.microsoft.com/office/drawing/2014/main" id="{00000000-0008-0000-0600-0000E7020000}"/>
            </a:ext>
          </a:extLst>
        </xdr:cNvPr>
        <xdr:cNvSpPr txBox="1"/>
      </xdr:nvSpPr>
      <xdr:spPr>
        <a:xfrm>
          <a:off x="22212300" y="502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107963</xdr:rowOff>
    </xdr:from>
    <xdr:to>
      <xdr:col>116</xdr:col>
      <xdr:colOff>152400</xdr:colOff>
      <xdr:row>30</xdr:row>
      <xdr:rowOff>107963</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2072600" y="5251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165422</xdr:rowOff>
    </xdr:from>
    <xdr:ext cx="469744" cy="259045"/>
    <xdr:sp macro="" textlink="">
      <xdr:nvSpPr>
        <xdr:cNvPr id="746" name="投資及び出資金平均値テキスト">
          <a:extLst>
            <a:ext uri="{FF2B5EF4-FFF2-40B4-BE49-F238E27FC236}">
              <a16:creationId xmlns:a16="http://schemas.microsoft.com/office/drawing/2014/main" id="{00000000-0008-0000-0600-0000EA020000}"/>
            </a:ext>
          </a:extLst>
        </xdr:cNvPr>
        <xdr:cNvSpPr txBox="1"/>
      </xdr:nvSpPr>
      <xdr:spPr>
        <a:xfrm>
          <a:off x="22212300" y="63376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142545</xdr:rowOff>
    </xdr:from>
    <xdr:to>
      <xdr:col>116</xdr:col>
      <xdr:colOff>114300</xdr:colOff>
      <xdr:row>38</xdr:row>
      <xdr:rowOff>72695</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2110700" y="64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161481</xdr:rowOff>
    </xdr:from>
    <xdr:to>
      <xdr:col>112</xdr:col>
      <xdr:colOff>38100</xdr:colOff>
      <xdr:row>38</xdr:row>
      <xdr:rowOff>91631</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1272500" y="650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108157</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088428" y="6280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13056</xdr:rowOff>
    </xdr:from>
    <xdr:to>
      <xdr:col>107</xdr:col>
      <xdr:colOff>50800</xdr:colOff>
      <xdr:row>39</xdr:row>
      <xdr:rowOff>44450</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19545300" y="6699606"/>
          <a:ext cx="889000" cy="31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170205</xdr:rowOff>
    </xdr:from>
    <xdr:to>
      <xdr:col>107</xdr:col>
      <xdr:colOff>101600</xdr:colOff>
      <xdr:row>38</xdr:row>
      <xdr:rowOff>100355</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20383500" y="651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116883</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199428" y="6289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13056</xdr:rowOff>
    </xdr:from>
    <xdr:to>
      <xdr:col>102</xdr:col>
      <xdr:colOff>114300</xdr:colOff>
      <xdr:row>39</xdr:row>
      <xdr:rowOff>44450</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flipV="1">
          <a:off x="18656300" y="6699606"/>
          <a:ext cx="889000" cy="31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47676</xdr:rowOff>
    </xdr:from>
    <xdr:to>
      <xdr:col>102</xdr:col>
      <xdr:colOff>165100</xdr:colOff>
      <xdr:row>38</xdr:row>
      <xdr:rowOff>149276</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9494500" y="656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165803</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10428" y="633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72251</xdr:rowOff>
    </xdr:from>
    <xdr:to>
      <xdr:col>98</xdr:col>
      <xdr:colOff>38100</xdr:colOff>
      <xdr:row>39</xdr:row>
      <xdr:rowOff>2401</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18605500" y="658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18927</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21428" y="636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5" name="投資及び出資金該当値テキスト">
          <a:extLst>
            <a:ext uri="{FF2B5EF4-FFF2-40B4-BE49-F238E27FC236}">
              <a16:creationId xmlns:a16="http://schemas.microsoft.com/office/drawing/2014/main" id="{00000000-0008-0000-0600-0000FD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133706</xdr:rowOff>
    </xdr:from>
    <xdr:to>
      <xdr:col>102</xdr:col>
      <xdr:colOff>165100</xdr:colOff>
      <xdr:row>39</xdr:row>
      <xdr:rowOff>63856</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9494500" y="6648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54983</xdr:rowOff>
    </xdr:from>
    <xdr:ext cx="378565"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9356017" y="67415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a:extLst>
            <a:ext uri="{FF2B5EF4-FFF2-40B4-BE49-F238E27FC236}">
              <a16:creationId xmlns:a16="http://schemas.microsoft.com/office/drawing/2014/main" id="{00000000-0008-0000-06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112954</xdr:rowOff>
    </xdr:from>
    <xdr:to>
      <xdr:col>116</xdr:col>
      <xdr:colOff>62864</xdr:colOff>
      <xdr:row>59</xdr:row>
      <xdr:rowOff>44450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2159595" y="8856904"/>
          <a:ext cx="1269" cy="1303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8" name="貸付金最小値テキスト">
          <a:extLst>
            <a:ext uri="{FF2B5EF4-FFF2-40B4-BE49-F238E27FC236}">
              <a16:creationId xmlns:a16="http://schemas.microsoft.com/office/drawing/2014/main" id="{00000000-0008-0000-0600-00001E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59631</xdr:rowOff>
    </xdr:from>
    <xdr:ext cx="534377" cy="259045"/>
    <xdr:sp macro="" textlink="">
      <xdr:nvSpPr>
        <xdr:cNvPr id="800" name="貸付金最大値テキスト">
          <a:extLst>
            <a:ext uri="{FF2B5EF4-FFF2-40B4-BE49-F238E27FC236}">
              <a16:creationId xmlns:a16="http://schemas.microsoft.com/office/drawing/2014/main" id="{00000000-0008-0000-0600-000020030000}"/>
            </a:ext>
          </a:extLst>
        </xdr:cNvPr>
        <xdr:cNvSpPr txBox="1"/>
      </xdr:nvSpPr>
      <xdr:spPr>
        <a:xfrm>
          <a:off x="22212300" y="8632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112954</xdr:rowOff>
    </xdr:from>
    <xdr:to>
      <xdr:col>116</xdr:col>
      <xdr:colOff>152400</xdr:colOff>
      <xdr:row>51</xdr:row>
      <xdr:rowOff>112954</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2072600" y="885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52</xdr:row>
      <xdr:rowOff>39878</xdr:rowOff>
    </xdr:from>
    <xdr:to>
      <xdr:col>116</xdr:col>
      <xdr:colOff>63500</xdr:colOff>
      <xdr:row>52</xdr:row>
      <xdr:rowOff>156273</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1323300" y="8955278"/>
          <a:ext cx="838200" cy="11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84738</xdr:rowOff>
    </xdr:from>
    <xdr:ext cx="469744" cy="259045"/>
    <xdr:sp macro="" textlink="">
      <xdr:nvSpPr>
        <xdr:cNvPr id="803" name="貸付金平均値テキスト">
          <a:extLst>
            <a:ext uri="{FF2B5EF4-FFF2-40B4-BE49-F238E27FC236}">
              <a16:creationId xmlns:a16="http://schemas.microsoft.com/office/drawing/2014/main" id="{00000000-0008-0000-0600-000023030000}"/>
            </a:ext>
          </a:extLst>
        </xdr:cNvPr>
        <xdr:cNvSpPr txBox="1"/>
      </xdr:nvSpPr>
      <xdr:spPr>
        <a:xfrm>
          <a:off x="22212300" y="9857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106311</xdr:rowOff>
    </xdr:from>
    <xdr:to>
      <xdr:col>116</xdr:col>
      <xdr:colOff>114300</xdr:colOff>
      <xdr:row>58</xdr:row>
      <xdr:rowOff>36461</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2110700" y="987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52</xdr:row>
      <xdr:rowOff>39878</xdr:rowOff>
    </xdr:from>
    <xdr:to>
      <xdr:col>111</xdr:col>
      <xdr:colOff>177800</xdr:colOff>
      <xdr:row>55</xdr:row>
      <xdr:rowOff>144158</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flipV="1">
          <a:off x="20434300" y="8955278"/>
          <a:ext cx="889000" cy="618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110084</xdr:rowOff>
    </xdr:from>
    <xdr:to>
      <xdr:col>112</xdr:col>
      <xdr:colOff>38100</xdr:colOff>
      <xdr:row>58</xdr:row>
      <xdr:rowOff>40234</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1272500" y="9882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31361</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88428" y="9975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144158</xdr:rowOff>
    </xdr:from>
    <xdr:to>
      <xdr:col>107</xdr:col>
      <xdr:colOff>50800</xdr:colOff>
      <xdr:row>56</xdr:row>
      <xdr:rowOff>63081</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flipV="1">
          <a:off x="19545300" y="9573908"/>
          <a:ext cx="889000" cy="90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147841</xdr:rowOff>
    </xdr:from>
    <xdr:to>
      <xdr:col>107</xdr:col>
      <xdr:colOff>101600</xdr:colOff>
      <xdr:row>58</xdr:row>
      <xdr:rowOff>77991</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20383500" y="99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69118</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199428" y="10013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63081</xdr:rowOff>
    </xdr:from>
    <xdr:to>
      <xdr:col>102</xdr:col>
      <xdr:colOff>114300</xdr:colOff>
      <xdr:row>56</xdr:row>
      <xdr:rowOff>71768</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flipV="1">
          <a:off x="18656300" y="9664281"/>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146279</xdr:rowOff>
    </xdr:from>
    <xdr:to>
      <xdr:col>102</xdr:col>
      <xdr:colOff>165100</xdr:colOff>
      <xdr:row>58</xdr:row>
      <xdr:rowOff>76429</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9494500" y="991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67556</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10428" y="10011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126581</xdr:rowOff>
    </xdr:from>
    <xdr:to>
      <xdr:col>98</xdr:col>
      <xdr:colOff>38100</xdr:colOff>
      <xdr:row>58</xdr:row>
      <xdr:rowOff>56731</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18605500" y="989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47858</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21428" y="9991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52</xdr:row>
      <xdr:rowOff>105473</xdr:rowOff>
    </xdr:from>
    <xdr:to>
      <xdr:col>116</xdr:col>
      <xdr:colOff>114300</xdr:colOff>
      <xdr:row>53</xdr:row>
      <xdr:rowOff>35623</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2110700" y="9020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51</xdr:row>
      <xdr:rowOff>128350</xdr:rowOff>
    </xdr:from>
    <xdr:ext cx="534377" cy="259045"/>
    <xdr:sp macro="" textlink="">
      <xdr:nvSpPr>
        <xdr:cNvPr id="822" name="貸付金該当値テキスト">
          <a:extLst>
            <a:ext uri="{FF2B5EF4-FFF2-40B4-BE49-F238E27FC236}">
              <a16:creationId xmlns:a16="http://schemas.microsoft.com/office/drawing/2014/main" id="{00000000-0008-0000-0600-000036030000}"/>
            </a:ext>
          </a:extLst>
        </xdr:cNvPr>
        <xdr:cNvSpPr txBox="1"/>
      </xdr:nvSpPr>
      <xdr:spPr>
        <a:xfrm>
          <a:off x="22212300" y="8872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51</xdr:row>
      <xdr:rowOff>160528</xdr:rowOff>
    </xdr:from>
    <xdr:to>
      <xdr:col>112</xdr:col>
      <xdr:colOff>38100</xdr:colOff>
      <xdr:row>52</xdr:row>
      <xdr:rowOff>90678</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1272500" y="890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50</xdr:row>
      <xdr:rowOff>107205</xdr:rowOff>
    </xdr:from>
    <xdr:ext cx="534377"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1056111" y="8679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93358</xdr:rowOff>
    </xdr:from>
    <xdr:to>
      <xdr:col>107</xdr:col>
      <xdr:colOff>101600</xdr:colOff>
      <xdr:row>56</xdr:row>
      <xdr:rowOff>23508</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20383500" y="952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40035</xdr:rowOff>
    </xdr:from>
    <xdr:ext cx="534377"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0167111" y="9298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12281</xdr:rowOff>
    </xdr:from>
    <xdr:to>
      <xdr:col>102</xdr:col>
      <xdr:colOff>165100</xdr:colOff>
      <xdr:row>56</xdr:row>
      <xdr:rowOff>113881</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9494500" y="9613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130408</xdr:rowOff>
    </xdr:from>
    <xdr:ext cx="534377"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9278111" y="9388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20968</xdr:rowOff>
    </xdr:from>
    <xdr:to>
      <xdr:col>98</xdr:col>
      <xdr:colOff>38100</xdr:colOff>
      <xdr:row>56</xdr:row>
      <xdr:rowOff>122568</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18605500" y="9622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139095</xdr:rowOff>
    </xdr:from>
    <xdr:ext cx="534377"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389111" y="9397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4" name="繰出金グラフ枠">
          <a:extLst>
            <a:ext uri="{FF2B5EF4-FFF2-40B4-BE49-F238E27FC236}">
              <a16:creationId xmlns:a16="http://schemas.microsoft.com/office/drawing/2014/main" id="{00000000-0008-0000-0600-00005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158655</xdr:rowOff>
    </xdr:from>
    <xdr:to>
      <xdr:col>116</xdr:col>
      <xdr:colOff>62864</xdr:colOff>
      <xdr:row>79</xdr:row>
      <xdr:rowOff>12064</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2159595" y="12160155"/>
          <a:ext cx="1269" cy="1396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15891</xdr:rowOff>
    </xdr:from>
    <xdr:ext cx="534377" cy="259045"/>
    <xdr:sp macro="" textlink="">
      <xdr:nvSpPr>
        <xdr:cNvPr id="856" name="繰出金最小値テキスト">
          <a:extLst>
            <a:ext uri="{FF2B5EF4-FFF2-40B4-BE49-F238E27FC236}">
              <a16:creationId xmlns:a16="http://schemas.microsoft.com/office/drawing/2014/main" id="{00000000-0008-0000-0600-000058030000}"/>
            </a:ext>
          </a:extLst>
        </xdr:cNvPr>
        <xdr:cNvSpPr txBox="1"/>
      </xdr:nvSpPr>
      <xdr:spPr>
        <a:xfrm>
          <a:off x="22212300" y="13560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12064</xdr:rowOff>
    </xdr:from>
    <xdr:to>
      <xdr:col>116</xdr:col>
      <xdr:colOff>152400</xdr:colOff>
      <xdr:row>79</xdr:row>
      <xdr:rowOff>12064</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3556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105332</xdr:rowOff>
    </xdr:from>
    <xdr:ext cx="534377" cy="259045"/>
    <xdr:sp macro="" textlink="">
      <xdr:nvSpPr>
        <xdr:cNvPr id="858" name="繰出金最大値テキスト">
          <a:extLst>
            <a:ext uri="{FF2B5EF4-FFF2-40B4-BE49-F238E27FC236}">
              <a16:creationId xmlns:a16="http://schemas.microsoft.com/office/drawing/2014/main" id="{00000000-0008-0000-0600-00005A030000}"/>
            </a:ext>
          </a:extLst>
        </xdr:cNvPr>
        <xdr:cNvSpPr txBox="1"/>
      </xdr:nvSpPr>
      <xdr:spPr>
        <a:xfrm>
          <a:off x="22212300" y="11935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158655</xdr:rowOff>
    </xdr:from>
    <xdr:to>
      <xdr:col>116</xdr:col>
      <xdr:colOff>152400</xdr:colOff>
      <xdr:row>70</xdr:row>
      <xdr:rowOff>158655</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2072600" y="12160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70</xdr:row>
      <xdr:rowOff>158655</xdr:rowOff>
    </xdr:from>
    <xdr:to>
      <xdr:col>116</xdr:col>
      <xdr:colOff>63500</xdr:colOff>
      <xdr:row>71</xdr:row>
      <xdr:rowOff>44069</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21323300" y="12160155"/>
          <a:ext cx="838200" cy="56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22635</xdr:rowOff>
    </xdr:from>
    <xdr:ext cx="534377" cy="259045"/>
    <xdr:sp macro="" textlink="">
      <xdr:nvSpPr>
        <xdr:cNvPr id="861" name="繰出金平均値テキスト">
          <a:extLst>
            <a:ext uri="{FF2B5EF4-FFF2-40B4-BE49-F238E27FC236}">
              <a16:creationId xmlns:a16="http://schemas.microsoft.com/office/drawing/2014/main" id="{00000000-0008-0000-0600-00005D030000}"/>
            </a:ext>
          </a:extLst>
        </xdr:cNvPr>
        <xdr:cNvSpPr txBox="1"/>
      </xdr:nvSpPr>
      <xdr:spPr>
        <a:xfrm>
          <a:off x="22212300" y="130528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44208</xdr:rowOff>
    </xdr:from>
    <xdr:to>
      <xdr:col>116</xdr:col>
      <xdr:colOff>114300</xdr:colOff>
      <xdr:row>76</xdr:row>
      <xdr:rowOff>145808</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2110700" y="1307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44069</xdr:rowOff>
    </xdr:from>
    <xdr:to>
      <xdr:col>111</xdr:col>
      <xdr:colOff>177800</xdr:colOff>
      <xdr:row>71</xdr:row>
      <xdr:rowOff>52451</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20434300" y="12217019"/>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60458</xdr:rowOff>
    </xdr:from>
    <xdr:to>
      <xdr:col>112</xdr:col>
      <xdr:colOff>38100</xdr:colOff>
      <xdr:row>76</xdr:row>
      <xdr:rowOff>162058</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1272500" y="1309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153185</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056111" y="1318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52451</xdr:rowOff>
    </xdr:from>
    <xdr:to>
      <xdr:col>107</xdr:col>
      <xdr:colOff>50800</xdr:colOff>
      <xdr:row>71</xdr:row>
      <xdr:rowOff>146062</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19545300" y="12225401"/>
          <a:ext cx="889000" cy="93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134086</xdr:rowOff>
    </xdr:from>
    <xdr:to>
      <xdr:col>107</xdr:col>
      <xdr:colOff>101600</xdr:colOff>
      <xdr:row>76</xdr:row>
      <xdr:rowOff>64236</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20383500" y="129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55363</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167111" y="13085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70</xdr:row>
      <xdr:rowOff>133509</xdr:rowOff>
    </xdr:from>
    <xdr:to>
      <xdr:col>102</xdr:col>
      <xdr:colOff>114300</xdr:colOff>
      <xdr:row>71</xdr:row>
      <xdr:rowOff>146062</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a:off x="18656300" y="12135009"/>
          <a:ext cx="889000" cy="18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110827</xdr:rowOff>
    </xdr:from>
    <xdr:to>
      <xdr:col>102</xdr:col>
      <xdr:colOff>165100</xdr:colOff>
      <xdr:row>76</xdr:row>
      <xdr:rowOff>40977</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94945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32103</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8111" y="1306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66383</xdr:rowOff>
    </xdr:from>
    <xdr:to>
      <xdr:col>98</xdr:col>
      <xdr:colOff>38100</xdr:colOff>
      <xdr:row>75</xdr:row>
      <xdr:rowOff>167984</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18605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159111</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9111" y="1301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70</xdr:row>
      <xdr:rowOff>107855</xdr:rowOff>
    </xdr:from>
    <xdr:to>
      <xdr:col>116</xdr:col>
      <xdr:colOff>114300</xdr:colOff>
      <xdr:row>71</xdr:row>
      <xdr:rowOff>38005</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2110700" y="1210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70</xdr:row>
      <xdr:rowOff>60882</xdr:rowOff>
    </xdr:from>
    <xdr:ext cx="534377" cy="259045"/>
    <xdr:sp macro="" textlink="">
      <xdr:nvSpPr>
        <xdr:cNvPr id="880" name="繰出金該当値テキスト">
          <a:extLst>
            <a:ext uri="{FF2B5EF4-FFF2-40B4-BE49-F238E27FC236}">
              <a16:creationId xmlns:a16="http://schemas.microsoft.com/office/drawing/2014/main" id="{00000000-0008-0000-0600-000070030000}"/>
            </a:ext>
          </a:extLst>
        </xdr:cNvPr>
        <xdr:cNvSpPr txBox="1"/>
      </xdr:nvSpPr>
      <xdr:spPr>
        <a:xfrm>
          <a:off x="22212300" y="12062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70</xdr:row>
      <xdr:rowOff>164719</xdr:rowOff>
    </xdr:from>
    <xdr:to>
      <xdr:col>112</xdr:col>
      <xdr:colOff>38100</xdr:colOff>
      <xdr:row>71</xdr:row>
      <xdr:rowOff>94869</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1272500" y="12166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69</xdr:row>
      <xdr:rowOff>111396</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1056111" y="11941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1651</xdr:rowOff>
    </xdr:from>
    <xdr:to>
      <xdr:col>107</xdr:col>
      <xdr:colOff>101600</xdr:colOff>
      <xdr:row>71</xdr:row>
      <xdr:rowOff>103251</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20383500" y="12174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69</xdr:row>
      <xdr:rowOff>119778</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0167111" y="1194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95262</xdr:rowOff>
    </xdr:from>
    <xdr:to>
      <xdr:col>102</xdr:col>
      <xdr:colOff>165100</xdr:colOff>
      <xdr:row>72</xdr:row>
      <xdr:rowOff>25412</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9494500" y="1226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41939</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9278111" y="12043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70</xdr:row>
      <xdr:rowOff>82709</xdr:rowOff>
    </xdr:from>
    <xdr:to>
      <xdr:col>98</xdr:col>
      <xdr:colOff>38100</xdr:colOff>
      <xdr:row>71</xdr:row>
      <xdr:rowOff>12859</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18605500" y="12084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69</xdr:row>
      <xdr:rowOff>29386</xdr:rowOff>
    </xdr:from>
    <xdr:ext cx="534377"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389111" y="11859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90</xdr:row>
      <xdr:rowOff>111777</xdr:rowOff>
    </xdr:from>
    <xdr:ext cx="248786"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8039214" y="15542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a:extLst>
            <a:ext uri="{FF2B5EF4-FFF2-40B4-BE49-F238E27FC236}">
              <a16:creationId xmlns:a16="http://schemas.microsoft.com/office/drawing/2014/main" id="{00000000-0008-0000-0600-00008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25400</xdr:rowOff>
    </xdr:from>
    <xdr:to>
      <xdr:col>116</xdr:col>
      <xdr:colOff>62864</xdr:colOff>
      <xdr:row>98</xdr:row>
      <xdr:rowOff>25400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159595" y="16827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9" name="前年度繰上充用金最小値テキスト">
          <a:extLst>
            <a:ext uri="{FF2B5EF4-FFF2-40B4-BE49-F238E27FC236}">
              <a16:creationId xmlns:a16="http://schemas.microsoft.com/office/drawing/2014/main" id="{00000000-0008-0000-0600-00008D030000}"/>
            </a:ext>
          </a:extLst>
        </xdr:cNvPr>
        <xdr:cNvSpPr txBox="1"/>
      </xdr:nvSpPr>
      <xdr:spPr>
        <a:xfrm>
          <a:off x="2221230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67327</xdr:rowOff>
    </xdr:from>
    <xdr:ext cx="249299" cy="259045"/>
    <xdr:sp macro="" textlink="">
      <xdr:nvSpPr>
        <xdr:cNvPr id="911" name="前年度繰上充用金最大値テキスト">
          <a:extLst>
            <a:ext uri="{FF2B5EF4-FFF2-40B4-BE49-F238E27FC236}">
              <a16:creationId xmlns:a16="http://schemas.microsoft.com/office/drawing/2014/main" id="{00000000-0008-0000-0600-00008F030000}"/>
            </a:ext>
          </a:extLst>
        </xdr:cNvPr>
        <xdr:cNvSpPr txBox="1"/>
      </xdr:nvSpPr>
      <xdr:spPr>
        <a:xfrm>
          <a:off x="22212300" y="16526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124477</xdr:rowOff>
    </xdr:from>
    <xdr:ext cx="249299" cy="259045"/>
    <xdr:sp macro="" textlink="">
      <xdr:nvSpPr>
        <xdr:cNvPr id="914" name="前年度繰上充用金平均値テキスト">
          <a:extLst>
            <a:ext uri="{FF2B5EF4-FFF2-40B4-BE49-F238E27FC236}">
              <a16:creationId xmlns:a16="http://schemas.microsoft.com/office/drawing/2014/main" id="{00000000-0008-0000-0600-000092030000}"/>
            </a:ext>
          </a:extLst>
        </xdr:cNvPr>
        <xdr:cNvSpPr txBox="1"/>
      </xdr:nvSpPr>
      <xdr:spPr>
        <a:xfrm>
          <a:off x="22212300" y="16755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21107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91</xdr:row>
      <xdr:rowOff>31750</xdr:rowOff>
    </xdr:from>
    <xdr:to>
      <xdr:col>98</xdr:col>
      <xdr:colOff>38100</xdr:colOff>
      <xdr:row>91</xdr:row>
      <xdr:rowOff>133350</xdr:rowOff>
    </xdr:to>
    <xdr:sp macro="" textlink="">
      <xdr:nvSpPr>
        <xdr:cNvPr id="925" name="フローチャート: 判断 924">
          <a:extLst>
            <a:ext uri="{FF2B5EF4-FFF2-40B4-BE49-F238E27FC236}">
              <a16:creationId xmlns:a16="http://schemas.microsoft.com/office/drawing/2014/main" id="{00000000-0008-0000-0600-00009D030000}"/>
            </a:ext>
          </a:extLst>
        </xdr:cNvPr>
        <xdr:cNvSpPr/>
      </xdr:nvSpPr>
      <xdr:spPr>
        <a:xfrm>
          <a:off x="18605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89</xdr:row>
      <xdr:rowOff>149877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531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10177</xdr:rowOff>
    </xdr:from>
    <xdr:ext cx="249299" cy="259045"/>
    <xdr:sp macro="" textlink="">
      <xdr:nvSpPr>
        <xdr:cNvPr id="933" name="前年度繰上充用金該当値テキスト">
          <a:extLst>
            <a:ext uri="{FF2B5EF4-FFF2-40B4-BE49-F238E27FC236}">
              <a16:creationId xmlns:a16="http://schemas.microsoft.com/office/drawing/2014/main" id="{00000000-0008-0000-0600-0000A5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a:extLst>
            <a:ext uri="{FF2B5EF4-FFF2-40B4-BE49-F238E27FC236}">
              <a16:creationId xmlns:a16="http://schemas.microsoft.com/office/drawing/2014/main" id="{00000000-0008-0000-0600-0000A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a:extLst>
            <a:ext uri="{FF2B5EF4-FFF2-40B4-BE49-F238E27FC236}">
              <a16:creationId xmlns:a16="http://schemas.microsoft.com/office/drawing/2014/main" id="{00000000-0008-0000-0600-0000A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歳出総額では、住民一人当たり約</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940</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万円となっている。主な構成項目である人件費は令和</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年度からの会計年度任用職員制度導入により、当該職員に係る職員給や退職手当組合負担金の増から住民一人当たり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13</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万円強と高止まりとなっている。また、物件費についても上昇傾向が収まらず、原因としては物件費の</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59.5</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を占める委託料において指定管理料やバス運行委託、ごみ収集委託等経常的支出が年々増加してきていることがあげられる。普通建設事業費（新規整備）については多機能型障がい者支援施設整備事業などの大型ハード整備事業の終了から類似団体平均を下回っているものの、更新整備については道路橋梁整備をはじめ、衛生施設や学校・教育施設等、老朽化し再整備を必要とする市有施設が多く、依然として類似団体よりコストが膨らんでいる。</a:t>
          </a:r>
        </a:p>
        <a:p>
          <a:r>
            <a:rPr kumimoji="1" lang="ja-JP" altLang="en-US" sz="1200">
              <a:latin typeface="ＭＳ Ｐゴシック" panose="020B0600070205080204" pitchFamily="50" charset="-128"/>
              <a:ea typeface="ＭＳ Ｐゴシック" panose="020B0600070205080204" pitchFamily="50" charset="-128"/>
            </a:rPr>
            <a:t>　公債費（借金）の住民一人当たりのコストは昨年度から微減するものの類似団体と比較して高い状況が続いているが、対して、積立金（貯金）は好調なふるさと納税に伴いふるさと創生事業基金への積み増しが可能になったこと等から、前年比</a:t>
          </a:r>
          <a:r>
            <a:rPr kumimoji="1" lang="en-US" altLang="ja-JP" sz="1200">
              <a:latin typeface="ＭＳ Ｐゴシック" panose="020B0600070205080204" pitchFamily="50" charset="-128"/>
              <a:ea typeface="ＭＳ Ｐゴシック" panose="020B0600070205080204" pitchFamily="50" charset="-128"/>
            </a:rPr>
            <a:t>31,057</a:t>
          </a:r>
          <a:r>
            <a:rPr kumimoji="1" lang="ja-JP" altLang="en-US" sz="1200">
              <a:latin typeface="ＭＳ Ｐゴシック" panose="020B0600070205080204" pitchFamily="50" charset="-128"/>
              <a:ea typeface="ＭＳ Ｐゴシック" panose="020B0600070205080204" pitchFamily="50" charset="-128"/>
            </a:rPr>
            <a:t>円増の</a:t>
          </a:r>
          <a:r>
            <a:rPr kumimoji="1" lang="en-US" altLang="ja-JP" sz="1200">
              <a:latin typeface="ＭＳ Ｐゴシック" panose="020B0600070205080204" pitchFamily="50" charset="-128"/>
              <a:ea typeface="ＭＳ Ｐゴシック" panose="020B0600070205080204" pitchFamily="50" charset="-128"/>
            </a:rPr>
            <a:t>97,918</a:t>
          </a:r>
          <a:r>
            <a:rPr kumimoji="1" lang="ja-JP" altLang="en-US" sz="1200">
              <a:latin typeface="ＭＳ Ｐゴシック" panose="020B0600070205080204" pitchFamily="50" charset="-128"/>
              <a:ea typeface="ＭＳ Ｐゴシック" panose="020B0600070205080204" pitchFamily="50" charset="-128"/>
            </a:rPr>
            <a:t>円と類似団体順位において高順位となっている。なお、公債費については過去に発行した市債の償還が順次満了していくため、今後は減少する見込みとなっている。今後もプライマリーバランスの黒字を維持し、将来負担の軽減を図る。</a:t>
          </a:r>
        </a:p>
        <a:p>
          <a:r>
            <a:rPr kumimoji="1" lang="ja-JP" altLang="en-US" sz="1200">
              <a:latin typeface="ＭＳ Ｐゴシック" panose="020B0600070205080204" pitchFamily="50" charset="-128"/>
              <a:ea typeface="ＭＳ Ｐゴシック" panose="020B0600070205080204" pitchFamily="50" charset="-128"/>
            </a:rPr>
            <a:t>　広大な面積を有し、広範囲を網羅した行政運営が必要な当市は、必然的に住民一人当たりのコストの人件費・物件費等が類似団体の平均よりも高い水準となる。市内類似施設等の在り方や公共施設の統廃合に向けて地域住民と共に検討を進め、今後の費用抑制につなげていく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岐阜県飛騨市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23,028
22,849
792.53
23,663,314
21,733,763
1,545,163
11,236,129
13,287,121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76998</xdr:rowOff>
    </xdr:from>
    <xdr:to>
      <xdr:col>24</xdr:col>
      <xdr:colOff>62865</xdr:colOff>
      <xdr:row>39</xdr:row>
      <xdr:rowOff>76672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20498"/>
          <a:ext cx="1270" cy="1542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80499</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6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76672</xdr:rowOff>
    </xdr:from>
    <xdr:to>
      <xdr:col>24</xdr:col>
      <xdr:colOff>152400</xdr:colOff>
      <xdr:row>39</xdr:row>
      <xdr:rowOff>76672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6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23675</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995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76998</xdr:rowOff>
    </xdr:from>
    <xdr:to>
      <xdr:col>24</xdr:col>
      <xdr:colOff>152400</xdr:colOff>
      <xdr:row>30</xdr:row>
      <xdr:rowOff>76998</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20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93000</xdr:rowOff>
    </xdr:from>
    <xdr:to>
      <xdr:col>24</xdr:col>
      <xdr:colOff>63500</xdr:colOff>
      <xdr:row>36</xdr:row>
      <xdr:rowOff>108349</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6265200"/>
          <a:ext cx="838200" cy="15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56260</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0570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33383</xdr:rowOff>
    </xdr:from>
    <xdr:to>
      <xdr:col>24</xdr:col>
      <xdr:colOff>114300</xdr:colOff>
      <xdr:row>36</xdr:row>
      <xdr:rowOff>134983</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205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76672</xdr:rowOff>
    </xdr:from>
    <xdr:to>
      <xdr:col>19</xdr:col>
      <xdr:colOff>177800</xdr:colOff>
      <xdr:row>36</xdr:row>
      <xdr:rowOff>108349</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6248872"/>
          <a:ext cx="889000" cy="3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62121</xdr:rowOff>
    </xdr:from>
    <xdr:to>
      <xdr:col>20</xdr:col>
      <xdr:colOff>38100</xdr:colOff>
      <xdr:row>36</xdr:row>
      <xdr:rowOff>163721</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23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154848</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327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76672</xdr:rowOff>
    </xdr:from>
    <xdr:to>
      <xdr:col>15</xdr:col>
      <xdr:colOff>50800</xdr:colOff>
      <xdr:row>36</xdr:row>
      <xdr:rowOff>91694</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6248872"/>
          <a:ext cx="889000" cy="15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11829</xdr:rowOff>
    </xdr:from>
    <xdr:to>
      <xdr:col>15</xdr:col>
      <xdr:colOff>101600</xdr:colOff>
      <xdr:row>36</xdr:row>
      <xdr:rowOff>113429</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18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129956</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959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62956</xdr:rowOff>
    </xdr:from>
    <xdr:to>
      <xdr:col>10</xdr:col>
      <xdr:colOff>114300</xdr:colOff>
      <xdr:row>36</xdr:row>
      <xdr:rowOff>91694</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6235156"/>
          <a:ext cx="889000" cy="28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19993</xdr:rowOff>
    </xdr:from>
    <xdr:to>
      <xdr:col>10</xdr:col>
      <xdr:colOff>165100</xdr:colOff>
      <xdr:row>36</xdr:row>
      <xdr:rowOff>121593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19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138120</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967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7910</xdr:rowOff>
    </xdr:from>
    <xdr:to>
      <xdr:col>6</xdr:col>
      <xdr:colOff>38100</xdr:colOff>
      <xdr:row>36</xdr:row>
      <xdr:rowOff>109510</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126037</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95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42200</xdr:rowOff>
    </xdr:from>
    <xdr:to>
      <xdr:col>24</xdr:col>
      <xdr:colOff>114300</xdr:colOff>
      <xdr:row>36</xdr:row>
      <xdr:rowOff>143800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21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20627</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19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57549</xdr:rowOff>
    </xdr:from>
    <xdr:to>
      <xdr:col>20</xdr:col>
      <xdr:colOff>38100</xdr:colOff>
      <xdr:row>36</xdr:row>
      <xdr:rowOff>159149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22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4226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004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25872</xdr:rowOff>
    </xdr:from>
    <xdr:to>
      <xdr:col>15</xdr:col>
      <xdr:colOff>101600</xdr:colOff>
      <xdr:row>36</xdr:row>
      <xdr:rowOff>127472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19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118599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290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40894</xdr:rowOff>
    </xdr:from>
    <xdr:to>
      <xdr:col>10</xdr:col>
      <xdr:colOff>165100</xdr:colOff>
      <xdr:row>36</xdr:row>
      <xdr:rowOff>142494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213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133621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305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12156</xdr:rowOff>
    </xdr:from>
    <xdr:to>
      <xdr:col>6</xdr:col>
      <xdr:colOff>38100</xdr:colOff>
      <xdr:row>36</xdr:row>
      <xdr:rowOff>113756</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18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104883</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277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129715</xdr:rowOff>
    </xdr:from>
    <xdr:to>
      <xdr:col>24</xdr:col>
      <xdr:colOff>62865</xdr:colOff>
      <xdr:row>57</xdr:row>
      <xdr:rowOff>137569</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9045115"/>
          <a:ext cx="1270" cy="865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141396</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914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137569</xdr:rowOff>
    </xdr:from>
    <xdr:to>
      <xdr:col>24</xdr:col>
      <xdr:colOff>152400</xdr:colOff>
      <xdr:row>57</xdr:row>
      <xdr:rowOff>137569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910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76392</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820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227,184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129715</xdr:rowOff>
    </xdr:from>
    <xdr:to>
      <xdr:col>24</xdr:col>
      <xdr:colOff>152400</xdr:colOff>
      <xdr:row>52</xdr:row>
      <xdr:rowOff>129715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9045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49119</xdr:rowOff>
    </xdr:from>
    <xdr:to>
      <xdr:col>24</xdr:col>
      <xdr:colOff>63500</xdr:colOff>
      <xdr:row>52</xdr:row>
      <xdr:rowOff>148323</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8793069"/>
          <a:ext cx="838200" cy="270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137</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6013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21710</xdr:rowOff>
    </xdr:from>
    <xdr:to>
      <xdr:col>24</xdr:col>
      <xdr:colOff>114300</xdr:colOff>
      <xdr:row>56</xdr:row>
      <xdr:rowOff>123310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62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49119</xdr:rowOff>
    </xdr:from>
    <xdr:to>
      <xdr:col>19</xdr:col>
      <xdr:colOff>177800</xdr:colOff>
      <xdr:row>54</xdr:row>
      <xdr:rowOff>128842</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8793069"/>
          <a:ext cx="889000" cy="594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53</xdr:row>
      <xdr:rowOff>93024</xdr:rowOff>
    </xdr:from>
    <xdr:to>
      <xdr:col>20</xdr:col>
      <xdr:colOff>38100</xdr:colOff>
      <xdr:row>54</xdr:row>
      <xdr:rowOff>23174</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17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14301</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272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128842</xdr:rowOff>
    </xdr:from>
    <xdr:to>
      <xdr:col>15</xdr:col>
      <xdr:colOff>50800</xdr:colOff>
      <xdr:row>55</xdr:row>
      <xdr:rowOff>58346</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387142"/>
          <a:ext cx="889000" cy="100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84511</xdr:rowOff>
    </xdr:from>
    <xdr:to>
      <xdr:col>15</xdr:col>
      <xdr:colOff>101600</xdr:colOff>
      <xdr:row>57</xdr:row>
      <xdr:rowOff>14661</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68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5788</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9778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36578</xdr:rowOff>
    </xdr:from>
    <xdr:to>
      <xdr:col>10</xdr:col>
      <xdr:colOff>114300</xdr:colOff>
      <xdr:row>55</xdr:row>
      <xdr:rowOff>58346</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9294878"/>
          <a:ext cx="889000" cy="193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121919</xdr:rowOff>
    </xdr:from>
    <xdr:to>
      <xdr:col>10</xdr:col>
      <xdr:colOff>165100</xdr:colOff>
      <xdr:row>57</xdr:row>
      <xdr:rowOff>52069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723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43196</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815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138909</xdr:rowOff>
    </xdr:from>
    <xdr:to>
      <xdr:col>6</xdr:col>
      <xdr:colOff>38100</xdr:colOff>
      <xdr:row>57</xdr:row>
      <xdr:rowOff>69059</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74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60186</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83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97523</xdr:rowOff>
    </xdr:from>
    <xdr:to>
      <xdr:col>24</xdr:col>
      <xdr:colOff>114300</xdr:colOff>
      <xdr:row>53</xdr:row>
      <xdr:rowOff>27673</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012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31942</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8947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169769</xdr:rowOff>
    </xdr:from>
    <xdr:to>
      <xdr:col>20</xdr:col>
      <xdr:colOff>38100</xdr:colOff>
      <xdr:row>51</xdr:row>
      <xdr:rowOff>99919</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8742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116446</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8517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78042</xdr:rowOff>
    </xdr:from>
    <xdr:to>
      <xdr:col>15</xdr:col>
      <xdr:colOff>101600</xdr:colOff>
      <xdr:row>55</xdr:row>
      <xdr:rowOff>8192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336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24719</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111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7546</xdr:rowOff>
    </xdr:from>
    <xdr:to>
      <xdr:col>10</xdr:col>
      <xdr:colOff>165100</xdr:colOff>
      <xdr:row>55</xdr:row>
      <xdr:rowOff>109146</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43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125673</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19795" y="9212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157228</xdr:rowOff>
    </xdr:from>
    <xdr:to>
      <xdr:col>6</xdr:col>
      <xdr:colOff>38100</xdr:colOff>
      <xdr:row>54</xdr:row>
      <xdr:rowOff>87378</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244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52</xdr:row>
      <xdr:rowOff>103905</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30795" y="9019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154004</xdr:rowOff>
    </xdr:from>
    <xdr:to>
      <xdr:col>24</xdr:col>
      <xdr:colOff>62865</xdr:colOff>
      <xdr:row>79</xdr:row>
      <xdr:rowOff>169276</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155504"/>
          <a:ext cx="1270" cy="1558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1653</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717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169276</xdr:rowOff>
    </xdr:from>
    <xdr:to>
      <xdr:col>24</xdr:col>
      <xdr:colOff>152400</xdr:colOff>
      <xdr:row>79</xdr:row>
      <xdr:rowOff>169276</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713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100681</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93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286,686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154004</xdr:rowOff>
    </xdr:from>
    <xdr:to>
      <xdr:col>24</xdr:col>
      <xdr:colOff>152400</xdr:colOff>
      <xdr:row>70</xdr:row>
      <xdr:rowOff>154004</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155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171214</xdr:rowOff>
    </xdr:from>
    <xdr:to>
      <xdr:col>24</xdr:col>
      <xdr:colOff>63500</xdr:colOff>
      <xdr:row>77</xdr:row>
      <xdr:rowOff>145709</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3201414"/>
          <a:ext cx="838200" cy="145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23142</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32247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44715</xdr:rowOff>
    </xdr:from>
    <xdr:to>
      <xdr:col>24</xdr:col>
      <xdr:colOff>114300</xdr:colOff>
      <xdr:row>77</xdr:row>
      <xdr:rowOff>146315</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246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51233</xdr:rowOff>
    </xdr:from>
    <xdr:to>
      <xdr:col>19</xdr:col>
      <xdr:colOff>177800</xdr:colOff>
      <xdr:row>77</xdr:row>
      <xdr:rowOff>145709</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2908300" y="13081433"/>
          <a:ext cx="889000" cy="265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144418</xdr:rowOff>
    </xdr:from>
    <xdr:to>
      <xdr:col>20</xdr:col>
      <xdr:colOff>38100</xdr:colOff>
      <xdr:row>79</xdr:row>
      <xdr:rowOff>74568</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51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65695</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3610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51233</xdr:rowOff>
    </xdr:from>
    <xdr:to>
      <xdr:col>15</xdr:col>
      <xdr:colOff>50800</xdr:colOff>
      <xdr:row>78</xdr:row>
      <xdr:rowOff>134289</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081433"/>
          <a:ext cx="889000" cy="425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31848</xdr:rowOff>
    </xdr:from>
    <xdr:to>
      <xdr:col>15</xdr:col>
      <xdr:colOff>101600</xdr:colOff>
      <xdr:row>79</xdr:row>
      <xdr:rowOff>133448</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576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124575</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669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132559</xdr:rowOff>
    </xdr:from>
    <xdr:to>
      <xdr:col>10</xdr:col>
      <xdr:colOff>114300</xdr:colOff>
      <xdr:row>78</xdr:row>
      <xdr:rowOff>134289</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a:off x="1130300" y="13505659"/>
          <a:ext cx="889000" cy="1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83251</xdr:rowOff>
    </xdr:from>
    <xdr:to>
      <xdr:col>10</xdr:col>
      <xdr:colOff>165100</xdr:colOff>
      <xdr:row>80</xdr:row>
      <xdr:rowOff>13401</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627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80</xdr:row>
      <xdr:rowOff>4528</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720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58224</xdr:rowOff>
    </xdr:from>
    <xdr:to>
      <xdr:col>6</xdr:col>
      <xdr:colOff>38100</xdr:colOff>
      <xdr:row>79</xdr:row>
      <xdr:rowOff>159824</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60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150951</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695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120414</xdr:rowOff>
    </xdr:from>
    <xdr:to>
      <xdr:col>24</xdr:col>
      <xdr:colOff>114300</xdr:colOff>
      <xdr:row>77</xdr:row>
      <xdr:rowOff>50564</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150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143291</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002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94909</xdr:rowOff>
    </xdr:from>
    <xdr:to>
      <xdr:col>20</xdr:col>
      <xdr:colOff>38100</xdr:colOff>
      <xdr:row>78</xdr:row>
      <xdr:rowOff>25059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296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41586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071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433</xdr:rowOff>
    </xdr:from>
    <xdr:to>
      <xdr:col>15</xdr:col>
      <xdr:colOff>101600</xdr:colOff>
      <xdr:row>76</xdr:row>
      <xdr:rowOff>102033</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030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118559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805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83489</xdr:rowOff>
    </xdr:from>
    <xdr:to>
      <xdr:col>10</xdr:col>
      <xdr:colOff>165100</xdr:colOff>
      <xdr:row>79</xdr:row>
      <xdr:rowOff>13639</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45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30166</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231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81759</xdr:rowOff>
    </xdr:from>
    <xdr:to>
      <xdr:col>6</xdr:col>
      <xdr:colOff>38100</xdr:colOff>
      <xdr:row>79</xdr:row>
      <xdr:rowOff>11909</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454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28436</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230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37058</xdr:rowOff>
    </xdr:from>
    <xdr:to>
      <xdr:col>24</xdr:col>
      <xdr:colOff>62865</xdr:colOff>
      <xdr:row>99</xdr:row>
      <xdr:rowOff>28448</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467558"/>
          <a:ext cx="1270" cy="15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32275</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700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28448</xdr:rowOff>
    </xdr:from>
    <xdr:to>
      <xdr:col>24</xdr:col>
      <xdr:colOff>152400</xdr:colOff>
      <xdr:row>99</xdr:row>
      <xdr:rowOff>28448</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7001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155185</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242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37058</xdr:rowOff>
    </xdr:from>
    <xdr:to>
      <xdr:col>24</xdr:col>
      <xdr:colOff>152400</xdr:colOff>
      <xdr:row>90</xdr:row>
      <xdr:rowOff>37058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467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22137</xdr:rowOff>
    </xdr:from>
    <xdr:to>
      <xdr:col>24</xdr:col>
      <xdr:colOff>63500</xdr:colOff>
      <xdr:row>96</xdr:row>
      <xdr:rowOff>170168</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481337"/>
          <a:ext cx="838200" cy="148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157573</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6167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7696</xdr:rowOff>
    </xdr:from>
    <xdr:to>
      <xdr:col>24</xdr:col>
      <xdr:colOff>114300</xdr:colOff>
      <xdr:row>97</xdr:row>
      <xdr:rowOff>109296</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63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170168</xdr:rowOff>
    </xdr:from>
    <xdr:to>
      <xdr:col>19</xdr:col>
      <xdr:colOff>177800</xdr:colOff>
      <xdr:row>97</xdr:row>
      <xdr:rowOff>5538</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629368"/>
          <a:ext cx="889000" cy="6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105333</xdr:rowOff>
    </xdr:from>
    <xdr:to>
      <xdr:col>20</xdr:col>
      <xdr:colOff>38100</xdr:colOff>
      <xdr:row>98</xdr:row>
      <xdr:rowOff>35483</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735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26610</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828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5538</xdr:rowOff>
    </xdr:from>
    <xdr:to>
      <xdr:col>15</xdr:col>
      <xdr:colOff>50800</xdr:colOff>
      <xdr:row>97</xdr:row>
      <xdr:rowOff>89548</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636188"/>
          <a:ext cx="889000" cy="84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113691</xdr:rowOff>
    </xdr:from>
    <xdr:to>
      <xdr:col>15</xdr:col>
      <xdr:colOff>101600</xdr:colOff>
      <xdr:row>98</xdr:row>
      <xdr:rowOff>43841</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74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34968</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83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2324</xdr:rowOff>
    </xdr:from>
    <xdr:to>
      <xdr:col>10</xdr:col>
      <xdr:colOff>114300</xdr:colOff>
      <xdr:row>97</xdr:row>
      <xdr:rowOff>89548</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1130300" y="16632974"/>
          <a:ext cx="889000" cy="87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157277</xdr:rowOff>
    </xdr:from>
    <xdr:to>
      <xdr:col>10</xdr:col>
      <xdr:colOff>165100</xdr:colOff>
      <xdr:row>98</xdr:row>
      <xdr:rowOff>87427</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78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78554</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880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35967</xdr:rowOff>
    </xdr:from>
    <xdr:to>
      <xdr:col>6</xdr:col>
      <xdr:colOff>38100</xdr:colOff>
      <xdr:row>98</xdr:row>
      <xdr:rowOff>137567</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83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128694</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93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142787</xdr:rowOff>
    </xdr:from>
    <xdr:to>
      <xdr:col>24</xdr:col>
      <xdr:colOff>114300</xdr:colOff>
      <xdr:row>96</xdr:row>
      <xdr:rowOff>72937</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430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165664</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281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119368</xdr:rowOff>
    </xdr:from>
    <xdr:to>
      <xdr:col>20</xdr:col>
      <xdr:colOff>38100</xdr:colOff>
      <xdr:row>97</xdr:row>
      <xdr:rowOff>49518</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578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66045</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353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126188</xdr:rowOff>
    </xdr:from>
    <xdr:to>
      <xdr:col>15</xdr:col>
      <xdr:colOff>101600</xdr:colOff>
      <xdr:row>97</xdr:row>
      <xdr:rowOff>56338</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58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72865</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360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38748</xdr:rowOff>
    </xdr:from>
    <xdr:to>
      <xdr:col>10</xdr:col>
      <xdr:colOff>165100</xdr:colOff>
      <xdr:row>97</xdr:row>
      <xdr:rowOff>140348</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669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156875</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444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122974</xdr:rowOff>
    </xdr:from>
    <xdr:to>
      <xdr:col>6</xdr:col>
      <xdr:colOff>38100</xdr:colOff>
      <xdr:row>97</xdr:row>
      <xdr:rowOff>53124</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582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69651</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357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161417</xdr:rowOff>
    </xdr:from>
    <xdr:to>
      <xdr:col>54</xdr:col>
      <xdr:colOff>189865</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476367"/>
          <a:ext cx="1270" cy="1178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108094</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251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161417</xdr:rowOff>
    </xdr:from>
    <xdr:to>
      <xdr:col>55</xdr:col>
      <xdr:colOff>88900</xdr:colOff>
      <xdr:row>31</xdr:row>
      <xdr:rowOff>161417</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476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118440</xdr:rowOff>
    </xdr:from>
    <xdr:to>
      <xdr:col>55</xdr:col>
      <xdr:colOff>0</xdr:colOff>
      <xdr:row>37</xdr:row>
      <xdr:rowOff>37744</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290640"/>
          <a:ext cx="838200" cy="90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14521</xdr:rowOff>
    </xdr:from>
    <xdr:ext cx="378565"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35817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36094</xdr:rowOff>
    </xdr:from>
    <xdr:to>
      <xdr:col>55</xdr:col>
      <xdr:colOff>50800</xdr:colOff>
      <xdr:row>37</xdr:row>
      <xdr:rowOff>137694</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37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118440</xdr:rowOff>
    </xdr:from>
    <xdr:to>
      <xdr:col>50</xdr:col>
      <xdr:colOff>114300</xdr:colOff>
      <xdr:row>37</xdr:row>
      <xdr:rowOff>149758</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8750300" y="6290640"/>
          <a:ext cx="889000" cy="202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12548</xdr:rowOff>
    </xdr:from>
    <xdr:to>
      <xdr:col>50</xdr:col>
      <xdr:colOff>165100</xdr:colOff>
      <xdr:row>37</xdr:row>
      <xdr:rowOff>114148</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35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105275</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04428" y="6448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149758</xdr:rowOff>
    </xdr:from>
    <xdr:to>
      <xdr:col>45</xdr:col>
      <xdr:colOff>177800</xdr:colOff>
      <xdr:row>37</xdr:row>
      <xdr:rowOff>152273</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7861300" y="6493408"/>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25807</xdr:rowOff>
    </xdr:from>
    <xdr:to>
      <xdr:col>46</xdr:col>
      <xdr:colOff>38100</xdr:colOff>
      <xdr:row>37</xdr:row>
      <xdr:rowOff>127407</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36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143934</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6144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152273</xdr:rowOff>
    </xdr:from>
    <xdr:to>
      <xdr:col>41</xdr:col>
      <xdr:colOff>50800</xdr:colOff>
      <xdr:row>38</xdr:row>
      <xdr:rowOff>51689</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6972300" y="6495923"/>
          <a:ext cx="8890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13691</xdr:rowOff>
    </xdr:from>
    <xdr:to>
      <xdr:col>41</xdr:col>
      <xdr:colOff>101600</xdr:colOff>
      <xdr:row>37</xdr:row>
      <xdr:rowOff>115291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35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131818</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8" y="6132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157709</xdr:rowOff>
    </xdr:from>
    <xdr:to>
      <xdr:col>36</xdr:col>
      <xdr:colOff>165100</xdr:colOff>
      <xdr:row>37</xdr:row>
      <xdr:rowOff>87859</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104386</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6105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158394</xdr:rowOff>
    </xdr:from>
    <xdr:to>
      <xdr:col>55</xdr:col>
      <xdr:colOff>50800</xdr:colOff>
      <xdr:row>37</xdr:row>
      <xdr:rowOff>88544</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330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9821</xdr:rowOff>
    </xdr:from>
    <xdr:ext cx="469744"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182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67640</xdr:rowOff>
    </xdr:from>
    <xdr:to>
      <xdr:col>50</xdr:col>
      <xdr:colOff>165100</xdr:colOff>
      <xdr:row>36</xdr:row>
      <xdr:rowOff>169240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2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14317</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04428" y="6015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98958</xdr:rowOff>
    </xdr:from>
    <xdr:to>
      <xdr:col>46</xdr:col>
      <xdr:colOff>38100</xdr:colOff>
      <xdr:row>38</xdr:row>
      <xdr:rowOff>29108</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44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20235</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61017" y="6535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101473</xdr:rowOff>
    </xdr:from>
    <xdr:to>
      <xdr:col>41</xdr:col>
      <xdr:colOff>101600</xdr:colOff>
      <xdr:row>38</xdr:row>
      <xdr:rowOff>31623</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445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22750</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2017" y="65378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xdr:rowOff>
    </xdr:from>
    <xdr:to>
      <xdr:col>36</xdr:col>
      <xdr:colOff>165100</xdr:colOff>
      <xdr:row>38</xdr:row>
      <xdr:rowOff>102489</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515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93616</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83017" y="66087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67234</xdr:rowOff>
    </xdr:from>
    <xdr:to>
      <xdr:col>54</xdr:col>
      <xdr:colOff>189865</xdr:colOff>
      <xdr:row>58</xdr:row>
      <xdr:rowOff>113434</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811184"/>
          <a:ext cx="1270" cy="124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117261</xdr:rowOff>
    </xdr:from>
    <xdr:ext cx="469744"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061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113434</xdr:rowOff>
    </xdr:from>
    <xdr:to>
      <xdr:col>55</xdr:col>
      <xdr:colOff>88900</xdr:colOff>
      <xdr:row>58</xdr:row>
      <xdr:rowOff>113434</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057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13911</xdr:rowOff>
    </xdr:from>
    <xdr:ext cx="534377"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58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55,670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67234</xdr:rowOff>
    </xdr:from>
    <xdr:to>
      <xdr:col>55</xdr:col>
      <xdr:colOff>88900</xdr:colOff>
      <xdr:row>51</xdr:row>
      <xdr:rowOff>67234</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811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37241</xdr:rowOff>
    </xdr:from>
    <xdr:to>
      <xdr:col>55</xdr:col>
      <xdr:colOff>0</xdr:colOff>
      <xdr:row>52</xdr:row>
      <xdr:rowOff>50203</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9639300" y="8952641"/>
          <a:ext cx="838200" cy="12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108429</xdr:rowOff>
    </xdr:from>
    <xdr:ext cx="534377"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5381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130002</xdr:rowOff>
    </xdr:from>
    <xdr:to>
      <xdr:col>55</xdr:col>
      <xdr:colOff>50800</xdr:colOff>
      <xdr:row>56</xdr:row>
      <xdr:rowOff>60152</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55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19045</xdr:rowOff>
    </xdr:from>
    <xdr:to>
      <xdr:col>50</xdr:col>
      <xdr:colOff>114300</xdr:colOff>
      <xdr:row>52</xdr:row>
      <xdr:rowOff>50203</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8750300" y="8934445"/>
          <a:ext cx="889000" cy="3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119830</xdr:rowOff>
    </xdr:from>
    <xdr:to>
      <xdr:col>50</xdr:col>
      <xdr:colOff>165100</xdr:colOff>
      <xdr:row>56</xdr:row>
      <xdr:rowOff>49980</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54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41107</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72111" y="9642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19045</xdr:rowOff>
    </xdr:from>
    <xdr:to>
      <xdr:col>45</xdr:col>
      <xdr:colOff>177800</xdr:colOff>
      <xdr:row>52</xdr:row>
      <xdr:rowOff>113319</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8934445"/>
          <a:ext cx="889000" cy="94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109200</xdr:rowOff>
    </xdr:from>
    <xdr:to>
      <xdr:col>46</xdr:col>
      <xdr:colOff>38100</xdr:colOff>
      <xdr:row>56</xdr:row>
      <xdr:rowOff>39350</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53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30477</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83111" y="9631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113319</xdr:rowOff>
    </xdr:from>
    <xdr:to>
      <xdr:col>41</xdr:col>
      <xdr:colOff>50800</xdr:colOff>
      <xdr:row>52</xdr:row>
      <xdr:rowOff>148707</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6972300" y="9028719"/>
          <a:ext cx="889000" cy="35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150530</xdr:rowOff>
    </xdr:from>
    <xdr:to>
      <xdr:col>41</xdr:col>
      <xdr:colOff>101600</xdr:colOff>
      <xdr:row>56</xdr:row>
      <xdr:rowOff>80680</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58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71807</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94111" y="9673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144061</xdr:rowOff>
    </xdr:from>
    <xdr:to>
      <xdr:col>36</xdr:col>
      <xdr:colOff>165100</xdr:colOff>
      <xdr:row>56</xdr:row>
      <xdr:rowOff>74211</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5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65338</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05111" y="9666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157891</xdr:rowOff>
    </xdr:from>
    <xdr:to>
      <xdr:col>55</xdr:col>
      <xdr:colOff>50800</xdr:colOff>
      <xdr:row>52</xdr:row>
      <xdr:rowOff>88041</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8901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9318</xdr:rowOff>
    </xdr:from>
    <xdr:ext cx="534377"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875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51</xdr:row>
      <xdr:rowOff>170853</xdr:rowOff>
    </xdr:from>
    <xdr:to>
      <xdr:col>50</xdr:col>
      <xdr:colOff>165100</xdr:colOff>
      <xdr:row>52</xdr:row>
      <xdr:rowOff>101003</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8914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50</xdr:row>
      <xdr:rowOff>117530</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72111" y="8690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51</xdr:row>
      <xdr:rowOff>139695</xdr:rowOff>
    </xdr:from>
    <xdr:to>
      <xdr:col>46</xdr:col>
      <xdr:colOff>38100</xdr:colOff>
      <xdr:row>52</xdr:row>
      <xdr:rowOff>69845</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888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50</xdr:row>
      <xdr:rowOff>86372</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83111" y="8658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62519</xdr:rowOff>
    </xdr:from>
    <xdr:to>
      <xdr:col>41</xdr:col>
      <xdr:colOff>101600</xdr:colOff>
      <xdr:row>52</xdr:row>
      <xdr:rowOff>164119</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8977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51</xdr:row>
      <xdr:rowOff>9196</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94111" y="875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97907</xdr:rowOff>
    </xdr:from>
    <xdr:to>
      <xdr:col>36</xdr:col>
      <xdr:colOff>165100</xdr:colOff>
      <xdr:row>53</xdr:row>
      <xdr:rowOff>28057</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01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51</xdr:row>
      <xdr:rowOff>44584</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05111" y="8788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171399</xdr:rowOff>
    </xdr:from>
    <xdr:to>
      <xdr:col>54</xdr:col>
      <xdr:colOff>189865</xdr:colOff>
      <xdr:row>79</xdr:row>
      <xdr:rowOff>3130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344349"/>
          <a:ext cx="1270" cy="1203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6957</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551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3130</xdr:rowOff>
    </xdr:from>
    <xdr:to>
      <xdr:col>55</xdr:col>
      <xdr:colOff>88900</xdr:colOff>
      <xdr:row>79</xdr:row>
      <xdr:rowOff>3130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547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118076</xdr:rowOff>
    </xdr:from>
    <xdr:ext cx="534377"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2119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65,336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171399</xdr:rowOff>
    </xdr:from>
    <xdr:to>
      <xdr:col>55</xdr:col>
      <xdr:colOff>88900</xdr:colOff>
      <xdr:row>71</xdr:row>
      <xdr:rowOff>171399</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344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69</xdr:row>
      <xdr:rowOff>169208</xdr:rowOff>
    </xdr:from>
    <xdr:to>
      <xdr:col>55</xdr:col>
      <xdr:colOff>0</xdr:colOff>
      <xdr:row>71</xdr:row>
      <xdr:rowOff>171399</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9639300" y="11999258"/>
          <a:ext cx="838200" cy="345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65746</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0959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87319</xdr:rowOff>
    </xdr:from>
    <xdr:to>
      <xdr:col>55</xdr:col>
      <xdr:colOff>50800</xdr:colOff>
      <xdr:row>77</xdr:row>
      <xdr:rowOff>17469</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117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69</xdr:row>
      <xdr:rowOff>169208</xdr:rowOff>
    </xdr:from>
    <xdr:to>
      <xdr:col>50</xdr:col>
      <xdr:colOff>114300</xdr:colOff>
      <xdr:row>73</xdr:row>
      <xdr:rowOff>151606</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8750300" y="11999258"/>
          <a:ext cx="889000" cy="668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72231</xdr:rowOff>
    </xdr:from>
    <xdr:to>
      <xdr:col>50</xdr:col>
      <xdr:colOff>165100</xdr:colOff>
      <xdr:row>77</xdr:row>
      <xdr:rowOff>2381</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10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164958</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319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151606</xdr:rowOff>
    </xdr:from>
    <xdr:to>
      <xdr:col>45</xdr:col>
      <xdr:colOff>177800</xdr:colOff>
      <xdr:row>74</xdr:row>
      <xdr:rowOff>112878</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7861300" y="12667456"/>
          <a:ext cx="889000" cy="132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52019</xdr:rowOff>
    </xdr:from>
    <xdr:to>
      <xdr:col>46</xdr:col>
      <xdr:colOff>38100</xdr:colOff>
      <xdr:row>77</xdr:row>
      <xdr:rowOff>153619</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25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144746</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334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112878</xdr:rowOff>
    </xdr:from>
    <xdr:to>
      <xdr:col>41</xdr:col>
      <xdr:colOff>50800</xdr:colOff>
      <xdr:row>74</xdr:row>
      <xdr:rowOff>142291</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6972300" y="12800178"/>
          <a:ext cx="889000" cy="29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70211</xdr:rowOff>
    </xdr:from>
    <xdr:to>
      <xdr:col>41</xdr:col>
      <xdr:colOff>101600</xdr:colOff>
      <xdr:row>78</xdr:row>
      <xdr:rowOff>361</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27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162938</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3364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38151</xdr:rowOff>
    </xdr:from>
    <xdr:to>
      <xdr:col>36</xdr:col>
      <xdr:colOff>165100</xdr:colOff>
      <xdr:row>77</xdr:row>
      <xdr:rowOff>139751</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239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130878</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3332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71</xdr:row>
      <xdr:rowOff>120599</xdr:rowOff>
    </xdr:from>
    <xdr:to>
      <xdr:col>55</xdr:col>
      <xdr:colOff>50800</xdr:colOff>
      <xdr:row>72</xdr:row>
      <xdr:rowOff>50749</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2293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73626</xdr:rowOff>
    </xdr:from>
    <xdr:ext cx="534377"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2246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69</xdr:row>
      <xdr:rowOff>118408</xdr:rowOff>
    </xdr:from>
    <xdr:to>
      <xdr:col>50</xdr:col>
      <xdr:colOff>165100</xdr:colOff>
      <xdr:row>70</xdr:row>
      <xdr:rowOff>48558</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1948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68</xdr:row>
      <xdr:rowOff>65085</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372111" y="11723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100806</xdr:rowOff>
    </xdr:from>
    <xdr:to>
      <xdr:col>46</xdr:col>
      <xdr:colOff>38100</xdr:colOff>
      <xdr:row>74</xdr:row>
      <xdr:rowOff>30956</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261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47483</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483111" y="12391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62078</xdr:rowOff>
    </xdr:from>
    <xdr:to>
      <xdr:col>41</xdr:col>
      <xdr:colOff>101600</xdr:colOff>
      <xdr:row>74</xdr:row>
      <xdr:rowOff>163678</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2749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8755</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594111" y="12524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91491</xdr:rowOff>
    </xdr:from>
    <xdr:to>
      <xdr:col>36</xdr:col>
      <xdr:colOff>165100</xdr:colOff>
      <xdr:row>75</xdr:row>
      <xdr:rowOff>21641</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2778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38168</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05111" y="12554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139700</xdr:rowOff>
    </xdr:from>
    <xdr:to>
      <xdr:col>59</xdr:col>
      <xdr:colOff>50800</xdr:colOff>
      <xdr:row>99</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168927</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42230</xdr:rowOff>
    </xdr:from>
    <xdr:to>
      <xdr:col>54</xdr:col>
      <xdr:colOff>189865</xdr:colOff>
      <xdr:row>99</xdr:row>
      <xdr:rowOff>29801</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644180"/>
          <a:ext cx="1270" cy="1359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33628</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7007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29801</xdr:rowOff>
    </xdr:from>
    <xdr:to>
      <xdr:col>55</xdr:col>
      <xdr:colOff>88900</xdr:colOff>
      <xdr:row>99</xdr:row>
      <xdr:rowOff>29801</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7003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160357</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419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122,822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42230</xdr:rowOff>
    </xdr:from>
    <xdr:to>
      <xdr:col>55</xdr:col>
      <xdr:colOff>88900</xdr:colOff>
      <xdr:row>91</xdr:row>
      <xdr:rowOff>42230</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644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155502</xdr:rowOff>
    </xdr:from>
    <xdr:to>
      <xdr:col>55</xdr:col>
      <xdr:colOff>0</xdr:colOff>
      <xdr:row>91</xdr:row>
      <xdr:rowOff>42230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9639300" y="15586002"/>
          <a:ext cx="838200" cy="58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13535</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472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35108</xdr:rowOff>
    </xdr:from>
    <xdr:to>
      <xdr:col>55</xdr:col>
      <xdr:colOff>50800</xdr:colOff>
      <xdr:row>96</xdr:row>
      <xdr:rowOff>136708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49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155502</xdr:rowOff>
    </xdr:from>
    <xdr:to>
      <xdr:col>50</xdr:col>
      <xdr:colOff>114300</xdr:colOff>
      <xdr:row>93</xdr:row>
      <xdr:rowOff>89551</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8750300" y="15586002"/>
          <a:ext cx="889000" cy="448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21177</xdr:rowOff>
    </xdr:from>
    <xdr:to>
      <xdr:col>50</xdr:col>
      <xdr:colOff>165100</xdr:colOff>
      <xdr:row>96</xdr:row>
      <xdr:rowOff>122777</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480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113904</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573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89551</xdr:rowOff>
    </xdr:from>
    <xdr:to>
      <xdr:col>45</xdr:col>
      <xdr:colOff>177800</xdr:colOff>
      <xdr:row>93</xdr:row>
      <xdr:rowOff>95652</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7861300" y="16034401"/>
          <a:ext cx="889000" cy="6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151564</xdr:rowOff>
    </xdr:from>
    <xdr:to>
      <xdr:col>46</xdr:col>
      <xdr:colOff>38100</xdr:colOff>
      <xdr:row>97</xdr:row>
      <xdr:rowOff>81714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610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72841</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703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85665</xdr:rowOff>
    </xdr:from>
    <xdr:to>
      <xdr:col>41</xdr:col>
      <xdr:colOff>50800</xdr:colOff>
      <xdr:row>93</xdr:row>
      <xdr:rowOff>95652</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a:off x="6972300" y="16030515"/>
          <a:ext cx="889000" cy="9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112618</xdr:rowOff>
    </xdr:from>
    <xdr:to>
      <xdr:col>41</xdr:col>
      <xdr:colOff>101600</xdr:colOff>
      <xdr:row>97</xdr:row>
      <xdr:rowOff>42768</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571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33895</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664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68441</xdr:rowOff>
    </xdr:from>
    <xdr:to>
      <xdr:col>36</xdr:col>
      <xdr:colOff>165100</xdr:colOff>
      <xdr:row>96</xdr:row>
      <xdr:rowOff>170041</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527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161168</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620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90</xdr:row>
      <xdr:rowOff>162880</xdr:rowOff>
    </xdr:from>
    <xdr:to>
      <xdr:col>55</xdr:col>
      <xdr:colOff>50800</xdr:colOff>
      <xdr:row>91</xdr:row>
      <xdr:rowOff>93030</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559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115907</xdr:rowOff>
    </xdr:from>
    <xdr:ext cx="599010"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5546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90</xdr:row>
      <xdr:rowOff>104702</xdr:rowOff>
    </xdr:from>
    <xdr:to>
      <xdr:col>50</xdr:col>
      <xdr:colOff>165100</xdr:colOff>
      <xdr:row>91</xdr:row>
      <xdr:rowOff>34852</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553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89</xdr:row>
      <xdr:rowOff>51379</xdr:rowOff>
    </xdr:from>
    <xdr:ext cx="59901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39795" y="15310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38751</xdr:rowOff>
    </xdr:from>
    <xdr:to>
      <xdr:col>46</xdr:col>
      <xdr:colOff>38100</xdr:colOff>
      <xdr:row>93</xdr:row>
      <xdr:rowOff>140351</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5983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156878</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575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44852</xdr:rowOff>
    </xdr:from>
    <xdr:to>
      <xdr:col>41</xdr:col>
      <xdr:colOff>101600</xdr:colOff>
      <xdr:row>93</xdr:row>
      <xdr:rowOff>146452</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5989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162979</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5764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34865</xdr:rowOff>
    </xdr:from>
    <xdr:to>
      <xdr:col>36</xdr:col>
      <xdr:colOff>165100</xdr:colOff>
      <xdr:row>93</xdr:row>
      <xdr:rowOff>136465</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5979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91</xdr:row>
      <xdr:rowOff>152992</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5754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40853</xdr:rowOff>
    </xdr:from>
    <xdr:to>
      <xdr:col>85</xdr:col>
      <xdr:colOff>126364</xdr:colOff>
      <xdr:row>38</xdr:row>
      <xdr:rowOff>131287</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184353"/>
          <a:ext cx="1269" cy="1462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135114</xdr:rowOff>
    </xdr:from>
    <xdr:ext cx="534377"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65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131287</xdr:rowOff>
    </xdr:from>
    <xdr:to>
      <xdr:col>86</xdr:col>
      <xdr:colOff>25400</xdr:colOff>
      <xdr:row>38</xdr:row>
      <xdr:rowOff>131287</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646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158980</xdr:rowOff>
    </xdr:from>
    <xdr:ext cx="534377"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4959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42,162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40853</xdr:rowOff>
    </xdr:from>
    <xdr:to>
      <xdr:col>86</xdr:col>
      <xdr:colOff>25400</xdr:colOff>
      <xdr:row>30</xdr:row>
      <xdr:rowOff>40853</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184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14016</xdr:rowOff>
    </xdr:from>
    <xdr:to>
      <xdr:col>85</xdr:col>
      <xdr:colOff>127000</xdr:colOff>
      <xdr:row>33</xdr:row>
      <xdr:rowOff>115514</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5481300" y="5671866"/>
          <a:ext cx="838200" cy="101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56994</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057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78567</xdr:rowOff>
    </xdr:from>
    <xdr:to>
      <xdr:col>85</xdr:col>
      <xdr:colOff>177800</xdr:colOff>
      <xdr:row>36</xdr:row>
      <xdr:rowOff>8717</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079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14016</xdr:rowOff>
    </xdr:from>
    <xdr:to>
      <xdr:col>81</xdr:col>
      <xdr:colOff>50800</xdr:colOff>
      <xdr:row>33</xdr:row>
      <xdr:rowOff>58090</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4592300" y="5671866"/>
          <a:ext cx="889000" cy="44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39660</xdr:rowOff>
    </xdr:from>
    <xdr:to>
      <xdr:col>81</xdr:col>
      <xdr:colOff>101600</xdr:colOff>
      <xdr:row>35</xdr:row>
      <xdr:rowOff>141260</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04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132387</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133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58090</xdr:rowOff>
    </xdr:from>
    <xdr:to>
      <xdr:col>76</xdr:col>
      <xdr:colOff>114300</xdr:colOff>
      <xdr:row>33</xdr:row>
      <xdr:rowOff>125847</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3703300" y="5715940"/>
          <a:ext cx="889000" cy="67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105359</xdr:rowOff>
    </xdr:from>
    <xdr:to>
      <xdr:col>76</xdr:col>
      <xdr:colOff>165100</xdr:colOff>
      <xdr:row>36</xdr:row>
      <xdr:rowOff>35509</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106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26636</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6198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125847</xdr:rowOff>
    </xdr:from>
    <xdr:to>
      <xdr:col>71</xdr:col>
      <xdr:colOff>177800</xdr:colOff>
      <xdr:row>34</xdr:row>
      <xdr:rowOff>16165</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2814300" y="5783697"/>
          <a:ext cx="889000" cy="61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168407</xdr:rowOff>
    </xdr:from>
    <xdr:to>
      <xdr:col>72</xdr:col>
      <xdr:colOff>38100</xdr:colOff>
      <xdr:row>36</xdr:row>
      <xdr:rowOff>98557</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16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89684</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261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162738</xdr:rowOff>
    </xdr:from>
    <xdr:to>
      <xdr:col>67</xdr:col>
      <xdr:colOff>101600</xdr:colOff>
      <xdr:row>36</xdr:row>
      <xdr:rowOff>92888</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163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84015</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256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64714</xdr:rowOff>
    </xdr:from>
    <xdr:to>
      <xdr:col>85</xdr:col>
      <xdr:colOff>177800</xdr:colOff>
      <xdr:row>33</xdr:row>
      <xdr:rowOff>166314</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572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87591</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5573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134666</xdr:rowOff>
    </xdr:from>
    <xdr:to>
      <xdr:col>81</xdr:col>
      <xdr:colOff>101600</xdr:colOff>
      <xdr:row>33</xdr:row>
      <xdr:rowOff>64816</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562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31</xdr:row>
      <xdr:rowOff>81343</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5396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7290</xdr:rowOff>
    </xdr:from>
    <xdr:to>
      <xdr:col>76</xdr:col>
      <xdr:colOff>165100</xdr:colOff>
      <xdr:row>33</xdr:row>
      <xdr:rowOff>108890</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566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31</xdr:row>
      <xdr:rowOff>125417</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5440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75047</xdr:rowOff>
    </xdr:from>
    <xdr:to>
      <xdr:col>72</xdr:col>
      <xdr:colOff>38100</xdr:colOff>
      <xdr:row>34</xdr:row>
      <xdr:rowOff>5197</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5732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21724</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5508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136815</xdr:rowOff>
    </xdr:from>
    <xdr:to>
      <xdr:col>67</xdr:col>
      <xdr:colOff>101600</xdr:colOff>
      <xdr:row>34</xdr:row>
      <xdr:rowOff>66965</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5794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83492</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556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139885</xdr:rowOff>
    </xdr:from>
    <xdr:to>
      <xdr:col>85</xdr:col>
      <xdr:colOff>126364</xdr:colOff>
      <xdr:row>59</xdr:row>
      <xdr:rowOff>113585</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712385"/>
          <a:ext cx="1269" cy="1516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117412</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1023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113585</xdr:rowOff>
    </xdr:from>
    <xdr:to>
      <xdr:col>86</xdr:col>
      <xdr:colOff>25400</xdr:colOff>
      <xdr:row>59</xdr:row>
      <xdr:rowOff>113585</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10229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86562</xdr:rowOff>
    </xdr:from>
    <xdr:ext cx="599010"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487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167,983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139885</xdr:rowOff>
    </xdr:from>
    <xdr:to>
      <xdr:col>86</xdr:col>
      <xdr:colOff>25400</xdr:colOff>
      <xdr:row>50</xdr:row>
      <xdr:rowOff>139885</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712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54073</xdr:rowOff>
    </xdr:from>
    <xdr:to>
      <xdr:col>85</xdr:col>
      <xdr:colOff>127000</xdr:colOff>
      <xdr:row>57</xdr:row>
      <xdr:rowOff>80612</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5481300" y="9826723"/>
          <a:ext cx="838200" cy="26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39067</xdr:rowOff>
    </xdr:from>
    <xdr:ext cx="534377"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811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60640</xdr:rowOff>
    </xdr:from>
    <xdr:to>
      <xdr:col>85</xdr:col>
      <xdr:colOff>177800</xdr:colOff>
      <xdr:row>57</xdr:row>
      <xdr:rowOff>162240</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83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31812</xdr:rowOff>
    </xdr:from>
    <xdr:to>
      <xdr:col>81</xdr:col>
      <xdr:colOff>50800</xdr:colOff>
      <xdr:row>57</xdr:row>
      <xdr:rowOff>80612</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4592300" y="9804462"/>
          <a:ext cx="889000" cy="48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44683</xdr:rowOff>
    </xdr:from>
    <xdr:to>
      <xdr:col>81</xdr:col>
      <xdr:colOff>101600</xdr:colOff>
      <xdr:row>57</xdr:row>
      <xdr:rowOff>146283</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817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137410</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9910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31812</xdr:rowOff>
    </xdr:from>
    <xdr:to>
      <xdr:col>76</xdr:col>
      <xdr:colOff>114300</xdr:colOff>
      <xdr:row>58</xdr:row>
      <xdr:rowOff>16518</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3703300" y="9804462"/>
          <a:ext cx="889000" cy="156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94637</xdr:rowOff>
    </xdr:from>
    <xdr:to>
      <xdr:col>76</xdr:col>
      <xdr:colOff>165100</xdr:colOff>
      <xdr:row>58</xdr:row>
      <xdr:rowOff>24787</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86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15914</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9960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90061</xdr:rowOff>
    </xdr:from>
    <xdr:to>
      <xdr:col>71</xdr:col>
      <xdr:colOff>177800</xdr:colOff>
      <xdr:row>58</xdr:row>
      <xdr:rowOff>16518</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2814300" y="9862711"/>
          <a:ext cx="889000" cy="9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144189</xdr:rowOff>
    </xdr:from>
    <xdr:to>
      <xdr:col>72</xdr:col>
      <xdr:colOff>38100</xdr:colOff>
      <xdr:row>58</xdr:row>
      <xdr:rowOff>74339</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916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65466</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10009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124747</xdr:rowOff>
    </xdr:from>
    <xdr:to>
      <xdr:col>67</xdr:col>
      <xdr:colOff>101600</xdr:colOff>
      <xdr:row>58</xdr:row>
      <xdr:rowOff>54897</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89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46024</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990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3273</xdr:rowOff>
    </xdr:from>
    <xdr:to>
      <xdr:col>85</xdr:col>
      <xdr:colOff>177800</xdr:colOff>
      <xdr:row>57</xdr:row>
      <xdr:rowOff>104873</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9775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26150</xdr:rowOff>
    </xdr:from>
    <xdr:ext cx="534377"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9627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29812</xdr:rowOff>
    </xdr:from>
    <xdr:to>
      <xdr:col>81</xdr:col>
      <xdr:colOff>101600</xdr:colOff>
      <xdr:row>57</xdr:row>
      <xdr:rowOff>131412</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9802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147939</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14111" y="957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152462</xdr:rowOff>
    </xdr:from>
    <xdr:to>
      <xdr:col>76</xdr:col>
      <xdr:colOff>165100</xdr:colOff>
      <xdr:row>57</xdr:row>
      <xdr:rowOff>82612</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9753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99139</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325111" y="9528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137168</xdr:rowOff>
    </xdr:from>
    <xdr:to>
      <xdr:col>72</xdr:col>
      <xdr:colOff>38100</xdr:colOff>
      <xdr:row>58</xdr:row>
      <xdr:rowOff>67318</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9909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83845</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36111" y="9685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39261</xdr:rowOff>
    </xdr:from>
    <xdr:to>
      <xdr:col>67</xdr:col>
      <xdr:colOff>101600</xdr:colOff>
      <xdr:row>57</xdr:row>
      <xdr:rowOff>140861</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981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157388</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7111" y="9587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a:extLst>
            <a:ext uri="{FF2B5EF4-FFF2-40B4-BE49-F238E27FC236}">
              <a16:creationId xmlns:a16="http://schemas.microsoft.com/office/drawing/2014/main" id="{00000000-0008-0000-0700-00007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42643</xdr:rowOff>
    </xdr:from>
    <xdr:to>
      <xdr:col>85</xdr:col>
      <xdr:colOff>126364</xdr:colOff>
      <xdr:row>79</xdr:row>
      <xdr:rowOff>98879</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6317595" y="12044143"/>
          <a:ext cx="1269" cy="1599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6" name="災害復旧費最小値テキスト">
          <a:extLst>
            <a:ext uri="{FF2B5EF4-FFF2-40B4-BE49-F238E27FC236}">
              <a16:creationId xmlns:a16="http://schemas.microsoft.com/office/drawing/2014/main" id="{00000000-0008-0000-0700-00007C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160770</xdr:rowOff>
    </xdr:from>
    <xdr:ext cx="534377" cy="259045"/>
    <xdr:sp macro="" textlink="">
      <xdr:nvSpPr>
        <xdr:cNvPr id="638" name="災害復旧費最大値テキスト">
          <a:extLst>
            <a:ext uri="{FF2B5EF4-FFF2-40B4-BE49-F238E27FC236}">
              <a16:creationId xmlns:a16="http://schemas.microsoft.com/office/drawing/2014/main" id="{00000000-0008-0000-0700-00007E020000}"/>
            </a:ext>
          </a:extLst>
        </xdr:cNvPr>
        <xdr:cNvSpPr txBox="1"/>
      </xdr:nvSpPr>
      <xdr:spPr>
        <a:xfrm>
          <a:off x="16370300" y="1181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48,972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42643</xdr:rowOff>
    </xdr:from>
    <xdr:to>
      <xdr:col>86</xdr:col>
      <xdr:colOff>25400</xdr:colOff>
      <xdr:row>70</xdr:row>
      <xdr:rowOff>42643</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6230600" y="1204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115044</xdr:rowOff>
    </xdr:from>
    <xdr:to>
      <xdr:col>85</xdr:col>
      <xdr:colOff>127000</xdr:colOff>
      <xdr:row>79</xdr:row>
      <xdr:rowOff>55412</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5481300" y="13316694"/>
          <a:ext cx="838200" cy="283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109360</xdr:rowOff>
    </xdr:from>
    <xdr:ext cx="469744" cy="259045"/>
    <xdr:sp macro="" textlink="">
      <xdr:nvSpPr>
        <xdr:cNvPr id="641" name="災害復旧費平均値テキスト">
          <a:extLst>
            <a:ext uri="{FF2B5EF4-FFF2-40B4-BE49-F238E27FC236}">
              <a16:creationId xmlns:a16="http://schemas.microsoft.com/office/drawing/2014/main" id="{00000000-0008-0000-0700-000081020000}"/>
            </a:ext>
          </a:extLst>
        </xdr:cNvPr>
        <xdr:cNvSpPr txBox="1"/>
      </xdr:nvSpPr>
      <xdr:spPr>
        <a:xfrm>
          <a:off x="16370300" y="133110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86483</xdr:rowOff>
    </xdr:from>
    <xdr:to>
      <xdr:col>85</xdr:col>
      <xdr:colOff>177800</xdr:colOff>
      <xdr:row>79</xdr:row>
      <xdr:rowOff>16633</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6268700" y="13459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164356</xdr:rowOff>
    </xdr:from>
    <xdr:to>
      <xdr:col>81</xdr:col>
      <xdr:colOff>50800</xdr:colOff>
      <xdr:row>77</xdr:row>
      <xdr:rowOff>115044</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4592300" y="12337306"/>
          <a:ext cx="889000" cy="979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8857</xdr:rowOff>
    </xdr:from>
    <xdr:to>
      <xdr:col>81</xdr:col>
      <xdr:colOff>101600</xdr:colOff>
      <xdr:row>78</xdr:row>
      <xdr:rowOff>110457</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5430500" y="1338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101584</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46428" y="13474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164356</xdr:rowOff>
    </xdr:from>
    <xdr:to>
      <xdr:col>76</xdr:col>
      <xdr:colOff>114300</xdr:colOff>
      <xdr:row>75</xdr:row>
      <xdr:rowOff>99891</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flipV="1">
          <a:off x="13703300" y="12337306"/>
          <a:ext cx="889000" cy="621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9902</xdr:rowOff>
    </xdr:from>
    <xdr:to>
      <xdr:col>76</xdr:col>
      <xdr:colOff>165100</xdr:colOff>
      <xdr:row>78</xdr:row>
      <xdr:rowOff>111502</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4541500" y="13383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102629</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357428" y="13475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99891</xdr:rowOff>
    </xdr:from>
    <xdr:to>
      <xdr:col>71</xdr:col>
      <xdr:colOff>177800</xdr:colOff>
      <xdr:row>78</xdr:row>
      <xdr:rowOff>148681</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flipV="1">
          <a:off x="12814300" y="12958641"/>
          <a:ext cx="889000" cy="563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34362</xdr:rowOff>
    </xdr:from>
    <xdr:to>
      <xdr:col>72</xdr:col>
      <xdr:colOff>38100</xdr:colOff>
      <xdr:row>78</xdr:row>
      <xdr:rowOff>135962</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3652500" y="13407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127089</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468428" y="13500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70678</xdr:rowOff>
    </xdr:from>
    <xdr:to>
      <xdr:col>67</xdr:col>
      <xdr:colOff>101600</xdr:colOff>
      <xdr:row>79</xdr:row>
      <xdr:rowOff>828</xdr:rowOff>
    </xdr:to>
    <xdr:sp macro="" textlink="">
      <xdr:nvSpPr>
        <xdr:cNvPr id="652" name="フローチャート: 判断 651">
          <a:extLst>
            <a:ext uri="{FF2B5EF4-FFF2-40B4-BE49-F238E27FC236}">
              <a16:creationId xmlns:a16="http://schemas.microsoft.com/office/drawing/2014/main" id="{00000000-0008-0000-0700-00008C020000}"/>
            </a:ext>
          </a:extLst>
        </xdr:cNvPr>
        <xdr:cNvSpPr/>
      </xdr:nvSpPr>
      <xdr:spPr>
        <a:xfrm>
          <a:off x="12763500" y="13443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17355</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579428" y="13219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4612</xdr:rowOff>
    </xdr:from>
    <xdr:to>
      <xdr:col>85</xdr:col>
      <xdr:colOff>177800</xdr:colOff>
      <xdr:row>79</xdr:row>
      <xdr:rowOff>106212</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6268700" y="13549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90989</xdr:rowOff>
    </xdr:from>
    <xdr:ext cx="469744" cy="259045"/>
    <xdr:sp macro="" textlink="">
      <xdr:nvSpPr>
        <xdr:cNvPr id="660" name="災害復旧費該当値テキスト">
          <a:extLst>
            <a:ext uri="{FF2B5EF4-FFF2-40B4-BE49-F238E27FC236}">
              <a16:creationId xmlns:a16="http://schemas.microsoft.com/office/drawing/2014/main" id="{00000000-0008-0000-0700-000094020000}"/>
            </a:ext>
          </a:extLst>
        </xdr:cNvPr>
        <xdr:cNvSpPr txBox="1"/>
      </xdr:nvSpPr>
      <xdr:spPr>
        <a:xfrm>
          <a:off x="16370300" y="13464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64244</xdr:rowOff>
    </xdr:from>
    <xdr:to>
      <xdr:col>81</xdr:col>
      <xdr:colOff>101600</xdr:colOff>
      <xdr:row>77</xdr:row>
      <xdr:rowOff>165844</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5430500" y="1326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10921</xdr:rowOff>
    </xdr:from>
    <xdr:ext cx="534377"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5214111" y="13041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113556</xdr:rowOff>
    </xdr:from>
    <xdr:to>
      <xdr:col>76</xdr:col>
      <xdr:colOff>165100</xdr:colOff>
      <xdr:row>72</xdr:row>
      <xdr:rowOff>43706</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4541500" y="12286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70</xdr:row>
      <xdr:rowOff>60233</xdr:rowOff>
    </xdr:from>
    <xdr:ext cx="534377"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4325111" y="12061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49091</xdr:rowOff>
    </xdr:from>
    <xdr:to>
      <xdr:col>72</xdr:col>
      <xdr:colOff>38100</xdr:colOff>
      <xdr:row>75</xdr:row>
      <xdr:rowOff>150692</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3652500" y="1290784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167218</xdr:rowOff>
    </xdr:from>
    <xdr:ext cx="534377"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3436111" y="12683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97881</xdr:rowOff>
    </xdr:from>
    <xdr:to>
      <xdr:col>67</xdr:col>
      <xdr:colOff>101600</xdr:colOff>
      <xdr:row>79</xdr:row>
      <xdr:rowOff>28031</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2763500" y="13470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19158</xdr:rowOff>
    </xdr:from>
    <xdr:ext cx="469744"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579428" y="13563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a:extLst>
            <a:ext uri="{FF2B5EF4-FFF2-40B4-BE49-F238E27FC236}">
              <a16:creationId xmlns:a16="http://schemas.microsoft.com/office/drawing/2014/main" id="{00000000-0008-0000-0700-0000B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167132</xdr:rowOff>
    </xdr:from>
    <xdr:to>
      <xdr:col>85</xdr:col>
      <xdr:colOff>126364</xdr:colOff>
      <xdr:row>98</xdr:row>
      <xdr:rowOff>80747</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6317595" y="15426182"/>
          <a:ext cx="1269" cy="1456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84574</xdr:rowOff>
    </xdr:from>
    <xdr:ext cx="534377" cy="259045"/>
    <xdr:sp macro="" textlink="">
      <xdr:nvSpPr>
        <xdr:cNvPr id="693" name="公債費最小値テキスト">
          <a:extLst>
            <a:ext uri="{FF2B5EF4-FFF2-40B4-BE49-F238E27FC236}">
              <a16:creationId xmlns:a16="http://schemas.microsoft.com/office/drawing/2014/main" id="{00000000-0008-0000-0700-0000B5020000}"/>
            </a:ext>
          </a:extLst>
        </xdr:cNvPr>
        <xdr:cNvSpPr txBox="1"/>
      </xdr:nvSpPr>
      <xdr:spPr>
        <a:xfrm>
          <a:off x="16370300" y="16886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80747</xdr:rowOff>
    </xdr:from>
    <xdr:to>
      <xdr:col>86</xdr:col>
      <xdr:colOff>25400</xdr:colOff>
      <xdr:row>98</xdr:row>
      <xdr:rowOff>80747</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6882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113809</xdr:rowOff>
    </xdr:from>
    <xdr:ext cx="599010" cy="259045"/>
    <xdr:sp macro="" textlink="">
      <xdr:nvSpPr>
        <xdr:cNvPr id="695" name="公債費最大値テキスト">
          <a:extLst>
            <a:ext uri="{FF2B5EF4-FFF2-40B4-BE49-F238E27FC236}">
              <a16:creationId xmlns:a16="http://schemas.microsoft.com/office/drawing/2014/main" id="{00000000-0008-0000-0700-0000B7020000}"/>
            </a:ext>
          </a:extLst>
        </xdr:cNvPr>
        <xdr:cNvSpPr txBox="1"/>
      </xdr:nvSpPr>
      <xdr:spPr>
        <a:xfrm>
          <a:off x="16370300" y="1520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125,340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167132</xdr:rowOff>
    </xdr:from>
    <xdr:to>
      <xdr:col>86</xdr:col>
      <xdr:colOff>25400</xdr:colOff>
      <xdr:row>89</xdr:row>
      <xdr:rowOff>167132</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6230600" y="15426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90</xdr:row>
      <xdr:rowOff>44692</xdr:rowOff>
    </xdr:from>
    <xdr:to>
      <xdr:col>85</xdr:col>
      <xdr:colOff>127000</xdr:colOff>
      <xdr:row>90</xdr:row>
      <xdr:rowOff>86779</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5481300" y="15475192"/>
          <a:ext cx="838200" cy="42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121556</xdr:rowOff>
    </xdr:from>
    <xdr:ext cx="534377" cy="259045"/>
    <xdr:sp macro="" textlink="">
      <xdr:nvSpPr>
        <xdr:cNvPr id="698" name="公債費平均値テキスト">
          <a:extLst>
            <a:ext uri="{FF2B5EF4-FFF2-40B4-BE49-F238E27FC236}">
              <a16:creationId xmlns:a16="http://schemas.microsoft.com/office/drawing/2014/main" id="{00000000-0008-0000-0700-0000BA020000}"/>
            </a:ext>
          </a:extLst>
        </xdr:cNvPr>
        <xdr:cNvSpPr txBox="1"/>
      </xdr:nvSpPr>
      <xdr:spPr>
        <a:xfrm>
          <a:off x="16370300" y="16237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143129</xdr:rowOff>
    </xdr:from>
    <xdr:to>
      <xdr:col>85</xdr:col>
      <xdr:colOff>177800</xdr:colOff>
      <xdr:row>95</xdr:row>
      <xdr:rowOff>73279</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6268700" y="16259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90</xdr:row>
      <xdr:rowOff>44692</xdr:rowOff>
    </xdr:from>
    <xdr:to>
      <xdr:col>81</xdr:col>
      <xdr:colOff>50800</xdr:colOff>
      <xdr:row>90</xdr:row>
      <xdr:rowOff>74955</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4592300" y="15475192"/>
          <a:ext cx="889000" cy="30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154127</xdr:rowOff>
    </xdr:from>
    <xdr:to>
      <xdr:col>81</xdr:col>
      <xdr:colOff>101600</xdr:colOff>
      <xdr:row>95</xdr:row>
      <xdr:rowOff>84277</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5430500" y="16270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75404</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14111" y="1636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90</xdr:row>
      <xdr:rowOff>74955</xdr:rowOff>
    </xdr:from>
    <xdr:to>
      <xdr:col>76</xdr:col>
      <xdr:colOff>114300</xdr:colOff>
      <xdr:row>90</xdr:row>
      <xdr:rowOff>87745</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flipV="1">
          <a:off x="13703300" y="15505455"/>
          <a:ext cx="889000" cy="12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25349</xdr:rowOff>
    </xdr:from>
    <xdr:to>
      <xdr:col>76</xdr:col>
      <xdr:colOff>165100</xdr:colOff>
      <xdr:row>95</xdr:row>
      <xdr:rowOff>126949</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4541500" y="1631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118076</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325111" y="16405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73837</xdr:rowOff>
    </xdr:from>
    <xdr:to>
      <xdr:col>71</xdr:col>
      <xdr:colOff>177800</xdr:colOff>
      <xdr:row>90</xdr:row>
      <xdr:rowOff>87745</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a:off x="12814300" y="15504337"/>
          <a:ext cx="889000" cy="13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39827</xdr:rowOff>
    </xdr:from>
    <xdr:to>
      <xdr:col>72</xdr:col>
      <xdr:colOff>38100</xdr:colOff>
      <xdr:row>95</xdr:row>
      <xdr:rowOff>141427</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3652500" y="1632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132554</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36111" y="16420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32741</xdr:rowOff>
    </xdr:from>
    <xdr:to>
      <xdr:col>67</xdr:col>
      <xdr:colOff>101600</xdr:colOff>
      <xdr:row>95</xdr:row>
      <xdr:rowOff>134341</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2763500" y="163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125468</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47111" y="1641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90</xdr:row>
      <xdr:rowOff>35979</xdr:rowOff>
    </xdr:from>
    <xdr:to>
      <xdr:col>85</xdr:col>
      <xdr:colOff>177800</xdr:colOff>
      <xdr:row>90</xdr:row>
      <xdr:rowOff>137579</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6268700" y="1546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89</xdr:row>
      <xdr:rowOff>122356</xdr:rowOff>
    </xdr:from>
    <xdr:ext cx="599010" cy="259045"/>
    <xdr:sp macro="" textlink="">
      <xdr:nvSpPr>
        <xdr:cNvPr id="717" name="公債費該当値テキスト">
          <a:extLst>
            <a:ext uri="{FF2B5EF4-FFF2-40B4-BE49-F238E27FC236}">
              <a16:creationId xmlns:a16="http://schemas.microsoft.com/office/drawing/2014/main" id="{00000000-0008-0000-0700-0000CD020000}"/>
            </a:ext>
          </a:extLst>
        </xdr:cNvPr>
        <xdr:cNvSpPr txBox="1"/>
      </xdr:nvSpPr>
      <xdr:spPr>
        <a:xfrm>
          <a:off x="16370300" y="15381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89</xdr:row>
      <xdr:rowOff>165342</xdr:rowOff>
    </xdr:from>
    <xdr:to>
      <xdr:col>81</xdr:col>
      <xdr:colOff>101600</xdr:colOff>
      <xdr:row>90</xdr:row>
      <xdr:rowOff>95492</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5430500" y="1542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88</xdr:row>
      <xdr:rowOff>112019</xdr:rowOff>
    </xdr:from>
    <xdr:ext cx="59901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5181795" y="15199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90</xdr:row>
      <xdr:rowOff>24155</xdr:rowOff>
    </xdr:from>
    <xdr:to>
      <xdr:col>76</xdr:col>
      <xdr:colOff>165100</xdr:colOff>
      <xdr:row>90</xdr:row>
      <xdr:rowOff>125755</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4541500" y="15454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88</xdr:row>
      <xdr:rowOff>142282</xdr:rowOff>
    </xdr:from>
    <xdr:ext cx="59901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4292795" y="15229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90</xdr:row>
      <xdr:rowOff>36945</xdr:rowOff>
    </xdr:from>
    <xdr:to>
      <xdr:col>72</xdr:col>
      <xdr:colOff>38100</xdr:colOff>
      <xdr:row>90</xdr:row>
      <xdr:rowOff>138545</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3652500" y="1546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88</xdr:row>
      <xdr:rowOff>155072</xdr:rowOff>
    </xdr:from>
    <xdr:ext cx="599010"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3403795" y="15242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90</xdr:row>
      <xdr:rowOff>23037</xdr:rowOff>
    </xdr:from>
    <xdr:to>
      <xdr:col>67</xdr:col>
      <xdr:colOff>101600</xdr:colOff>
      <xdr:row>90</xdr:row>
      <xdr:rowOff>124637</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2763500" y="1545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88</xdr:row>
      <xdr:rowOff>141164</xdr:rowOff>
    </xdr:from>
    <xdr:ext cx="599010"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2514795" y="15228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a:extLst>
            <a:ext uri="{FF2B5EF4-FFF2-40B4-BE49-F238E27FC236}">
              <a16:creationId xmlns:a16="http://schemas.microsoft.com/office/drawing/2014/main" id="{00000000-0008-0000-0700-0000E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147701</xdr:rowOff>
    </xdr:from>
    <xdr:to>
      <xdr:col>116</xdr:col>
      <xdr:colOff>62864</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flipV="1">
          <a:off x="22159595" y="5462651"/>
          <a:ext cx="1269" cy="1268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82313</xdr:rowOff>
    </xdr:from>
    <xdr:ext cx="249299" cy="259045"/>
    <xdr:sp macro="" textlink="">
      <xdr:nvSpPr>
        <xdr:cNvPr id="750" name="諸支出金最小値テキスト">
          <a:extLst>
            <a:ext uri="{FF2B5EF4-FFF2-40B4-BE49-F238E27FC236}">
              <a16:creationId xmlns:a16="http://schemas.microsoft.com/office/drawing/2014/main" id="{00000000-0008-0000-0700-0000EE020000}"/>
            </a:ext>
          </a:extLst>
        </xdr:cNvPr>
        <xdr:cNvSpPr txBox="1"/>
      </xdr:nvSpPr>
      <xdr:spPr>
        <a:xfrm>
          <a:off x="22212300" y="67688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94378</xdr:rowOff>
    </xdr:from>
    <xdr:ext cx="469744" cy="259045"/>
    <xdr:sp macro="" textlink="">
      <xdr:nvSpPr>
        <xdr:cNvPr id="752" name="諸支出金最大値テキスト">
          <a:extLst>
            <a:ext uri="{FF2B5EF4-FFF2-40B4-BE49-F238E27FC236}">
              <a16:creationId xmlns:a16="http://schemas.microsoft.com/office/drawing/2014/main" id="{00000000-0008-0000-0700-0000F0020000}"/>
            </a:ext>
          </a:extLst>
        </xdr:cNvPr>
        <xdr:cNvSpPr txBox="1"/>
      </xdr:nvSpPr>
      <xdr:spPr>
        <a:xfrm>
          <a:off x="22212300" y="5237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147701</xdr:rowOff>
    </xdr:from>
    <xdr:to>
      <xdr:col>116</xdr:col>
      <xdr:colOff>152400</xdr:colOff>
      <xdr:row>31</xdr:row>
      <xdr:rowOff>147701</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2072600" y="5462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171213</xdr:rowOff>
    </xdr:from>
    <xdr:ext cx="313932" cy="259045"/>
    <xdr:sp macro="" textlink="">
      <xdr:nvSpPr>
        <xdr:cNvPr id="755" name="諸支出金平均値テキスト">
          <a:extLst>
            <a:ext uri="{FF2B5EF4-FFF2-40B4-BE49-F238E27FC236}">
              <a16:creationId xmlns:a16="http://schemas.microsoft.com/office/drawing/2014/main" id="{00000000-0008-0000-0700-0000F3020000}"/>
            </a:ext>
          </a:extLst>
        </xdr:cNvPr>
        <xdr:cNvSpPr txBox="1"/>
      </xdr:nvSpPr>
      <xdr:spPr>
        <a:xfrm>
          <a:off x="22212300" y="651486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148336</xdr:rowOff>
    </xdr:from>
    <xdr:to>
      <xdr:col>116</xdr:col>
      <xdr:colOff>114300</xdr:colOff>
      <xdr:row>39</xdr:row>
      <xdr:rowOff>78486</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2110700" y="666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115570</xdr:rowOff>
    </xdr:from>
    <xdr:to>
      <xdr:col>112</xdr:col>
      <xdr:colOff>38100</xdr:colOff>
      <xdr:row>39</xdr:row>
      <xdr:rowOff>45720</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12725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62247</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4017" y="6405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154432</xdr:rowOff>
    </xdr:from>
    <xdr:to>
      <xdr:col>107</xdr:col>
      <xdr:colOff>101600</xdr:colOff>
      <xdr:row>39</xdr:row>
      <xdr:rowOff>84582</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20383500" y="666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101109</xdr:rowOff>
    </xdr:from>
    <xdr:ext cx="313932"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77333" y="64447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143383</xdr:rowOff>
    </xdr:from>
    <xdr:to>
      <xdr:col>102</xdr:col>
      <xdr:colOff>165100</xdr:colOff>
      <xdr:row>39</xdr:row>
      <xdr:rowOff>73533</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9494500" y="665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90060</xdr:rowOff>
    </xdr:from>
    <xdr:ext cx="313932"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88333" y="64337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122809</xdr:rowOff>
    </xdr:from>
    <xdr:to>
      <xdr:col>98</xdr:col>
      <xdr:colOff>38100</xdr:colOff>
      <xdr:row>39</xdr:row>
      <xdr:rowOff>52959</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18605500" y="6637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69486</xdr:rowOff>
    </xdr:from>
    <xdr:ext cx="378565"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67017" y="6413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126763</xdr:rowOff>
    </xdr:from>
    <xdr:ext cx="249299" cy="259045"/>
    <xdr:sp macro="" textlink="">
      <xdr:nvSpPr>
        <xdr:cNvPr id="774" name="諸支出金該当値テキスト">
          <a:extLst>
            <a:ext uri="{FF2B5EF4-FFF2-40B4-BE49-F238E27FC236}">
              <a16:creationId xmlns:a16="http://schemas.microsoft.com/office/drawing/2014/main" id="{00000000-0008-0000-0700-000006030000}"/>
            </a:ext>
          </a:extLst>
        </xdr:cNvPr>
        <xdr:cNvSpPr txBox="1"/>
      </xdr:nvSpPr>
      <xdr:spPr>
        <a:xfrm>
          <a:off x="22212300" y="66418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50</xdr:row>
      <xdr:rowOff>111777</xdr:rowOff>
    </xdr:from>
    <xdr:ext cx="248786"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039214" y="8684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a:extLst>
            <a:ext uri="{FF2B5EF4-FFF2-40B4-BE49-F238E27FC236}">
              <a16:creationId xmlns:a16="http://schemas.microsoft.com/office/drawing/2014/main" id="{00000000-0008-0000-0700-00002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25400</xdr:rowOff>
    </xdr:from>
    <xdr:to>
      <xdr:col>116</xdr:col>
      <xdr:colOff>62864</xdr:colOff>
      <xdr:row>58</xdr:row>
      <xdr:rowOff>25400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159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3" name="前年度繰上充用金最小値テキスト">
          <a:extLst>
            <a:ext uri="{FF2B5EF4-FFF2-40B4-BE49-F238E27FC236}">
              <a16:creationId xmlns:a16="http://schemas.microsoft.com/office/drawing/2014/main" id="{00000000-0008-0000-0700-000023030000}"/>
            </a:ext>
          </a:extLst>
        </xdr:cNvPr>
        <xdr:cNvSpPr txBox="1"/>
      </xdr:nvSpPr>
      <xdr:spPr>
        <a:xfrm>
          <a:off x="22212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67327</xdr:rowOff>
    </xdr:from>
    <xdr:ext cx="249299" cy="259045"/>
    <xdr:sp macro="" textlink="">
      <xdr:nvSpPr>
        <xdr:cNvPr id="805" name="前年度繰上充用金最大値テキスト">
          <a:extLst>
            <a:ext uri="{FF2B5EF4-FFF2-40B4-BE49-F238E27FC236}">
              <a16:creationId xmlns:a16="http://schemas.microsoft.com/office/drawing/2014/main" id="{00000000-0008-0000-0700-000025030000}"/>
            </a:ext>
          </a:extLst>
        </xdr:cNvPr>
        <xdr:cNvSpPr txBox="1"/>
      </xdr:nvSpPr>
      <xdr:spPr>
        <a:xfrm>
          <a:off x="22212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124477</xdr:rowOff>
    </xdr:from>
    <xdr:ext cx="249299" cy="259045"/>
    <xdr:sp macro="" textlink="">
      <xdr:nvSpPr>
        <xdr:cNvPr id="808" name="前年度繰上充用金平均値テキスト">
          <a:extLst>
            <a:ext uri="{FF2B5EF4-FFF2-40B4-BE49-F238E27FC236}">
              <a16:creationId xmlns:a16="http://schemas.microsoft.com/office/drawing/2014/main" id="{00000000-0008-0000-0700-000028030000}"/>
            </a:ext>
          </a:extLst>
        </xdr:cNvPr>
        <xdr:cNvSpPr txBox="1"/>
      </xdr:nvSpPr>
      <xdr:spPr>
        <a:xfrm>
          <a:off x="22212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2110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31750</xdr:rowOff>
    </xdr:from>
    <xdr:to>
      <xdr:col>98</xdr:col>
      <xdr:colOff>38100</xdr:colOff>
      <xdr:row>51</xdr:row>
      <xdr:rowOff>133350</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18605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49</xdr:row>
      <xdr:rowOff>149877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531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10177</xdr:rowOff>
    </xdr:from>
    <xdr:ext cx="249299" cy="259045"/>
    <xdr:sp macro="" textlink="">
      <xdr:nvSpPr>
        <xdr:cNvPr id="827" name="前年度繰上充用金該当値テキスト">
          <a:extLst>
            <a:ext uri="{FF2B5EF4-FFF2-40B4-BE49-F238E27FC236}">
              <a16:creationId xmlns:a16="http://schemas.microsoft.com/office/drawing/2014/main" id="{00000000-0008-0000-0700-00003B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a:extLst>
            <a:ext uri="{FF2B5EF4-FFF2-40B4-BE49-F238E27FC236}">
              <a16:creationId xmlns:a16="http://schemas.microsoft.com/office/drawing/2014/main" id="{00000000-0008-0000-0700-00004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a:extLst>
            <a:ext uri="{FF2B5EF4-FFF2-40B4-BE49-F238E27FC236}">
              <a16:creationId xmlns:a16="http://schemas.microsoft.com/office/drawing/2014/main" id="{00000000-0008-0000-0700-00004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総務費について、令和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年度は市営ケーブルテレビの民間移行に係る負担金が</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億</a:t>
          </a:r>
          <a:r>
            <a:rPr kumimoji="1" lang="en-US" altLang="ja-JP" sz="1200">
              <a:latin typeface="ＭＳ Ｐゴシック" panose="020B0600070205080204" pitchFamily="50" charset="-128"/>
              <a:ea typeface="ＭＳ Ｐゴシック" panose="020B0600070205080204" pitchFamily="50" charset="-128"/>
            </a:rPr>
            <a:t>9,470</a:t>
          </a:r>
          <a:r>
            <a:rPr kumimoji="1" lang="ja-JP" altLang="en-US" sz="1200">
              <a:latin typeface="ＭＳ Ｐゴシック" panose="020B0600070205080204" pitchFamily="50" charset="-128"/>
              <a:ea typeface="ＭＳ Ｐゴシック" panose="020B0600070205080204" pitchFamily="50" charset="-128"/>
            </a:rPr>
            <a:t>万円皆増したほか、私立大学設置応援基金などの新設をはじめ各種積立金が</a:t>
          </a:r>
          <a:r>
            <a:rPr kumimoji="1" lang="en-US" altLang="ja-JP" sz="1200">
              <a:latin typeface="ＭＳ Ｐゴシック" panose="020B0600070205080204" pitchFamily="50" charset="-128"/>
              <a:ea typeface="ＭＳ Ｐゴシック" panose="020B0600070205080204" pitchFamily="50" charset="-128"/>
            </a:rPr>
            <a:t>6</a:t>
          </a:r>
          <a:r>
            <a:rPr kumimoji="1" lang="ja-JP" altLang="en-US" sz="1200">
              <a:latin typeface="ＭＳ Ｐゴシック" panose="020B0600070205080204" pitchFamily="50" charset="-128"/>
              <a:ea typeface="ＭＳ Ｐゴシック" panose="020B0600070205080204" pitchFamily="50" charset="-128"/>
            </a:rPr>
            <a:t>億</a:t>
          </a:r>
          <a:r>
            <a:rPr kumimoji="1" lang="en-US" altLang="ja-JP" sz="1200">
              <a:latin typeface="ＭＳ Ｐゴシック" panose="020B0600070205080204" pitchFamily="50" charset="-128"/>
              <a:ea typeface="ＭＳ Ｐゴシック" panose="020B0600070205080204" pitchFamily="50" charset="-128"/>
            </a:rPr>
            <a:t>5,657</a:t>
          </a:r>
          <a:r>
            <a:rPr kumimoji="1" lang="ja-JP" altLang="en-US" sz="1200">
              <a:latin typeface="ＭＳ Ｐゴシック" panose="020B0600070205080204" pitchFamily="50" charset="-128"/>
              <a:ea typeface="ＭＳ Ｐゴシック" panose="020B0600070205080204" pitchFamily="50" charset="-128"/>
            </a:rPr>
            <a:t>万円、ふるさと納税返礼事業関連経費</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億</a:t>
          </a:r>
          <a:r>
            <a:rPr kumimoji="1" lang="en-US" altLang="ja-JP" sz="1200">
              <a:latin typeface="ＭＳ Ｐゴシック" panose="020B0600070205080204" pitchFamily="50" charset="-128"/>
              <a:ea typeface="ＭＳ Ｐゴシック" panose="020B0600070205080204" pitchFamily="50" charset="-128"/>
            </a:rPr>
            <a:t>5,195</a:t>
          </a:r>
          <a:r>
            <a:rPr kumimoji="1" lang="ja-JP" altLang="en-US" sz="1200">
              <a:latin typeface="ＭＳ Ｐゴシック" panose="020B0600070205080204" pitchFamily="50" charset="-128"/>
              <a:ea typeface="ＭＳ Ｐゴシック" panose="020B0600070205080204" pitchFamily="50" charset="-128"/>
            </a:rPr>
            <a:t>万円の増加が要因としてあげられる。一方で、前年度実施した特別定額給付金給付事業が</a:t>
          </a:r>
          <a:r>
            <a:rPr kumimoji="1" lang="en-US" altLang="ja-JP" sz="1200">
              <a:latin typeface="ＭＳ Ｐゴシック" panose="020B0600070205080204" pitchFamily="50" charset="-128"/>
              <a:ea typeface="ＭＳ Ｐゴシック" panose="020B0600070205080204" pitchFamily="50" charset="-128"/>
            </a:rPr>
            <a:t>23</a:t>
          </a:r>
          <a:r>
            <a:rPr kumimoji="1" lang="ja-JP" altLang="en-US" sz="1200">
              <a:latin typeface="ＭＳ Ｐゴシック" panose="020B0600070205080204" pitchFamily="50" charset="-128"/>
              <a:ea typeface="ＭＳ Ｐゴシック" panose="020B0600070205080204" pitchFamily="50" charset="-128"/>
            </a:rPr>
            <a:t>億</a:t>
          </a:r>
          <a:r>
            <a:rPr kumimoji="1" lang="en-US" altLang="ja-JP" sz="1200">
              <a:latin typeface="ＭＳ Ｐゴシック" panose="020B0600070205080204" pitchFamily="50" charset="-128"/>
              <a:ea typeface="ＭＳ Ｐゴシック" panose="020B0600070205080204" pitchFamily="50" charset="-128"/>
            </a:rPr>
            <a:t>5,750</a:t>
          </a:r>
          <a:r>
            <a:rPr kumimoji="1" lang="ja-JP" altLang="en-US" sz="1200">
              <a:latin typeface="ＭＳ Ｐゴシック" panose="020B0600070205080204" pitchFamily="50" charset="-128"/>
              <a:ea typeface="ＭＳ Ｐゴシック" panose="020B0600070205080204" pitchFamily="50" charset="-128"/>
            </a:rPr>
            <a:t>万円の皆減であることに加え、庁舎非常用電源設備整備事業が完了したことにより</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億</a:t>
          </a:r>
          <a:r>
            <a:rPr kumimoji="1" lang="en-US" altLang="ja-JP" sz="1200">
              <a:latin typeface="ＭＳ Ｐゴシック" panose="020B0600070205080204" pitchFamily="50" charset="-128"/>
              <a:ea typeface="ＭＳ Ｐゴシック" panose="020B0600070205080204" pitchFamily="50" charset="-128"/>
            </a:rPr>
            <a:t>844</a:t>
          </a:r>
          <a:r>
            <a:rPr kumimoji="1" lang="ja-JP" altLang="en-US" sz="1200">
              <a:latin typeface="ＭＳ Ｐゴシック" panose="020B0600070205080204" pitchFamily="50" charset="-128"/>
              <a:ea typeface="ＭＳ Ｐゴシック" panose="020B0600070205080204" pitchFamily="50" charset="-128"/>
            </a:rPr>
            <a:t>万円の皆減もあり、結果として住民一人当たり</a:t>
          </a:r>
          <a:r>
            <a:rPr kumimoji="1" lang="en-US" altLang="ja-JP" sz="1200">
              <a:latin typeface="ＭＳ Ｐゴシック" panose="020B0600070205080204" pitchFamily="50" charset="-128"/>
              <a:ea typeface="ＭＳ Ｐゴシック" panose="020B0600070205080204" pitchFamily="50" charset="-128"/>
            </a:rPr>
            <a:t>223,124</a:t>
          </a:r>
          <a:r>
            <a:rPr kumimoji="1" lang="ja-JP" altLang="en-US" sz="1200">
              <a:latin typeface="ＭＳ Ｐゴシック" panose="020B0600070205080204" pitchFamily="50" charset="-128"/>
              <a:ea typeface="ＭＳ Ｐゴシック" panose="020B0600070205080204" pitchFamily="50" charset="-128"/>
            </a:rPr>
            <a:t>円と前年比</a:t>
          </a:r>
          <a:r>
            <a:rPr kumimoji="1" lang="en-US" altLang="ja-JP" sz="1200">
              <a:latin typeface="ＭＳ Ｐゴシック" panose="020B0600070205080204" pitchFamily="50" charset="-128"/>
              <a:ea typeface="ＭＳ Ｐゴシック" panose="020B0600070205080204" pitchFamily="50" charset="-128"/>
            </a:rPr>
            <a:t>59,198</a:t>
          </a:r>
          <a:r>
            <a:rPr kumimoji="1" lang="ja-JP" altLang="en-US" sz="1200">
              <a:latin typeface="ＭＳ Ｐゴシック" panose="020B0600070205080204" pitchFamily="50" charset="-128"/>
              <a:ea typeface="ＭＳ Ｐゴシック" panose="020B0600070205080204" pitchFamily="50" charset="-128"/>
            </a:rPr>
            <a:t>円減となった。民生費については、前年度実施した多機能型障がい者支援施設整備が皆減となった一方で、子育て世帯臨時特別給付金</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億</a:t>
          </a:r>
          <a:r>
            <a:rPr kumimoji="1" lang="en-US" altLang="ja-JP" sz="1200">
              <a:latin typeface="ＭＳ Ｐゴシック" panose="020B0600070205080204" pitchFamily="50" charset="-128"/>
              <a:ea typeface="ＭＳ Ｐゴシック" panose="020B0600070205080204" pitchFamily="50" charset="-128"/>
            </a:rPr>
            <a:t>380</a:t>
          </a:r>
          <a:r>
            <a:rPr kumimoji="1" lang="ja-JP" altLang="en-US" sz="1200">
              <a:latin typeface="ＭＳ Ｐゴシック" panose="020B0600070205080204" pitchFamily="50" charset="-128"/>
              <a:ea typeface="ＭＳ Ｐゴシック" panose="020B0600070205080204" pitchFamily="50" charset="-128"/>
            </a:rPr>
            <a:t>万円の皆増、住民税非課税世帯等臨時特別給付金</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億</a:t>
          </a:r>
          <a:r>
            <a:rPr kumimoji="1" lang="en-US" altLang="ja-JP" sz="1200">
              <a:latin typeface="ＭＳ Ｐゴシック" panose="020B0600070205080204" pitchFamily="50" charset="-128"/>
              <a:ea typeface="ＭＳ Ｐゴシック" panose="020B0600070205080204" pitchFamily="50" charset="-128"/>
            </a:rPr>
            <a:t>7,170</a:t>
          </a:r>
          <a:r>
            <a:rPr kumimoji="1" lang="ja-JP" altLang="en-US" sz="1200">
              <a:latin typeface="ＭＳ Ｐゴシック" panose="020B0600070205080204" pitchFamily="50" charset="-128"/>
              <a:ea typeface="ＭＳ Ｐゴシック" panose="020B0600070205080204" pitchFamily="50" charset="-128"/>
            </a:rPr>
            <a:t>万円の皆増により、前年比</a:t>
          </a:r>
          <a:r>
            <a:rPr kumimoji="1" lang="en-US" altLang="ja-JP" sz="1200">
              <a:latin typeface="ＭＳ Ｐゴシック" panose="020B0600070205080204" pitchFamily="50" charset="-128"/>
              <a:ea typeface="ＭＳ Ｐゴシック" panose="020B0600070205080204" pitchFamily="50" charset="-128"/>
            </a:rPr>
            <a:t>13,407</a:t>
          </a:r>
          <a:r>
            <a:rPr kumimoji="1" lang="ja-JP" altLang="en-US" sz="1200">
              <a:latin typeface="ＭＳ Ｐゴシック" panose="020B0600070205080204" pitchFamily="50" charset="-128"/>
              <a:ea typeface="ＭＳ Ｐゴシック" panose="020B0600070205080204" pitchFamily="50" charset="-128"/>
            </a:rPr>
            <a:t>円の増となった。商工費では、前年度に経済活性化対策として実施した飛騨市がんばれプレミアム事業の負担金が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億</a:t>
          </a:r>
          <a:r>
            <a:rPr kumimoji="1" lang="en-US" altLang="ja-JP" sz="1200">
              <a:latin typeface="ＭＳ Ｐゴシック" panose="020B0600070205080204" pitchFamily="50" charset="-128"/>
              <a:ea typeface="ＭＳ Ｐゴシック" panose="020B0600070205080204" pitchFamily="50" charset="-128"/>
            </a:rPr>
            <a:t>387</a:t>
          </a:r>
          <a:r>
            <a:rPr kumimoji="1" lang="ja-JP" altLang="en-US" sz="1200">
              <a:latin typeface="ＭＳ Ｐゴシック" panose="020B0600070205080204" pitchFamily="50" charset="-128"/>
              <a:ea typeface="ＭＳ Ｐゴシック" panose="020B0600070205080204" pitchFamily="50" charset="-128"/>
            </a:rPr>
            <a:t>万円皆減となったことに加え、市内商工業者に対する各種補助金等決算がそれぞれ減少したことに伴い、前年比</a:t>
          </a:r>
          <a:r>
            <a:rPr kumimoji="1" lang="en-US" altLang="ja-JP" sz="1200">
              <a:latin typeface="ＭＳ Ｐゴシック" panose="020B0600070205080204" pitchFamily="50" charset="-128"/>
              <a:ea typeface="ＭＳ Ｐゴシック" panose="020B0600070205080204" pitchFamily="50" charset="-128"/>
            </a:rPr>
            <a:t>18,115</a:t>
          </a:r>
          <a:r>
            <a:rPr kumimoji="1" lang="ja-JP" altLang="en-US" sz="1200">
              <a:latin typeface="ＭＳ Ｐゴシック" panose="020B0600070205080204" pitchFamily="50" charset="-128"/>
              <a:ea typeface="ＭＳ Ｐゴシック" panose="020B0600070205080204" pitchFamily="50" charset="-128"/>
            </a:rPr>
            <a:t>千円の減となった。衛生費については新型コロナウイルス感染症ワクチン接種開始に伴い、予防接種委託費が</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億</a:t>
          </a:r>
          <a:r>
            <a:rPr kumimoji="1" lang="en-US" altLang="ja-JP" sz="1200">
              <a:latin typeface="ＭＳ Ｐゴシック" panose="020B0600070205080204" pitchFamily="50" charset="-128"/>
              <a:ea typeface="ＭＳ Ｐゴシック" panose="020B0600070205080204" pitchFamily="50" charset="-128"/>
            </a:rPr>
            <a:t>3,509</a:t>
          </a:r>
          <a:r>
            <a:rPr kumimoji="1" lang="ja-JP" altLang="en-US" sz="1200">
              <a:latin typeface="ＭＳ Ｐゴシック" panose="020B0600070205080204" pitchFamily="50" charset="-128"/>
              <a:ea typeface="ＭＳ Ｐゴシック" panose="020B0600070205080204" pitchFamily="50" charset="-128"/>
            </a:rPr>
            <a:t>万円皆増したほか、</a:t>
          </a:r>
          <a:r>
            <a:rPr kumimoji="1" lang="en-US" altLang="ja-JP" sz="1200">
              <a:latin typeface="ＭＳ Ｐゴシック" panose="020B0600070205080204" pitchFamily="50" charset="-128"/>
              <a:ea typeface="ＭＳ Ｐゴシック" panose="020B0600070205080204" pitchFamily="50" charset="-128"/>
            </a:rPr>
            <a:t>PCR</a:t>
          </a:r>
          <a:r>
            <a:rPr kumimoji="1" lang="ja-JP" altLang="en-US" sz="1200">
              <a:latin typeface="ＭＳ Ｐゴシック" panose="020B0600070205080204" pitchFamily="50" charset="-128"/>
              <a:ea typeface="ＭＳ Ｐゴシック" panose="020B0600070205080204" pitchFamily="50" charset="-128"/>
            </a:rPr>
            <a:t>検査に係る費用の助成金が</a:t>
          </a:r>
          <a:r>
            <a:rPr kumimoji="1" lang="en-US" altLang="ja-JP" sz="1200">
              <a:latin typeface="ＭＳ Ｐゴシック" panose="020B0600070205080204" pitchFamily="50" charset="-128"/>
              <a:ea typeface="ＭＳ Ｐゴシック" panose="020B0600070205080204" pitchFamily="50" charset="-128"/>
            </a:rPr>
            <a:t>3,298</a:t>
          </a:r>
          <a:r>
            <a:rPr kumimoji="1" lang="ja-JP" altLang="en-US" sz="1200">
              <a:latin typeface="ＭＳ Ｐゴシック" panose="020B0600070205080204" pitchFamily="50" charset="-128"/>
              <a:ea typeface="ＭＳ Ｐゴシック" panose="020B0600070205080204" pitchFamily="50" charset="-128"/>
            </a:rPr>
            <a:t>万円、総合保健福祉センター空調設備更新工事が</a:t>
          </a:r>
          <a:r>
            <a:rPr kumimoji="1" lang="en-US" altLang="ja-JP" sz="1200">
              <a:latin typeface="ＭＳ Ｐゴシック" panose="020B0600070205080204" pitchFamily="50" charset="-128"/>
              <a:ea typeface="ＭＳ Ｐゴシック" panose="020B0600070205080204" pitchFamily="50" charset="-128"/>
            </a:rPr>
            <a:t>2,155</a:t>
          </a:r>
          <a:r>
            <a:rPr kumimoji="1" lang="ja-JP" altLang="en-US" sz="1200">
              <a:latin typeface="ＭＳ Ｐゴシック" panose="020B0600070205080204" pitchFamily="50" charset="-128"/>
              <a:ea typeface="ＭＳ Ｐゴシック" panose="020B0600070205080204" pitchFamily="50" charset="-128"/>
            </a:rPr>
            <a:t>万円増加したことなどから、前年比</a:t>
          </a:r>
          <a:r>
            <a:rPr kumimoji="1" lang="en-US" altLang="ja-JP" sz="1200">
              <a:latin typeface="ＭＳ Ｐゴシック" panose="020B0600070205080204" pitchFamily="50" charset="-128"/>
              <a:ea typeface="ＭＳ Ｐゴシック" panose="020B0600070205080204" pitchFamily="50" charset="-128"/>
            </a:rPr>
            <a:t>11,653</a:t>
          </a:r>
          <a:r>
            <a:rPr kumimoji="1" lang="ja-JP" altLang="en-US" sz="1200">
              <a:latin typeface="ＭＳ Ｐゴシック" panose="020B0600070205080204" pitchFamily="50" charset="-128"/>
              <a:ea typeface="ＭＳ Ｐゴシック" panose="020B0600070205080204" pitchFamily="50" charset="-128"/>
            </a:rPr>
            <a:t>円の増となった。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当市は市町村合併により広大な面積を有し、広範囲を網羅した行政運営のため本庁舎のほか</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つの振興事務所を構えて行政サービスを提供している。特に総務費は市営バス運行経費や防災諸費、地域振興経費などの市民サービスに直結する経費が計上されていることから住民一人当たりのコストは高止まりする傾向となる。今後も市民サービス水準を維持しつつ行政運営の効率化を図り健全な財政運営に努める。</a:t>
          </a:r>
        </a:p>
        <a:p>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岐阜県飛騨市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令和</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年度は記録的大雪に伴う除雪経費が不足しその財源として財政調整基金を活用したため、財政調整基金残高が</a:t>
          </a:r>
          <a:r>
            <a:rPr kumimoji="1" lang="en-US" altLang="ja-JP" sz="1200">
              <a:latin typeface="ＭＳ ゴシック" pitchFamily="49" charset="-128"/>
              <a:ea typeface="ＭＳ ゴシック" pitchFamily="49" charset="-128"/>
            </a:rPr>
            <a:t>2.96</a:t>
          </a:r>
          <a:r>
            <a:rPr kumimoji="1" lang="ja-JP" altLang="en-US" sz="1200">
              <a:latin typeface="ＭＳ ゴシック" pitchFamily="49" charset="-128"/>
              <a:ea typeface="ＭＳ ゴシック" pitchFamily="49" charset="-128"/>
            </a:rPr>
            <a:t>ポイント、実質単年度収支数値は</a:t>
          </a:r>
          <a:r>
            <a:rPr kumimoji="1" lang="en-US" altLang="ja-JP" sz="1200">
              <a:latin typeface="ＭＳ ゴシック" pitchFamily="49" charset="-128"/>
              <a:ea typeface="ＭＳ ゴシック" pitchFamily="49" charset="-128"/>
            </a:rPr>
            <a:t>1.67</a:t>
          </a:r>
          <a:r>
            <a:rPr kumimoji="1" lang="ja-JP" altLang="en-US" sz="1200">
              <a:latin typeface="ＭＳ ゴシック" pitchFamily="49" charset="-128"/>
              <a:ea typeface="ＭＳ ゴシック" pitchFamily="49" charset="-128"/>
            </a:rPr>
            <a:t>ポイント悪化する結果となった。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当市では財政調整基金の適正規模を</a:t>
          </a:r>
          <a:r>
            <a:rPr kumimoji="1" lang="en-US" altLang="ja-JP" sz="1200">
              <a:latin typeface="ＭＳ ゴシック" pitchFamily="49" charset="-128"/>
              <a:ea typeface="ＭＳ ゴシック" pitchFamily="49" charset="-128"/>
            </a:rPr>
            <a:t>60</a:t>
          </a:r>
          <a:r>
            <a:rPr kumimoji="1" lang="ja-JP" altLang="en-US" sz="1200">
              <a:latin typeface="ＭＳ ゴシック" pitchFamily="49" charset="-128"/>
              <a:ea typeface="ＭＳ ゴシック" pitchFamily="49" charset="-128"/>
            </a:rPr>
            <a:t>億</a:t>
          </a:r>
          <a:r>
            <a:rPr kumimoji="1" lang="en-US" altLang="ja-JP" sz="1200">
              <a:latin typeface="ＭＳ ゴシック" pitchFamily="49" charset="-128"/>
              <a:ea typeface="ＭＳ ゴシック" pitchFamily="49" charset="-128"/>
            </a:rPr>
            <a:t>〜65</a:t>
          </a:r>
          <a:r>
            <a:rPr kumimoji="1" lang="ja-JP" altLang="en-US" sz="1200">
              <a:latin typeface="ＭＳ ゴシック" pitchFamily="49" charset="-128"/>
              <a:ea typeface="ＭＳ ゴシック" pitchFamily="49" charset="-128"/>
            </a:rPr>
            <a:t>億円としている。財政調整基金の元となる決算剰余金は年ごとの見積もりとの差により増減するが、突発的な事態が生じない限り、次年度において財政調整基金への積戻しを図り、今後も適正規模を維持すべく経費削減に取り組む。</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岐阜県飛騨市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一般会計からの基準内外の繰出を行っているため、全ての会計において黒字であり、実質赤字比率はない。</a:t>
          </a:r>
        </a:p>
        <a:p>
          <a:r>
            <a:rPr kumimoji="1" lang="ja-JP" altLang="en-US" sz="1200">
              <a:latin typeface="ＭＳ ゴシック" pitchFamily="49" charset="-128"/>
              <a:ea typeface="ＭＳ ゴシック" pitchFamily="49" charset="-128"/>
            </a:rPr>
            <a:t>　しかし、病院事業会計では診療収入の減少、下水道関係では公債費の大半を繰入金に依存している状況、国民健康保険や介護保険関係では高齢化の進展によるサービス利用者の増加など、不安要素を抱えた中での財政運営となっており、一般会計からの繰出を減らすことが求められる。</a:t>
          </a:r>
        </a:p>
        <a:p>
          <a:r>
            <a:rPr kumimoji="1" lang="ja-JP" altLang="en-US" sz="1200">
              <a:latin typeface="ＭＳ ゴシック" pitchFamily="49" charset="-128"/>
              <a:ea typeface="ＭＳ ゴシック" pitchFamily="49" charset="-128"/>
            </a:rPr>
            <a:t>　今後、全会計とも事業収益や利用料収益の確保の他、経常経費の圧縮に努め、上下水道会計においては、水道施設の長寿命化を進めることにより将来の大規模修繕費の抑制を図り、持続可能な運営を目指す。</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0.8" zeroHeight="1" x14ac:dyDescent="0.2"/>
  <cols>
    <col min="1" max="11" width="2.109375" style="171" customWidth="1"/>
    <col min="12" max="12" width="2.21875" style="171" customWidth="1"/>
    <col min="13" max="17" width="2.33203125" style="171" customWidth="1"/>
    <col min="18" max="119" width="2.109375" style="171" customWidth="1"/>
    <col min="120" max="16384" width="0" style="171" hidden="1"/>
  </cols>
  <sheetData>
    <row r="1" spans="1:119" ht="33" customHeight="1" x14ac:dyDescent="0.2">
      <c r="B1" s="576" t="s">
        <v>80</v>
      </c>
      <c r="C1" s="576"/>
      <c r="D1" s="576"/>
      <c r="E1" s="576"/>
      <c r="F1" s="576"/>
      <c r="G1" s="576"/>
      <c r="H1" s="576"/>
      <c r="I1" s="576"/>
      <c r="J1" s="576"/>
      <c r="K1" s="576"/>
      <c r="L1" s="576"/>
      <c r="M1" s="576"/>
      <c r="N1" s="576"/>
      <c r="O1" s="576"/>
      <c r="P1" s="576"/>
      <c r="Q1" s="576"/>
      <c r="R1" s="576"/>
      <c r="S1" s="576"/>
      <c r="T1" s="576"/>
      <c r="U1" s="576"/>
      <c r="V1" s="576"/>
      <c r="W1" s="576"/>
      <c r="X1" s="576"/>
      <c r="Y1" s="576"/>
      <c r="Z1" s="576"/>
      <c r="AA1" s="576"/>
      <c r="AB1" s="576"/>
      <c r="AC1" s="576"/>
      <c r="AD1" s="576"/>
      <c r="AE1" s="576"/>
      <c r="AF1" s="576"/>
      <c r="AG1" s="576"/>
      <c r="AH1" s="576"/>
      <c r="AI1" s="576"/>
      <c r="AJ1" s="576"/>
      <c r="AK1" s="576"/>
      <c r="AL1" s="576"/>
      <c r="AM1" s="576"/>
      <c r="AN1" s="576"/>
      <c r="AO1" s="576"/>
      <c r="AP1" s="576"/>
      <c r="AQ1" s="576"/>
      <c r="AR1" s="576"/>
      <c r="AS1" s="576"/>
      <c r="AT1" s="576"/>
      <c r="AU1" s="576"/>
      <c r="AV1" s="576"/>
      <c r="AW1" s="576"/>
      <c r="AX1" s="576"/>
      <c r="AY1" s="576"/>
      <c r="AZ1" s="576"/>
      <c r="BA1" s="576"/>
      <c r="BB1" s="576"/>
      <c r="BC1" s="576"/>
      <c r="BD1" s="576"/>
      <c r="BE1" s="576"/>
      <c r="BF1" s="576"/>
      <c r="BG1" s="576"/>
      <c r="BH1" s="576"/>
      <c r="BI1" s="576"/>
      <c r="BJ1" s="576"/>
      <c r="BK1" s="576"/>
      <c r="BL1" s="576"/>
      <c r="BM1" s="576"/>
      <c r="BN1" s="576"/>
      <c r="BO1" s="576"/>
      <c r="BP1" s="576"/>
      <c r="BQ1" s="576"/>
      <c r="BR1" s="576"/>
      <c r="BS1" s="576"/>
      <c r="BT1" s="576"/>
      <c r="BU1" s="576"/>
      <c r="BV1" s="576"/>
      <c r="BW1" s="576"/>
      <c r="BX1" s="576"/>
      <c r="BY1" s="576"/>
      <c r="BZ1" s="576"/>
      <c r="CA1" s="576"/>
      <c r="CB1" s="576"/>
      <c r="CC1" s="576"/>
      <c r="CD1" s="576"/>
      <c r="CE1" s="576"/>
      <c r="CF1" s="576"/>
      <c r="CG1" s="576"/>
      <c r="CH1" s="576"/>
      <c r="CI1" s="576"/>
      <c r="CJ1" s="576"/>
      <c r="CK1" s="576"/>
      <c r="CL1" s="576"/>
      <c r="CM1" s="576"/>
      <c r="CN1" s="576"/>
      <c r="CO1" s="576"/>
      <c r="CP1" s="576"/>
      <c r="CQ1" s="576"/>
      <c r="CR1" s="576"/>
      <c r="CS1" s="576"/>
      <c r="CT1" s="576"/>
      <c r="CU1" s="576"/>
      <c r="CV1" s="576"/>
      <c r="CW1" s="576"/>
      <c r="CX1" s="576"/>
      <c r="CY1" s="576"/>
      <c r="CZ1" s="576"/>
      <c r="DA1" s="576"/>
      <c r="DB1" s="576"/>
      <c r="DC1" s="576"/>
      <c r="DD1" s="576"/>
      <c r="DE1" s="576"/>
      <c r="DF1" s="576"/>
      <c r="DG1" s="576"/>
      <c r="DH1" s="576"/>
      <c r="DI1" s="576"/>
      <c r="DJ1" s="172"/>
      <c r="DK1" s="172"/>
      <c r="DL1" s="172"/>
      <c r="DM1" s="172"/>
      <c r="DN1" s="172"/>
      <c r="DO1" s="172"/>
    </row>
    <row r="2" spans="1:119" ht="24" thickBot="1" x14ac:dyDescent="0.25">
      <c r="B2" s="173" t="s">
        <v>81</v>
      </c>
      <c r="C2" s="173"/>
      <c r="D2" s="174"/>
    </row>
    <row r="3" spans="1:119" ht="18.75" customHeight="1" thickBot="1" x14ac:dyDescent="0.25">
      <c r="A3" s="172"/>
      <c r="B3" s="577" t="s">
        <v>82</v>
      </c>
      <c r="C3" s="578"/>
      <c r="D3" s="578"/>
      <c r="E3" s="579"/>
      <c r="F3" s="579"/>
      <c r="G3" s="579"/>
      <c r="H3" s="579"/>
      <c r="I3" s="579"/>
      <c r="J3" s="579"/>
      <c r="K3" s="579"/>
      <c r="L3" s="579" t="s">
        <v>83</v>
      </c>
      <c r="M3" s="579"/>
      <c r="N3" s="579"/>
      <c r="O3" s="579"/>
      <c r="P3" s="579"/>
      <c r="Q3" s="579"/>
      <c r="R3" s="582"/>
      <c r="S3" s="582"/>
      <c r="T3" s="582"/>
      <c r="U3" s="582"/>
      <c r="V3" s="583"/>
      <c r="W3" s="473" t="s">
        <v>84</v>
      </c>
      <c r="X3" s="474"/>
      <c r="Y3" s="474"/>
      <c r="Z3" s="474"/>
      <c r="AA3" s="474"/>
      <c r="AB3" s="578"/>
      <c r="AC3" s="582" t="s">
        <v>85</v>
      </c>
      <c r="AD3" s="474"/>
      <c r="AE3" s="474"/>
      <c r="AF3" s="474"/>
      <c r="AG3" s="474"/>
      <c r="AH3" s="474"/>
      <c r="AI3" s="474"/>
      <c r="AJ3" s="474"/>
      <c r="AK3" s="474"/>
      <c r="AL3" s="544"/>
      <c r="AM3" s="473" t="s">
        <v>86</v>
      </c>
      <c r="AN3" s="474"/>
      <c r="AO3" s="474"/>
      <c r="AP3" s="474"/>
      <c r="AQ3" s="474"/>
      <c r="AR3" s="474"/>
      <c r="AS3" s="474"/>
      <c r="AT3" s="474"/>
      <c r="AU3" s="474"/>
      <c r="AV3" s="474"/>
      <c r="AW3" s="474"/>
      <c r="AX3" s="544"/>
      <c r="AY3" s="536" t="s">
        <v>1</v>
      </c>
      <c r="AZ3" s="537"/>
      <c r="BA3" s="537"/>
      <c r="BB3" s="537"/>
      <c r="BC3" s="537"/>
      <c r="BD3" s="537"/>
      <c r="BE3" s="537"/>
      <c r="BF3" s="537"/>
      <c r="BG3" s="537"/>
      <c r="BH3" s="537"/>
      <c r="BI3" s="537"/>
      <c r="BJ3" s="537"/>
      <c r="BK3" s="537"/>
      <c r="BL3" s="537"/>
      <c r="BM3" s="586"/>
      <c r="BN3" s="473" t="s">
        <v>87</v>
      </c>
      <c r="BO3" s="474"/>
      <c r="BP3" s="474"/>
      <c r="BQ3" s="474"/>
      <c r="BR3" s="474"/>
      <c r="BS3" s="474"/>
      <c r="BT3" s="474"/>
      <c r="BU3" s="544"/>
      <c r="BV3" s="473" t="s">
        <v>88</v>
      </c>
      <c r="BW3" s="474"/>
      <c r="BX3" s="474"/>
      <c r="BY3" s="474"/>
      <c r="BZ3" s="474"/>
      <c r="CA3" s="474"/>
      <c r="CB3" s="474"/>
      <c r="CC3" s="544"/>
      <c r="CD3" s="536" t="s">
        <v>1</v>
      </c>
      <c r="CE3" s="537"/>
      <c r="CF3" s="537"/>
      <c r="CG3" s="537"/>
      <c r="CH3" s="537"/>
      <c r="CI3" s="537"/>
      <c r="CJ3" s="537"/>
      <c r="CK3" s="537"/>
      <c r="CL3" s="537"/>
      <c r="CM3" s="537"/>
      <c r="CN3" s="537"/>
      <c r="CO3" s="537"/>
      <c r="CP3" s="537"/>
      <c r="CQ3" s="537"/>
      <c r="CR3" s="537"/>
      <c r="CS3" s="586"/>
      <c r="CT3" s="473" t="s">
        <v>89</v>
      </c>
      <c r="CU3" s="474"/>
      <c r="CV3" s="474"/>
      <c r="CW3" s="474"/>
      <c r="CX3" s="474"/>
      <c r="CY3" s="474"/>
      <c r="CZ3" s="474"/>
      <c r="DA3" s="544"/>
      <c r="DB3" s="473" t="s">
        <v>90</v>
      </c>
      <c r="DC3" s="474"/>
      <c r="DD3" s="474"/>
      <c r="DE3" s="474"/>
      <c r="DF3" s="474"/>
      <c r="DG3" s="474"/>
      <c r="DH3" s="474"/>
      <c r="DI3" s="544"/>
    </row>
    <row r="4" spans="1:119" ht="18.75" customHeight="1" x14ac:dyDescent="0.2">
      <c r="A4" s="172"/>
      <c r="B4" s="552"/>
      <c r="C4" s="553"/>
      <c r="D4" s="553"/>
      <c r="E4" s="554"/>
      <c r="F4" s="554"/>
      <c r="G4" s="554"/>
      <c r="H4" s="554"/>
      <c r="I4" s="554"/>
      <c r="J4" s="554"/>
      <c r="K4" s="554"/>
      <c r="L4" s="554"/>
      <c r="M4" s="554"/>
      <c r="N4" s="554"/>
      <c r="O4" s="554"/>
      <c r="P4" s="554"/>
      <c r="Q4" s="554"/>
      <c r="R4" s="558"/>
      <c r="S4" s="558"/>
      <c r="T4" s="558"/>
      <c r="U4" s="558"/>
      <c r="V4" s="559"/>
      <c r="W4" s="545"/>
      <c r="X4" s="355"/>
      <c r="Y4" s="355"/>
      <c r="Z4" s="355"/>
      <c r="AA4" s="355"/>
      <c r="AB4" s="553"/>
      <c r="AC4" s="558"/>
      <c r="AD4" s="355"/>
      <c r="AE4" s="355"/>
      <c r="AF4" s="355"/>
      <c r="AG4" s="355"/>
      <c r="AH4" s="355"/>
      <c r="AI4" s="355"/>
      <c r="AJ4" s="355"/>
      <c r="AK4" s="355"/>
      <c r="AL4" s="546"/>
      <c r="AM4" s="495"/>
      <c r="AN4" s="393"/>
      <c r="AO4" s="393"/>
      <c r="AP4" s="393"/>
      <c r="AQ4" s="393"/>
      <c r="AR4" s="393"/>
      <c r="AS4" s="393"/>
      <c r="AT4" s="393"/>
      <c r="AU4" s="393"/>
      <c r="AV4" s="393"/>
      <c r="AW4" s="393"/>
      <c r="AX4" s="585"/>
      <c r="AY4" s="430" t="s">
        <v>91</v>
      </c>
      <c r="AZ4" s="431"/>
      <c r="BA4" s="431"/>
      <c r="BB4" s="431"/>
      <c r="BC4" s="431"/>
      <c r="BD4" s="431"/>
      <c r="BE4" s="431"/>
      <c r="BF4" s="431"/>
      <c r="BG4" s="431"/>
      <c r="BH4" s="431"/>
      <c r="BI4" s="431"/>
      <c r="BJ4" s="431"/>
      <c r="BK4" s="431"/>
      <c r="BL4" s="431"/>
      <c r="BM4" s="432"/>
      <c r="BN4" s="433">
        <v>23663314</v>
      </c>
      <c r="BO4" s="434"/>
      <c r="BP4" s="434"/>
      <c r="BQ4" s="434"/>
      <c r="BR4" s="434"/>
      <c r="BS4" s="434"/>
      <c r="BT4" s="434"/>
      <c r="BU4" s="435"/>
      <c r="BV4" s="433">
        <v>25150833</v>
      </c>
      <c r="BW4" s="434"/>
      <c r="BX4" s="434"/>
      <c r="BY4" s="434"/>
      <c r="BZ4" s="434"/>
      <c r="CA4" s="434"/>
      <c r="CB4" s="434"/>
      <c r="CC4" s="435"/>
      <c r="CD4" s="570" t="s">
        <v>92</v>
      </c>
      <c r="CE4" s="571"/>
      <c r="CF4" s="571"/>
      <c r="CG4" s="571"/>
      <c r="CH4" s="571"/>
      <c r="CI4" s="571"/>
      <c r="CJ4" s="571"/>
      <c r="CK4" s="571"/>
      <c r="CL4" s="571"/>
      <c r="CM4" s="571"/>
      <c r="CN4" s="571"/>
      <c r="CO4" s="571"/>
      <c r="CP4" s="571"/>
      <c r="CQ4" s="571"/>
      <c r="CR4" s="571"/>
      <c r="CS4" s="572"/>
      <c r="CT4" s="573">
        <v>13.8</v>
      </c>
      <c r="CU4" s="574"/>
      <c r="CV4" s="574"/>
      <c r="CW4" s="574"/>
      <c r="CX4" s="574"/>
      <c r="CY4" s="574"/>
      <c r="CZ4" s="574"/>
      <c r="DA4" s="575"/>
      <c r="DB4" s="573">
        <v>12.2</v>
      </c>
      <c r="DC4" s="574"/>
      <c r="DD4" s="574"/>
      <c r="DE4" s="574"/>
      <c r="DF4" s="574"/>
      <c r="DG4" s="574"/>
      <c r="DH4" s="574"/>
      <c r="DI4" s="575"/>
    </row>
    <row r="5" spans="1:119" ht="18.75" customHeight="1" x14ac:dyDescent="0.2">
      <c r="A5" s="172"/>
      <c r="B5" s="580"/>
      <c r="C5" s="394"/>
      <c r="D5" s="394"/>
      <c r="E5" s="581"/>
      <c r="F5" s="581"/>
      <c r="G5" s="581"/>
      <c r="H5" s="581"/>
      <c r="I5" s="581"/>
      <c r="J5" s="581"/>
      <c r="K5" s="581"/>
      <c r="L5" s="581"/>
      <c r="M5" s="581"/>
      <c r="N5" s="581"/>
      <c r="O5" s="581"/>
      <c r="P5" s="581"/>
      <c r="Q5" s="581"/>
      <c r="R5" s="392"/>
      <c r="S5" s="392"/>
      <c r="T5" s="392"/>
      <c r="U5" s="392"/>
      <c r="V5" s="584"/>
      <c r="W5" s="495"/>
      <c r="X5" s="393"/>
      <c r="Y5" s="393"/>
      <c r="Z5" s="393"/>
      <c r="AA5" s="393"/>
      <c r="AB5" s="394"/>
      <c r="AC5" s="392"/>
      <c r="AD5" s="393"/>
      <c r="AE5" s="393"/>
      <c r="AF5" s="393"/>
      <c r="AG5" s="393"/>
      <c r="AH5" s="393"/>
      <c r="AI5" s="393"/>
      <c r="AJ5" s="393"/>
      <c r="AK5" s="393"/>
      <c r="AL5" s="585"/>
      <c r="AM5" s="461" t="s">
        <v>93</v>
      </c>
      <c r="AN5" s="361"/>
      <c r="AO5" s="361"/>
      <c r="AP5" s="361"/>
      <c r="AQ5" s="361"/>
      <c r="AR5" s="361"/>
      <c r="AS5" s="361"/>
      <c r="AT5" s="362"/>
      <c r="AU5" s="462" t="s">
        <v>94</v>
      </c>
      <c r="AV5" s="463"/>
      <c r="AW5" s="463"/>
      <c r="AX5" s="463"/>
      <c r="AY5" s="418" t="s">
        <v>95</v>
      </c>
      <c r="AZ5" s="419"/>
      <c r="BA5" s="419"/>
      <c r="BB5" s="419"/>
      <c r="BC5" s="419"/>
      <c r="BD5" s="419"/>
      <c r="BE5" s="419"/>
      <c r="BF5" s="419"/>
      <c r="BG5" s="419"/>
      <c r="BH5" s="419"/>
      <c r="BI5" s="419"/>
      <c r="BJ5" s="419"/>
      <c r="BK5" s="419"/>
      <c r="BL5" s="419"/>
      <c r="BM5" s="420"/>
      <c r="BN5" s="404">
        <v>21733763</v>
      </c>
      <c r="BO5" s="405"/>
      <c r="BP5" s="405"/>
      <c r="BQ5" s="405"/>
      <c r="BR5" s="405"/>
      <c r="BS5" s="405"/>
      <c r="BT5" s="405"/>
      <c r="BU5" s="406"/>
      <c r="BV5" s="404">
        <v>23740916</v>
      </c>
      <c r="BW5" s="405"/>
      <c r="BX5" s="405"/>
      <c r="BY5" s="405"/>
      <c r="BZ5" s="405"/>
      <c r="CA5" s="405"/>
      <c r="CB5" s="405"/>
      <c r="CC5" s="406"/>
      <c r="CD5" s="444" t="s">
        <v>96</v>
      </c>
      <c r="CE5" s="364"/>
      <c r="CF5" s="364"/>
      <c r="CG5" s="364"/>
      <c r="CH5" s="364"/>
      <c r="CI5" s="364"/>
      <c r="CJ5" s="364"/>
      <c r="CK5" s="364"/>
      <c r="CL5" s="364"/>
      <c r="CM5" s="364"/>
      <c r="CN5" s="364"/>
      <c r="CO5" s="364"/>
      <c r="CP5" s="364"/>
      <c r="CQ5" s="364"/>
      <c r="CR5" s="364"/>
      <c r="CS5" s="445"/>
      <c r="CT5" s="401">
        <v>90.5</v>
      </c>
      <c r="CU5" s="402"/>
      <c r="CV5" s="402"/>
      <c r="CW5" s="402"/>
      <c r="CX5" s="402"/>
      <c r="CY5" s="402"/>
      <c r="CZ5" s="402"/>
      <c r="DA5" s="403"/>
      <c r="DB5" s="401">
        <v>94</v>
      </c>
      <c r="DC5" s="402"/>
      <c r="DD5" s="402"/>
      <c r="DE5" s="402"/>
      <c r="DF5" s="402"/>
      <c r="DG5" s="402"/>
      <c r="DH5" s="402"/>
      <c r="DI5" s="403"/>
    </row>
    <row r="6" spans="1:119" ht="18.75" customHeight="1" x14ac:dyDescent="0.2">
      <c r="A6" s="172"/>
      <c r="B6" s="550" t="s">
        <v>97</v>
      </c>
      <c r="C6" s="391"/>
      <c r="D6" s="391"/>
      <c r="E6" s="551"/>
      <c r="F6" s="551"/>
      <c r="G6" s="551"/>
      <c r="H6" s="551"/>
      <c r="I6" s="551"/>
      <c r="J6" s="551"/>
      <c r="K6" s="551"/>
      <c r="L6" s="551" t="s">
        <v>98</v>
      </c>
      <c r="M6" s="551"/>
      <c r="N6" s="551"/>
      <c r="O6" s="551"/>
      <c r="P6" s="551"/>
      <c r="Q6" s="551"/>
      <c r="R6" s="389"/>
      <c r="S6" s="389"/>
      <c r="T6" s="389"/>
      <c r="U6" s="389"/>
      <c r="V6" s="557"/>
      <c r="W6" s="494" t="s">
        <v>99</v>
      </c>
      <c r="X6" s="390"/>
      <c r="Y6" s="390"/>
      <c r="Z6" s="390"/>
      <c r="AA6" s="390"/>
      <c r="AB6" s="391"/>
      <c r="AC6" s="562" t="s">
        <v>100</v>
      </c>
      <c r="AD6" s="563"/>
      <c r="AE6" s="563"/>
      <c r="AF6" s="563"/>
      <c r="AG6" s="563"/>
      <c r="AH6" s="563"/>
      <c r="AI6" s="563"/>
      <c r="AJ6" s="563"/>
      <c r="AK6" s="563"/>
      <c r="AL6" s="564"/>
      <c r="AM6" s="461" t="s">
        <v>101</v>
      </c>
      <c r="AN6" s="361"/>
      <c r="AO6" s="361"/>
      <c r="AP6" s="361"/>
      <c r="AQ6" s="361"/>
      <c r="AR6" s="361"/>
      <c r="AS6" s="361"/>
      <c r="AT6" s="362"/>
      <c r="AU6" s="462" t="s">
        <v>102</v>
      </c>
      <c r="AV6" s="463"/>
      <c r="AW6" s="463"/>
      <c r="AX6" s="463"/>
      <c r="AY6" s="418" t="s">
        <v>103</v>
      </c>
      <c r="AZ6" s="419"/>
      <c r="BA6" s="419"/>
      <c r="BB6" s="419"/>
      <c r="BC6" s="419"/>
      <c r="BD6" s="419"/>
      <c r="BE6" s="419"/>
      <c r="BF6" s="419"/>
      <c r="BG6" s="419"/>
      <c r="BH6" s="419"/>
      <c r="BI6" s="419"/>
      <c r="BJ6" s="419"/>
      <c r="BK6" s="419"/>
      <c r="BL6" s="419"/>
      <c r="BM6" s="420"/>
      <c r="BN6" s="404">
        <v>1929551</v>
      </c>
      <c r="BO6" s="405"/>
      <c r="BP6" s="405"/>
      <c r="BQ6" s="405"/>
      <c r="BR6" s="405"/>
      <c r="BS6" s="405"/>
      <c r="BT6" s="405"/>
      <c r="BU6" s="406"/>
      <c r="BV6" s="404">
        <v>1409917</v>
      </c>
      <c r="BW6" s="405"/>
      <c r="BX6" s="405"/>
      <c r="BY6" s="405"/>
      <c r="BZ6" s="405"/>
      <c r="CA6" s="405"/>
      <c r="CB6" s="405"/>
      <c r="CC6" s="406"/>
      <c r="CD6" s="444" t="s">
        <v>104</v>
      </c>
      <c r="CE6" s="364"/>
      <c r="CF6" s="364"/>
      <c r="CG6" s="364"/>
      <c r="CH6" s="364"/>
      <c r="CI6" s="364"/>
      <c r="CJ6" s="364"/>
      <c r="CK6" s="364"/>
      <c r="CL6" s="364"/>
      <c r="CM6" s="364"/>
      <c r="CN6" s="364"/>
      <c r="CO6" s="364"/>
      <c r="CP6" s="364"/>
      <c r="CQ6" s="364"/>
      <c r="CR6" s="364"/>
      <c r="CS6" s="445"/>
      <c r="CT6" s="547">
        <v>93.8</v>
      </c>
      <c r="CU6" s="548"/>
      <c r="CV6" s="548"/>
      <c r="CW6" s="548"/>
      <c r="CX6" s="548"/>
      <c r="CY6" s="548"/>
      <c r="CZ6" s="548"/>
      <c r="DA6" s="549"/>
      <c r="DB6" s="547">
        <v>96.9</v>
      </c>
      <c r="DC6" s="548"/>
      <c r="DD6" s="548"/>
      <c r="DE6" s="548"/>
      <c r="DF6" s="548"/>
      <c r="DG6" s="548"/>
      <c r="DH6" s="548"/>
      <c r="DI6" s="549"/>
    </row>
    <row r="7" spans="1:119" ht="18.75" customHeight="1" x14ac:dyDescent="0.2">
      <c r="A7" s="172"/>
      <c r="B7" s="552"/>
      <c r="C7" s="553"/>
      <c r="D7" s="553"/>
      <c r="E7" s="554"/>
      <c r="F7" s="554"/>
      <c r="G7" s="554"/>
      <c r="H7" s="554"/>
      <c r="I7" s="554"/>
      <c r="J7" s="554"/>
      <c r="K7" s="554"/>
      <c r="L7" s="554"/>
      <c r="M7" s="554"/>
      <c r="N7" s="554"/>
      <c r="O7" s="554"/>
      <c r="P7" s="554"/>
      <c r="Q7" s="554"/>
      <c r="R7" s="558"/>
      <c r="S7" s="558"/>
      <c r="T7" s="558"/>
      <c r="U7" s="558"/>
      <c r="V7" s="559"/>
      <c r="W7" s="545"/>
      <c r="X7" s="355"/>
      <c r="Y7" s="355"/>
      <c r="Z7" s="355"/>
      <c r="AA7" s="355"/>
      <c r="AB7" s="553"/>
      <c r="AC7" s="565"/>
      <c r="AD7" s="356"/>
      <c r="AE7" s="356"/>
      <c r="AF7" s="356"/>
      <c r="AG7" s="356"/>
      <c r="AH7" s="356"/>
      <c r="AI7" s="356"/>
      <c r="AJ7" s="356"/>
      <c r="AK7" s="356"/>
      <c r="AL7" s="566"/>
      <c r="AM7" s="461" t="s">
        <v>105</v>
      </c>
      <c r="AN7" s="361"/>
      <c r="AO7" s="361"/>
      <c r="AP7" s="361"/>
      <c r="AQ7" s="361"/>
      <c r="AR7" s="361"/>
      <c r="AS7" s="361"/>
      <c r="AT7" s="362"/>
      <c r="AU7" s="462" t="s">
        <v>102</v>
      </c>
      <c r="AV7" s="463"/>
      <c r="AW7" s="463"/>
      <c r="AX7" s="463"/>
      <c r="AY7" s="418" t="s">
        <v>106</v>
      </c>
      <c r="AZ7" s="419"/>
      <c r="BA7" s="419"/>
      <c r="BB7" s="419"/>
      <c r="BC7" s="419"/>
      <c r="BD7" s="419"/>
      <c r="BE7" s="419"/>
      <c r="BF7" s="419"/>
      <c r="BG7" s="419"/>
      <c r="BH7" s="419"/>
      <c r="BI7" s="419"/>
      <c r="BJ7" s="419"/>
      <c r="BK7" s="419"/>
      <c r="BL7" s="419"/>
      <c r="BM7" s="420"/>
      <c r="BN7" s="404">
        <v>384388</v>
      </c>
      <c r="BO7" s="405"/>
      <c r="BP7" s="405"/>
      <c r="BQ7" s="405"/>
      <c r="BR7" s="405"/>
      <c r="BS7" s="405"/>
      <c r="BT7" s="405"/>
      <c r="BU7" s="406"/>
      <c r="BV7" s="404">
        <v>68437</v>
      </c>
      <c r="BW7" s="405"/>
      <c r="BX7" s="405"/>
      <c r="BY7" s="405"/>
      <c r="BZ7" s="405"/>
      <c r="CA7" s="405"/>
      <c r="CB7" s="405"/>
      <c r="CC7" s="406"/>
      <c r="CD7" s="444" t="s">
        <v>107</v>
      </c>
      <c r="CE7" s="364"/>
      <c r="CF7" s="364"/>
      <c r="CG7" s="364"/>
      <c r="CH7" s="364"/>
      <c r="CI7" s="364"/>
      <c r="CJ7" s="364"/>
      <c r="CK7" s="364"/>
      <c r="CL7" s="364"/>
      <c r="CM7" s="364"/>
      <c r="CN7" s="364"/>
      <c r="CO7" s="364"/>
      <c r="CP7" s="364"/>
      <c r="CQ7" s="364"/>
      <c r="CR7" s="364"/>
      <c r="CS7" s="445"/>
      <c r="CT7" s="404">
        <v>11236129</v>
      </c>
      <c r="CU7" s="405"/>
      <c r="CV7" s="405"/>
      <c r="CW7" s="405"/>
      <c r="CX7" s="405"/>
      <c r="CY7" s="405"/>
      <c r="CZ7" s="405"/>
      <c r="DA7" s="406"/>
      <c r="DB7" s="404">
        <v>10970871</v>
      </c>
      <c r="DC7" s="405"/>
      <c r="DD7" s="405"/>
      <c r="DE7" s="405"/>
      <c r="DF7" s="405"/>
      <c r="DG7" s="405"/>
      <c r="DH7" s="405"/>
      <c r="DI7" s="406"/>
    </row>
    <row r="8" spans="1:119" ht="18.75" customHeight="1" thickBot="1" x14ac:dyDescent="0.25">
      <c r="A8" s="172"/>
      <c r="B8" s="555"/>
      <c r="C8" s="500"/>
      <c r="D8" s="500"/>
      <c r="E8" s="556"/>
      <c r="F8" s="556"/>
      <c r="G8" s="556"/>
      <c r="H8" s="556"/>
      <c r="I8" s="556"/>
      <c r="J8" s="556"/>
      <c r="K8" s="556"/>
      <c r="L8" s="556"/>
      <c r="M8" s="556"/>
      <c r="N8" s="556"/>
      <c r="O8" s="556"/>
      <c r="P8" s="556"/>
      <c r="Q8" s="556"/>
      <c r="R8" s="560"/>
      <c r="S8" s="560"/>
      <c r="T8" s="560"/>
      <c r="U8" s="560"/>
      <c r="V8" s="561"/>
      <c r="W8" s="475"/>
      <c r="X8" s="476"/>
      <c r="Y8" s="476"/>
      <c r="Z8" s="476"/>
      <c r="AA8" s="476"/>
      <c r="AB8" s="500"/>
      <c r="AC8" s="567"/>
      <c r="AD8" s="568"/>
      <c r="AE8" s="568"/>
      <c r="AF8" s="568"/>
      <c r="AG8" s="568"/>
      <c r="AH8" s="568"/>
      <c r="AI8" s="568"/>
      <c r="AJ8" s="568"/>
      <c r="AK8" s="568"/>
      <c r="AL8" s="569"/>
      <c r="AM8" s="461" t="s">
        <v>108</v>
      </c>
      <c r="AN8" s="361"/>
      <c r="AO8" s="361"/>
      <c r="AP8" s="361"/>
      <c r="AQ8" s="361"/>
      <c r="AR8" s="361"/>
      <c r="AS8" s="361"/>
      <c r="AT8" s="362"/>
      <c r="AU8" s="462" t="s">
        <v>102</v>
      </c>
      <c r="AV8" s="463"/>
      <c r="AW8" s="463"/>
      <c r="AX8" s="463"/>
      <c r="AY8" s="418" t="s">
        <v>109</v>
      </c>
      <c r="AZ8" s="419"/>
      <c r="BA8" s="419"/>
      <c r="BB8" s="419"/>
      <c r="BC8" s="419"/>
      <c r="BD8" s="419"/>
      <c r="BE8" s="419"/>
      <c r="BF8" s="419"/>
      <c r="BG8" s="419"/>
      <c r="BH8" s="419"/>
      <c r="BI8" s="419"/>
      <c r="BJ8" s="419"/>
      <c r="BK8" s="419"/>
      <c r="BL8" s="419"/>
      <c r="BM8" s="420"/>
      <c r="BN8" s="404">
        <v>1545163</v>
      </c>
      <c r="BO8" s="405"/>
      <c r="BP8" s="405"/>
      <c r="BQ8" s="405"/>
      <c r="BR8" s="405"/>
      <c r="BS8" s="405"/>
      <c r="BT8" s="405"/>
      <c r="BU8" s="406"/>
      <c r="BV8" s="404">
        <v>1341480</v>
      </c>
      <c r="BW8" s="405"/>
      <c r="BX8" s="405"/>
      <c r="BY8" s="405"/>
      <c r="BZ8" s="405"/>
      <c r="CA8" s="405"/>
      <c r="CB8" s="405"/>
      <c r="CC8" s="406"/>
      <c r="CD8" s="444" t="s">
        <v>110</v>
      </c>
      <c r="CE8" s="364"/>
      <c r="CF8" s="364"/>
      <c r="CG8" s="364"/>
      <c r="CH8" s="364"/>
      <c r="CI8" s="364"/>
      <c r="CJ8" s="364"/>
      <c r="CK8" s="364"/>
      <c r="CL8" s="364"/>
      <c r="CM8" s="364"/>
      <c r="CN8" s="364"/>
      <c r="CO8" s="364"/>
      <c r="CP8" s="364"/>
      <c r="CQ8" s="364"/>
      <c r="CR8" s="364"/>
      <c r="CS8" s="445"/>
      <c r="CT8" s="507">
        <v>0.32</v>
      </c>
      <c r="CU8" s="508"/>
      <c r="CV8" s="508"/>
      <c r="CW8" s="508"/>
      <c r="CX8" s="508"/>
      <c r="CY8" s="508"/>
      <c r="CZ8" s="508"/>
      <c r="DA8" s="509"/>
      <c r="DB8" s="507">
        <v>0.32</v>
      </c>
      <c r="DC8" s="508"/>
      <c r="DD8" s="508"/>
      <c r="DE8" s="508"/>
      <c r="DF8" s="508"/>
      <c r="DG8" s="508"/>
      <c r="DH8" s="508"/>
      <c r="DI8" s="509"/>
    </row>
    <row r="9" spans="1:119" ht="18.75" customHeight="1" thickBot="1" x14ac:dyDescent="0.25">
      <c r="A9" s="172"/>
      <c r="B9" s="536" t="s">
        <v>111</v>
      </c>
      <c r="C9" s="537"/>
      <c r="D9" s="537"/>
      <c r="E9" s="537"/>
      <c r="F9" s="537"/>
      <c r="G9" s="537"/>
      <c r="H9" s="537"/>
      <c r="I9" s="537"/>
      <c r="J9" s="537"/>
      <c r="K9" s="455"/>
      <c r="L9" s="538" t="s">
        <v>112</v>
      </c>
      <c r="M9" s="539"/>
      <c r="N9" s="539"/>
      <c r="O9" s="539"/>
      <c r="P9" s="539"/>
      <c r="Q9" s="540"/>
      <c r="R9" s="541">
        <v>22538</v>
      </c>
      <c r="S9" s="542"/>
      <c r="T9" s="542"/>
      <c r="U9" s="542"/>
      <c r="V9" s="543"/>
      <c r="W9" s="473" t="s">
        <v>113</v>
      </c>
      <c r="X9" s="474"/>
      <c r="Y9" s="474"/>
      <c r="Z9" s="474"/>
      <c r="AA9" s="474"/>
      <c r="AB9" s="474"/>
      <c r="AC9" s="474"/>
      <c r="AD9" s="474"/>
      <c r="AE9" s="474"/>
      <c r="AF9" s="474"/>
      <c r="AG9" s="474"/>
      <c r="AH9" s="474"/>
      <c r="AI9" s="474"/>
      <c r="AJ9" s="474"/>
      <c r="AK9" s="474"/>
      <c r="AL9" s="544"/>
      <c r="AM9" s="461" t="s">
        <v>114</v>
      </c>
      <c r="AN9" s="361"/>
      <c r="AO9" s="361"/>
      <c r="AP9" s="361"/>
      <c r="AQ9" s="361"/>
      <c r="AR9" s="361"/>
      <c r="AS9" s="361"/>
      <c r="AT9" s="362"/>
      <c r="AU9" s="462" t="s">
        <v>115</v>
      </c>
      <c r="AV9" s="463"/>
      <c r="AW9" s="463"/>
      <c r="AX9" s="463"/>
      <c r="AY9" s="418" t="s">
        <v>116</v>
      </c>
      <c r="AZ9" s="419"/>
      <c r="BA9" s="419"/>
      <c r="BB9" s="419"/>
      <c r="BC9" s="419"/>
      <c r="BD9" s="419"/>
      <c r="BE9" s="419"/>
      <c r="BF9" s="419"/>
      <c r="BG9" s="419"/>
      <c r="BH9" s="419"/>
      <c r="BI9" s="419"/>
      <c r="BJ9" s="419"/>
      <c r="BK9" s="419"/>
      <c r="BL9" s="419"/>
      <c r="BM9" s="420"/>
      <c r="BN9" s="404">
        <v>203683</v>
      </c>
      <c r="BO9" s="405"/>
      <c r="BP9" s="405"/>
      <c r="BQ9" s="405"/>
      <c r="BR9" s="405"/>
      <c r="BS9" s="405"/>
      <c r="BT9" s="405"/>
      <c r="BU9" s="406"/>
      <c r="BV9" s="404">
        <v>291145</v>
      </c>
      <c r="BW9" s="405"/>
      <c r="BX9" s="405"/>
      <c r="BY9" s="405"/>
      <c r="BZ9" s="405"/>
      <c r="CA9" s="405"/>
      <c r="CB9" s="405"/>
      <c r="CC9" s="406"/>
      <c r="CD9" s="444" t="s">
        <v>117</v>
      </c>
      <c r="CE9" s="364"/>
      <c r="CF9" s="364"/>
      <c r="CG9" s="364"/>
      <c r="CH9" s="364"/>
      <c r="CI9" s="364"/>
      <c r="CJ9" s="364"/>
      <c r="CK9" s="364"/>
      <c r="CL9" s="364"/>
      <c r="CM9" s="364"/>
      <c r="CN9" s="364"/>
      <c r="CO9" s="364"/>
      <c r="CP9" s="364"/>
      <c r="CQ9" s="364"/>
      <c r="CR9" s="364"/>
      <c r="CS9" s="445"/>
      <c r="CT9" s="401">
        <v>16.899999999999999</v>
      </c>
      <c r="CU9" s="402"/>
      <c r="CV9" s="402"/>
      <c r="CW9" s="402"/>
      <c r="CX9" s="402"/>
      <c r="CY9" s="402"/>
      <c r="CZ9" s="402"/>
      <c r="DA9" s="403"/>
      <c r="DB9" s="401">
        <v>18.399999999999999</v>
      </c>
      <c r="DC9" s="402"/>
      <c r="DD9" s="402"/>
      <c r="DE9" s="402"/>
      <c r="DF9" s="402"/>
      <c r="DG9" s="402"/>
      <c r="DH9" s="402"/>
      <c r="DI9" s="403"/>
    </row>
    <row r="10" spans="1:119" ht="18.75" customHeight="1" thickBot="1" x14ac:dyDescent="0.25">
      <c r="A10" s="172"/>
      <c r="B10" s="536"/>
      <c r="C10" s="537"/>
      <c r="D10" s="537"/>
      <c r="E10" s="537"/>
      <c r="F10" s="537"/>
      <c r="G10" s="537"/>
      <c r="H10" s="537"/>
      <c r="I10" s="537"/>
      <c r="J10" s="537"/>
      <c r="K10" s="455"/>
      <c r="L10" s="360" t="s">
        <v>118</v>
      </c>
      <c r="M10" s="361"/>
      <c r="N10" s="361"/>
      <c r="O10" s="361"/>
      <c r="P10" s="361"/>
      <c r="Q10" s="362"/>
      <c r="R10" s="357">
        <v>24696</v>
      </c>
      <c r="S10" s="358"/>
      <c r="T10" s="358"/>
      <c r="U10" s="358"/>
      <c r="V10" s="417"/>
      <c r="W10" s="545"/>
      <c r="X10" s="355"/>
      <c r="Y10" s="355"/>
      <c r="Z10" s="355"/>
      <c r="AA10" s="355"/>
      <c r="AB10" s="355"/>
      <c r="AC10" s="355"/>
      <c r="AD10" s="355"/>
      <c r="AE10" s="355"/>
      <c r="AF10" s="355"/>
      <c r="AG10" s="355"/>
      <c r="AH10" s="355"/>
      <c r="AI10" s="355"/>
      <c r="AJ10" s="355"/>
      <c r="AK10" s="355"/>
      <c r="AL10" s="546"/>
      <c r="AM10" s="461" t="s">
        <v>119</v>
      </c>
      <c r="AN10" s="361"/>
      <c r="AO10" s="361"/>
      <c r="AP10" s="361"/>
      <c r="AQ10" s="361"/>
      <c r="AR10" s="361"/>
      <c r="AS10" s="361"/>
      <c r="AT10" s="362"/>
      <c r="AU10" s="462" t="s">
        <v>120</v>
      </c>
      <c r="AV10" s="463"/>
      <c r="AW10" s="463"/>
      <c r="AX10" s="463"/>
      <c r="AY10" s="418" t="s">
        <v>121</v>
      </c>
      <c r="AZ10" s="419"/>
      <c r="BA10" s="419"/>
      <c r="BB10" s="419"/>
      <c r="BC10" s="419"/>
      <c r="BD10" s="419"/>
      <c r="BE10" s="419"/>
      <c r="BF10" s="419"/>
      <c r="BG10" s="419"/>
      <c r="BH10" s="419"/>
      <c r="BI10" s="419"/>
      <c r="BJ10" s="419"/>
      <c r="BK10" s="419"/>
      <c r="BL10" s="419"/>
      <c r="BM10" s="420"/>
      <c r="BN10" s="404">
        <v>619639</v>
      </c>
      <c r="BO10" s="405"/>
      <c r="BP10" s="405"/>
      <c r="BQ10" s="405"/>
      <c r="BR10" s="405"/>
      <c r="BS10" s="405"/>
      <c r="BT10" s="405"/>
      <c r="BU10" s="406"/>
      <c r="BV10" s="404">
        <v>528747</v>
      </c>
      <c r="BW10" s="405"/>
      <c r="BX10" s="405"/>
      <c r="BY10" s="405"/>
      <c r="BZ10" s="405"/>
      <c r="CA10" s="405"/>
      <c r="CB10" s="405"/>
      <c r="CC10" s="406"/>
      <c r="CD10" s="178" t="s">
        <v>122</v>
      </c>
      <c r="CE10" s="179"/>
      <c r="CF10" s="179"/>
      <c r="CG10" s="179"/>
      <c r="CH10" s="179"/>
      <c r="CI10" s="179"/>
      <c r="CJ10" s="179"/>
      <c r="CK10" s="179"/>
      <c r="CL10" s="179"/>
      <c r="CM10" s="179"/>
      <c r="CN10" s="179"/>
      <c r="CO10" s="179"/>
      <c r="CP10" s="179"/>
      <c r="CQ10" s="179"/>
      <c r="CR10" s="179"/>
      <c r="CS10" s="180"/>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2"/>
      <c r="B11" s="536"/>
      <c r="C11" s="537"/>
      <c r="D11" s="537"/>
      <c r="E11" s="537"/>
      <c r="F11" s="537"/>
      <c r="G11" s="537"/>
      <c r="H11" s="537"/>
      <c r="I11" s="537"/>
      <c r="J11" s="537"/>
      <c r="K11" s="455"/>
      <c r="L11" s="365" t="s">
        <v>123</v>
      </c>
      <c r="M11" s="366"/>
      <c r="N11" s="366"/>
      <c r="O11" s="366"/>
      <c r="P11" s="366"/>
      <c r="Q11" s="367"/>
      <c r="R11" s="533" t="s">
        <v>124</v>
      </c>
      <c r="S11" s="534"/>
      <c r="T11" s="534"/>
      <c r="U11" s="534"/>
      <c r="V11" s="535"/>
      <c r="W11" s="545"/>
      <c r="X11" s="355"/>
      <c r="Y11" s="355"/>
      <c r="Z11" s="355"/>
      <c r="AA11" s="355"/>
      <c r="AB11" s="355"/>
      <c r="AC11" s="355"/>
      <c r="AD11" s="355"/>
      <c r="AE11" s="355"/>
      <c r="AF11" s="355"/>
      <c r="AG11" s="355"/>
      <c r="AH11" s="355"/>
      <c r="AI11" s="355"/>
      <c r="AJ11" s="355"/>
      <c r="AK11" s="355"/>
      <c r="AL11" s="546"/>
      <c r="AM11" s="461" t="s">
        <v>125</v>
      </c>
      <c r="AN11" s="361"/>
      <c r="AO11" s="361"/>
      <c r="AP11" s="361"/>
      <c r="AQ11" s="361"/>
      <c r="AR11" s="361"/>
      <c r="AS11" s="361"/>
      <c r="AT11" s="362"/>
      <c r="AU11" s="462" t="s">
        <v>126</v>
      </c>
      <c r="AV11" s="463"/>
      <c r="AW11" s="463"/>
      <c r="AX11" s="463"/>
      <c r="AY11" s="418" t="s">
        <v>127</v>
      </c>
      <c r="AZ11" s="419"/>
      <c r="BA11" s="419"/>
      <c r="BB11" s="419"/>
      <c r="BC11" s="419"/>
      <c r="BD11" s="419"/>
      <c r="BE11" s="419"/>
      <c r="BF11" s="419"/>
      <c r="BG11" s="419"/>
      <c r="BH11" s="419"/>
      <c r="BI11" s="419"/>
      <c r="BJ11" s="419"/>
      <c r="BK11" s="419"/>
      <c r="BL11" s="419"/>
      <c r="BM11" s="420"/>
      <c r="BN11" s="404">
        <v>0</v>
      </c>
      <c r="BO11" s="405"/>
      <c r="BP11" s="405"/>
      <c r="BQ11" s="405"/>
      <c r="BR11" s="405"/>
      <c r="BS11" s="405"/>
      <c r="BT11" s="405"/>
      <c r="BU11" s="406"/>
      <c r="BV11" s="404">
        <v>0</v>
      </c>
      <c r="BW11" s="405"/>
      <c r="BX11" s="405"/>
      <c r="BY11" s="405"/>
      <c r="BZ11" s="405"/>
      <c r="CA11" s="405"/>
      <c r="CB11" s="405"/>
      <c r="CC11" s="406"/>
      <c r="CD11" s="444" t="s">
        <v>128</v>
      </c>
      <c r="CE11" s="364"/>
      <c r="CF11" s="364"/>
      <c r="CG11" s="364"/>
      <c r="CH11" s="364"/>
      <c r="CI11" s="364"/>
      <c r="CJ11" s="364"/>
      <c r="CK11" s="364"/>
      <c r="CL11" s="364"/>
      <c r="CM11" s="364"/>
      <c r="CN11" s="364"/>
      <c r="CO11" s="364"/>
      <c r="CP11" s="364"/>
      <c r="CQ11" s="364"/>
      <c r="CR11" s="364"/>
      <c r="CS11" s="445"/>
      <c r="CT11" s="507" t="s">
        <v>129</v>
      </c>
      <c r="CU11" s="508"/>
      <c r="CV11" s="508"/>
      <c r="CW11" s="508"/>
      <c r="CX11" s="508"/>
      <c r="CY11" s="508"/>
      <c r="CZ11" s="508"/>
      <c r="DA11" s="509"/>
      <c r="DB11" s="507" t="s">
        <v>130</v>
      </c>
      <c r="DC11" s="508"/>
      <c r="DD11" s="508"/>
      <c r="DE11" s="508"/>
      <c r="DF11" s="508"/>
      <c r="DG11" s="508"/>
      <c r="DH11" s="508"/>
      <c r="DI11" s="509"/>
    </row>
    <row r="12" spans="1:119" ht="18.75" customHeight="1" x14ac:dyDescent="0.2">
      <c r="A12" s="172"/>
      <c r="B12" s="510" t="s">
        <v>131</v>
      </c>
      <c r="C12" s="511"/>
      <c r="D12" s="511"/>
      <c r="E12" s="511"/>
      <c r="F12" s="511"/>
      <c r="G12" s="511"/>
      <c r="H12" s="511"/>
      <c r="I12" s="511"/>
      <c r="J12" s="511"/>
      <c r="K12" s="512"/>
      <c r="L12" s="519" t="s">
        <v>132</v>
      </c>
      <c r="M12" s="520"/>
      <c r="N12" s="520"/>
      <c r="O12" s="520"/>
      <c r="P12" s="520"/>
      <c r="Q12" s="521"/>
      <c r="R12" s="522">
        <v>23028</v>
      </c>
      <c r="S12" s="523"/>
      <c r="T12" s="523"/>
      <c r="U12" s="523"/>
      <c r="V12" s="524"/>
      <c r="W12" s="525" t="s">
        <v>1</v>
      </c>
      <c r="X12" s="463"/>
      <c r="Y12" s="463"/>
      <c r="Z12" s="463"/>
      <c r="AA12" s="463"/>
      <c r="AB12" s="526"/>
      <c r="AC12" s="527" t="s">
        <v>133</v>
      </c>
      <c r="AD12" s="528"/>
      <c r="AE12" s="528"/>
      <c r="AF12" s="528"/>
      <c r="AG12" s="529"/>
      <c r="AH12" s="527" t="s">
        <v>134</v>
      </c>
      <c r="AI12" s="528"/>
      <c r="AJ12" s="528"/>
      <c r="AK12" s="528"/>
      <c r="AL12" s="530"/>
      <c r="AM12" s="461" t="s">
        <v>135</v>
      </c>
      <c r="AN12" s="361"/>
      <c r="AO12" s="361"/>
      <c r="AP12" s="361"/>
      <c r="AQ12" s="361"/>
      <c r="AR12" s="361"/>
      <c r="AS12" s="361"/>
      <c r="AT12" s="362"/>
      <c r="AU12" s="462" t="s">
        <v>136</v>
      </c>
      <c r="AV12" s="463"/>
      <c r="AW12" s="463"/>
      <c r="AX12" s="463"/>
      <c r="AY12" s="418" t="s">
        <v>137</v>
      </c>
      <c r="AZ12" s="419"/>
      <c r="BA12" s="419"/>
      <c r="BB12" s="419"/>
      <c r="BC12" s="419"/>
      <c r="BD12" s="419"/>
      <c r="BE12" s="419"/>
      <c r="BF12" s="419"/>
      <c r="BG12" s="419"/>
      <c r="BH12" s="419"/>
      <c r="BI12" s="419"/>
      <c r="BJ12" s="419"/>
      <c r="BK12" s="419"/>
      <c r="BL12" s="419"/>
      <c r="BM12" s="420"/>
      <c r="BN12" s="404">
        <v>796700</v>
      </c>
      <c r="BO12" s="405"/>
      <c r="BP12" s="405"/>
      <c r="BQ12" s="405"/>
      <c r="BR12" s="405"/>
      <c r="BS12" s="405"/>
      <c r="BT12" s="405"/>
      <c r="BU12" s="406"/>
      <c r="BV12" s="404">
        <v>610000</v>
      </c>
      <c r="BW12" s="405"/>
      <c r="BX12" s="405"/>
      <c r="BY12" s="405"/>
      <c r="BZ12" s="405"/>
      <c r="CA12" s="405"/>
      <c r="CB12" s="405"/>
      <c r="CC12" s="406"/>
      <c r="CD12" s="444" t="s">
        <v>138</v>
      </c>
      <c r="CE12" s="364"/>
      <c r="CF12" s="364"/>
      <c r="CG12" s="364"/>
      <c r="CH12" s="364"/>
      <c r="CI12" s="364"/>
      <c r="CJ12" s="364"/>
      <c r="CK12" s="364"/>
      <c r="CL12" s="364"/>
      <c r="CM12" s="364"/>
      <c r="CN12" s="364"/>
      <c r="CO12" s="364"/>
      <c r="CP12" s="364"/>
      <c r="CQ12" s="364"/>
      <c r="CR12" s="364"/>
      <c r="CS12" s="445"/>
      <c r="CT12" s="507" t="s">
        <v>139</v>
      </c>
      <c r="CU12" s="508"/>
      <c r="CV12" s="508"/>
      <c r="CW12" s="508"/>
      <c r="CX12" s="508"/>
      <c r="CY12" s="508"/>
      <c r="CZ12" s="508"/>
      <c r="DA12" s="509"/>
      <c r="DB12" s="507" t="s">
        <v>140</v>
      </c>
      <c r="DC12" s="508"/>
      <c r="DD12" s="508"/>
      <c r="DE12" s="508"/>
      <c r="DF12" s="508"/>
      <c r="DG12" s="508"/>
      <c r="DH12" s="508"/>
      <c r="DI12" s="509"/>
    </row>
    <row r="13" spans="1:119" ht="18.75" customHeight="1" x14ac:dyDescent="0.2">
      <c r="A13" s="172"/>
      <c r="B13" s="513"/>
      <c r="C13" s="514"/>
      <c r="D13" s="514"/>
      <c r="E13" s="514"/>
      <c r="F13" s="514"/>
      <c r="G13" s="514"/>
      <c r="H13" s="514"/>
      <c r="I13" s="514"/>
      <c r="J13" s="514"/>
      <c r="K13" s="515"/>
      <c r="L13" s="187"/>
      <c r="M13" s="488" t="s">
        <v>141</v>
      </c>
      <c r="N13" s="489"/>
      <c r="O13" s="489"/>
      <c r="P13" s="489"/>
      <c r="Q13" s="490"/>
      <c r="R13" s="491">
        <v>22849</v>
      </c>
      <c r="S13" s="492"/>
      <c r="T13" s="492"/>
      <c r="U13" s="492"/>
      <c r="V13" s="493"/>
      <c r="W13" s="494" t="s">
        <v>142</v>
      </c>
      <c r="X13" s="390"/>
      <c r="Y13" s="390"/>
      <c r="Z13" s="390"/>
      <c r="AA13" s="390"/>
      <c r="AB13" s="391"/>
      <c r="AC13" s="357">
        <v>991</v>
      </c>
      <c r="AD13" s="358"/>
      <c r="AE13" s="358"/>
      <c r="AF13" s="358"/>
      <c r="AG13" s="359"/>
      <c r="AH13" s="357">
        <v>1064</v>
      </c>
      <c r="AI13" s="358"/>
      <c r="AJ13" s="358"/>
      <c r="AK13" s="358"/>
      <c r="AL13" s="417"/>
      <c r="AM13" s="461" t="s">
        <v>143</v>
      </c>
      <c r="AN13" s="361"/>
      <c r="AO13" s="361"/>
      <c r="AP13" s="361"/>
      <c r="AQ13" s="361"/>
      <c r="AR13" s="361"/>
      <c r="AS13" s="361"/>
      <c r="AT13" s="362"/>
      <c r="AU13" s="462" t="s">
        <v>126</v>
      </c>
      <c r="AV13" s="463"/>
      <c r="AW13" s="463"/>
      <c r="AX13" s="463"/>
      <c r="AY13" s="418" t="s">
        <v>144</v>
      </c>
      <c r="AZ13" s="419"/>
      <c r="BA13" s="419"/>
      <c r="BB13" s="419"/>
      <c r="BC13" s="419"/>
      <c r="BD13" s="419"/>
      <c r="BE13" s="419"/>
      <c r="BF13" s="419"/>
      <c r="BG13" s="419"/>
      <c r="BH13" s="419"/>
      <c r="BI13" s="419"/>
      <c r="BJ13" s="419"/>
      <c r="BK13" s="419"/>
      <c r="BL13" s="419"/>
      <c r="BM13" s="420"/>
      <c r="BN13" s="404">
        <v>26622</v>
      </c>
      <c r="BO13" s="405"/>
      <c r="BP13" s="405"/>
      <c r="BQ13" s="405"/>
      <c r="BR13" s="405"/>
      <c r="BS13" s="405"/>
      <c r="BT13" s="405"/>
      <c r="BU13" s="406"/>
      <c r="BV13" s="404">
        <v>209892</v>
      </c>
      <c r="BW13" s="405"/>
      <c r="BX13" s="405"/>
      <c r="BY13" s="405"/>
      <c r="BZ13" s="405"/>
      <c r="CA13" s="405"/>
      <c r="CB13" s="405"/>
      <c r="CC13" s="406"/>
      <c r="CD13" s="444" t="s">
        <v>145</v>
      </c>
      <c r="CE13" s="364"/>
      <c r="CF13" s="364"/>
      <c r="CG13" s="364"/>
      <c r="CH13" s="364"/>
      <c r="CI13" s="364"/>
      <c r="CJ13" s="364"/>
      <c r="CK13" s="364"/>
      <c r="CL13" s="364"/>
      <c r="CM13" s="364"/>
      <c r="CN13" s="364"/>
      <c r="CO13" s="364"/>
      <c r="CP13" s="364"/>
      <c r="CQ13" s="364"/>
      <c r="CR13" s="364"/>
      <c r="CS13" s="445"/>
      <c r="CT13" s="401">
        <v>13.7</v>
      </c>
      <c r="CU13" s="402"/>
      <c r="CV13" s="402"/>
      <c r="CW13" s="402"/>
      <c r="CX13" s="402"/>
      <c r="CY13" s="402"/>
      <c r="CZ13" s="402"/>
      <c r="DA13" s="403"/>
      <c r="DB13" s="401">
        <v>13.8</v>
      </c>
      <c r="DC13" s="402"/>
      <c r="DD13" s="402"/>
      <c r="DE13" s="402"/>
      <c r="DF13" s="402"/>
      <c r="DG13" s="402"/>
      <c r="DH13" s="402"/>
      <c r="DI13" s="403"/>
    </row>
    <row r="14" spans="1:119" ht="18.75" customHeight="1" thickBot="1" x14ac:dyDescent="0.25">
      <c r="A14" s="172"/>
      <c r="B14" s="513"/>
      <c r="C14" s="514"/>
      <c r="D14" s="514"/>
      <c r="E14" s="514"/>
      <c r="F14" s="514"/>
      <c r="G14" s="514"/>
      <c r="H14" s="514"/>
      <c r="I14" s="514"/>
      <c r="J14" s="514"/>
      <c r="K14" s="515"/>
      <c r="L14" s="478" t="s">
        <v>146</v>
      </c>
      <c r="M14" s="531"/>
      <c r="N14" s="531"/>
      <c r="O14" s="531"/>
      <c r="P14" s="531"/>
      <c r="Q14" s="532"/>
      <c r="R14" s="491">
        <v>23467</v>
      </c>
      <c r="S14" s="492"/>
      <c r="T14" s="492"/>
      <c r="U14" s="492"/>
      <c r="V14" s="493"/>
      <c r="W14" s="495"/>
      <c r="X14" s="393"/>
      <c r="Y14" s="393"/>
      <c r="Z14" s="393"/>
      <c r="AA14" s="393"/>
      <c r="AB14" s="394"/>
      <c r="AC14" s="484">
        <v>8.4</v>
      </c>
      <c r="AD14" s="485"/>
      <c r="AE14" s="485"/>
      <c r="AF14" s="485"/>
      <c r="AG14" s="486"/>
      <c r="AH14" s="484">
        <v>8.5</v>
      </c>
      <c r="AI14" s="485"/>
      <c r="AJ14" s="485"/>
      <c r="AK14" s="485"/>
      <c r="AL14" s="487"/>
      <c r="AM14" s="461"/>
      <c r="AN14" s="361"/>
      <c r="AO14" s="361"/>
      <c r="AP14" s="361"/>
      <c r="AQ14" s="361"/>
      <c r="AR14" s="361"/>
      <c r="AS14" s="361"/>
      <c r="AT14" s="362"/>
      <c r="AU14" s="462"/>
      <c r="AV14" s="463"/>
      <c r="AW14" s="463"/>
      <c r="AX14" s="463"/>
      <c r="AY14" s="418"/>
      <c r="AZ14" s="419"/>
      <c r="BA14" s="419"/>
      <c r="BB14" s="419"/>
      <c r="BC14" s="419"/>
      <c r="BD14" s="419"/>
      <c r="BE14" s="419"/>
      <c r="BF14" s="419"/>
      <c r="BG14" s="419"/>
      <c r="BH14" s="419"/>
      <c r="BI14" s="419"/>
      <c r="BJ14" s="419"/>
      <c r="BK14" s="419"/>
      <c r="BL14" s="419"/>
      <c r="BM14" s="420"/>
      <c r="BN14" s="404"/>
      <c r="BO14" s="405"/>
      <c r="BP14" s="405"/>
      <c r="BQ14" s="405"/>
      <c r="BR14" s="405"/>
      <c r="BS14" s="405"/>
      <c r="BT14" s="405"/>
      <c r="BU14" s="406"/>
      <c r="BV14" s="404"/>
      <c r="BW14" s="405"/>
      <c r="BX14" s="405"/>
      <c r="BY14" s="405"/>
      <c r="BZ14" s="405"/>
      <c r="CA14" s="405"/>
      <c r="CB14" s="405"/>
      <c r="CC14" s="406"/>
      <c r="CD14" s="441" t="s">
        <v>147</v>
      </c>
      <c r="CE14" s="442"/>
      <c r="CF14" s="442"/>
      <c r="CG14" s="442"/>
      <c r="CH14" s="442"/>
      <c r="CI14" s="442"/>
      <c r="CJ14" s="442"/>
      <c r="CK14" s="442"/>
      <c r="CL14" s="442"/>
      <c r="CM14" s="442"/>
      <c r="CN14" s="442"/>
      <c r="CO14" s="442"/>
      <c r="CP14" s="442"/>
      <c r="CQ14" s="442"/>
      <c r="CR14" s="442"/>
      <c r="CS14" s="443"/>
      <c r="CT14" s="501" t="s">
        <v>139</v>
      </c>
      <c r="CU14" s="502"/>
      <c r="CV14" s="502"/>
      <c r="CW14" s="502"/>
      <c r="CX14" s="502"/>
      <c r="CY14" s="502"/>
      <c r="CZ14" s="502"/>
      <c r="DA14" s="503"/>
      <c r="DB14" s="501" t="s">
        <v>130</v>
      </c>
      <c r="DC14" s="502"/>
      <c r="DD14" s="502"/>
      <c r="DE14" s="502"/>
      <c r="DF14" s="502"/>
      <c r="DG14" s="502"/>
      <c r="DH14" s="502"/>
      <c r="DI14" s="503"/>
    </row>
    <row r="15" spans="1:119" ht="18.75" customHeight="1" x14ac:dyDescent="0.2">
      <c r="A15" s="172"/>
      <c r="B15" s="513"/>
      <c r="C15" s="514"/>
      <c r="D15" s="514"/>
      <c r="E15" s="514"/>
      <c r="F15" s="514"/>
      <c r="G15" s="514"/>
      <c r="H15" s="514"/>
      <c r="I15" s="514"/>
      <c r="J15" s="514"/>
      <c r="K15" s="515"/>
      <c r="L15" s="187"/>
      <c r="M15" s="488" t="s">
        <v>148</v>
      </c>
      <c r="N15" s="489"/>
      <c r="O15" s="489"/>
      <c r="P15" s="489"/>
      <c r="Q15" s="490"/>
      <c r="R15" s="491">
        <v>23291</v>
      </c>
      <c r="S15" s="492"/>
      <c r="T15" s="492"/>
      <c r="U15" s="492"/>
      <c r="V15" s="493"/>
      <c r="W15" s="494" t="s">
        <v>149</v>
      </c>
      <c r="X15" s="390"/>
      <c r="Y15" s="390"/>
      <c r="Z15" s="390"/>
      <c r="AA15" s="390"/>
      <c r="AB15" s="391"/>
      <c r="AC15" s="357">
        <v>3949</v>
      </c>
      <c r="AD15" s="358"/>
      <c r="AE15" s="358"/>
      <c r="AF15" s="358"/>
      <c r="AG15" s="359"/>
      <c r="AH15" s="357">
        <v>4128</v>
      </c>
      <c r="AI15" s="358"/>
      <c r="AJ15" s="358"/>
      <c r="AK15" s="358"/>
      <c r="AL15" s="417"/>
      <c r="AM15" s="461"/>
      <c r="AN15" s="361"/>
      <c r="AO15" s="361"/>
      <c r="AP15" s="361"/>
      <c r="AQ15" s="361"/>
      <c r="AR15" s="361"/>
      <c r="AS15" s="361"/>
      <c r="AT15" s="362"/>
      <c r="AU15" s="462"/>
      <c r="AV15" s="463"/>
      <c r="AW15" s="463"/>
      <c r="AX15" s="463"/>
      <c r="AY15" s="430" t="s">
        <v>150</v>
      </c>
      <c r="AZ15" s="431"/>
      <c r="BA15" s="431"/>
      <c r="BB15" s="431"/>
      <c r="BC15" s="431"/>
      <c r="BD15" s="431"/>
      <c r="BE15" s="431"/>
      <c r="BF15" s="431"/>
      <c r="BG15" s="431"/>
      <c r="BH15" s="431"/>
      <c r="BI15" s="431"/>
      <c r="BJ15" s="431"/>
      <c r="BK15" s="431"/>
      <c r="BL15" s="431"/>
      <c r="BM15" s="432"/>
      <c r="BN15" s="433">
        <v>3191380</v>
      </c>
      <c r="BO15" s="434"/>
      <c r="BP15" s="434"/>
      <c r="BQ15" s="434"/>
      <c r="BR15" s="434"/>
      <c r="BS15" s="434"/>
      <c r="BT15" s="434"/>
      <c r="BU15" s="435"/>
      <c r="BV15" s="433">
        <v>3156616</v>
      </c>
      <c r="BW15" s="434"/>
      <c r="BX15" s="434"/>
      <c r="BY15" s="434"/>
      <c r="BZ15" s="434"/>
      <c r="CA15" s="434"/>
      <c r="CB15" s="434"/>
      <c r="CC15" s="435"/>
      <c r="CD15" s="504" t="s">
        <v>151</v>
      </c>
      <c r="CE15" s="505"/>
      <c r="CF15" s="505"/>
      <c r="CG15" s="505"/>
      <c r="CH15" s="505"/>
      <c r="CI15" s="505"/>
      <c r="CJ15" s="505"/>
      <c r="CK15" s="505"/>
      <c r="CL15" s="505"/>
      <c r="CM15" s="505"/>
      <c r="CN15" s="505"/>
      <c r="CO15" s="505"/>
      <c r="CP15" s="505"/>
      <c r="CQ15" s="505"/>
      <c r="CR15" s="505"/>
      <c r="CS15" s="506"/>
      <c r="CT15" s="188"/>
      <c r="CU15" s="189"/>
      <c r="CV15" s="189"/>
      <c r="CW15" s="189"/>
      <c r="CX15" s="189"/>
      <c r="CY15" s="189"/>
      <c r="CZ15" s="189"/>
      <c r="DA15" s="190"/>
      <c r="DB15" s="188"/>
      <c r="DC15" s="189"/>
      <c r="DD15" s="189"/>
      <c r="DE15" s="189"/>
      <c r="DF15" s="189"/>
      <c r="DG15" s="189"/>
      <c r="DH15" s="189"/>
      <c r="DI15" s="190"/>
    </row>
    <row r="16" spans="1:119" ht="18.75" customHeight="1" x14ac:dyDescent="0.2">
      <c r="A16" s="172"/>
      <c r="B16" s="513"/>
      <c r="C16" s="514"/>
      <c r="D16" s="514"/>
      <c r="E16" s="514"/>
      <c r="F16" s="514"/>
      <c r="G16" s="514"/>
      <c r="H16" s="514"/>
      <c r="I16" s="514"/>
      <c r="J16" s="514"/>
      <c r="K16" s="515"/>
      <c r="L16" s="478" t="s">
        <v>152</v>
      </c>
      <c r="M16" s="479"/>
      <c r="N16" s="479"/>
      <c r="O16" s="479"/>
      <c r="P16" s="479"/>
      <c r="Q16" s="480"/>
      <c r="R16" s="481" t="s">
        <v>153</v>
      </c>
      <c r="S16" s="482"/>
      <c r="T16" s="482"/>
      <c r="U16" s="482"/>
      <c r="V16" s="483"/>
      <c r="W16" s="495"/>
      <c r="X16" s="393"/>
      <c r="Y16" s="393"/>
      <c r="Z16" s="393"/>
      <c r="AA16" s="393"/>
      <c r="AB16" s="394"/>
      <c r="AC16" s="484">
        <v>33.5</v>
      </c>
      <c r="AD16" s="485"/>
      <c r="AE16" s="485"/>
      <c r="AF16" s="485"/>
      <c r="AG16" s="486"/>
      <c r="AH16" s="484">
        <v>32.9</v>
      </c>
      <c r="AI16" s="485"/>
      <c r="AJ16" s="485"/>
      <c r="AK16" s="485"/>
      <c r="AL16" s="487"/>
      <c r="AM16" s="461"/>
      <c r="AN16" s="361"/>
      <c r="AO16" s="361"/>
      <c r="AP16" s="361"/>
      <c r="AQ16" s="361"/>
      <c r="AR16" s="361"/>
      <c r="AS16" s="361"/>
      <c r="AT16" s="362"/>
      <c r="AU16" s="462"/>
      <c r="AV16" s="463"/>
      <c r="AW16" s="463"/>
      <c r="AX16" s="463"/>
      <c r="AY16" s="418" t="s">
        <v>154</v>
      </c>
      <c r="AZ16" s="419"/>
      <c r="BA16" s="419"/>
      <c r="BB16" s="419"/>
      <c r="BC16" s="419"/>
      <c r="BD16" s="419"/>
      <c r="BE16" s="419"/>
      <c r="BF16" s="419"/>
      <c r="BG16" s="419"/>
      <c r="BH16" s="419"/>
      <c r="BI16" s="419"/>
      <c r="BJ16" s="419"/>
      <c r="BK16" s="419"/>
      <c r="BL16" s="419"/>
      <c r="BM16" s="420"/>
      <c r="BN16" s="404">
        <v>9998751</v>
      </c>
      <c r="BO16" s="405"/>
      <c r="BP16" s="405"/>
      <c r="BQ16" s="405"/>
      <c r="BR16" s="405"/>
      <c r="BS16" s="405"/>
      <c r="BT16" s="405"/>
      <c r="BU16" s="406"/>
      <c r="BV16" s="404">
        <v>9822691</v>
      </c>
      <c r="BW16" s="405"/>
      <c r="BX16" s="405"/>
      <c r="BY16" s="405"/>
      <c r="BZ16" s="405"/>
      <c r="CA16" s="405"/>
      <c r="CB16" s="405"/>
      <c r="CC16" s="406"/>
      <c r="CD16" s="181"/>
      <c r="CE16" s="436"/>
      <c r="CF16" s="436"/>
      <c r="CG16" s="436"/>
      <c r="CH16" s="436"/>
      <c r="CI16" s="436"/>
      <c r="CJ16" s="436"/>
      <c r="CK16" s="436"/>
      <c r="CL16" s="436"/>
      <c r="CM16" s="436"/>
      <c r="CN16" s="436"/>
      <c r="CO16" s="436"/>
      <c r="CP16" s="436"/>
      <c r="CQ16" s="436"/>
      <c r="CR16" s="436"/>
      <c r="CS16" s="437"/>
      <c r="CT16" s="401"/>
      <c r="CU16" s="402"/>
      <c r="CV16" s="402"/>
      <c r="CW16" s="402"/>
      <c r="CX16" s="402"/>
      <c r="CY16" s="402"/>
      <c r="CZ16" s="402"/>
      <c r="DA16" s="403"/>
      <c r="DB16" s="401"/>
      <c r="DC16" s="402"/>
      <c r="DD16" s="402"/>
      <c r="DE16" s="402"/>
      <c r="DF16" s="402"/>
      <c r="DG16" s="402"/>
      <c r="DH16" s="402"/>
      <c r="DI16" s="403"/>
    </row>
    <row r="17" spans="1:113" ht="18.75" customHeight="1" thickBot="1" x14ac:dyDescent="0.25">
      <c r="A17" s="172"/>
      <c r="B17" s="516"/>
      <c r="C17" s="517"/>
      <c r="D17" s="517"/>
      <c r="E17" s="517"/>
      <c r="F17" s="517"/>
      <c r="G17" s="517"/>
      <c r="H17" s="517"/>
      <c r="I17" s="517"/>
      <c r="J17" s="517"/>
      <c r="K17" s="518"/>
      <c r="L17" s="191"/>
      <c r="M17" s="497" t="s">
        <v>155</v>
      </c>
      <c r="N17" s="498"/>
      <c r="O17" s="498"/>
      <c r="P17" s="498"/>
      <c r="Q17" s="499"/>
      <c r="R17" s="481" t="s">
        <v>156</v>
      </c>
      <c r="S17" s="482"/>
      <c r="T17" s="482"/>
      <c r="U17" s="482"/>
      <c r="V17" s="483"/>
      <c r="W17" s="494" t="s">
        <v>157</v>
      </c>
      <c r="X17" s="390"/>
      <c r="Y17" s="390"/>
      <c r="Z17" s="390"/>
      <c r="AA17" s="390"/>
      <c r="AB17" s="391"/>
      <c r="AC17" s="357">
        <v>6863</v>
      </c>
      <c r="AD17" s="358"/>
      <c r="AE17" s="358"/>
      <c r="AF17" s="358"/>
      <c r="AG17" s="359"/>
      <c r="AH17" s="357">
        <v>7359</v>
      </c>
      <c r="AI17" s="358"/>
      <c r="AJ17" s="358"/>
      <c r="AK17" s="358"/>
      <c r="AL17" s="417"/>
      <c r="AM17" s="461"/>
      <c r="AN17" s="361"/>
      <c r="AO17" s="361"/>
      <c r="AP17" s="361"/>
      <c r="AQ17" s="361"/>
      <c r="AR17" s="361"/>
      <c r="AS17" s="361"/>
      <c r="AT17" s="362"/>
      <c r="AU17" s="462"/>
      <c r="AV17" s="463"/>
      <c r="AW17" s="463"/>
      <c r="AX17" s="463"/>
      <c r="AY17" s="418" t="s">
        <v>158</v>
      </c>
      <c r="AZ17" s="419"/>
      <c r="BA17" s="419"/>
      <c r="BB17" s="419"/>
      <c r="BC17" s="419"/>
      <c r="BD17" s="419"/>
      <c r="BE17" s="419"/>
      <c r="BF17" s="419"/>
      <c r="BG17" s="419"/>
      <c r="BH17" s="419"/>
      <c r="BI17" s="419"/>
      <c r="BJ17" s="419"/>
      <c r="BK17" s="419"/>
      <c r="BL17" s="419"/>
      <c r="BM17" s="420"/>
      <c r="BN17" s="404">
        <v>4009426</v>
      </c>
      <c r="BO17" s="405"/>
      <c r="BP17" s="405"/>
      <c r="BQ17" s="405"/>
      <c r="BR17" s="405"/>
      <c r="BS17" s="405"/>
      <c r="BT17" s="405"/>
      <c r="BU17" s="406"/>
      <c r="BV17" s="404">
        <v>3967160</v>
      </c>
      <c r="BW17" s="405"/>
      <c r="BX17" s="405"/>
      <c r="BY17" s="405"/>
      <c r="BZ17" s="405"/>
      <c r="CA17" s="405"/>
      <c r="CB17" s="405"/>
      <c r="CC17" s="406"/>
      <c r="CD17" s="181"/>
      <c r="CE17" s="436"/>
      <c r="CF17" s="436"/>
      <c r="CG17" s="436"/>
      <c r="CH17" s="436"/>
      <c r="CI17" s="436"/>
      <c r="CJ17" s="436"/>
      <c r="CK17" s="436"/>
      <c r="CL17" s="436"/>
      <c r="CM17" s="436"/>
      <c r="CN17" s="436"/>
      <c r="CO17" s="436"/>
      <c r="CP17" s="436"/>
      <c r="CQ17" s="436"/>
      <c r="CR17" s="436"/>
      <c r="CS17" s="437"/>
      <c r="CT17" s="401"/>
      <c r="CU17" s="402"/>
      <c r="CV17" s="402"/>
      <c r="CW17" s="402"/>
      <c r="CX17" s="402"/>
      <c r="CY17" s="402"/>
      <c r="CZ17" s="402"/>
      <c r="DA17" s="403"/>
      <c r="DB17" s="401"/>
      <c r="DC17" s="402"/>
      <c r="DD17" s="402"/>
      <c r="DE17" s="402"/>
      <c r="DF17" s="402"/>
      <c r="DG17" s="402"/>
      <c r="DH17" s="402"/>
      <c r="DI17" s="403"/>
    </row>
    <row r="18" spans="1:113" ht="18.75" customHeight="1" thickBot="1" x14ac:dyDescent="0.25">
      <c r="A18" s="172"/>
      <c r="B18" s="454" t="s">
        <v>159</v>
      </c>
      <c r="C18" s="455"/>
      <c r="D18" s="455"/>
      <c r="E18" s="456"/>
      <c r="F18" s="456"/>
      <c r="G18" s="456"/>
      <c r="H18" s="456"/>
      <c r="I18" s="456"/>
      <c r="J18" s="456"/>
      <c r="K18" s="456"/>
      <c r="L18" s="457">
        <v>792.53</v>
      </c>
      <c r="M18" s="457"/>
      <c r="N18" s="457"/>
      <c r="O18" s="457"/>
      <c r="P18" s="457"/>
      <c r="Q18" s="457"/>
      <c r="R18" s="458"/>
      <c r="S18" s="458"/>
      <c r="T18" s="458"/>
      <c r="U18" s="458"/>
      <c r="V18" s="459"/>
      <c r="W18" s="475"/>
      <c r="X18" s="476"/>
      <c r="Y18" s="476"/>
      <c r="Z18" s="476"/>
      <c r="AA18" s="476"/>
      <c r="AB18" s="500"/>
      <c r="AC18" s="374">
        <v>58.1</v>
      </c>
      <c r="AD18" s="375"/>
      <c r="AE18" s="375"/>
      <c r="AF18" s="375"/>
      <c r="AG18" s="460"/>
      <c r="AH18" s="374">
        <v>58.6</v>
      </c>
      <c r="AI18" s="375"/>
      <c r="AJ18" s="375"/>
      <c r="AK18" s="375"/>
      <c r="AL18" s="376"/>
      <c r="AM18" s="461"/>
      <c r="AN18" s="361"/>
      <c r="AO18" s="361"/>
      <c r="AP18" s="361"/>
      <c r="AQ18" s="361"/>
      <c r="AR18" s="361"/>
      <c r="AS18" s="361"/>
      <c r="AT18" s="362"/>
      <c r="AU18" s="462"/>
      <c r="AV18" s="463"/>
      <c r="AW18" s="463"/>
      <c r="AX18" s="463"/>
      <c r="AY18" s="418" t="s">
        <v>160</v>
      </c>
      <c r="AZ18" s="419"/>
      <c r="BA18" s="419"/>
      <c r="BB18" s="419"/>
      <c r="BC18" s="419"/>
      <c r="BD18" s="419"/>
      <c r="BE18" s="419"/>
      <c r="BF18" s="419"/>
      <c r="BG18" s="419"/>
      <c r="BH18" s="419"/>
      <c r="BI18" s="419"/>
      <c r="BJ18" s="419"/>
      <c r="BK18" s="419"/>
      <c r="BL18" s="419"/>
      <c r="BM18" s="420"/>
      <c r="BN18" s="404">
        <v>10671802</v>
      </c>
      <c r="BO18" s="405"/>
      <c r="BP18" s="405"/>
      <c r="BQ18" s="405"/>
      <c r="BR18" s="405"/>
      <c r="BS18" s="405"/>
      <c r="BT18" s="405"/>
      <c r="BU18" s="406"/>
      <c r="BV18" s="404">
        <v>10790019</v>
      </c>
      <c r="BW18" s="405"/>
      <c r="BX18" s="405"/>
      <c r="BY18" s="405"/>
      <c r="BZ18" s="405"/>
      <c r="CA18" s="405"/>
      <c r="CB18" s="405"/>
      <c r="CC18" s="406"/>
      <c r="CD18" s="181"/>
      <c r="CE18" s="436"/>
      <c r="CF18" s="436"/>
      <c r="CG18" s="436"/>
      <c r="CH18" s="436"/>
      <c r="CI18" s="436"/>
      <c r="CJ18" s="436"/>
      <c r="CK18" s="436"/>
      <c r="CL18" s="436"/>
      <c r="CM18" s="436"/>
      <c r="CN18" s="436"/>
      <c r="CO18" s="436"/>
      <c r="CP18" s="436"/>
      <c r="CQ18" s="436"/>
      <c r="CR18" s="436"/>
      <c r="CS18" s="437"/>
      <c r="CT18" s="401"/>
      <c r="CU18" s="402"/>
      <c r="CV18" s="402"/>
      <c r="CW18" s="402"/>
      <c r="CX18" s="402"/>
      <c r="CY18" s="402"/>
      <c r="CZ18" s="402"/>
      <c r="DA18" s="403"/>
      <c r="DB18" s="401"/>
      <c r="DC18" s="402"/>
      <c r="DD18" s="402"/>
      <c r="DE18" s="402"/>
      <c r="DF18" s="402"/>
      <c r="DG18" s="402"/>
      <c r="DH18" s="402"/>
      <c r="DI18" s="403"/>
    </row>
    <row r="19" spans="1:113" ht="18.75" customHeight="1" thickBot="1" x14ac:dyDescent="0.25">
      <c r="A19" s="172"/>
      <c r="B19" s="454" t="s">
        <v>161</v>
      </c>
      <c r="C19" s="455"/>
      <c r="D19" s="455"/>
      <c r="E19" s="456"/>
      <c r="F19" s="456"/>
      <c r="G19" s="456"/>
      <c r="H19" s="456"/>
      <c r="I19" s="456"/>
      <c r="J19" s="456"/>
      <c r="K19" s="456"/>
      <c r="L19" s="464">
        <v>28</v>
      </c>
      <c r="M19" s="464"/>
      <c r="N19" s="464"/>
      <c r="O19" s="464"/>
      <c r="P19" s="464"/>
      <c r="Q19" s="464"/>
      <c r="R19" s="465"/>
      <c r="S19" s="465"/>
      <c r="T19" s="465"/>
      <c r="U19" s="465"/>
      <c r="V19" s="466"/>
      <c r="W19" s="473"/>
      <c r="X19" s="474"/>
      <c r="Y19" s="474"/>
      <c r="Z19" s="474"/>
      <c r="AA19" s="474"/>
      <c r="AB19" s="474"/>
      <c r="AC19" s="477"/>
      <c r="AD19" s="477"/>
      <c r="AE19" s="477"/>
      <c r="AF19" s="477"/>
      <c r="AG19" s="477"/>
      <c r="AH19" s="477"/>
      <c r="AI19" s="477"/>
      <c r="AJ19" s="477"/>
      <c r="AK19" s="477"/>
      <c r="AL19" s="496"/>
      <c r="AM19" s="461"/>
      <c r="AN19" s="361"/>
      <c r="AO19" s="361"/>
      <c r="AP19" s="361"/>
      <c r="AQ19" s="361"/>
      <c r="AR19" s="361"/>
      <c r="AS19" s="361"/>
      <c r="AT19" s="362"/>
      <c r="AU19" s="462"/>
      <c r="AV19" s="463"/>
      <c r="AW19" s="463"/>
      <c r="AX19" s="463"/>
      <c r="AY19" s="418" t="s">
        <v>162</v>
      </c>
      <c r="AZ19" s="419"/>
      <c r="BA19" s="419"/>
      <c r="BB19" s="419"/>
      <c r="BC19" s="419"/>
      <c r="BD19" s="419"/>
      <c r="BE19" s="419"/>
      <c r="BF19" s="419"/>
      <c r="BG19" s="419"/>
      <c r="BH19" s="419"/>
      <c r="BI19" s="419"/>
      <c r="BJ19" s="419"/>
      <c r="BK19" s="419"/>
      <c r="BL19" s="419"/>
      <c r="BM19" s="420"/>
      <c r="BN19" s="404">
        <v>15843489</v>
      </c>
      <c r="BO19" s="405"/>
      <c r="BP19" s="405"/>
      <c r="BQ19" s="405"/>
      <c r="BR19" s="405"/>
      <c r="BS19" s="405"/>
      <c r="BT19" s="405"/>
      <c r="BU19" s="406"/>
      <c r="BV19" s="404">
        <v>15271261</v>
      </c>
      <c r="BW19" s="405"/>
      <c r="BX19" s="405"/>
      <c r="BY19" s="405"/>
      <c r="BZ19" s="405"/>
      <c r="CA19" s="405"/>
      <c r="CB19" s="405"/>
      <c r="CC19" s="406"/>
      <c r="CD19" s="181"/>
      <c r="CE19" s="436"/>
      <c r="CF19" s="436"/>
      <c r="CG19" s="436"/>
      <c r="CH19" s="436"/>
      <c r="CI19" s="436"/>
      <c r="CJ19" s="436"/>
      <c r="CK19" s="436"/>
      <c r="CL19" s="436"/>
      <c r="CM19" s="436"/>
      <c r="CN19" s="436"/>
      <c r="CO19" s="436"/>
      <c r="CP19" s="436"/>
      <c r="CQ19" s="436"/>
      <c r="CR19" s="436"/>
      <c r="CS19" s="437"/>
      <c r="CT19" s="401"/>
      <c r="CU19" s="402"/>
      <c r="CV19" s="402"/>
      <c r="CW19" s="402"/>
      <c r="CX19" s="402"/>
      <c r="CY19" s="402"/>
      <c r="CZ19" s="402"/>
      <c r="DA19" s="403"/>
      <c r="DB19" s="401"/>
      <c r="DC19" s="402"/>
      <c r="DD19" s="402"/>
      <c r="DE19" s="402"/>
      <c r="DF19" s="402"/>
      <c r="DG19" s="402"/>
      <c r="DH19" s="402"/>
      <c r="DI19" s="403"/>
    </row>
    <row r="20" spans="1:113" ht="18.75" customHeight="1" thickBot="1" x14ac:dyDescent="0.25">
      <c r="A20" s="172"/>
      <c r="B20" s="454" t="s">
        <v>163</v>
      </c>
      <c r="C20" s="455"/>
      <c r="D20" s="455"/>
      <c r="E20" s="456"/>
      <c r="F20" s="456"/>
      <c r="G20" s="456"/>
      <c r="H20" s="456"/>
      <c r="I20" s="456"/>
      <c r="J20" s="456"/>
      <c r="K20" s="456"/>
      <c r="L20" s="464">
        <v>8196</v>
      </c>
      <c r="M20" s="464"/>
      <c r="N20" s="464"/>
      <c r="O20" s="464"/>
      <c r="P20" s="464"/>
      <c r="Q20" s="464"/>
      <c r="R20" s="465"/>
      <c r="S20" s="465"/>
      <c r="T20" s="465"/>
      <c r="U20" s="465"/>
      <c r="V20" s="466"/>
      <c r="W20" s="475"/>
      <c r="X20" s="476"/>
      <c r="Y20" s="476"/>
      <c r="Z20" s="476"/>
      <c r="AA20" s="476"/>
      <c r="AB20" s="476"/>
      <c r="AC20" s="467"/>
      <c r="AD20" s="467"/>
      <c r="AE20" s="467"/>
      <c r="AF20" s="467"/>
      <c r="AG20" s="467"/>
      <c r="AH20" s="467"/>
      <c r="AI20" s="467"/>
      <c r="AJ20" s="467"/>
      <c r="AK20" s="467"/>
      <c r="AL20" s="468"/>
      <c r="AM20" s="469"/>
      <c r="AN20" s="366"/>
      <c r="AO20" s="366"/>
      <c r="AP20" s="366"/>
      <c r="AQ20" s="366"/>
      <c r="AR20" s="366"/>
      <c r="AS20" s="366"/>
      <c r="AT20" s="367"/>
      <c r="AU20" s="470"/>
      <c r="AV20" s="471"/>
      <c r="AW20" s="471"/>
      <c r="AX20" s="472"/>
      <c r="AY20" s="418"/>
      <c r="AZ20" s="419"/>
      <c r="BA20" s="419"/>
      <c r="BB20" s="419"/>
      <c r="BC20" s="419"/>
      <c r="BD20" s="419"/>
      <c r="BE20" s="419"/>
      <c r="BF20" s="419"/>
      <c r="BG20" s="419"/>
      <c r="BH20" s="419"/>
      <c r="BI20" s="419"/>
      <c r="BJ20" s="419"/>
      <c r="BK20" s="419"/>
      <c r="BL20" s="419"/>
      <c r="BM20" s="420"/>
      <c r="BN20" s="404"/>
      <c r="BO20" s="405"/>
      <c r="BP20" s="405"/>
      <c r="BQ20" s="405"/>
      <c r="BR20" s="405"/>
      <c r="BS20" s="405"/>
      <c r="BT20" s="405"/>
      <c r="BU20" s="406"/>
      <c r="BV20" s="404"/>
      <c r="BW20" s="405"/>
      <c r="BX20" s="405"/>
      <c r="BY20" s="405"/>
      <c r="BZ20" s="405"/>
      <c r="CA20" s="405"/>
      <c r="CB20" s="405"/>
      <c r="CC20" s="406"/>
      <c r="CD20" s="181"/>
      <c r="CE20" s="436"/>
      <c r="CF20" s="436"/>
      <c r="CG20" s="436"/>
      <c r="CH20" s="436"/>
      <c r="CI20" s="436"/>
      <c r="CJ20" s="436"/>
      <c r="CK20" s="436"/>
      <c r="CL20" s="436"/>
      <c r="CM20" s="436"/>
      <c r="CN20" s="436"/>
      <c r="CO20" s="436"/>
      <c r="CP20" s="436"/>
      <c r="CQ20" s="436"/>
      <c r="CR20" s="436"/>
      <c r="CS20" s="437"/>
      <c r="CT20" s="401"/>
      <c r="CU20" s="402"/>
      <c r="CV20" s="402"/>
      <c r="CW20" s="402"/>
      <c r="CX20" s="402"/>
      <c r="CY20" s="402"/>
      <c r="CZ20" s="402"/>
      <c r="DA20" s="403"/>
      <c r="DB20" s="401"/>
      <c r="DC20" s="402"/>
      <c r="DD20" s="402"/>
      <c r="DE20" s="402"/>
      <c r="DF20" s="402"/>
      <c r="DG20" s="402"/>
      <c r="DH20" s="402"/>
      <c r="DI20" s="403"/>
    </row>
    <row r="21" spans="1:113" ht="18.75" customHeight="1" thickBot="1" x14ac:dyDescent="0.25">
      <c r="A21" s="172"/>
      <c r="B21" s="451" t="s">
        <v>624</v>
      </c>
      <c r="C21" s="452"/>
      <c r="D21" s="452"/>
      <c r="E21" s="452"/>
      <c r="F21" s="452"/>
      <c r="G21" s="452"/>
      <c r="H21" s="452"/>
      <c r="I21" s="452"/>
      <c r="J21" s="452"/>
      <c r="K21" s="452"/>
      <c r="L21" s="452"/>
      <c r="M21" s="452"/>
      <c r="N21" s="452"/>
      <c r="O21" s="452"/>
      <c r="P21" s="452"/>
      <c r="Q21" s="452"/>
      <c r="R21" s="452"/>
      <c r="S21" s="452"/>
      <c r="T21" s="452"/>
      <c r="U21" s="452"/>
      <c r="V21" s="452"/>
      <c r="W21" s="452"/>
      <c r="X21" s="452"/>
      <c r="Y21" s="452"/>
      <c r="Z21" s="452"/>
      <c r="AA21" s="452"/>
      <c r="AB21" s="452"/>
      <c r="AC21" s="452"/>
      <c r="AD21" s="452"/>
      <c r="AE21" s="452"/>
      <c r="AF21" s="452"/>
      <c r="AG21" s="452"/>
      <c r="AH21" s="452"/>
      <c r="AI21" s="452"/>
      <c r="AJ21" s="452"/>
      <c r="AK21" s="452"/>
      <c r="AL21" s="452"/>
      <c r="AM21" s="452"/>
      <c r="AN21" s="452"/>
      <c r="AO21" s="452"/>
      <c r="AP21" s="452"/>
      <c r="AQ21" s="452"/>
      <c r="AR21" s="452"/>
      <c r="AS21" s="452"/>
      <c r="AT21" s="452"/>
      <c r="AU21" s="452"/>
      <c r="AV21" s="452"/>
      <c r="AW21" s="452"/>
      <c r="AX21" s="453"/>
      <c r="AY21" s="377"/>
      <c r="AZ21" s="378"/>
      <c r="BA21" s="378"/>
      <c r="BB21" s="378"/>
      <c r="BC21" s="378"/>
      <c r="BD21" s="378"/>
      <c r="BE21" s="378"/>
      <c r="BF21" s="378"/>
      <c r="BG21" s="378"/>
      <c r="BH21" s="378"/>
      <c r="BI21" s="378"/>
      <c r="BJ21" s="378"/>
      <c r="BK21" s="378"/>
      <c r="BL21" s="378"/>
      <c r="BM21" s="379"/>
      <c r="BN21" s="438"/>
      <c r="BO21" s="439"/>
      <c r="BP21" s="439"/>
      <c r="BQ21" s="439"/>
      <c r="BR21" s="439"/>
      <c r="BS21" s="439"/>
      <c r="BT21" s="439"/>
      <c r="BU21" s="440"/>
      <c r="BV21" s="438"/>
      <c r="BW21" s="439"/>
      <c r="BX21" s="439"/>
      <c r="BY21" s="439"/>
      <c r="BZ21" s="439"/>
      <c r="CA21" s="439"/>
      <c r="CB21" s="439"/>
      <c r="CC21" s="440"/>
      <c r="CD21" s="181"/>
      <c r="CE21" s="436"/>
      <c r="CF21" s="436"/>
      <c r="CG21" s="436"/>
      <c r="CH21" s="436"/>
      <c r="CI21" s="436"/>
      <c r="CJ21" s="436"/>
      <c r="CK21" s="436"/>
      <c r="CL21" s="436"/>
      <c r="CM21" s="436"/>
      <c r="CN21" s="436"/>
      <c r="CO21" s="436"/>
      <c r="CP21" s="436"/>
      <c r="CQ21" s="436"/>
      <c r="CR21" s="436"/>
      <c r="CS21" s="437"/>
      <c r="CT21" s="401"/>
      <c r="CU21" s="402"/>
      <c r="CV21" s="402"/>
      <c r="CW21" s="402"/>
      <c r="CX21" s="402"/>
      <c r="CY21" s="402"/>
      <c r="CZ21" s="402"/>
      <c r="DA21" s="403"/>
      <c r="DB21" s="401"/>
      <c r="DC21" s="402"/>
      <c r="DD21" s="402"/>
      <c r="DE21" s="402"/>
      <c r="DF21" s="402"/>
      <c r="DG21" s="402"/>
      <c r="DH21" s="402"/>
      <c r="DI21" s="403"/>
    </row>
    <row r="22" spans="1:113" ht="18.75" customHeight="1" x14ac:dyDescent="0.2">
      <c r="A22" s="172"/>
      <c r="B22" s="380" t="s">
        <v>164</v>
      </c>
      <c r="C22" s="381"/>
      <c r="D22" s="382"/>
      <c r="E22" s="389" t="s">
        <v>1</v>
      </c>
      <c r="F22" s="390"/>
      <c r="G22" s="390"/>
      <c r="H22" s="390"/>
      <c r="I22" s="390"/>
      <c r="J22" s="390"/>
      <c r="K22" s="391"/>
      <c r="L22" s="389" t="s">
        <v>165</v>
      </c>
      <c r="M22" s="390"/>
      <c r="N22" s="390"/>
      <c r="O22" s="390"/>
      <c r="P22" s="391"/>
      <c r="Q22" s="395" t="s">
        <v>166</v>
      </c>
      <c r="R22" s="396"/>
      <c r="S22" s="396"/>
      <c r="T22" s="396"/>
      <c r="U22" s="396"/>
      <c r="V22" s="397"/>
      <c r="W22" s="446" t="s">
        <v>167</v>
      </c>
      <c r="X22" s="381"/>
      <c r="Y22" s="382"/>
      <c r="Z22" s="389" t="s">
        <v>1</v>
      </c>
      <c r="AA22" s="390"/>
      <c r="AB22" s="390"/>
      <c r="AC22" s="390"/>
      <c r="AD22" s="390"/>
      <c r="AE22" s="390"/>
      <c r="AF22" s="390"/>
      <c r="AG22" s="391"/>
      <c r="AH22" s="407" t="s">
        <v>168</v>
      </c>
      <c r="AI22" s="390"/>
      <c r="AJ22" s="390"/>
      <c r="AK22" s="390"/>
      <c r="AL22" s="391"/>
      <c r="AM22" s="407" t="s">
        <v>169</v>
      </c>
      <c r="AN22" s="408"/>
      <c r="AO22" s="408"/>
      <c r="AP22" s="408"/>
      <c r="AQ22" s="408"/>
      <c r="AR22" s="409"/>
      <c r="AS22" s="395" t="s">
        <v>166</v>
      </c>
      <c r="AT22" s="396"/>
      <c r="AU22" s="396"/>
      <c r="AV22" s="396"/>
      <c r="AW22" s="396"/>
      <c r="AX22" s="413"/>
      <c r="AY22" s="430" t="s">
        <v>170</v>
      </c>
      <c r="AZ22" s="431"/>
      <c r="BA22" s="431"/>
      <c r="BB22" s="431"/>
      <c r="BC22" s="431"/>
      <c r="BD22" s="431"/>
      <c r="BE22" s="431"/>
      <c r="BF22" s="431"/>
      <c r="BG22" s="431"/>
      <c r="BH22" s="431"/>
      <c r="BI22" s="431"/>
      <c r="BJ22" s="431"/>
      <c r="BK22" s="431"/>
      <c r="BL22" s="431"/>
      <c r="BM22" s="432"/>
      <c r="BN22" s="433">
        <v>13287121</v>
      </c>
      <c r="BO22" s="434"/>
      <c r="BP22" s="434"/>
      <c r="BQ22" s="434"/>
      <c r="BR22" s="434"/>
      <c r="BS22" s="434"/>
      <c r="BT22" s="434"/>
      <c r="BU22" s="435"/>
      <c r="BV22" s="433">
        <v>14819752</v>
      </c>
      <c r="BW22" s="434"/>
      <c r="BX22" s="434"/>
      <c r="BY22" s="434"/>
      <c r="BZ22" s="434"/>
      <c r="CA22" s="434"/>
      <c r="CB22" s="434"/>
      <c r="CC22" s="435"/>
      <c r="CD22" s="181"/>
      <c r="CE22" s="436"/>
      <c r="CF22" s="436"/>
      <c r="CG22" s="436"/>
      <c r="CH22" s="436"/>
      <c r="CI22" s="436"/>
      <c r="CJ22" s="436"/>
      <c r="CK22" s="436"/>
      <c r="CL22" s="436"/>
      <c r="CM22" s="436"/>
      <c r="CN22" s="436"/>
      <c r="CO22" s="436"/>
      <c r="CP22" s="436"/>
      <c r="CQ22" s="436"/>
      <c r="CR22" s="436"/>
      <c r="CS22" s="437"/>
      <c r="CT22" s="401"/>
      <c r="CU22" s="402"/>
      <c r="CV22" s="402"/>
      <c r="CW22" s="402"/>
      <c r="CX22" s="402"/>
      <c r="CY22" s="402"/>
      <c r="CZ22" s="402"/>
      <c r="DA22" s="403"/>
      <c r="DB22" s="401"/>
      <c r="DC22" s="402"/>
      <c r="DD22" s="402"/>
      <c r="DE22" s="402"/>
      <c r="DF22" s="402"/>
      <c r="DG22" s="402"/>
      <c r="DH22" s="402"/>
      <c r="DI22" s="403"/>
    </row>
    <row r="23" spans="1:113" ht="18.75" customHeight="1" x14ac:dyDescent="0.2">
      <c r="A23" s="172"/>
      <c r="B23" s="383"/>
      <c r="C23" s="384"/>
      <c r="D23" s="385"/>
      <c r="E23" s="392"/>
      <c r="F23" s="393"/>
      <c r="G23" s="393"/>
      <c r="H23" s="393"/>
      <c r="I23" s="393"/>
      <c r="J23" s="393"/>
      <c r="K23" s="394"/>
      <c r="L23" s="392"/>
      <c r="M23" s="393"/>
      <c r="N23" s="393"/>
      <c r="O23" s="393"/>
      <c r="P23" s="394"/>
      <c r="Q23" s="398"/>
      <c r="R23" s="399"/>
      <c r="S23" s="399"/>
      <c r="T23" s="399"/>
      <c r="U23" s="399"/>
      <c r="V23" s="400"/>
      <c r="W23" s="447"/>
      <c r="X23" s="384"/>
      <c r="Y23" s="385"/>
      <c r="Z23" s="392"/>
      <c r="AA23" s="393"/>
      <c r="AB23" s="393"/>
      <c r="AC23" s="393"/>
      <c r="AD23" s="393"/>
      <c r="AE23" s="393"/>
      <c r="AF23" s="393"/>
      <c r="AG23" s="394"/>
      <c r="AH23" s="392"/>
      <c r="AI23" s="393"/>
      <c r="AJ23" s="393"/>
      <c r="AK23" s="393"/>
      <c r="AL23" s="394"/>
      <c r="AM23" s="410"/>
      <c r="AN23" s="411"/>
      <c r="AO23" s="411"/>
      <c r="AP23" s="411"/>
      <c r="AQ23" s="411"/>
      <c r="AR23" s="412"/>
      <c r="AS23" s="398"/>
      <c r="AT23" s="399"/>
      <c r="AU23" s="399"/>
      <c r="AV23" s="399"/>
      <c r="AW23" s="399"/>
      <c r="AX23" s="414"/>
      <c r="AY23" s="418" t="s">
        <v>171</v>
      </c>
      <c r="AZ23" s="419"/>
      <c r="BA23" s="419"/>
      <c r="BB23" s="419"/>
      <c r="BC23" s="419"/>
      <c r="BD23" s="419"/>
      <c r="BE23" s="419"/>
      <c r="BF23" s="419"/>
      <c r="BG23" s="419"/>
      <c r="BH23" s="419"/>
      <c r="BI23" s="419"/>
      <c r="BJ23" s="419"/>
      <c r="BK23" s="419"/>
      <c r="BL23" s="419"/>
      <c r="BM23" s="420"/>
      <c r="BN23" s="404">
        <v>9202326</v>
      </c>
      <c r="BO23" s="405"/>
      <c r="BP23" s="405"/>
      <c r="BQ23" s="405"/>
      <c r="BR23" s="405"/>
      <c r="BS23" s="405"/>
      <c r="BT23" s="405"/>
      <c r="BU23" s="406"/>
      <c r="BV23" s="404">
        <v>9634220</v>
      </c>
      <c r="BW23" s="405"/>
      <c r="BX23" s="405"/>
      <c r="BY23" s="405"/>
      <c r="BZ23" s="405"/>
      <c r="CA23" s="405"/>
      <c r="CB23" s="405"/>
      <c r="CC23" s="406"/>
      <c r="CD23" s="181"/>
      <c r="CE23" s="436"/>
      <c r="CF23" s="436"/>
      <c r="CG23" s="436"/>
      <c r="CH23" s="436"/>
      <c r="CI23" s="436"/>
      <c r="CJ23" s="436"/>
      <c r="CK23" s="436"/>
      <c r="CL23" s="436"/>
      <c r="CM23" s="436"/>
      <c r="CN23" s="436"/>
      <c r="CO23" s="436"/>
      <c r="CP23" s="436"/>
      <c r="CQ23" s="436"/>
      <c r="CR23" s="436"/>
      <c r="CS23" s="437"/>
      <c r="CT23" s="401"/>
      <c r="CU23" s="402"/>
      <c r="CV23" s="402"/>
      <c r="CW23" s="402"/>
      <c r="CX23" s="402"/>
      <c r="CY23" s="402"/>
      <c r="CZ23" s="402"/>
      <c r="DA23" s="403"/>
      <c r="DB23" s="401"/>
      <c r="DC23" s="402"/>
      <c r="DD23" s="402"/>
      <c r="DE23" s="402"/>
      <c r="DF23" s="402"/>
      <c r="DG23" s="402"/>
      <c r="DH23" s="402"/>
      <c r="DI23" s="403"/>
    </row>
    <row r="24" spans="1:113" ht="18.75" customHeight="1" thickBot="1" x14ac:dyDescent="0.25">
      <c r="A24" s="172"/>
      <c r="B24" s="383"/>
      <c r="C24" s="384"/>
      <c r="D24" s="385"/>
      <c r="E24" s="360" t="s">
        <v>172</v>
      </c>
      <c r="F24" s="361"/>
      <c r="G24" s="361"/>
      <c r="H24" s="361"/>
      <c r="I24" s="361"/>
      <c r="J24" s="361"/>
      <c r="K24" s="362"/>
      <c r="L24" s="357">
        <v>1</v>
      </c>
      <c r="M24" s="358"/>
      <c r="N24" s="358"/>
      <c r="O24" s="358"/>
      <c r="P24" s="359"/>
      <c r="Q24" s="357">
        <v>8300</v>
      </c>
      <c r="R24" s="358"/>
      <c r="S24" s="358"/>
      <c r="T24" s="358"/>
      <c r="U24" s="358"/>
      <c r="V24" s="359"/>
      <c r="W24" s="447"/>
      <c r="X24" s="384"/>
      <c r="Y24" s="385"/>
      <c r="Z24" s="360" t="s">
        <v>173</v>
      </c>
      <c r="AA24" s="361"/>
      <c r="AB24" s="361"/>
      <c r="AC24" s="361"/>
      <c r="AD24" s="361"/>
      <c r="AE24" s="361"/>
      <c r="AF24" s="361"/>
      <c r="AG24" s="362"/>
      <c r="AH24" s="357">
        <v>333</v>
      </c>
      <c r="AI24" s="358"/>
      <c r="AJ24" s="358"/>
      <c r="AK24" s="358"/>
      <c r="AL24" s="359"/>
      <c r="AM24" s="357">
        <v>987345</v>
      </c>
      <c r="AN24" s="358"/>
      <c r="AO24" s="358"/>
      <c r="AP24" s="358"/>
      <c r="AQ24" s="358"/>
      <c r="AR24" s="359"/>
      <c r="AS24" s="357">
        <v>2965</v>
      </c>
      <c r="AT24" s="358"/>
      <c r="AU24" s="358"/>
      <c r="AV24" s="358"/>
      <c r="AW24" s="358"/>
      <c r="AX24" s="417"/>
      <c r="AY24" s="377" t="s">
        <v>174</v>
      </c>
      <c r="AZ24" s="378"/>
      <c r="BA24" s="378"/>
      <c r="BB24" s="378"/>
      <c r="BC24" s="378"/>
      <c r="BD24" s="378"/>
      <c r="BE24" s="378"/>
      <c r="BF24" s="378"/>
      <c r="BG24" s="378"/>
      <c r="BH24" s="378"/>
      <c r="BI24" s="378"/>
      <c r="BJ24" s="378"/>
      <c r="BK24" s="378"/>
      <c r="BL24" s="378"/>
      <c r="BM24" s="379"/>
      <c r="BN24" s="404">
        <v>8389814</v>
      </c>
      <c r="BO24" s="405"/>
      <c r="BP24" s="405"/>
      <c r="BQ24" s="405"/>
      <c r="BR24" s="405"/>
      <c r="BS24" s="405"/>
      <c r="BT24" s="405"/>
      <c r="BU24" s="406"/>
      <c r="BV24" s="404">
        <v>9662202</v>
      </c>
      <c r="BW24" s="405"/>
      <c r="BX24" s="405"/>
      <c r="BY24" s="405"/>
      <c r="BZ24" s="405"/>
      <c r="CA24" s="405"/>
      <c r="CB24" s="405"/>
      <c r="CC24" s="406"/>
      <c r="CD24" s="181"/>
      <c r="CE24" s="436"/>
      <c r="CF24" s="436"/>
      <c r="CG24" s="436"/>
      <c r="CH24" s="436"/>
      <c r="CI24" s="436"/>
      <c r="CJ24" s="436"/>
      <c r="CK24" s="436"/>
      <c r="CL24" s="436"/>
      <c r="CM24" s="436"/>
      <c r="CN24" s="436"/>
      <c r="CO24" s="436"/>
      <c r="CP24" s="436"/>
      <c r="CQ24" s="436"/>
      <c r="CR24" s="436"/>
      <c r="CS24" s="437"/>
      <c r="CT24" s="401"/>
      <c r="CU24" s="402"/>
      <c r="CV24" s="402"/>
      <c r="CW24" s="402"/>
      <c r="CX24" s="402"/>
      <c r="CY24" s="402"/>
      <c r="CZ24" s="402"/>
      <c r="DA24" s="403"/>
      <c r="DB24" s="401"/>
      <c r="DC24" s="402"/>
      <c r="DD24" s="402"/>
      <c r="DE24" s="402"/>
      <c r="DF24" s="402"/>
      <c r="DG24" s="402"/>
      <c r="DH24" s="402"/>
      <c r="DI24" s="403"/>
    </row>
    <row r="25" spans="1:113" ht="18.75" customHeight="1" x14ac:dyDescent="0.2">
      <c r="A25" s="172"/>
      <c r="B25" s="383"/>
      <c r="C25" s="384"/>
      <c r="D25" s="385"/>
      <c r="E25" s="360" t="s">
        <v>175</v>
      </c>
      <c r="F25" s="361"/>
      <c r="G25" s="361"/>
      <c r="H25" s="361"/>
      <c r="I25" s="361"/>
      <c r="J25" s="361"/>
      <c r="K25" s="362"/>
      <c r="L25" s="357">
        <v>1</v>
      </c>
      <c r="M25" s="358"/>
      <c r="N25" s="358"/>
      <c r="O25" s="358"/>
      <c r="P25" s="359"/>
      <c r="Q25" s="357">
        <v>6800</v>
      </c>
      <c r="R25" s="358"/>
      <c r="S25" s="358"/>
      <c r="T25" s="358"/>
      <c r="U25" s="358"/>
      <c r="V25" s="359"/>
      <c r="W25" s="447"/>
      <c r="X25" s="384"/>
      <c r="Y25" s="385"/>
      <c r="Z25" s="360" t="s">
        <v>176</v>
      </c>
      <c r="AA25" s="361"/>
      <c r="AB25" s="361"/>
      <c r="AC25" s="361"/>
      <c r="AD25" s="361"/>
      <c r="AE25" s="361"/>
      <c r="AF25" s="361"/>
      <c r="AG25" s="362"/>
      <c r="AH25" s="357">
        <v>75</v>
      </c>
      <c r="AI25" s="358"/>
      <c r="AJ25" s="358"/>
      <c r="AK25" s="358"/>
      <c r="AL25" s="359"/>
      <c r="AM25" s="357">
        <v>217350</v>
      </c>
      <c r="AN25" s="358"/>
      <c r="AO25" s="358"/>
      <c r="AP25" s="358"/>
      <c r="AQ25" s="358"/>
      <c r="AR25" s="359"/>
      <c r="AS25" s="357">
        <v>2898</v>
      </c>
      <c r="AT25" s="358"/>
      <c r="AU25" s="358"/>
      <c r="AV25" s="358"/>
      <c r="AW25" s="358"/>
      <c r="AX25" s="417"/>
      <c r="AY25" s="430" t="s">
        <v>177</v>
      </c>
      <c r="AZ25" s="431"/>
      <c r="BA25" s="431"/>
      <c r="BB25" s="431"/>
      <c r="BC25" s="431"/>
      <c r="BD25" s="431"/>
      <c r="BE25" s="431"/>
      <c r="BF25" s="431"/>
      <c r="BG25" s="431"/>
      <c r="BH25" s="431"/>
      <c r="BI25" s="431"/>
      <c r="BJ25" s="431"/>
      <c r="BK25" s="431"/>
      <c r="BL25" s="431"/>
      <c r="BM25" s="432"/>
      <c r="BN25" s="433">
        <v>723467</v>
      </c>
      <c r="BO25" s="434"/>
      <c r="BP25" s="434"/>
      <c r="BQ25" s="434"/>
      <c r="BR25" s="434"/>
      <c r="BS25" s="434"/>
      <c r="BT25" s="434"/>
      <c r="BU25" s="435"/>
      <c r="BV25" s="433">
        <v>78615</v>
      </c>
      <c r="BW25" s="434"/>
      <c r="BX25" s="434"/>
      <c r="BY25" s="434"/>
      <c r="BZ25" s="434"/>
      <c r="CA25" s="434"/>
      <c r="CB25" s="434"/>
      <c r="CC25" s="435"/>
      <c r="CD25" s="181"/>
      <c r="CE25" s="436"/>
      <c r="CF25" s="436"/>
      <c r="CG25" s="436"/>
      <c r="CH25" s="436"/>
      <c r="CI25" s="436"/>
      <c r="CJ25" s="436"/>
      <c r="CK25" s="436"/>
      <c r="CL25" s="436"/>
      <c r="CM25" s="436"/>
      <c r="CN25" s="436"/>
      <c r="CO25" s="436"/>
      <c r="CP25" s="436"/>
      <c r="CQ25" s="436"/>
      <c r="CR25" s="436"/>
      <c r="CS25" s="437"/>
      <c r="CT25" s="401"/>
      <c r="CU25" s="402"/>
      <c r="CV25" s="402"/>
      <c r="CW25" s="402"/>
      <c r="CX25" s="402"/>
      <c r="CY25" s="402"/>
      <c r="CZ25" s="402"/>
      <c r="DA25" s="403"/>
      <c r="DB25" s="401"/>
      <c r="DC25" s="402"/>
      <c r="DD25" s="402"/>
      <c r="DE25" s="402"/>
      <c r="DF25" s="402"/>
      <c r="DG25" s="402"/>
      <c r="DH25" s="402"/>
      <c r="DI25" s="403"/>
    </row>
    <row r="26" spans="1:113" ht="18.75" customHeight="1" x14ac:dyDescent="0.2">
      <c r="A26" s="172"/>
      <c r="B26" s="383"/>
      <c r="C26" s="384"/>
      <c r="D26" s="385"/>
      <c r="E26" s="360" t="s">
        <v>178</v>
      </c>
      <c r="F26" s="361"/>
      <c r="G26" s="361"/>
      <c r="H26" s="361"/>
      <c r="I26" s="361"/>
      <c r="J26" s="361"/>
      <c r="K26" s="362"/>
      <c r="L26" s="357">
        <v>1</v>
      </c>
      <c r="M26" s="358"/>
      <c r="N26" s="358"/>
      <c r="O26" s="358"/>
      <c r="P26" s="359"/>
      <c r="Q26" s="357">
        <v>5500</v>
      </c>
      <c r="R26" s="358"/>
      <c r="S26" s="358"/>
      <c r="T26" s="358"/>
      <c r="U26" s="358"/>
      <c r="V26" s="359"/>
      <c r="W26" s="447"/>
      <c r="X26" s="384"/>
      <c r="Y26" s="385"/>
      <c r="Z26" s="360" t="s">
        <v>179</v>
      </c>
      <c r="AA26" s="415"/>
      <c r="AB26" s="415"/>
      <c r="AC26" s="415"/>
      <c r="AD26" s="415"/>
      <c r="AE26" s="415"/>
      <c r="AF26" s="415"/>
      <c r="AG26" s="416"/>
      <c r="AH26" s="357">
        <v>12</v>
      </c>
      <c r="AI26" s="358"/>
      <c r="AJ26" s="358"/>
      <c r="AK26" s="358"/>
      <c r="AL26" s="359"/>
      <c r="AM26" s="357">
        <v>33048</v>
      </c>
      <c r="AN26" s="358"/>
      <c r="AO26" s="358"/>
      <c r="AP26" s="358"/>
      <c r="AQ26" s="358"/>
      <c r="AR26" s="359"/>
      <c r="AS26" s="357">
        <v>2754</v>
      </c>
      <c r="AT26" s="358"/>
      <c r="AU26" s="358"/>
      <c r="AV26" s="358"/>
      <c r="AW26" s="358"/>
      <c r="AX26" s="417"/>
      <c r="AY26" s="444" t="s">
        <v>180</v>
      </c>
      <c r="AZ26" s="364"/>
      <c r="BA26" s="364"/>
      <c r="BB26" s="364"/>
      <c r="BC26" s="364"/>
      <c r="BD26" s="364"/>
      <c r="BE26" s="364"/>
      <c r="BF26" s="364"/>
      <c r="BG26" s="364"/>
      <c r="BH26" s="364"/>
      <c r="BI26" s="364"/>
      <c r="BJ26" s="364"/>
      <c r="BK26" s="364"/>
      <c r="BL26" s="364"/>
      <c r="BM26" s="445"/>
      <c r="BN26" s="404" t="s">
        <v>181</v>
      </c>
      <c r="BO26" s="405"/>
      <c r="BP26" s="405"/>
      <c r="BQ26" s="405"/>
      <c r="BR26" s="405"/>
      <c r="BS26" s="405"/>
      <c r="BT26" s="405"/>
      <c r="BU26" s="406"/>
      <c r="BV26" s="404" t="s">
        <v>140</v>
      </c>
      <c r="BW26" s="405"/>
      <c r="BX26" s="405"/>
      <c r="BY26" s="405"/>
      <c r="BZ26" s="405"/>
      <c r="CA26" s="405"/>
      <c r="CB26" s="405"/>
      <c r="CC26" s="406"/>
      <c r="CD26" s="181"/>
      <c r="CE26" s="436"/>
      <c r="CF26" s="436"/>
      <c r="CG26" s="436"/>
      <c r="CH26" s="436"/>
      <c r="CI26" s="436"/>
      <c r="CJ26" s="436"/>
      <c r="CK26" s="436"/>
      <c r="CL26" s="436"/>
      <c r="CM26" s="436"/>
      <c r="CN26" s="436"/>
      <c r="CO26" s="436"/>
      <c r="CP26" s="436"/>
      <c r="CQ26" s="436"/>
      <c r="CR26" s="436"/>
      <c r="CS26" s="437"/>
      <c r="CT26" s="401"/>
      <c r="CU26" s="402"/>
      <c r="CV26" s="402"/>
      <c r="CW26" s="402"/>
      <c r="CX26" s="402"/>
      <c r="CY26" s="402"/>
      <c r="CZ26" s="402"/>
      <c r="DA26" s="403"/>
      <c r="DB26" s="401"/>
      <c r="DC26" s="402"/>
      <c r="DD26" s="402"/>
      <c r="DE26" s="402"/>
      <c r="DF26" s="402"/>
      <c r="DG26" s="402"/>
      <c r="DH26" s="402"/>
      <c r="DI26" s="403"/>
    </row>
    <row r="27" spans="1:113" ht="18.75" customHeight="1" thickBot="1" x14ac:dyDescent="0.25">
      <c r="A27" s="172"/>
      <c r="B27" s="383"/>
      <c r="C27" s="384"/>
      <c r="D27" s="385"/>
      <c r="E27" s="360" t="s">
        <v>182</v>
      </c>
      <c r="F27" s="361"/>
      <c r="G27" s="361"/>
      <c r="H27" s="361"/>
      <c r="I27" s="361"/>
      <c r="J27" s="361"/>
      <c r="K27" s="362"/>
      <c r="L27" s="357">
        <v>1</v>
      </c>
      <c r="M27" s="358"/>
      <c r="N27" s="358"/>
      <c r="O27" s="358"/>
      <c r="P27" s="359"/>
      <c r="Q27" s="357">
        <v>3700</v>
      </c>
      <c r="R27" s="358"/>
      <c r="S27" s="358"/>
      <c r="T27" s="358"/>
      <c r="U27" s="358"/>
      <c r="V27" s="359"/>
      <c r="W27" s="447"/>
      <c r="X27" s="384"/>
      <c r="Y27" s="385"/>
      <c r="Z27" s="360" t="s">
        <v>183</v>
      </c>
      <c r="AA27" s="361"/>
      <c r="AB27" s="361"/>
      <c r="AC27" s="361"/>
      <c r="AD27" s="361"/>
      <c r="AE27" s="361"/>
      <c r="AF27" s="361"/>
      <c r="AG27" s="362"/>
      <c r="AH27" s="357" t="s">
        <v>130</v>
      </c>
      <c r="AI27" s="358"/>
      <c r="AJ27" s="358"/>
      <c r="AK27" s="358"/>
      <c r="AL27" s="359"/>
      <c r="AM27" s="357" t="s">
        <v>140</v>
      </c>
      <c r="AN27" s="358"/>
      <c r="AO27" s="358"/>
      <c r="AP27" s="358"/>
      <c r="AQ27" s="358"/>
      <c r="AR27" s="359"/>
      <c r="AS27" s="357" t="s">
        <v>140</v>
      </c>
      <c r="AT27" s="358"/>
      <c r="AU27" s="358"/>
      <c r="AV27" s="358"/>
      <c r="AW27" s="358"/>
      <c r="AX27" s="417"/>
      <c r="AY27" s="441" t="s">
        <v>184</v>
      </c>
      <c r="AZ27" s="442"/>
      <c r="BA27" s="442"/>
      <c r="BB27" s="442"/>
      <c r="BC27" s="442"/>
      <c r="BD27" s="442"/>
      <c r="BE27" s="442"/>
      <c r="BF27" s="442"/>
      <c r="BG27" s="442"/>
      <c r="BH27" s="442"/>
      <c r="BI27" s="442"/>
      <c r="BJ27" s="442"/>
      <c r="BK27" s="442"/>
      <c r="BL27" s="442"/>
      <c r="BM27" s="443"/>
      <c r="BN27" s="438" t="s">
        <v>140</v>
      </c>
      <c r="BO27" s="439"/>
      <c r="BP27" s="439"/>
      <c r="BQ27" s="439"/>
      <c r="BR27" s="439"/>
      <c r="BS27" s="439"/>
      <c r="BT27" s="439"/>
      <c r="BU27" s="440"/>
      <c r="BV27" s="438" t="s">
        <v>140</v>
      </c>
      <c r="BW27" s="439"/>
      <c r="BX27" s="439"/>
      <c r="BY27" s="439"/>
      <c r="BZ27" s="439"/>
      <c r="CA27" s="439"/>
      <c r="CB27" s="439"/>
      <c r="CC27" s="440"/>
      <c r="CD27" s="175"/>
      <c r="CE27" s="436"/>
      <c r="CF27" s="436"/>
      <c r="CG27" s="436"/>
      <c r="CH27" s="436"/>
      <c r="CI27" s="436"/>
      <c r="CJ27" s="436"/>
      <c r="CK27" s="436"/>
      <c r="CL27" s="436"/>
      <c r="CM27" s="436"/>
      <c r="CN27" s="436"/>
      <c r="CO27" s="436"/>
      <c r="CP27" s="436"/>
      <c r="CQ27" s="436"/>
      <c r="CR27" s="436"/>
      <c r="CS27" s="437"/>
      <c r="CT27" s="401"/>
      <c r="CU27" s="402"/>
      <c r="CV27" s="402"/>
      <c r="CW27" s="402"/>
      <c r="CX27" s="402"/>
      <c r="CY27" s="402"/>
      <c r="CZ27" s="402"/>
      <c r="DA27" s="403"/>
      <c r="DB27" s="401"/>
      <c r="DC27" s="402"/>
      <c r="DD27" s="402"/>
      <c r="DE27" s="402"/>
      <c r="DF27" s="402"/>
      <c r="DG27" s="402"/>
      <c r="DH27" s="402"/>
      <c r="DI27" s="403"/>
    </row>
    <row r="28" spans="1:113" ht="18.75" customHeight="1" x14ac:dyDescent="0.2">
      <c r="A28" s="172"/>
      <c r="B28" s="383"/>
      <c r="C28" s="384"/>
      <c r="D28" s="385"/>
      <c r="E28" s="360" t="s">
        <v>185</v>
      </c>
      <c r="F28" s="361"/>
      <c r="G28" s="361"/>
      <c r="H28" s="361"/>
      <c r="I28" s="361"/>
      <c r="J28" s="361"/>
      <c r="K28" s="362"/>
      <c r="L28" s="357">
        <v>1</v>
      </c>
      <c r="M28" s="358"/>
      <c r="N28" s="358"/>
      <c r="O28" s="358"/>
      <c r="P28" s="359"/>
      <c r="Q28" s="357">
        <v>3000</v>
      </c>
      <c r="R28" s="358"/>
      <c r="S28" s="358"/>
      <c r="T28" s="358"/>
      <c r="U28" s="358"/>
      <c r="V28" s="359"/>
      <c r="W28" s="447"/>
      <c r="X28" s="384"/>
      <c r="Y28" s="385"/>
      <c r="Z28" s="360" t="s">
        <v>186</v>
      </c>
      <c r="AA28" s="361"/>
      <c r="AB28" s="361"/>
      <c r="AC28" s="361"/>
      <c r="AD28" s="361"/>
      <c r="AE28" s="361"/>
      <c r="AF28" s="361"/>
      <c r="AG28" s="362"/>
      <c r="AH28" s="357" t="s">
        <v>140</v>
      </c>
      <c r="AI28" s="358"/>
      <c r="AJ28" s="358"/>
      <c r="AK28" s="358"/>
      <c r="AL28" s="359"/>
      <c r="AM28" s="357" t="s">
        <v>140</v>
      </c>
      <c r="AN28" s="358"/>
      <c r="AO28" s="358"/>
      <c r="AP28" s="358"/>
      <c r="AQ28" s="358"/>
      <c r="AR28" s="359"/>
      <c r="AS28" s="357" t="s">
        <v>187</v>
      </c>
      <c r="AT28" s="358"/>
      <c r="AU28" s="358"/>
      <c r="AV28" s="358"/>
      <c r="AW28" s="358"/>
      <c r="AX28" s="417"/>
      <c r="AY28" s="421" t="s">
        <v>188</v>
      </c>
      <c r="AZ28" s="422"/>
      <c r="BA28" s="422"/>
      <c r="BB28" s="423"/>
      <c r="BC28" s="430" t="s">
        <v>48</v>
      </c>
      <c r="BD28" s="431"/>
      <c r="BE28" s="431"/>
      <c r="BF28" s="431"/>
      <c r="BG28" s="431"/>
      <c r="BH28" s="431"/>
      <c r="BI28" s="431"/>
      <c r="BJ28" s="431"/>
      <c r="BK28" s="431"/>
      <c r="BL28" s="431"/>
      <c r="BM28" s="432"/>
      <c r="BN28" s="433">
        <v>6227602</v>
      </c>
      <c r="BO28" s="434"/>
      <c r="BP28" s="434"/>
      <c r="BQ28" s="434"/>
      <c r="BR28" s="434"/>
      <c r="BS28" s="434"/>
      <c r="BT28" s="434"/>
      <c r="BU28" s="435"/>
      <c r="BV28" s="433">
        <v>6404663</v>
      </c>
      <c r="BW28" s="434"/>
      <c r="BX28" s="434"/>
      <c r="BY28" s="434"/>
      <c r="BZ28" s="434"/>
      <c r="CA28" s="434"/>
      <c r="CB28" s="434"/>
      <c r="CC28" s="435"/>
      <c r="CD28" s="181"/>
      <c r="CE28" s="436"/>
      <c r="CF28" s="436"/>
      <c r="CG28" s="436"/>
      <c r="CH28" s="436"/>
      <c r="CI28" s="436"/>
      <c r="CJ28" s="436"/>
      <c r="CK28" s="436"/>
      <c r="CL28" s="436"/>
      <c r="CM28" s="436"/>
      <c r="CN28" s="436"/>
      <c r="CO28" s="436"/>
      <c r="CP28" s="436"/>
      <c r="CQ28" s="436"/>
      <c r="CR28" s="436"/>
      <c r="CS28" s="437"/>
      <c r="CT28" s="401"/>
      <c r="CU28" s="402"/>
      <c r="CV28" s="402"/>
      <c r="CW28" s="402"/>
      <c r="CX28" s="402"/>
      <c r="CY28" s="402"/>
      <c r="CZ28" s="402"/>
      <c r="DA28" s="403"/>
      <c r="DB28" s="401"/>
      <c r="DC28" s="402"/>
      <c r="DD28" s="402"/>
      <c r="DE28" s="402"/>
      <c r="DF28" s="402"/>
      <c r="DG28" s="402"/>
      <c r="DH28" s="402"/>
      <c r="DI28" s="403"/>
    </row>
    <row r="29" spans="1:113" ht="18.75" customHeight="1" x14ac:dyDescent="0.2">
      <c r="A29" s="172"/>
      <c r="B29" s="383"/>
      <c r="C29" s="384"/>
      <c r="D29" s="385"/>
      <c r="E29" s="360" t="s">
        <v>189</v>
      </c>
      <c r="F29" s="361"/>
      <c r="G29" s="361"/>
      <c r="H29" s="361"/>
      <c r="I29" s="361"/>
      <c r="J29" s="361"/>
      <c r="K29" s="362"/>
      <c r="L29" s="357">
        <v>12</v>
      </c>
      <c r="M29" s="358"/>
      <c r="N29" s="358"/>
      <c r="O29" s="358"/>
      <c r="P29" s="359"/>
      <c r="Q29" s="357">
        <v>2700</v>
      </c>
      <c r="R29" s="358"/>
      <c r="S29" s="358"/>
      <c r="T29" s="358"/>
      <c r="U29" s="358"/>
      <c r="V29" s="359"/>
      <c r="W29" s="448"/>
      <c r="X29" s="449"/>
      <c r="Y29" s="450"/>
      <c r="Z29" s="360" t="s">
        <v>190</v>
      </c>
      <c r="AA29" s="361"/>
      <c r="AB29" s="361"/>
      <c r="AC29" s="361"/>
      <c r="AD29" s="361"/>
      <c r="AE29" s="361"/>
      <c r="AF29" s="361"/>
      <c r="AG29" s="362"/>
      <c r="AH29" s="357">
        <v>333</v>
      </c>
      <c r="AI29" s="358"/>
      <c r="AJ29" s="358"/>
      <c r="AK29" s="358"/>
      <c r="AL29" s="359"/>
      <c r="AM29" s="357">
        <v>987345</v>
      </c>
      <c r="AN29" s="358"/>
      <c r="AO29" s="358"/>
      <c r="AP29" s="358"/>
      <c r="AQ29" s="358"/>
      <c r="AR29" s="359"/>
      <c r="AS29" s="357">
        <v>2965</v>
      </c>
      <c r="AT29" s="358"/>
      <c r="AU29" s="358"/>
      <c r="AV29" s="358"/>
      <c r="AW29" s="358"/>
      <c r="AX29" s="417"/>
      <c r="AY29" s="424"/>
      <c r="AZ29" s="425"/>
      <c r="BA29" s="425"/>
      <c r="BB29" s="426"/>
      <c r="BC29" s="418" t="s">
        <v>191</v>
      </c>
      <c r="BD29" s="419"/>
      <c r="BE29" s="419"/>
      <c r="BF29" s="419"/>
      <c r="BG29" s="419"/>
      <c r="BH29" s="419"/>
      <c r="BI29" s="419"/>
      <c r="BJ29" s="419"/>
      <c r="BK29" s="419"/>
      <c r="BL29" s="419"/>
      <c r="BM29" s="420"/>
      <c r="BN29" s="404">
        <v>143171</v>
      </c>
      <c r="BO29" s="405"/>
      <c r="BP29" s="405"/>
      <c r="BQ29" s="405"/>
      <c r="BR29" s="405"/>
      <c r="BS29" s="405"/>
      <c r="BT29" s="405"/>
      <c r="BU29" s="406"/>
      <c r="BV29" s="404">
        <v>152421</v>
      </c>
      <c r="BW29" s="405"/>
      <c r="BX29" s="405"/>
      <c r="BY29" s="405"/>
      <c r="BZ29" s="405"/>
      <c r="CA29" s="405"/>
      <c r="CB29" s="405"/>
      <c r="CC29" s="406"/>
      <c r="CD29" s="175"/>
      <c r="CE29" s="436"/>
      <c r="CF29" s="436"/>
      <c r="CG29" s="436"/>
      <c r="CH29" s="436"/>
      <c r="CI29" s="436"/>
      <c r="CJ29" s="436"/>
      <c r="CK29" s="436"/>
      <c r="CL29" s="436"/>
      <c r="CM29" s="436"/>
      <c r="CN29" s="436"/>
      <c r="CO29" s="436"/>
      <c r="CP29" s="436"/>
      <c r="CQ29" s="436"/>
      <c r="CR29" s="436"/>
      <c r="CS29" s="437"/>
      <c r="CT29" s="401"/>
      <c r="CU29" s="402"/>
      <c r="CV29" s="402"/>
      <c r="CW29" s="402"/>
      <c r="CX29" s="402"/>
      <c r="CY29" s="402"/>
      <c r="CZ29" s="402"/>
      <c r="DA29" s="403"/>
      <c r="DB29" s="401"/>
      <c r="DC29" s="402"/>
      <c r="DD29" s="402"/>
      <c r="DE29" s="402"/>
      <c r="DF29" s="402"/>
      <c r="DG29" s="402"/>
      <c r="DH29" s="402"/>
      <c r="DI29" s="403"/>
    </row>
    <row r="30" spans="1:113" ht="18.75" customHeight="1" thickBot="1" x14ac:dyDescent="0.25">
      <c r="A30" s="172"/>
      <c r="B30" s="386"/>
      <c r="C30" s="387"/>
      <c r="D30" s="388"/>
      <c r="E30" s="365"/>
      <c r="F30" s="366"/>
      <c r="G30" s="366"/>
      <c r="H30" s="366"/>
      <c r="I30" s="366"/>
      <c r="J30" s="366"/>
      <c r="K30" s="367"/>
      <c r="L30" s="368"/>
      <c r="M30" s="369"/>
      <c r="N30" s="369"/>
      <c r="O30" s="369"/>
      <c r="P30" s="370"/>
      <c r="Q30" s="368"/>
      <c r="R30" s="369"/>
      <c r="S30" s="369"/>
      <c r="T30" s="369"/>
      <c r="U30" s="369"/>
      <c r="V30" s="370"/>
      <c r="W30" s="371" t="s">
        <v>192</v>
      </c>
      <c r="X30" s="372"/>
      <c r="Y30" s="372"/>
      <c r="Z30" s="372"/>
      <c r="AA30" s="372"/>
      <c r="AB30" s="372"/>
      <c r="AC30" s="372"/>
      <c r="AD30" s="372"/>
      <c r="AE30" s="372"/>
      <c r="AF30" s="372"/>
      <c r="AG30" s="373"/>
      <c r="AH30" s="374">
        <v>94.1</v>
      </c>
      <c r="AI30" s="375"/>
      <c r="AJ30" s="375"/>
      <c r="AK30" s="375"/>
      <c r="AL30" s="375"/>
      <c r="AM30" s="375"/>
      <c r="AN30" s="375"/>
      <c r="AO30" s="375"/>
      <c r="AP30" s="375"/>
      <c r="AQ30" s="375"/>
      <c r="AR30" s="375"/>
      <c r="AS30" s="375"/>
      <c r="AT30" s="375"/>
      <c r="AU30" s="375"/>
      <c r="AV30" s="375"/>
      <c r="AW30" s="375"/>
      <c r="AX30" s="376"/>
      <c r="AY30" s="427"/>
      <c r="AZ30" s="428"/>
      <c r="BA30" s="428"/>
      <c r="BB30" s="429"/>
      <c r="BC30" s="377" t="s">
        <v>50</v>
      </c>
      <c r="BD30" s="378"/>
      <c r="BE30" s="378"/>
      <c r="BF30" s="378"/>
      <c r="BG30" s="378"/>
      <c r="BH30" s="378"/>
      <c r="BI30" s="378"/>
      <c r="BJ30" s="378"/>
      <c r="BK30" s="378"/>
      <c r="BL30" s="378"/>
      <c r="BM30" s="379"/>
      <c r="BN30" s="438">
        <v>8232140</v>
      </c>
      <c r="BO30" s="439"/>
      <c r="BP30" s="439"/>
      <c r="BQ30" s="439"/>
      <c r="BR30" s="439"/>
      <c r="BS30" s="439"/>
      <c r="BT30" s="439"/>
      <c r="BU30" s="440"/>
      <c r="BV30" s="438">
        <v>7562458</v>
      </c>
      <c r="BW30" s="439"/>
      <c r="BX30" s="439"/>
      <c r="BY30" s="439"/>
      <c r="BZ30" s="439"/>
      <c r="CA30" s="439"/>
      <c r="CB30" s="439"/>
      <c r="CC30" s="440"/>
      <c r="CD30" s="183"/>
      <c r="CE30" s="192"/>
      <c r="CF30" s="192"/>
      <c r="CG30" s="192"/>
      <c r="CH30" s="192"/>
      <c r="CI30" s="192"/>
      <c r="CJ30" s="192"/>
      <c r="CK30" s="192"/>
      <c r="CL30" s="192"/>
      <c r="CM30" s="192"/>
      <c r="CN30" s="192"/>
      <c r="CO30" s="192"/>
      <c r="CP30" s="192"/>
      <c r="CQ30" s="192"/>
      <c r="CR30" s="192"/>
      <c r="CS30" s="193"/>
      <c r="CT30" s="194"/>
      <c r="CU30" s="195"/>
      <c r="CV30" s="195"/>
      <c r="CW30" s="195"/>
      <c r="CX30" s="195"/>
      <c r="CY30" s="195"/>
      <c r="CZ30" s="195"/>
      <c r="DA30" s="196"/>
      <c r="DB30" s="194"/>
      <c r="DC30" s="195"/>
      <c r="DD30" s="195"/>
      <c r="DE30" s="195"/>
      <c r="DF30" s="195"/>
      <c r="DG30" s="195"/>
      <c r="DH30" s="195"/>
      <c r="DI30" s="196"/>
    </row>
    <row r="31" spans="1:113" ht="13.5" customHeight="1" x14ac:dyDescent="0.2">
      <c r="A31" s="172"/>
      <c r="B31" s="197"/>
      <c r="DI31" s="198"/>
    </row>
    <row r="32" spans="1:113" ht="13.5" customHeight="1" x14ac:dyDescent="0.2">
      <c r="A32" s="172"/>
      <c r="B32" s="199"/>
      <c r="C32" s="363" t="s">
        <v>193</v>
      </c>
      <c r="D32" s="363"/>
      <c r="E32" s="363"/>
      <c r="F32" s="363"/>
      <c r="G32" s="363"/>
      <c r="H32" s="363"/>
      <c r="I32" s="363"/>
      <c r="J32" s="363"/>
      <c r="K32" s="363"/>
      <c r="L32" s="363"/>
      <c r="M32" s="363"/>
      <c r="N32" s="363"/>
      <c r="O32" s="363"/>
      <c r="P32" s="363"/>
      <c r="Q32" s="363"/>
      <c r="R32" s="363"/>
      <c r="S32" s="363"/>
      <c r="U32" s="364" t="s">
        <v>194</v>
      </c>
      <c r="V32" s="364"/>
      <c r="W32" s="364"/>
      <c r="X32" s="364"/>
      <c r="Y32" s="364"/>
      <c r="Z32" s="364"/>
      <c r="AA32" s="364"/>
      <c r="AB32" s="364"/>
      <c r="AC32" s="364"/>
      <c r="AD32" s="364"/>
      <c r="AE32" s="364"/>
      <c r="AF32" s="364"/>
      <c r="AG32" s="364"/>
      <c r="AH32" s="364"/>
      <c r="AI32" s="364"/>
      <c r="AJ32" s="364"/>
      <c r="AK32" s="364"/>
      <c r="AM32" s="364" t="s">
        <v>195</v>
      </c>
      <c r="AN32" s="364"/>
      <c r="AO32" s="364"/>
      <c r="AP32" s="364"/>
      <c r="AQ32" s="364"/>
      <c r="AR32" s="364"/>
      <c r="AS32" s="364"/>
      <c r="AT32" s="364"/>
      <c r="AU32" s="364"/>
      <c r="AV32" s="364"/>
      <c r="AW32" s="364"/>
      <c r="AX32" s="364"/>
      <c r="AY32" s="364"/>
      <c r="AZ32" s="364"/>
      <c r="BA32" s="364"/>
      <c r="BB32" s="364"/>
      <c r="BC32" s="364"/>
      <c r="BE32" s="364" t="s">
        <v>196</v>
      </c>
      <c r="BF32" s="364"/>
      <c r="BG32" s="364"/>
      <c r="BH32" s="364"/>
      <c r="BI32" s="364"/>
      <c r="BJ32" s="364"/>
      <c r="BK32" s="364"/>
      <c r="BL32" s="364"/>
      <c r="BM32" s="364"/>
      <c r="BN32" s="364"/>
      <c r="BO32" s="364"/>
      <c r="BP32" s="364"/>
      <c r="BQ32" s="364"/>
      <c r="BR32" s="364"/>
      <c r="BS32" s="364"/>
      <c r="BT32" s="364"/>
      <c r="BU32" s="364"/>
      <c r="BW32" s="364" t="s">
        <v>197</v>
      </c>
      <c r="BX32" s="364"/>
      <c r="BY32" s="364"/>
      <c r="BZ32" s="364"/>
      <c r="CA32" s="364"/>
      <c r="CB32" s="364"/>
      <c r="CC32" s="364"/>
      <c r="CD32" s="364"/>
      <c r="CE32" s="364"/>
      <c r="CF32" s="364"/>
      <c r="CG32" s="364"/>
      <c r="CH32" s="364"/>
      <c r="CI32" s="364"/>
      <c r="CJ32" s="364"/>
      <c r="CK32" s="364"/>
      <c r="CL32" s="364"/>
      <c r="CM32" s="364"/>
      <c r="CO32" s="364" t="s">
        <v>198</v>
      </c>
      <c r="CP32" s="364"/>
      <c r="CQ32" s="364"/>
      <c r="CR32" s="364"/>
      <c r="CS32" s="364"/>
      <c r="CT32" s="364"/>
      <c r="CU32" s="364"/>
      <c r="CV32" s="364"/>
      <c r="CW32" s="364"/>
      <c r="CX32" s="364"/>
      <c r="CY32" s="364"/>
      <c r="CZ32" s="364"/>
      <c r="DA32" s="364"/>
      <c r="DB32" s="364"/>
      <c r="DC32" s="364"/>
      <c r="DD32" s="364"/>
      <c r="DE32" s="364"/>
      <c r="DI32" s="198"/>
    </row>
    <row r="33" spans="1:113" ht="13.5" customHeight="1" x14ac:dyDescent="0.2">
      <c r="A33" s="172"/>
      <c r="B33" s="199"/>
      <c r="C33" s="356" t="s">
        <v>199</v>
      </c>
      <c r="D33" s="356"/>
      <c r="E33" s="355" t="s">
        <v>200</v>
      </c>
      <c r="F33" s="355"/>
      <c r="G33" s="355"/>
      <c r="H33" s="355"/>
      <c r="I33" s="355"/>
      <c r="J33" s="355"/>
      <c r="K33" s="355"/>
      <c r="L33" s="355"/>
      <c r="M33" s="355"/>
      <c r="N33" s="355"/>
      <c r="O33" s="355"/>
      <c r="P33" s="355"/>
      <c r="Q33" s="355"/>
      <c r="R33" s="355"/>
      <c r="S33" s="355"/>
      <c r="T33" s="176"/>
      <c r="U33" s="356" t="s">
        <v>199</v>
      </c>
      <c r="V33" s="356"/>
      <c r="W33" s="355" t="s">
        <v>201</v>
      </c>
      <c r="X33" s="355"/>
      <c r="Y33" s="355"/>
      <c r="Z33" s="355"/>
      <c r="AA33" s="355"/>
      <c r="AB33" s="355"/>
      <c r="AC33" s="355"/>
      <c r="AD33" s="355"/>
      <c r="AE33" s="355"/>
      <c r="AF33" s="355"/>
      <c r="AG33" s="355"/>
      <c r="AH33" s="355"/>
      <c r="AI33" s="355"/>
      <c r="AJ33" s="355"/>
      <c r="AK33" s="355"/>
      <c r="AL33" s="176"/>
      <c r="AM33" s="356" t="s">
        <v>202</v>
      </c>
      <c r="AN33" s="356"/>
      <c r="AO33" s="355" t="s">
        <v>203</v>
      </c>
      <c r="AP33" s="355"/>
      <c r="AQ33" s="355"/>
      <c r="AR33" s="355"/>
      <c r="AS33" s="355"/>
      <c r="AT33" s="355"/>
      <c r="AU33" s="355"/>
      <c r="AV33" s="355"/>
      <c r="AW33" s="355"/>
      <c r="AX33" s="355"/>
      <c r="AY33" s="355"/>
      <c r="AZ33" s="355"/>
      <c r="BA33" s="355"/>
      <c r="BB33" s="355"/>
      <c r="BC33" s="355"/>
      <c r="BD33" s="182"/>
      <c r="BE33" s="355" t="s">
        <v>204</v>
      </c>
      <c r="BF33" s="355"/>
      <c r="BG33" s="355" t="s">
        <v>205</v>
      </c>
      <c r="BH33" s="355"/>
      <c r="BI33" s="355"/>
      <c r="BJ33" s="355"/>
      <c r="BK33" s="355"/>
      <c r="BL33" s="355"/>
      <c r="BM33" s="355"/>
      <c r="BN33" s="355"/>
      <c r="BO33" s="355"/>
      <c r="BP33" s="355"/>
      <c r="BQ33" s="355"/>
      <c r="BR33" s="355"/>
      <c r="BS33" s="355"/>
      <c r="BT33" s="355"/>
      <c r="BU33" s="355"/>
      <c r="BV33" s="182"/>
      <c r="BW33" s="356" t="s">
        <v>204</v>
      </c>
      <c r="BX33" s="356"/>
      <c r="BY33" s="355" t="s">
        <v>206</v>
      </c>
      <c r="BZ33" s="355"/>
      <c r="CA33" s="355"/>
      <c r="CB33" s="355"/>
      <c r="CC33" s="355"/>
      <c r="CD33" s="355"/>
      <c r="CE33" s="355"/>
      <c r="CF33" s="355"/>
      <c r="CG33" s="355"/>
      <c r="CH33" s="355"/>
      <c r="CI33" s="355"/>
      <c r="CJ33" s="355"/>
      <c r="CK33" s="355"/>
      <c r="CL33" s="355"/>
      <c r="CM33" s="355"/>
      <c r="CN33" s="176"/>
      <c r="CO33" s="356" t="s">
        <v>207</v>
      </c>
      <c r="CP33" s="356"/>
      <c r="CQ33" s="355" t="s">
        <v>208</v>
      </c>
      <c r="CR33" s="355"/>
      <c r="CS33" s="355"/>
      <c r="CT33" s="355"/>
      <c r="CU33" s="355"/>
      <c r="CV33" s="355"/>
      <c r="CW33" s="355"/>
      <c r="CX33" s="355"/>
      <c r="CY33" s="355"/>
      <c r="CZ33" s="355"/>
      <c r="DA33" s="355"/>
      <c r="DB33" s="355"/>
      <c r="DC33" s="355"/>
      <c r="DD33" s="355"/>
      <c r="DE33" s="355"/>
      <c r="DF33" s="176"/>
      <c r="DG33" s="354" t="s">
        <v>209</v>
      </c>
      <c r="DH33" s="354"/>
      <c r="DI33" s="177"/>
    </row>
    <row r="34" spans="1:113" ht="32.25" customHeight="1" x14ac:dyDescent="0.2">
      <c r="A34" s="172"/>
      <c r="B34" s="199"/>
      <c r="C34" s="352">
        <f>IF(E34="","",1)</f>
        <v>1</v>
      </c>
      <c r="D34" s="352"/>
      <c r="E34" s="353" t="str">
        <f>IF('各会計、関係団体の財政状況及び健全化判断比率'!B7="","",'各会計、関係団体の財政状況及び健全化判断比率'!B7)</f>
        <v>一般会計</v>
      </c>
      <c r="F34" s="353"/>
      <c r="G34" s="353"/>
      <c r="H34" s="353"/>
      <c r="I34" s="353"/>
      <c r="J34" s="353"/>
      <c r="K34" s="353"/>
      <c r="L34" s="353"/>
      <c r="M34" s="353"/>
      <c r="N34" s="353"/>
      <c r="O34" s="353"/>
      <c r="P34" s="353"/>
      <c r="Q34" s="353"/>
      <c r="R34" s="353"/>
      <c r="S34" s="353"/>
      <c r="T34" s="172"/>
      <c r="U34" s="352">
        <f>IF(W34="","",MAX(C34:D43)+1)</f>
        <v>5</v>
      </c>
      <c r="V34" s="352"/>
      <c r="W34" s="353" t="str">
        <f>IF('各会計、関係団体の財政状況及び健全化判断比率'!B28="","",'各会計、関係団体の財政状況及び健全化判断比率'!B28)</f>
        <v>国民健康保険特別会計（事業勘定）</v>
      </c>
      <c r="X34" s="353"/>
      <c r="Y34" s="353"/>
      <c r="Z34" s="353"/>
      <c r="AA34" s="353"/>
      <c r="AB34" s="353"/>
      <c r="AC34" s="353"/>
      <c r="AD34" s="353"/>
      <c r="AE34" s="353"/>
      <c r="AF34" s="353"/>
      <c r="AG34" s="353"/>
      <c r="AH34" s="353"/>
      <c r="AI34" s="353"/>
      <c r="AJ34" s="353"/>
      <c r="AK34" s="353"/>
      <c r="AL34" s="172"/>
      <c r="AM34" s="352">
        <f>IF(AO34="","",MAX(C34:D43,U34:V43)+1)</f>
        <v>10</v>
      </c>
      <c r="AN34" s="352"/>
      <c r="AO34" s="353" t="str">
        <f>IF('各会計、関係団体の財政状況及び健全化判断比率'!B33="","",'各会計、関係団体の財政状況及び健全化判断比率'!B33)</f>
        <v>水道事業会計</v>
      </c>
      <c r="AP34" s="353"/>
      <c r="AQ34" s="353"/>
      <c r="AR34" s="353"/>
      <c r="AS34" s="353"/>
      <c r="AT34" s="353"/>
      <c r="AU34" s="353"/>
      <c r="AV34" s="353"/>
      <c r="AW34" s="353"/>
      <c r="AX34" s="353"/>
      <c r="AY34" s="353"/>
      <c r="AZ34" s="353"/>
      <c r="BA34" s="353"/>
      <c r="BB34" s="353"/>
      <c r="BC34" s="353"/>
      <c r="BD34" s="172"/>
      <c r="BE34" s="352">
        <f>IF(BG34="","",MAX(C34:D43,U34:V43,AM34:AN43)+1)</f>
        <v>12</v>
      </c>
      <c r="BF34" s="352"/>
      <c r="BG34" s="353" t="str">
        <f>IF('各会計、関係団体の財政状況及び健全化判断比率'!B35="","",'各会計、関係団体の財政状況及び健全化判断比率'!B35)</f>
        <v>公共下水道事業特別会計</v>
      </c>
      <c r="BH34" s="353"/>
      <c r="BI34" s="353"/>
      <c r="BJ34" s="353"/>
      <c r="BK34" s="353"/>
      <c r="BL34" s="353"/>
      <c r="BM34" s="353"/>
      <c r="BN34" s="353"/>
      <c r="BO34" s="353"/>
      <c r="BP34" s="353"/>
      <c r="BQ34" s="353"/>
      <c r="BR34" s="353"/>
      <c r="BS34" s="353"/>
      <c r="BT34" s="353"/>
      <c r="BU34" s="353"/>
      <c r="BV34" s="172"/>
      <c r="BW34" s="352">
        <f>IF(BY34="","",MAX(C34:D43,U34:V43,AM34:AN43,BE34:BF43)+1)</f>
        <v>17</v>
      </c>
      <c r="BX34" s="352"/>
      <c r="BY34" s="353" t="str">
        <f>IF('各会計、関係団体の財政状況及び健全化判断比率'!B68="","",'各会計、関係団体の財政状況及び健全化判断比率'!B68)</f>
        <v>岐阜県市町村会館組合</v>
      </c>
      <c r="BZ34" s="353"/>
      <c r="CA34" s="353"/>
      <c r="CB34" s="353"/>
      <c r="CC34" s="353"/>
      <c r="CD34" s="353"/>
      <c r="CE34" s="353"/>
      <c r="CF34" s="353"/>
      <c r="CG34" s="353"/>
      <c r="CH34" s="353"/>
      <c r="CI34" s="353"/>
      <c r="CJ34" s="353"/>
      <c r="CK34" s="353"/>
      <c r="CL34" s="353"/>
      <c r="CM34" s="353"/>
      <c r="CN34" s="172"/>
      <c r="CO34" s="352">
        <f>IF(CQ34="","",MAX(C34:D43,U34:V43,AM34:AN43,BE34:BF43,BW34:BX43)+1)</f>
        <v>22</v>
      </c>
      <c r="CP34" s="352"/>
      <c r="CQ34" s="353" t="str">
        <f>IF('各会計、関係団体の財政状況及び健全化判断比率'!BS7="","",'各会計、関係団体の財政状況及び健全化判断比率'!BS7)</f>
        <v>飛騨市土地開発公社</v>
      </c>
      <c r="CR34" s="353"/>
      <c r="CS34" s="353"/>
      <c r="CT34" s="353"/>
      <c r="CU34" s="353"/>
      <c r="CV34" s="353"/>
      <c r="CW34" s="353"/>
      <c r="CX34" s="353"/>
      <c r="CY34" s="353"/>
      <c r="CZ34" s="353"/>
      <c r="DA34" s="353"/>
      <c r="DB34" s="353"/>
      <c r="DC34" s="353"/>
      <c r="DD34" s="353"/>
      <c r="DE34" s="353"/>
      <c r="DG34" s="350" t="str">
        <f>IF('各会計、関係団体の財政状況及び健全化判断比率'!BR7="","",'各会計、関係団体の財政状況及び健全化判断比率'!BR7)</f>
        <v>○</v>
      </c>
      <c r="DH34" s="350"/>
      <c r="DI34" s="177"/>
    </row>
    <row r="35" spans="1:113" ht="32.25" customHeight="1" x14ac:dyDescent="0.2">
      <c r="A35" s="172"/>
      <c r="B35" s="199"/>
      <c r="C35" s="352">
        <f>IF(E35="","",C34+1)</f>
        <v>2</v>
      </c>
      <c r="D35" s="352"/>
      <c r="E35" s="353" t="str">
        <f>IF('各会計、関係団体の財政状況及び健全化判断比率'!B8="","",'各会計、関係団体の財政状況及び健全化判断比率'!B8)</f>
        <v>駐車場事業特別会計</v>
      </c>
      <c r="F35" s="353"/>
      <c r="G35" s="353"/>
      <c r="H35" s="353"/>
      <c r="I35" s="353"/>
      <c r="J35" s="353"/>
      <c r="K35" s="353"/>
      <c r="L35" s="353"/>
      <c r="M35" s="353"/>
      <c r="N35" s="353"/>
      <c r="O35" s="353"/>
      <c r="P35" s="353"/>
      <c r="Q35" s="353"/>
      <c r="R35" s="353"/>
      <c r="S35" s="353"/>
      <c r="T35" s="172"/>
      <c r="U35" s="352">
        <f>IF(W35="","",U34+1)</f>
        <v>6</v>
      </c>
      <c r="V35" s="352"/>
      <c r="W35" s="353" t="str">
        <f>IF('各会計、関係団体の財政状況及び健全化判断比率'!B29="","",'各会計、関係団体の財政状況及び健全化判断比率'!B29)</f>
        <v>国民健康保険特別会計（直営診療施設勘定）</v>
      </c>
      <c r="X35" s="353"/>
      <c r="Y35" s="353"/>
      <c r="Z35" s="353"/>
      <c r="AA35" s="353"/>
      <c r="AB35" s="353"/>
      <c r="AC35" s="353"/>
      <c r="AD35" s="353"/>
      <c r="AE35" s="353"/>
      <c r="AF35" s="353"/>
      <c r="AG35" s="353"/>
      <c r="AH35" s="353"/>
      <c r="AI35" s="353"/>
      <c r="AJ35" s="353"/>
      <c r="AK35" s="353"/>
      <c r="AL35" s="172"/>
      <c r="AM35" s="352">
        <f t="shared" ref="AM35:AM43" si="0">IF(AO35="","",AM34+1)</f>
        <v>11</v>
      </c>
      <c r="AN35" s="352"/>
      <c r="AO35" s="353" t="str">
        <f>IF('各会計、関係団体の財政状況及び健全化判断比率'!B34="","",'各会計、関係団体の財政状況及び健全化判断比率'!B34)</f>
        <v>国民健康保険病院事業会計</v>
      </c>
      <c r="AP35" s="353"/>
      <c r="AQ35" s="353"/>
      <c r="AR35" s="353"/>
      <c r="AS35" s="353"/>
      <c r="AT35" s="353"/>
      <c r="AU35" s="353"/>
      <c r="AV35" s="353"/>
      <c r="AW35" s="353"/>
      <c r="AX35" s="353"/>
      <c r="AY35" s="353"/>
      <c r="AZ35" s="353"/>
      <c r="BA35" s="353"/>
      <c r="BB35" s="353"/>
      <c r="BC35" s="353"/>
      <c r="BD35" s="172"/>
      <c r="BE35" s="352">
        <f t="shared" ref="BE35:BE43" si="1">IF(BG35="","",BE34+1)</f>
        <v>13</v>
      </c>
      <c r="BF35" s="352"/>
      <c r="BG35" s="353" t="str">
        <f>IF('各会計、関係団体の財政状況及び健全化判断比率'!B36="","",'各会計、関係団体の財政状況及び健全化判断比率'!B36)</f>
        <v>特定環境保全公共下水道事業特別会計</v>
      </c>
      <c r="BH35" s="353"/>
      <c r="BI35" s="353"/>
      <c r="BJ35" s="353"/>
      <c r="BK35" s="353"/>
      <c r="BL35" s="353"/>
      <c r="BM35" s="353"/>
      <c r="BN35" s="353"/>
      <c r="BO35" s="353"/>
      <c r="BP35" s="353"/>
      <c r="BQ35" s="353"/>
      <c r="BR35" s="353"/>
      <c r="BS35" s="353"/>
      <c r="BT35" s="353"/>
      <c r="BU35" s="353"/>
      <c r="BV35" s="172"/>
      <c r="BW35" s="352">
        <f t="shared" ref="BW35:BW43" si="2">IF(BY35="","",BW34+1)</f>
        <v>18</v>
      </c>
      <c r="BX35" s="352"/>
      <c r="BY35" s="353" t="str">
        <f>IF('各会計、関係団体の財政状況及び健全化判断比率'!B69="","",'各会計、関係団体の財政状況及び健全化判断比率'!B69)</f>
        <v>岐阜県市町村職員退職手当組合</v>
      </c>
      <c r="BZ35" s="353"/>
      <c r="CA35" s="353"/>
      <c r="CB35" s="353"/>
      <c r="CC35" s="353"/>
      <c r="CD35" s="353"/>
      <c r="CE35" s="353"/>
      <c r="CF35" s="353"/>
      <c r="CG35" s="353"/>
      <c r="CH35" s="353"/>
      <c r="CI35" s="353"/>
      <c r="CJ35" s="353"/>
      <c r="CK35" s="353"/>
      <c r="CL35" s="353"/>
      <c r="CM35" s="353"/>
      <c r="CN35" s="172"/>
      <c r="CO35" s="352">
        <f t="shared" ref="CO35:CO43" si="3">IF(CQ35="","",CO34+1)</f>
        <v>23</v>
      </c>
      <c r="CP35" s="352"/>
      <c r="CQ35" s="353" t="str">
        <f>IF('各会計、関係団体の財政状況及び健全化判断比率'!BS8="","",'各会計、関係団体の財政状況及び健全化判断比率'!BS8)</f>
        <v>飛騨ゆい</v>
      </c>
      <c r="CR35" s="353"/>
      <c r="CS35" s="353"/>
      <c r="CT35" s="353"/>
      <c r="CU35" s="353"/>
      <c r="CV35" s="353"/>
      <c r="CW35" s="353"/>
      <c r="CX35" s="353"/>
      <c r="CY35" s="353"/>
      <c r="CZ35" s="353"/>
      <c r="DA35" s="353"/>
      <c r="DB35" s="353"/>
      <c r="DC35" s="353"/>
      <c r="DD35" s="353"/>
      <c r="DE35" s="353"/>
      <c r="DG35" s="350" t="str">
        <f>IF('各会計、関係団体の財政状況及び健全化判断比率'!BR8="","",'各会計、関係団体の財政状況及び健全化判断比率'!BR8)</f>
        <v/>
      </c>
      <c r="DH35" s="350"/>
      <c r="DI35" s="177"/>
    </row>
    <row r="36" spans="1:113" ht="32.25" customHeight="1" x14ac:dyDescent="0.2">
      <c r="A36" s="172"/>
      <c r="B36" s="199"/>
      <c r="C36" s="352">
        <f>IF(E36="","",C35+1)</f>
        <v>3</v>
      </c>
      <c r="D36" s="352"/>
      <c r="E36" s="353" t="str">
        <f>IF('各会計、関係団体の財政状況及び健全化判断比率'!B9="","",'各会計、関係団体の財政状況及び健全化判断比率'!B9)</f>
        <v>情報施設特別会計</v>
      </c>
      <c r="F36" s="353"/>
      <c r="G36" s="353"/>
      <c r="H36" s="353"/>
      <c r="I36" s="353"/>
      <c r="J36" s="353"/>
      <c r="K36" s="353"/>
      <c r="L36" s="353"/>
      <c r="M36" s="353"/>
      <c r="N36" s="353"/>
      <c r="O36" s="353"/>
      <c r="P36" s="353"/>
      <c r="Q36" s="353"/>
      <c r="R36" s="353"/>
      <c r="S36" s="353"/>
      <c r="T36" s="172"/>
      <c r="U36" s="352">
        <f t="shared" ref="U36:U43" si="4">IF(W36="","",U35+1)</f>
        <v>7</v>
      </c>
      <c r="V36" s="352"/>
      <c r="W36" s="353" t="str">
        <f>IF('各会計、関係団体の財政状況及び健全化判断比率'!B30="","",'各会計、関係団体の財政状況及び健全化判断比率'!B30)</f>
        <v>後期高齢者医療特別会計</v>
      </c>
      <c r="X36" s="353"/>
      <c r="Y36" s="353"/>
      <c r="Z36" s="353"/>
      <c r="AA36" s="353"/>
      <c r="AB36" s="353"/>
      <c r="AC36" s="353"/>
      <c r="AD36" s="353"/>
      <c r="AE36" s="353"/>
      <c r="AF36" s="353"/>
      <c r="AG36" s="353"/>
      <c r="AH36" s="353"/>
      <c r="AI36" s="353"/>
      <c r="AJ36" s="353"/>
      <c r="AK36" s="353"/>
      <c r="AL36" s="172"/>
      <c r="AM36" s="352" t="str">
        <f t="shared" si="0"/>
        <v/>
      </c>
      <c r="AN36" s="352"/>
      <c r="AO36" s="353"/>
      <c r="AP36" s="353"/>
      <c r="AQ36" s="353"/>
      <c r="AR36" s="353"/>
      <c r="AS36" s="353"/>
      <c r="AT36" s="353"/>
      <c r="AU36" s="353"/>
      <c r="AV36" s="353"/>
      <c r="AW36" s="353"/>
      <c r="AX36" s="353"/>
      <c r="AY36" s="353"/>
      <c r="AZ36" s="353"/>
      <c r="BA36" s="353"/>
      <c r="BB36" s="353"/>
      <c r="BC36" s="353"/>
      <c r="BD36" s="172"/>
      <c r="BE36" s="352">
        <f t="shared" si="1"/>
        <v>14</v>
      </c>
      <c r="BF36" s="352"/>
      <c r="BG36" s="353" t="str">
        <f>IF('各会計、関係団体の財政状況及び健全化判断比率'!B37="","",'各会計、関係団体の財政状況及び健全化判断比率'!B37)</f>
        <v>農村下水道事業特別会計</v>
      </c>
      <c r="BH36" s="353"/>
      <c r="BI36" s="353"/>
      <c r="BJ36" s="353"/>
      <c r="BK36" s="353"/>
      <c r="BL36" s="353"/>
      <c r="BM36" s="353"/>
      <c r="BN36" s="353"/>
      <c r="BO36" s="353"/>
      <c r="BP36" s="353"/>
      <c r="BQ36" s="353"/>
      <c r="BR36" s="353"/>
      <c r="BS36" s="353"/>
      <c r="BT36" s="353"/>
      <c r="BU36" s="353"/>
      <c r="BV36" s="172"/>
      <c r="BW36" s="352">
        <f t="shared" si="2"/>
        <v>19</v>
      </c>
      <c r="BX36" s="352"/>
      <c r="BY36" s="353" t="str">
        <f>IF('各会計、関係団体の財政状況及び健全化判断比率'!B70="","",'各会計、関係団体の財政状況及び健全化判断比率'!B70)</f>
        <v>古川国府給食センター利用組合</v>
      </c>
      <c r="BZ36" s="353"/>
      <c r="CA36" s="353"/>
      <c r="CB36" s="353"/>
      <c r="CC36" s="353"/>
      <c r="CD36" s="353"/>
      <c r="CE36" s="353"/>
      <c r="CF36" s="353"/>
      <c r="CG36" s="353"/>
      <c r="CH36" s="353"/>
      <c r="CI36" s="353"/>
      <c r="CJ36" s="353"/>
      <c r="CK36" s="353"/>
      <c r="CL36" s="353"/>
      <c r="CM36" s="353"/>
      <c r="CN36" s="172"/>
      <c r="CO36" s="352">
        <f t="shared" si="3"/>
        <v>24</v>
      </c>
      <c r="CP36" s="352"/>
      <c r="CQ36" s="353" t="str">
        <f>IF('各会計、関係団体の財政状況及び健全化判断比率'!BS9="","",'各会計、関係団体の財政状況及び健全化判断比率'!BS9)</f>
        <v>飛騨の森でクマは踊る</v>
      </c>
      <c r="CR36" s="353"/>
      <c r="CS36" s="353"/>
      <c r="CT36" s="353"/>
      <c r="CU36" s="353"/>
      <c r="CV36" s="353"/>
      <c r="CW36" s="353"/>
      <c r="CX36" s="353"/>
      <c r="CY36" s="353"/>
      <c r="CZ36" s="353"/>
      <c r="DA36" s="353"/>
      <c r="DB36" s="353"/>
      <c r="DC36" s="353"/>
      <c r="DD36" s="353"/>
      <c r="DE36" s="353"/>
      <c r="DG36" s="350" t="str">
        <f>IF('各会計、関係団体の財政状況及び健全化判断比率'!BR9="","",'各会計、関係団体の財政状況及び健全化判断比率'!BR9)</f>
        <v/>
      </c>
      <c r="DH36" s="350"/>
      <c r="DI36" s="177"/>
    </row>
    <row r="37" spans="1:113" ht="32.25" customHeight="1" x14ac:dyDescent="0.2">
      <c r="A37" s="172"/>
      <c r="B37" s="199"/>
      <c r="C37" s="352">
        <f>IF(E37="","",C36+1)</f>
        <v>4</v>
      </c>
      <c r="D37" s="352"/>
      <c r="E37" s="353" t="str">
        <f>IF('各会計、関係団体の財政状況及び健全化判断比率'!B10="","",'各会計、関係団体の財政状況及び健全化判断比率'!B10)</f>
        <v>給食費特別会計</v>
      </c>
      <c r="F37" s="353"/>
      <c r="G37" s="353"/>
      <c r="H37" s="353"/>
      <c r="I37" s="353"/>
      <c r="J37" s="353"/>
      <c r="K37" s="353"/>
      <c r="L37" s="353"/>
      <c r="M37" s="353"/>
      <c r="N37" s="353"/>
      <c r="O37" s="353"/>
      <c r="P37" s="353"/>
      <c r="Q37" s="353"/>
      <c r="R37" s="353"/>
      <c r="S37" s="353"/>
      <c r="T37" s="172"/>
      <c r="U37" s="352">
        <f t="shared" si="4"/>
        <v>8</v>
      </c>
      <c r="V37" s="352"/>
      <c r="W37" s="353" t="str">
        <f>IF('各会計、関係団体の財政状況及び健全化判断比率'!B31="","",'各会計、関係団体の財政状況及び健全化判断比率'!B31)</f>
        <v>介護保険特別会計（保険勘定）</v>
      </c>
      <c r="X37" s="353"/>
      <c r="Y37" s="353"/>
      <c r="Z37" s="353"/>
      <c r="AA37" s="353"/>
      <c r="AB37" s="353"/>
      <c r="AC37" s="353"/>
      <c r="AD37" s="353"/>
      <c r="AE37" s="353"/>
      <c r="AF37" s="353"/>
      <c r="AG37" s="353"/>
      <c r="AH37" s="353"/>
      <c r="AI37" s="353"/>
      <c r="AJ37" s="353"/>
      <c r="AK37" s="353"/>
      <c r="AL37" s="172"/>
      <c r="AM37" s="352" t="str">
        <f t="shared" si="0"/>
        <v/>
      </c>
      <c r="AN37" s="352"/>
      <c r="AO37" s="353"/>
      <c r="AP37" s="353"/>
      <c r="AQ37" s="353"/>
      <c r="AR37" s="353"/>
      <c r="AS37" s="353"/>
      <c r="AT37" s="353"/>
      <c r="AU37" s="353"/>
      <c r="AV37" s="353"/>
      <c r="AW37" s="353"/>
      <c r="AX37" s="353"/>
      <c r="AY37" s="353"/>
      <c r="AZ37" s="353"/>
      <c r="BA37" s="353"/>
      <c r="BB37" s="353"/>
      <c r="BC37" s="353"/>
      <c r="BD37" s="172"/>
      <c r="BE37" s="352">
        <f t="shared" si="1"/>
        <v>15</v>
      </c>
      <c r="BF37" s="352"/>
      <c r="BG37" s="353" t="str">
        <f>IF('各会計、関係団体の財政状況及び健全化判断比率'!B38="","",'各会計、関係団体の財政状況及び健全化判断比率'!B38)</f>
        <v>個別排水処理施設事業特別会計</v>
      </c>
      <c r="BH37" s="353"/>
      <c r="BI37" s="353"/>
      <c r="BJ37" s="353"/>
      <c r="BK37" s="353"/>
      <c r="BL37" s="353"/>
      <c r="BM37" s="353"/>
      <c r="BN37" s="353"/>
      <c r="BO37" s="353"/>
      <c r="BP37" s="353"/>
      <c r="BQ37" s="353"/>
      <c r="BR37" s="353"/>
      <c r="BS37" s="353"/>
      <c r="BT37" s="353"/>
      <c r="BU37" s="353"/>
      <c r="BV37" s="172"/>
      <c r="BW37" s="352">
        <f t="shared" si="2"/>
        <v>20</v>
      </c>
      <c r="BX37" s="352"/>
      <c r="BY37" s="353" t="str">
        <f>IF('各会計、関係団体の財政状況及び健全化判断比率'!B71="","",'各会計、関係団体の財政状況及び健全化判断比率'!B71)</f>
        <v>後期高齢者医療連合（一般会計分）</v>
      </c>
      <c r="BZ37" s="353"/>
      <c r="CA37" s="353"/>
      <c r="CB37" s="353"/>
      <c r="CC37" s="353"/>
      <c r="CD37" s="353"/>
      <c r="CE37" s="353"/>
      <c r="CF37" s="353"/>
      <c r="CG37" s="353"/>
      <c r="CH37" s="353"/>
      <c r="CI37" s="353"/>
      <c r="CJ37" s="353"/>
      <c r="CK37" s="353"/>
      <c r="CL37" s="353"/>
      <c r="CM37" s="353"/>
      <c r="CN37" s="172"/>
      <c r="CO37" s="352">
        <f t="shared" si="3"/>
        <v>25</v>
      </c>
      <c r="CP37" s="352"/>
      <c r="CQ37" s="353" t="str">
        <f>IF('各会計、関係団体の財政状況及び健全化判断比率'!BS10="","",'各会計、関係団体の財政状況及び健全化判断比率'!BS10)</f>
        <v>ひだキャトルステーション</v>
      </c>
      <c r="CR37" s="353"/>
      <c r="CS37" s="353"/>
      <c r="CT37" s="353"/>
      <c r="CU37" s="353"/>
      <c r="CV37" s="353"/>
      <c r="CW37" s="353"/>
      <c r="CX37" s="353"/>
      <c r="CY37" s="353"/>
      <c r="CZ37" s="353"/>
      <c r="DA37" s="353"/>
      <c r="DB37" s="353"/>
      <c r="DC37" s="353"/>
      <c r="DD37" s="353"/>
      <c r="DE37" s="353"/>
      <c r="DG37" s="350" t="str">
        <f>IF('各会計、関係団体の財政状況及び健全化判断比率'!BR10="","",'各会計、関係団体の財政状況及び健全化判断比率'!BR10)</f>
        <v/>
      </c>
      <c r="DH37" s="350"/>
      <c r="DI37" s="177"/>
    </row>
    <row r="38" spans="1:113" ht="32.25" customHeight="1" x14ac:dyDescent="0.2">
      <c r="A38" s="172"/>
      <c r="B38" s="199"/>
      <c r="C38" s="352" t="str">
        <f t="shared" ref="C38:C43" si="5">IF(E38="","",C37+1)</f>
        <v/>
      </c>
      <c r="D38" s="352"/>
      <c r="E38" s="353" t="str">
        <f>IF('各会計、関係団体の財政状況及び健全化判断比率'!B11="","",'各会計、関係団体の財政状況及び健全化判断比率'!B11)</f>
        <v/>
      </c>
      <c r="F38" s="353"/>
      <c r="G38" s="353"/>
      <c r="H38" s="353"/>
      <c r="I38" s="353"/>
      <c r="J38" s="353"/>
      <c r="K38" s="353"/>
      <c r="L38" s="353"/>
      <c r="M38" s="353"/>
      <c r="N38" s="353"/>
      <c r="O38" s="353"/>
      <c r="P38" s="353"/>
      <c r="Q38" s="353"/>
      <c r="R38" s="353"/>
      <c r="S38" s="353"/>
      <c r="T38" s="172"/>
      <c r="U38" s="352">
        <f t="shared" si="4"/>
        <v>9</v>
      </c>
      <c r="V38" s="352"/>
      <c r="W38" s="353" t="str">
        <f>IF('各会計、関係団体の財政状況及び健全化判断比率'!B32="","",'各会計、関係団体の財政状況及び健全化判断比率'!B32)</f>
        <v>介護保険特別会計（事業勘定）</v>
      </c>
      <c r="X38" s="353"/>
      <c r="Y38" s="353"/>
      <c r="Z38" s="353"/>
      <c r="AA38" s="353"/>
      <c r="AB38" s="353"/>
      <c r="AC38" s="353"/>
      <c r="AD38" s="353"/>
      <c r="AE38" s="353"/>
      <c r="AF38" s="353"/>
      <c r="AG38" s="353"/>
      <c r="AH38" s="353"/>
      <c r="AI38" s="353"/>
      <c r="AJ38" s="353"/>
      <c r="AK38" s="353"/>
      <c r="AL38" s="172"/>
      <c r="AM38" s="352" t="str">
        <f t="shared" si="0"/>
        <v/>
      </c>
      <c r="AN38" s="352"/>
      <c r="AO38" s="353"/>
      <c r="AP38" s="353"/>
      <c r="AQ38" s="353"/>
      <c r="AR38" s="353"/>
      <c r="AS38" s="353"/>
      <c r="AT38" s="353"/>
      <c r="AU38" s="353"/>
      <c r="AV38" s="353"/>
      <c r="AW38" s="353"/>
      <c r="AX38" s="353"/>
      <c r="AY38" s="353"/>
      <c r="AZ38" s="353"/>
      <c r="BA38" s="353"/>
      <c r="BB38" s="353"/>
      <c r="BC38" s="353"/>
      <c r="BD38" s="172"/>
      <c r="BE38" s="352">
        <f t="shared" si="1"/>
        <v>16</v>
      </c>
      <c r="BF38" s="352"/>
      <c r="BG38" s="353" t="str">
        <f>IF('各会計、関係団体の財政状況及び健全化判断比率'!B39="","",'各会計、関係団体の財政状況及び健全化判断比率'!B39)</f>
        <v>下水道汚泥処理事業特別会計</v>
      </c>
      <c r="BH38" s="353"/>
      <c r="BI38" s="353"/>
      <c r="BJ38" s="353"/>
      <c r="BK38" s="353"/>
      <c r="BL38" s="353"/>
      <c r="BM38" s="353"/>
      <c r="BN38" s="353"/>
      <c r="BO38" s="353"/>
      <c r="BP38" s="353"/>
      <c r="BQ38" s="353"/>
      <c r="BR38" s="353"/>
      <c r="BS38" s="353"/>
      <c r="BT38" s="353"/>
      <c r="BU38" s="353"/>
      <c r="BV38" s="172"/>
      <c r="BW38" s="352">
        <f t="shared" si="2"/>
        <v>21</v>
      </c>
      <c r="BX38" s="352"/>
      <c r="BY38" s="353" t="str">
        <f>IF('各会計、関係団体の財政状況及び健全化判断比率'!B72="","",'各会計、関係団体の財政状況及び健全化判断比率'!B72)</f>
        <v>後期高齢者医療連合（特別会計分）</v>
      </c>
      <c r="BZ38" s="353"/>
      <c r="CA38" s="353"/>
      <c r="CB38" s="353"/>
      <c r="CC38" s="353"/>
      <c r="CD38" s="353"/>
      <c r="CE38" s="353"/>
      <c r="CF38" s="353"/>
      <c r="CG38" s="353"/>
      <c r="CH38" s="353"/>
      <c r="CI38" s="353"/>
      <c r="CJ38" s="353"/>
      <c r="CK38" s="353"/>
      <c r="CL38" s="353"/>
      <c r="CM38" s="353"/>
      <c r="CN38" s="172"/>
      <c r="CO38" s="352" t="str">
        <f t="shared" si="3"/>
        <v/>
      </c>
      <c r="CP38" s="352"/>
      <c r="CQ38" s="353" t="str">
        <f>IF('各会計、関係団体の財政状況及び健全化判断比率'!BS11="","",'各会計、関係団体の財政状況及び健全化判断比率'!BS11)</f>
        <v/>
      </c>
      <c r="CR38" s="353"/>
      <c r="CS38" s="353"/>
      <c r="CT38" s="353"/>
      <c r="CU38" s="353"/>
      <c r="CV38" s="353"/>
      <c r="CW38" s="353"/>
      <c r="CX38" s="353"/>
      <c r="CY38" s="353"/>
      <c r="CZ38" s="353"/>
      <c r="DA38" s="353"/>
      <c r="DB38" s="353"/>
      <c r="DC38" s="353"/>
      <c r="DD38" s="353"/>
      <c r="DE38" s="353"/>
      <c r="DG38" s="350" t="str">
        <f>IF('各会計、関係団体の財政状況及び健全化判断比率'!BR11="","",'各会計、関係団体の財政状況及び健全化判断比率'!BR11)</f>
        <v/>
      </c>
      <c r="DH38" s="350"/>
      <c r="DI38" s="177"/>
    </row>
    <row r="39" spans="1:113" ht="32.25" customHeight="1" x14ac:dyDescent="0.2">
      <c r="A39" s="172"/>
      <c r="B39" s="199"/>
      <c r="C39" s="352" t="str">
        <f t="shared" si="5"/>
        <v/>
      </c>
      <c r="D39" s="352"/>
      <c r="E39" s="353" t="str">
        <f>IF('各会計、関係団体の財政状況及び健全化判断比率'!B12="","",'各会計、関係団体の財政状況及び健全化判断比率'!B12)</f>
        <v/>
      </c>
      <c r="F39" s="353"/>
      <c r="G39" s="353"/>
      <c r="H39" s="353"/>
      <c r="I39" s="353"/>
      <c r="J39" s="353"/>
      <c r="K39" s="353"/>
      <c r="L39" s="353"/>
      <c r="M39" s="353"/>
      <c r="N39" s="353"/>
      <c r="O39" s="353"/>
      <c r="P39" s="353"/>
      <c r="Q39" s="353"/>
      <c r="R39" s="353"/>
      <c r="S39" s="353"/>
      <c r="T39" s="172"/>
      <c r="U39" s="352" t="str">
        <f t="shared" si="4"/>
        <v/>
      </c>
      <c r="V39" s="352"/>
      <c r="W39" s="353"/>
      <c r="X39" s="353"/>
      <c r="Y39" s="353"/>
      <c r="Z39" s="353"/>
      <c r="AA39" s="353"/>
      <c r="AB39" s="353"/>
      <c r="AC39" s="353"/>
      <c r="AD39" s="353"/>
      <c r="AE39" s="353"/>
      <c r="AF39" s="353"/>
      <c r="AG39" s="353"/>
      <c r="AH39" s="353"/>
      <c r="AI39" s="353"/>
      <c r="AJ39" s="353"/>
      <c r="AK39" s="353"/>
      <c r="AL39" s="172"/>
      <c r="AM39" s="352" t="str">
        <f t="shared" si="0"/>
        <v/>
      </c>
      <c r="AN39" s="352"/>
      <c r="AO39" s="353"/>
      <c r="AP39" s="353"/>
      <c r="AQ39" s="353"/>
      <c r="AR39" s="353"/>
      <c r="AS39" s="353"/>
      <c r="AT39" s="353"/>
      <c r="AU39" s="353"/>
      <c r="AV39" s="353"/>
      <c r="AW39" s="353"/>
      <c r="AX39" s="353"/>
      <c r="AY39" s="353"/>
      <c r="AZ39" s="353"/>
      <c r="BA39" s="353"/>
      <c r="BB39" s="353"/>
      <c r="BC39" s="353"/>
      <c r="BD39" s="172"/>
      <c r="BE39" s="352" t="str">
        <f t="shared" si="1"/>
        <v/>
      </c>
      <c r="BF39" s="352"/>
      <c r="BG39" s="353"/>
      <c r="BH39" s="353"/>
      <c r="BI39" s="353"/>
      <c r="BJ39" s="353"/>
      <c r="BK39" s="353"/>
      <c r="BL39" s="353"/>
      <c r="BM39" s="353"/>
      <c r="BN39" s="353"/>
      <c r="BO39" s="353"/>
      <c r="BP39" s="353"/>
      <c r="BQ39" s="353"/>
      <c r="BR39" s="353"/>
      <c r="BS39" s="353"/>
      <c r="BT39" s="353"/>
      <c r="BU39" s="353"/>
      <c r="BV39" s="172"/>
      <c r="BW39" s="352" t="str">
        <f t="shared" si="2"/>
        <v/>
      </c>
      <c r="BX39" s="352"/>
      <c r="BY39" s="353" t="str">
        <f>IF('各会計、関係団体の財政状況及び健全化判断比率'!B73="","",'各会計、関係団体の財政状況及び健全化判断比率'!B73)</f>
        <v/>
      </c>
      <c r="BZ39" s="353"/>
      <c r="CA39" s="353"/>
      <c r="CB39" s="353"/>
      <c r="CC39" s="353"/>
      <c r="CD39" s="353"/>
      <c r="CE39" s="353"/>
      <c r="CF39" s="353"/>
      <c r="CG39" s="353"/>
      <c r="CH39" s="353"/>
      <c r="CI39" s="353"/>
      <c r="CJ39" s="353"/>
      <c r="CK39" s="353"/>
      <c r="CL39" s="353"/>
      <c r="CM39" s="353"/>
      <c r="CN39" s="172"/>
      <c r="CO39" s="352" t="str">
        <f t="shared" si="3"/>
        <v/>
      </c>
      <c r="CP39" s="352"/>
      <c r="CQ39" s="353" t="str">
        <f>IF('各会計、関係団体の財政状況及び健全化判断比率'!BS12="","",'各会計、関係団体の財政状況及び健全化判断比率'!BS12)</f>
        <v/>
      </c>
      <c r="CR39" s="353"/>
      <c r="CS39" s="353"/>
      <c r="CT39" s="353"/>
      <c r="CU39" s="353"/>
      <c r="CV39" s="353"/>
      <c r="CW39" s="353"/>
      <c r="CX39" s="353"/>
      <c r="CY39" s="353"/>
      <c r="CZ39" s="353"/>
      <c r="DA39" s="353"/>
      <c r="DB39" s="353"/>
      <c r="DC39" s="353"/>
      <c r="DD39" s="353"/>
      <c r="DE39" s="353"/>
      <c r="DG39" s="350" t="str">
        <f>IF('各会計、関係団体の財政状況及び健全化判断比率'!BR12="","",'各会計、関係団体の財政状況及び健全化判断比率'!BR12)</f>
        <v/>
      </c>
      <c r="DH39" s="350"/>
      <c r="DI39" s="177"/>
    </row>
    <row r="40" spans="1:113" ht="32.25" customHeight="1" x14ac:dyDescent="0.2">
      <c r="A40" s="172"/>
      <c r="B40" s="199"/>
      <c r="C40" s="352" t="str">
        <f t="shared" si="5"/>
        <v/>
      </c>
      <c r="D40" s="352"/>
      <c r="E40" s="353" t="str">
        <f>IF('各会計、関係団体の財政状況及び健全化判断比率'!B13="","",'各会計、関係団体の財政状況及び健全化判断比率'!B13)</f>
        <v/>
      </c>
      <c r="F40" s="353"/>
      <c r="G40" s="353"/>
      <c r="H40" s="353"/>
      <c r="I40" s="353"/>
      <c r="J40" s="353"/>
      <c r="K40" s="353"/>
      <c r="L40" s="353"/>
      <c r="M40" s="353"/>
      <c r="N40" s="353"/>
      <c r="O40" s="353"/>
      <c r="P40" s="353"/>
      <c r="Q40" s="353"/>
      <c r="R40" s="353"/>
      <c r="S40" s="353"/>
      <c r="T40" s="172"/>
      <c r="U40" s="352" t="str">
        <f t="shared" si="4"/>
        <v/>
      </c>
      <c r="V40" s="352"/>
      <c r="W40" s="353"/>
      <c r="X40" s="353"/>
      <c r="Y40" s="353"/>
      <c r="Z40" s="353"/>
      <c r="AA40" s="353"/>
      <c r="AB40" s="353"/>
      <c r="AC40" s="353"/>
      <c r="AD40" s="353"/>
      <c r="AE40" s="353"/>
      <c r="AF40" s="353"/>
      <c r="AG40" s="353"/>
      <c r="AH40" s="353"/>
      <c r="AI40" s="353"/>
      <c r="AJ40" s="353"/>
      <c r="AK40" s="353"/>
      <c r="AL40" s="172"/>
      <c r="AM40" s="352" t="str">
        <f t="shared" si="0"/>
        <v/>
      </c>
      <c r="AN40" s="352"/>
      <c r="AO40" s="353"/>
      <c r="AP40" s="353"/>
      <c r="AQ40" s="353"/>
      <c r="AR40" s="353"/>
      <c r="AS40" s="353"/>
      <c r="AT40" s="353"/>
      <c r="AU40" s="353"/>
      <c r="AV40" s="353"/>
      <c r="AW40" s="353"/>
      <c r="AX40" s="353"/>
      <c r="AY40" s="353"/>
      <c r="AZ40" s="353"/>
      <c r="BA40" s="353"/>
      <c r="BB40" s="353"/>
      <c r="BC40" s="353"/>
      <c r="BD40" s="172"/>
      <c r="BE40" s="352" t="str">
        <f t="shared" si="1"/>
        <v/>
      </c>
      <c r="BF40" s="352"/>
      <c r="BG40" s="353"/>
      <c r="BH40" s="353"/>
      <c r="BI40" s="353"/>
      <c r="BJ40" s="353"/>
      <c r="BK40" s="353"/>
      <c r="BL40" s="353"/>
      <c r="BM40" s="353"/>
      <c r="BN40" s="353"/>
      <c r="BO40" s="353"/>
      <c r="BP40" s="353"/>
      <c r="BQ40" s="353"/>
      <c r="BR40" s="353"/>
      <c r="BS40" s="353"/>
      <c r="BT40" s="353"/>
      <c r="BU40" s="353"/>
      <c r="BV40" s="172"/>
      <c r="BW40" s="352" t="str">
        <f t="shared" si="2"/>
        <v/>
      </c>
      <c r="BX40" s="352"/>
      <c r="BY40" s="353" t="str">
        <f>IF('各会計、関係団体の財政状況及び健全化判断比率'!B74="","",'各会計、関係団体の財政状況及び健全化判断比率'!B74)</f>
        <v/>
      </c>
      <c r="BZ40" s="353"/>
      <c r="CA40" s="353"/>
      <c r="CB40" s="353"/>
      <c r="CC40" s="353"/>
      <c r="CD40" s="353"/>
      <c r="CE40" s="353"/>
      <c r="CF40" s="353"/>
      <c r="CG40" s="353"/>
      <c r="CH40" s="353"/>
      <c r="CI40" s="353"/>
      <c r="CJ40" s="353"/>
      <c r="CK40" s="353"/>
      <c r="CL40" s="353"/>
      <c r="CM40" s="353"/>
      <c r="CN40" s="172"/>
      <c r="CO40" s="352" t="str">
        <f t="shared" si="3"/>
        <v/>
      </c>
      <c r="CP40" s="352"/>
      <c r="CQ40" s="353" t="str">
        <f>IF('各会計、関係団体の財政状況及び健全化判断比率'!BS13="","",'各会計、関係団体の財政状況及び健全化判断比率'!BS13)</f>
        <v/>
      </c>
      <c r="CR40" s="353"/>
      <c r="CS40" s="353"/>
      <c r="CT40" s="353"/>
      <c r="CU40" s="353"/>
      <c r="CV40" s="353"/>
      <c r="CW40" s="353"/>
      <c r="CX40" s="353"/>
      <c r="CY40" s="353"/>
      <c r="CZ40" s="353"/>
      <c r="DA40" s="353"/>
      <c r="DB40" s="353"/>
      <c r="DC40" s="353"/>
      <c r="DD40" s="353"/>
      <c r="DE40" s="353"/>
      <c r="DG40" s="350" t="str">
        <f>IF('各会計、関係団体の財政状況及び健全化判断比率'!BR13="","",'各会計、関係団体の財政状況及び健全化判断比率'!BR13)</f>
        <v/>
      </c>
      <c r="DH40" s="350"/>
      <c r="DI40" s="177"/>
    </row>
    <row r="41" spans="1:113" ht="32.25" customHeight="1" x14ac:dyDescent="0.2">
      <c r="A41" s="172"/>
      <c r="B41" s="199"/>
      <c r="C41" s="352" t="str">
        <f t="shared" si="5"/>
        <v/>
      </c>
      <c r="D41" s="352"/>
      <c r="E41" s="353" t="str">
        <f>IF('各会計、関係団体の財政状況及び健全化判断比率'!B14="","",'各会計、関係団体の財政状況及び健全化判断比率'!B14)</f>
        <v/>
      </c>
      <c r="F41" s="353"/>
      <c r="G41" s="353"/>
      <c r="H41" s="353"/>
      <c r="I41" s="353"/>
      <c r="J41" s="353"/>
      <c r="K41" s="353"/>
      <c r="L41" s="353"/>
      <c r="M41" s="353"/>
      <c r="N41" s="353"/>
      <c r="O41" s="353"/>
      <c r="P41" s="353"/>
      <c r="Q41" s="353"/>
      <c r="R41" s="353"/>
      <c r="S41" s="353"/>
      <c r="T41" s="172"/>
      <c r="U41" s="352" t="str">
        <f t="shared" si="4"/>
        <v/>
      </c>
      <c r="V41" s="352"/>
      <c r="W41" s="353"/>
      <c r="X41" s="353"/>
      <c r="Y41" s="353"/>
      <c r="Z41" s="353"/>
      <c r="AA41" s="353"/>
      <c r="AB41" s="353"/>
      <c r="AC41" s="353"/>
      <c r="AD41" s="353"/>
      <c r="AE41" s="353"/>
      <c r="AF41" s="353"/>
      <c r="AG41" s="353"/>
      <c r="AH41" s="353"/>
      <c r="AI41" s="353"/>
      <c r="AJ41" s="353"/>
      <c r="AK41" s="353"/>
      <c r="AL41" s="172"/>
      <c r="AM41" s="352" t="str">
        <f t="shared" si="0"/>
        <v/>
      </c>
      <c r="AN41" s="352"/>
      <c r="AO41" s="353"/>
      <c r="AP41" s="353"/>
      <c r="AQ41" s="353"/>
      <c r="AR41" s="353"/>
      <c r="AS41" s="353"/>
      <c r="AT41" s="353"/>
      <c r="AU41" s="353"/>
      <c r="AV41" s="353"/>
      <c r="AW41" s="353"/>
      <c r="AX41" s="353"/>
      <c r="AY41" s="353"/>
      <c r="AZ41" s="353"/>
      <c r="BA41" s="353"/>
      <c r="BB41" s="353"/>
      <c r="BC41" s="353"/>
      <c r="BD41" s="172"/>
      <c r="BE41" s="352" t="str">
        <f t="shared" si="1"/>
        <v/>
      </c>
      <c r="BF41" s="352"/>
      <c r="BG41" s="353"/>
      <c r="BH41" s="353"/>
      <c r="BI41" s="353"/>
      <c r="BJ41" s="353"/>
      <c r="BK41" s="353"/>
      <c r="BL41" s="353"/>
      <c r="BM41" s="353"/>
      <c r="BN41" s="353"/>
      <c r="BO41" s="353"/>
      <c r="BP41" s="353"/>
      <c r="BQ41" s="353"/>
      <c r="BR41" s="353"/>
      <c r="BS41" s="353"/>
      <c r="BT41" s="353"/>
      <c r="BU41" s="353"/>
      <c r="BV41" s="172"/>
      <c r="BW41" s="352" t="str">
        <f t="shared" si="2"/>
        <v/>
      </c>
      <c r="BX41" s="352"/>
      <c r="BY41" s="353" t="str">
        <f>IF('各会計、関係団体の財政状況及び健全化判断比率'!B75="","",'各会計、関係団体の財政状況及び健全化判断比率'!B75)</f>
        <v/>
      </c>
      <c r="BZ41" s="353"/>
      <c r="CA41" s="353"/>
      <c r="CB41" s="353"/>
      <c r="CC41" s="353"/>
      <c r="CD41" s="353"/>
      <c r="CE41" s="353"/>
      <c r="CF41" s="353"/>
      <c r="CG41" s="353"/>
      <c r="CH41" s="353"/>
      <c r="CI41" s="353"/>
      <c r="CJ41" s="353"/>
      <c r="CK41" s="353"/>
      <c r="CL41" s="353"/>
      <c r="CM41" s="353"/>
      <c r="CN41" s="172"/>
      <c r="CO41" s="352" t="str">
        <f t="shared" si="3"/>
        <v/>
      </c>
      <c r="CP41" s="352"/>
      <c r="CQ41" s="353" t="str">
        <f>IF('各会計、関係団体の財政状況及び健全化判断比率'!BS14="","",'各会計、関係団体の財政状況及び健全化判断比率'!BS14)</f>
        <v/>
      </c>
      <c r="CR41" s="353"/>
      <c r="CS41" s="353"/>
      <c r="CT41" s="353"/>
      <c r="CU41" s="353"/>
      <c r="CV41" s="353"/>
      <c r="CW41" s="353"/>
      <c r="CX41" s="353"/>
      <c r="CY41" s="353"/>
      <c r="CZ41" s="353"/>
      <c r="DA41" s="353"/>
      <c r="DB41" s="353"/>
      <c r="DC41" s="353"/>
      <c r="DD41" s="353"/>
      <c r="DE41" s="353"/>
      <c r="DG41" s="350" t="str">
        <f>IF('各会計、関係団体の財政状況及び健全化判断比率'!BR14="","",'各会計、関係団体の財政状況及び健全化判断比率'!BR14)</f>
        <v/>
      </c>
      <c r="DH41" s="350"/>
      <c r="DI41" s="177"/>
    </row>
    <row r="42" spans="1:113" ht="32.25" customHeight="1" x14ac:dyDescent="0.2">
      <c r="B42" s="199"/>
      <c r="C42" s="352" t="str">
        <f t="shared" si="5"/>
        <v/>
      </c>
      <c r="D42" s="352"/>
      <c r="E42" s="353" t="str">
        <f>IF('各会計、関係団体の財政状況及び健全化判断比率'!B15="","",'各会計、関係団体の財政状況及び健全化判断比率'!B15)</f>
        <v/>
      </c>
      <c r="F42" s="353"/>
      <c r="G42" s="353"/>
      <c r="H42" s="353"/>
      <c r="I42" s="353"/>
      <c r="J42" s="353"/>
      <c r="K42" s="353"/>
      <c r="L42" s="353"/>
      <c r="M42" s="353"/>
      <c r="N42" s="353"/>
      <c r="O42" s="353"/>
      <c r="P42" s="353"/>
      <c r="Q42" s="353"/>
      <c r="R42" s="353"/>
      <c r="S42" s="353"/>
      <c r="T42" s="172"/>
      <c r="U42" s="352" t="str">
        <f t="shared" si="4"/>
        <v/>
      </c>
      <c r="V42" s="352"/>
      <c r="W42" s="353"/>
      <c r="X42" s="353"/>
      <c r="Y42" s="353"/>
      <c r="Z42" s="353"/>
      <c r="AA42" s="353"/>
      <c r="AB42" s="353"/>
      <c r="AC42" s="353"/>
      <c r="AD42" s="353"/>
      <c r="AE42" s="353"/>
      <c r="AF42" s="353"/>
      <c r="AG42" s="353"/>
      <c r="AH42" s="353"/>
      <c r="AI42" s="353"/>
      <c r="AJ42" s="353"/>
      <c r="AK42" s="353"/>
      <c r="AL42" s="172"/>
      <c r="AM42" s="352" t="str">
        <f t="shared" si="0"/>
        <v/>
      </c>
      <c r="AN42" s="352"/>
      <c r="AO42" s="353"/>
      <c r="AP42" s="353"/>
      <c r="AQ42" s="353"/>
      <c r="AR42" s="353"/>
      <c r="AS42" s="353"/>
      <c r="AT42" s="353"/>
      <c r="AU42" s="353"/>
      <c r="AV42" s="353"/>
      <c r="AW42" s="353"/>
      <c r="AX42" s="353"/>
      <c r="AY42" s="353"/>
      <c r="AZ42" s="353"/>
      <c r="BA42" s="353"/>
      <c r="BB42" s="353"/>
      <c r="BC42" s="353"/>
      <c r="BD42" s="172"/>
      <c r="BE42" s="352" t="str">
        <f t="shared" si="1"/>
        <v/>
      </c>
      <c r="BF42" s="352"/>
      <c r="BG42" s="353"/>
      <c r="BH42" s="353"/>
      <c r="BI42" s="353"/>
      <c r="BJ42" s="353"/>
      <c r="BK42" s="353"/>
      <c r="BL42" s="353"/>
      <c r="BM42" s="353"/>
      <c r="BN42" s="353"/>
      <c r="BO42" s="353"/>
      <c r="BP42" s="353"/>
      <c r="BQ42" s="353"/>
      <c r="BR42" s="353"/>
      <c r="BS42" s="353"/>
      <c r="BT42" s="353"/>
      <c r="BU42" s="353"/>
      <c r="BV42" s="172"/>
      <c r="BW42" s="352" t="str">
        <f t="shared" si="2"/>
        <v/>
      </c>
      <c r="BX42" s="352"/>
      <c r="BY42" s="353" t="str">
        <f>IF('各会計、関係団体の財政状況及び健全化判断比率'!B76="","",'各会計、関係団体の財政状況及び健全化判断比率'!B76)</f>
        <v/>
      </c>
      <c r="BZ42" s="353"/>
      <c r="CA42" s="353"/>
      <c r="CB42" s="353"/>
      <c r="CC42" s="353"/>
      <c r="CD42" s="353"/>
      <c r="CE42" s="353"/>
      <c r="CF42" s="353"/>
      <c r="CG42" s="353"/>
      <c r="CH42" s="353"/>
      <c r="CI42" s="353"/>
      <c r="CJ42" s="353"/>
      <c r="CK42" s="353"/>
      <c r="CL42" s="353"/>
      <c r="CM42" s="353"/>
      <c r="CN42" s="172"/>
      <c r="CO42" s="352" t="str">
        <f t="shared" si="3"/>
        <v/>
      </c>
      <c r="CP42" s="352"/>
      <c r="CQ42" s="353" t="str">
        <f>IF('各会計、関係団体の財政状況及び健全化判断比率'!BS15="","",'各会計、関係団体の財政状況及び健全化判断比率'!BS15)</f>
        <v/>
      </c>
      <c r="CR42" s="353"/>
      <c r="CS42" s="353"/>
      <c r="CT42" s="353"/>
      <c r="CU42" s="353"/>
      <c r="CV42" s="353"/>
      <c r="CW42" s="353"/>
      <c r="CX42" s="353"/>
      <c r="CY42" s="353"/>
      <c r="CZ42" s="353"/>
      <c r="DA42" s="353"/>
      <c r="DB42" s="353"/>
      <c r="DC42" s="353"/>
      <c r="DD42" s="353"/>
      <c r="DE42" s="353"/>
      <c r="DG42" s="350" t="str">
        <f>IF('各会計、関係団体の財政状況及び健全化判断比率'!BR15="","",'各会計、関係団体の財政状況及び健全化判断比率'!BR15)</f>
        <v/>
      </c>
      <c r="DH42" s="350"/>
      <c r="DI42" s="177"/>
    </row>
    <row r="43" spans="1:113" ht="32.25" customHeight="1" x14ac:dyDescent="0.2">
      <c r="B43" s="199"/>
      <c r="C43" s="352" t="str">
        <f t="shared" si="5"/>
        <v/>
      </c>
      <c r="D43" s="352"/>
      <c r="E43" s="353" t="str">
        <f>IF('各会計、関係団体の財政状況及び健全化判断比率'!B16="","",'各会計、関係団体の財政状況及び健全化判断比率'!B16)</f>
        <v/>
      </c>
      <c r="F43" s="353"/>
      <c r="G43" s="353"/>
      <c r="H43" s="353"/>
      <c r="I43" s="353"/>
      <c r="J43" s="353"/>
      <c r="K43" s="353"/>
      <c r="L43" s="353"/>
      <c r="M43" s="353"/>
      <c r="N43" s="353"/>
      <c r="O43" s="353"/>
      <c r="P43" s="353"/>
      <c r="Q43" s="353"/>
      <c r="R43" s="353"/>
      <c r="S43" s="353"/>
      <c r="T43" s="172"/>
      <c r="U43" s="352" t="str">
        <f t="shared" si="4"/>
        <v/>
      </c>
      <c r="V43" s="352"/>
      <c r="W43" s="353"/>
      <c r="X43" s="353"/>
      <c r="Y43" s="353"/>
      <c r="Z43" s="353"/>
      <c r="AA43" s="353"/>
      <c r="AB43" s="353"/>
      <c r="AC43" s="353"/>
      <c r="AD43" s="353"/>
      <c r="AE43" s="353"/>
      <c r="AF43" s="353"/>
      <c r="AG43" s="353"/>
      <c r="AH43" s="353"/>
      <c r="AI43" s="353"/>
      <c r="AJ43" s="353"/>
      <c r="AK43" s="353"/>
      <c r="AL43" s="172"/>
      <c r="AM43" s="352" t="str">
        <f t="shared" si="0"/>
        <v/>
      </c>
      <c r="AN43" s="352"/>
      <c r="AO43" s="353"/>
      <c r="AP43" s="353"/>
      <c r="AQ43" s="353"/>
      <c r="AR43" s="353"/>
      <c r="AS43" s="353"/>
      <c r="AT43" s="353"/>
      <c r="AU43" s="353"/>
      <c r="AV43" s="353"/>
      <c r="AW43" s="353"/>
      <c r="AX43" s="353"/>
      <c r="AY43" s="353"/>
      <c r="AZ43" s="353"/>
      <c r="BA43" s="353"/>
      <c r="BB43" s="353"/>
      <c r="BC43" s="353"/>
      <c r="BD43" s="172"/>
      <c r="BE43" s="352" t="str">
        <f t="shared" si="1"/>
        <v/>
      </c>
      <c r="BF43" s="352"/>
      <c r="BG43" s="353"/>
      <c r="BH43" s="353"/>
      <c r="BI43" s="353"/>
      <c r="BJ43" s="353"/>
      <c r="BK43" s="353"/>
      <c r="BL43" s="353"/>
      <c r="BM43" s="353"/>
      <c r="BN43" s="353"/>
      <c r="BO43" s="353"/>
      <c r="BP43" s="353"/>
      <c r="BQ43" s="353"/>
      <c r="BR43" s="353"/>
      <c r="BS43" s="353"/>
      <c r="BT43" s="353"/>
      <c r="BU43" s="353"/>
      <c r="BV43" s="172"/>
      <c r="BW43" s="352" t="str">
        <f t="shared" si="2"/>
        <v/>
      </c>
      <c r="BX43" s="352"/>
      <c r="BY43" s="353" t="str">
        <f>IF('各会計、関係団体の財政状況及び健全化判断比率'!B77="","",'各会計、関係団体の財政状況及び健全化判断比率'!B77)</f>
        <v/>
      </c>
      <c r="BZ43" s="353"/>
      <c r="CA43" s="353"/>
      <c r="CB43" s="353"/>
      <c r="CC43" s="353"/>
      <c r="CD43" s="353"/>
      <c r="CE43" s="353"/>
      <c r="CF43" s="353"/>
      <c r="CG43" s="353"/>
      <c r="CH43" s="353"/>
      <c r="CI43" s="353"/>
      <c r="CJ43" s="353"/>
      <c r="CK43" s="353"/>
      <c r="CL43" s="353"/>
      <c r="CM43" s="353"/>
      <c r="CN43" s="172"/>
      <c r="CO43" s="352" t="str">
        <f t="shared" si="3"/>
        <v/>
      </c>
      <c r="CP43" s="352"/>
      <c r="CQ43" s="353" t="str">
        <f>IF('各会計、関係団体の財政状況及び健全化判断比率'!BS16="","",'各会計、関係団体の財政状況及び健全化判断比率'!BS16)</f>
        <v/>
      </c>
      <c r="CR43" s="353"/>
      <c r="CS43" s="353"/>
      <c r="CT43" s="353"/>
      <c r="CU43" s="353"/>
      <c r="CV43" s="353"/>
      <c r="CW43" s="353"/>
      <c r="CX43" s="353"/>
      <c r="CY43" s="353"/>
      <c r="CZ43" s="353"/>
      <c r="DA43" s="353"/>
      <c r="DB43" s="353"/>
      <c r="DC43" s="353"/>
      <c r="DD43" s="353"/>
      <c r="DE43" s="353"/>
      <c r="DG43" s="350" t="str">
        <f>IF('各会計、関係団体の財政状況及び健全化判断比率'!BR16="","",'各会計、関係団体の財政状況及び健全化判断比率'!BR16)</f>
        <v/>
      </c>
      <c r="DH43" s="350"/>
      <c r="DI43" s="177"/>
    </row>
    <row r="44" spans="1:113" ht="13.5" customHeight="1" thickBot="1" x14ac:dyDescent="0.25">
      <c r="B44" s="200"/>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c r="AY44" s="201"/>
      <c r="AZ44" s="201"/>
      <c r="BA44" s="201"/>
      <c r="BB44" s="201"/>
      <c r="BC44" s="201"/>
      <c r="BD44" s="201"/>
      <c r="BE44" s="201"/>
      <c r="BF44" s="201"/>
      <c r="BG44" s="201"/>
      <c r="BH44" s="201"/>
      <c r="BI44" s="201"/>
      <c r="BJ44" s="201"/>
      <c r="BK44" s="201"/>
      <c r="BL44" s="201"/>
      <c r="BM44" s="201"/>
      <c r="BN44" s="201"/>
      <c r="BO44" s="201"/>
      <c r="BP44" s="201"/>
      <c r="BQ44" s="201"/>
      <c r="BR44" s="201"/>
      <c r="BS44" s="201"/>
      <c r="BT44" s="201"/>
      <c r="BU44" s="201"/>
      <c r="BV44" s="201"/>
      <c r="BW44" s="201"/>
      <c r="BX44" s="201"/>
      <c r="BY44" s="201"/>
      <c r="BZ44" s="201"/>
      <c r="CA44" s="201"/>
      <c r="CB44" s="201"/>
      <c r="CC44" s="201"/>
      <c r="CD44" s="201"/>
      <c r="CE44" s="201"/>
      <c r="CF44" s="201"/>
      <c r="CG44" s="201"/>
      <c r="CH44" s="201"/>
      <c r="CI44" s="201"/>
      <c r="CJ44" s="201"/>
      <c r="CK44" s="201"/>
      <c r="CL44" s="201"/>
      <c r="CM44" s="201"/>
      <c r="CN44" s="201"/>
      <c r="CO44" s="201"/>
      <c r="CP44" s="201"/>
      <c r="CQ44" s="201"/>
      <c r="CR44" s="201"/>
      <c r="CS44" s="201"/>
      <c r="CT44" s="201"/>
      <c r="CU44" s="201"/>
      <c r="CV44" s="201"/>
      <c r="CW44" s="201"/>
      <c r="CX44" s="201"/>
      <c r="CY44" s="201"/>
      <c r="CZ44" s="201"/>
      <c r="DA44" s="201"/>
      <c r="DB44" s="201"/>
      <c r="DC44" s="201"/>
      <c r="DD44" s="201"/>
      <c r="DE44" s="201"/>
      <c r="DF44" s="201"/>
      <c r="DG44" s="201"/>
      <c r="DH44" s="201"/>
      <c r="DI44" s="202"/>
    </row>
    <row r="45" spans="1:113" x14ac:dyDescent="0.2"/>
    <row r="46" spans="1:113" x14ac:dyDescent="0.2">
      <c r="B46" s="171" t="s">
        <v>210</v>
      </c>
      <c r="E46" s="349" t="s">
        <v>211</v>
      </c>
      <c r="F46" s="349"/>
      <c r="G46" s="349"/>
      <c r="H46" s="349"/>
      <c r="I46" s="349"/>
      <c r="J46" s="349"/>
      <c r="K46" s="349"/>
      <c r="L46" s="349"/>
      <c r="M46" s="349"/>
      <c r="N46" s="349"/>
      <c r="O46" s="349"/>
      <c r="P46" s="349"/>
      <c r="Q46" s="349"/>
      <c r="R46" s="349"/>
      <c r="S46" s="349"/>
      <c r="T46" s="349"/>
      <c r="U46" s="349"/>
      <c r="V46" s="349"/>
      <c r="W46" s="349"/>
      <c r="X46" s="349"/>
      <c r="Y46" s="349"/>
      <c r="Z46" s="349"/>
      <c r="AA46" s="349"/>
      <c r="AB46" s="349"/>
      <c r="AC46" s="349"/>
      <c r="AD46" s="349"/>
      <c r="AE46" s="349"/>
      <c r="AF46" s="349"/>
      <c r="AG46" s="349"/>
      <c r="AH46" s="349"/>
      <c r="AI46" s="349"/>
      <c r="AJ46" s="349"/>
      <c r="AK46" s="349"/>
      <c r="AL46" s="349"/>
      <c r="AM46" s="349"/>
      <c r="AN46" s="349"/>
      <c r="AO46" s="349"/>
      <c r="AP46" s="349"/>
      <c r="AQ46" s="349"/>
      <c r="AR46" s="349"/>
      <c r="AS46" s="349"/>
      <c r="AT46" s="349"/>
      <c r="AU46" s="349"/>
      <c r="AV46" s="349"/>
      <c r="AW46" s="349"/>
      <c r="AX46" s="349"/>
      <c r="AY46" s="349"/>
      <c r="AZ46" s="349"/>
      <c r="BA46" s="349"/>
      <c r="BB46" s="349"/>
      <c r="BC46" s="349"/>
      <c r="BD46" s="349"/>
      <c r="BE46" s="349"/>
      <c r="BF46" s="349"/>
      <c r="BG46" s="349"/>
      <c r="BH46" s="349"/>
      <c r="BI46" s="349"/>
      <c r="BJ46" s="349"/>
      <c r="BK46" s="349"/>
      <c r="BL46" s="349"/>
      <c r="BM46" s="349"/>
      <c r="BN46" s="349"/>
      <c r="BO46" s="349"/>
      <c r="BP46" s="349"/>
      <c r="BQ46" s="349"/>
      <c r="BR46" s="349"/>
      <c r="BS46" s="349"/>
      <c r="BT46" s="349"/>
      <c r="BU46" s="349"/>
      <c r="BV46" s="349"/>
      <c r="BW46" s="349"/>
      <c r="BX46" s="349"/>
      <c r="BY46" s="349"/>
      <c r="BZ46" s="349"/>
      <c r="CA46" s="349"/>
      <c r="CB46" s="349"/>
      <c r="CC46" s="349"/>
      <c r="CD46" s="349"/>
      <c r="CE46" s="349"/>
      <c r="CF46" s="349"/>
      <c r="CG46" s="349"/>
      <c r="CH46" s="349"/>
      <c r="CI46" s="349"/>
      <c r="CJ46" s="349"/>
      <c r="CK46" s="349"/>
      <c r="CL46" s="349"/>
      <c r="CM46" s="349"/>
      <c r="CN46" s="349"/>
      <c r="CO46" s="349"/>
      <c r="CP46" s="349"/>
      <c r="CQ46" s="349"/>
      <c r="CR46" s="349"/>
      <c r="CS46" s="349"/>
      <c r="CT46" s="349"/>
      <c r="CU46" s="349"/>
      <c r="CV46" s="349"/>
      <c r="CW46" s="349"/>
      <c r="CX46" s="349"/>
      <c r="CY46" s="349"/>
      <c r="CZ46" s="349"/>
      <c r="DA46" s="349"/>
      <c r="DB46" s="349"/>
      <c r="DC46" s="349"/>
      <c r="DD46" s="349"/>
      <c r="DE46" s="349"/>
      <c r="DF46" s="349"/>
      <c r="DG46" s="349"/>
      <c r="DH46" s="349"/>
      <c r="DI46" s="349"/>
    </row>
    <row r="47" spans="1:113" x14ac:dyDescent="0.2">
      <c r="E47" s="349" t="s">
        <v>212</v>
      </c>
      <c r="F47" s="349"/>
      <c r="G47" s="349"/>
      <c r="H47" s="349"/>
      <c r="I47" s="349"/>
      <c r="J47" s="349"/>
      <c r="K47" s="349"/>
      <c r="L47" s="349"/>
      <c r="M47" s="349"/>
      <c r="N47" s="349"/>
      <c r="O47" s="349"/>
      <c r="P47" s="349"/>
      <c r="Q47" s="349"/>
      <c r="R47" s="349"/>
      <c r="S47" s="349"/>
      <c r="T47" s="349"/>
      <c r="U47" s="349"/>
      <c r="V47" s="349"/>
      <c r="W47" s="349"/>
      <c r="X47" s="349"/>
      <c r="Y47" s="349"/>
      <c r="Z47" s="349"/>
      <c r="AA47" s="349"/>
      <c r="AB47" s="349"/>
      <c r="AC47" s="349"/>
      <c r="AD47" s="349"/>
      <c r="AE47" s="349"/>
      <c r="AF47" s="349"/>
      <c r="AG47" s="349"/>
      <c r="AH47" s="349"/>
      <c r="AI47" s="349"/>
      <c r="AJ47" s="349"/>
      <c r="AK47" s="349"/>
      <c r="AL47" s="349"/>
      <c r="AM47" s="349"/>
      <c r="AN47" s="349"/>
      <c r="AO47" s="349"/>
      <c r="AP47" s="349"/>
      <c r="AQ47" s="349"/>
      <c r="AR47" s="349"/>
      <c r="AS47" s="349"/>
      <c r="AT47" s="349"/>
      <c r="AU47" s="349"/>
      <c r="AV47" s="349"/>
      <c r="AW47" s="349"/>
      <c r="AX47" s="349"/>
      <c r="AY47" s="349"/>
      <c r="AZ47" s="349"/>
      <c r="BA47" s="349"/>
      <c r="BB47" s="349"/>
      <c r="BC47" s="349"/>
      <c r="BD47" s="349"/>
      <c r="BE47" s="349"/>
      <c r="BF47" s="349"/>
      <c r="BG47" s="349"/>
      <c r="BH47" s="349"/>
      <c r="BI47" s="349"/>
      <c r="BJ47" s="349"/>
      <c r="BK47" s="349"/>
      <c r="BL47" s="349"/>
      <c r="BM47" s="349"/>
      <c r="BN47" s="349"/>
      <c r="BO47" s="349"/>
      <c r="BP47" s="349"/>
      <c r="BQ47" s="349"/>
      <c r="BR47" s="349"/>
      <c r="BS47" s="349"/>
      <c r="BT47" s="349"/>
      <c r="BU47" s="349"/>
      <c r="BV47" s="349"/>
      <c r="BW47" s="349"/>
      <c r="BX47" s="349"/>
      <c r="BY47" s="349"/>
      <c r="BZ47" s="349"/>
      <c r="CA47" s="349"/>
      <c r="CB47" s="349"/>
      <c r="CC47" s="349"/>
      <c r="CD47" s="349"/>
      <c r="CE47" s="349"/>
      <c r="CF47" s="349"/>
      <c r="CG47" s="349"/>
      <c r="CH47" s="349"/>
      <c r="CI47" s="349"/>
      <c r="CJ47" s="349"/>
      <c r="CK47" s="349"/>
      <c r="CL47" s="349"/>
      <c r="CM47" s="349"/>
      <c r="CN47" s="349"/>
      <c r="CO47" s="349"/>
      <c r="CP47" s="349"/>
      <c r="CQ47" s="349"/>
      <c r="CR47" s="349"/>
      <c r="CS47" s="349"/>
      <c r="CT47" s="349"/>
      <c r="CU47" s="349"/>
      <c r="CV47" s="349"/>
      <c r="CW47" s="349"/>
      <c r="CX47" s="349"/>
      <c r="CY47" s="349"/>
      <c r="CZ47" s="349"/>
      <c r="DA47" s="349"/>
      <c r="DB47" s="349"/>
      <c r="DC47" s="349"/>
      <c r="DD47" s="349"/>
      <c r="DE47" s="349"/>
      <c r="DF47" s="349"/>
      <c r="DG47" s="349"/>
      <c r="DH47" s="349"/>
      <c r="DI47" s="349"/>
    </row>
    <row r="48" spans="1:113" x14ac:dyDescent="0.2">
      <c r="E48" s="349" t="s">
        <v>213</v>
      </c>
      <c r="F48" s="349"/>
      <c r="G48" s="349"/>
      <c r="H48" s="349"/>
      <c r="I48" s="349"/>
      <c r="J48" s="349"/>
      <c r="K48" s="349"/>
      <c r="L48" s="349"/>
      <c r="M48" s="349"/>
      <c r="N48" s="349"/>
      <c r="O48" s="349"/>
      <c r="P48" s="349"/>
      <c r="Q48" s="349"/>
      <c r="R48" s="349"/>
      <c r="S48" s="349"/>
      <c r="T48" s="349"/>
      <c r="U48" s="349"/>
      <c r="V48" s="349"/>
      <c r="W48" s="349"/>
      <c r="X48" s="349"/>
      <c r="Y48" s="349"/>
      <c r="Z48" s="349"/>
      <c r="AA48" s="349"/>
      <c r="AB48" s="349"/>
      <c r="AC48" s="349"/>
      <c r="AD48" s="349"/>
      <c r="AE48" s="349"/>
      <c r="AF48" s="349"/>
      <c r="AG48" s="349"/>
      <c r="AH48" s="349"/>
      <c r="AI48" s="349"/>
      <c r="AJ48" s="349"/>
      <c r="AK48" s="349"/>
      <c r="AL48" s="349"/>
      <c r="AM48" s="349"/>
      <c r="AN48" s="349"/>
      <c r="AO48" s="349"/>
      <c r="AP48" s="349"/>
      <c r="AQ48" s="349"/>
      <c r="AR48" s="349"/>
      <c r="AS48" s="349"/>
      <c r="AT48" s="349"/>
      <c r="AU48" s="349"/>
      <c r="AV48" s="349"/>
      <c r="AW48" s="349"/>
      <c r="AX48" s="349"/>
      <c r="AY48" s="349"/>
      <c r="AZ48" s="349"/>
      <c r="BA48" s="349"/>
      <c r="BB48" s="349"/>
      <c r="BC48" s="349"/>
      <c r="BD48" s="349"/>
      <c r="BE48" s="349"/>
      <c r="BF48" s="349"/>
      <c r="BG48" s="349"/>
      <c r="BH48" s="349"/>
      <c r="BI48" s="349"/>
      <c r="BJ48" s="349"/>
      <c r="BK48" s="349"/>
      <c r="BL48" s="349"/>
      <c r="BM48" s="349"/>
      <c r="BN48" s="349"/>
      <c r="BO48" s="349"/>
      <c r="BP48" s="349"/>
      <c r="BQ48" s="349"/>
      <c r="BR48" s="349"/>
      <c r="BS48" s="349"/>
      <c r="BT48" s="349"/>
      <c r="BU48" s="349"/>
      <c r="BV48" s="349"/>
      <c r="BW48" s="349"/>
      <c r="BX48" s="349"/>
      <c r="BY48" s="349"/>
      <c r="BZ48" s="349"/>
      <c r="CA48" s="349"/>
      <c r="CB48" s="349"/>
      <c r="CC48" s="349"/>
      <c r="CD48" s="349"/>
      <c r="CE48" s="349"/>
      <c r="CF48" s="349"/>
      <c r="CG48" s="349"/>
      <c r="CH48" s="349"/>
      <c r="CI48" s="349"/>
      <c r="CJ48" s="349"/>
      <c r="CK48" s="349"/>
      <c r="CL48" s="349"/>
      <c r="CM48" s="349"/>
      <c r="CN48" s="349"/>
      <c r="CO48" s="349"/>
      <c r="CP48" s="349"/>
      <c r="CQ48" s="349"/>
      <c r="CR48" s="349"/>
      <c r="CS48" s="349"/>
      <c r="CT48" s="349"/>
      <c r="CU48" s="349"/>
      <c r="CV48" s="349"/>
      <c r="CW48" s="349"/>
      <c r="CX48" s="349"/>
      <c r="CY48" s="349"/>
      <c r="CZ48" s="349"/>
      <c r="DA48" s="349"/>
      <c r="DB48" s="349"/>
      <c r="DC48" s="349"/>
      <c r="DD48" s="349"/>
      <c r="DE48" s="349"/>
      <c r="DF48" s="349"/>
      <c r="DG48" s="349"/>
      <c r="DH48" s="349"/>
      <c r="DI48" s="349"/>
    </row>
    <row r="49" spans="5:113" x14ac:dyDescent="0.2">
      <c r="E49" s="351" t="s">
        <v>214</v>
      </c>
      <c r="F49" s="351"/>
      <c r="G49" s="351"/>
      <c r="H49" s="351"/>
      <c r="I49" s="351"/>
      <c r="J49" s="351"/>
      <c r="K49" s="351"/>
      <c r="L49" s="351"/>
      <c r="M49" s="351"/>
      <c r="N49" s="351"/>
      <c r="O49" s="351"/>
      <c r="P49" s="351"/>
      <c r="Q49" s="351"/>
      <c r="R49" s="351"/>
      <c r="S49" s="351"/>
      <c r="T49" s="351"/>
      <c r="U49" s="351"/>
      <c r="V49" s="351"/>
      <c r="W49" s="351"/>
      <c r="X49" s="351"/>
      <c r="Y49" s="351"/>
      <c r="Z49" s="351"/>
      <c r="AA49" s="351"/>
      <c r="AB49" s="351"/>
      <c r="AC49" s="351"/>
      <c r="AD49" s="351"/>
      <c r="AE49" s="351"/>
      <c r="AF49" s="351"/>
      <c r="AG49" s="351"/>
      <c r="AH49" s="351"/>
      <c r="AI49" s="351"/>
      <c r="AJ49" s="351"/>
      <c r="AK49" s="351"/>
      <c r="AL49" s="351"/>
      <c r="AM49" s="351"/>
      <c r="AN49" s="351"/>
      <c r="AO49" s="351"/>
      <c r="AP49" s="351"/>
      <c r="AQ49" s="351"/>
      <c r="AR49" s="351"/>
      <c r="AS49" s="351"/>
      <c r="AT49" s="351"/>
      <c r="AU49" s="351"/>
      <c r="AV49" s="351"/>
      <c r="AW49" s="351"/>
      <c r="AX49" s="351"/>
      <c r="AY49" s="351"/>
      <c r="AZ49" s="351"/>
      <c r="BA49" s="351"/>
      <c r="BB49" s="351"/>
      <c r="BC49" s="351"/>
      <c r="BD49" s="351"/>
      <c r="BE49" s="351"/>
      <c r="BF49" s="351"/>
      <c r="BG49" s="351"/>
      <c r="BH49" s="351"/>
      <c r="BI49" s="351"/>
      <c r="BJ49" s="351"/>
      <c r="BK49" s="351"/>
      <c r="BL49" s="351"/>
      <c r="BM49" s="351"/>
      <c r="BN49" s="351"/>
      <c r="BO49" s="351"/>
      <c r="BP49" s="351"/>
      <c r="BQ49" s="351"/>
      <c r="BR49" s="351"/>
      <c r="BS49" s="351"/>
      <c r="BT49" s="351"/>
      <c r="BU49" s="351"/>
      <c r="BV49" s="351"/>
      <c r="BW49" s="351"/>
      <c r="BX49" s="351"/>
      <c r="BY49" s="351"/>
      <c r="BZ49" s="351"/>
      <c r="CA49" s="351"/>
      <c r="CB49" s="351"/>
      <c r="CC49" s="351"/>
      <c r="CD49" s="351"/>
      <c r="CE49" s="351"/>
      <c r="CF49" s="351"/>
      <c r="CG49" s="351"/>
      <c r="CH49" s="351"/>
      <c r="CI49" s="351"/>
      <c r="CJ49" s="351"/>
      <c r="CK49" s="351"/>
      <c r="CL49" s="351"/>
      <c r="CM49" s="351"/>
      <c r="CN49" s="351"/>
      <c r="CO49" s="351"/>
      <c r="CP49" s="351"/>
      <c r="CQ49" s="351"/>
      <c r="CR49" s="351"/>
      <c r="CS49" s="351"/>
      <c r="CT49" s="351"/>
      <c r="CU49" s="351"/>
      <c r="CV49" s="351"/>
      <c r="CW49" s="351"/>
      <c r="CX49" s="351"/>
      <c r="CY49" s="351"/>
      <c r="CZ49" s="351"/>
      <c r="DA49" s="351"/>
      <c r="DB49" s="351"/>
      <c r="DC49" s="351"/>
      <c r="DD49" s="351"/>
      <c r="DE49" s="351"/>
      <c r="DF49" s="351"/>
      <c r="DG49" s="351"/>
      <c r="DH49" s="351"/>
      <c r="DI49" s="351"/>
    </row>
    <row r="50" spans="5:113" x14ac:dyDescent="0.2">
      <c r="E50" s="349" t="s">
        <v>215</v>
      </c>
      <c r="F50" s="349"/>
      <c r="G50" s="349"/>
      <c r="H50" s="349"/>
      <c r="I50" s="349"/>
      <c r="J50" s="349"/>
      <c r="K50" s="349"/>
      <c r="L50" s="349"/>
      <c r="M50" s="349"/>
      <c r="N50" s="349"/>
      <c r="O50" s="349"/>
      <c r="P50" s="349"/>
      <c r="Q50" s="349"/>
      <c r="R50" s="349"/>
      <c r="S50" s="349"/>
      <c r="T50" s="349"/>
      <c r="U50" s="349"/>
      <c r="V50" s="349"/>
      <c r="W50" s="349"/>
      <c r="X50" s="349"/>
      <c r="Y50" s="349"/>
      <c r="Z50" s="349"/>
      <c r="AA50" s="349"/>
      <c r="AB50" s="349"/>
      <c r="AC50" s="349"/>
      <c r="AD50" s="349"/>
      <c r="AE50" s="349"/>
      <c r="AF50" s="349"/>
      <c r="AG50" s="349"/>
      <c r="AH50" s="349"/>
      <c r="AI50" s="349"/>
      <c r="AJ50" s="349"/>
      <c r="AK50" s="349"/>
      <c r="AL50" s="349"/>
      <c r="AM50" s="349"/>
      <c r="AN50" s="349"/>
      <c r="AO50" s="349"/>
      <c r="AP50" s="349"/>
      <c r="AQ50" s="349"/>
      <c r="AR50" s="349"/>
      <c r="AS50" s="349"/>
      <c r="AT50" s="349"/>
      <c r="AU50" s="349"/>
      <c r="AV50" s="349"/>
      <c r="AW50" s="349"/>
      <c r="AX50" s="349"/>
      <c r="AY50" s="349"/>
      <c r="AZ50" s="349"/>
      <c r="BA50" s="349"/>
      <c r="BB50" s="349"/>
      <c r="BC50" s="349"/>
      <c r="BD50" s="349"/>
      <c r="BE50" s="349"/>
      <c r="BF50" s="349"/>
      <c r="BG50" s="349"/>
      <c r="BH50" s="349"/>
      <c r="BI50" s="349"/>
      <c r="BJ50" s="349"/>
      <c r="BK50" s="349"/>
      <c r="BL50" s="349"/>
      <c r="BM50" s="349"/>
      <c r="BN50" s="349"/>
      <c r="BO50" s="349"/>
      <c r="BP50" s="349"/>
      <c r="BQ50" s="349"/>
      <c r="BR50" s="349"/>
      <c r="BS50" s="349"/>
      <c r="BT50" s="349"/>
      <c r="BU50" s="349"/>
      <c r="BV50" s="349"/>
      <c r="BW50" s="349"/>
      <c r="BX50" s="349"/>
      <c r="BY50" s="349"/>
      <c r="BZ50" s="349"/>
      <c r="CA50" s="349"/>
      <c r="CB50" s="349"/>
      <c r="CC50" s="349"/>
      <c r="CD50" s="349"/>
      <c r="CE50" s="349"/>
      <c r="CF50" s="349"/>
      <c r="CG50" s="349"/>
      <c r="CH50" s="349"/>
      <c r="CI50" s="349"/>
      <c r="CJ50" s="349"/>
      <c r="CK50" s="349"/>
      <c r="CL50" s="349"/>
      <c r="CM50" s="349"/>
      <c r="CN50" s="349"/>
      <c r="CO50" s="349"/>
      <c r="CP50" s="349"/>
      <c r="CQ50" s="349"/>
      <c r="CR50" s="349"/>
      <c r="CS50" s="349"/>
      <c r="CT50" s="349"/>
      <c r="CU50" s="349"/>
      <c r="CV50" s="349"/>
      <c r="CW50" s="349"/>
      <c r="CX50" s="349"/>
      <c r="CY50" s="349"/>
      <c r="CZ50" s="349"/>
      <c r="DA50" s="349"/>
      <c r="DB50" s="349"/>
      <c r="DC50" s="349"/>
      <c r="DD50" s="349"/>
      <c r="DE50" s="349"/>
      <c r="DF50" s="349"/>
      <c r="DG50" s="349"/>
      <c r="DH50" s="349"/>
      <c r="DI50" s="349"/>
    </row>
    <row r="51" spans="5:113" x14ac:dyDescent="0.2">
      <c r="E51" s="349" t="s">
        <v>216</v>
      </c>
      <c r="F51" s="349"/>
      <c r="G51" s="349"/>
      <c r="H51" s="349"/>
      <c r="I51" s="349"/>
      <c r="J51" s="349"/>
      <c r="K51" s="349"/>
      <c r="L51" s="349"/>
      <c r="M51" s="349"/>
      <c r="N51" s="349"/>
      <c r="O51" s="349"/>
      <c r="P51" s="349"/>
      <c r="Q51" s="349"/>
      <c r="R51" s="349"/>
      <c r="S51" s="349"/>
      <c r="T51" s="349"/>
      <c r="U51" s="349"/>
      <c r="V51" s="349"/>
      <c r="W51" s="349"/>
      <c r="X51" s="349"/>
      <c r="Y51" s="349"/>
      <c r="Z51" s="349"/>
      <c r="AA51" s="349"/>
      <c r="AB51" s="349"/>
      <c r="AC51" s="349"/>
      <c r="AD51" s="349"/>
      <c r="AE51" s="349"/>
      <c r="AF51" s="349"/>
      <c r="AG51" s="349"/>
      <c r="AH51" s="349"/>
      <c r="AI51" s="349"/>
      <c r="AJ51" s="349"/>
      <c r="AK51" s="349"/>
      <c r="AL51" s="349"/>
      <c r="AM51" s="349"/>
      <c r="AN51" s="349"/>
      <c r="AO51" s="349"/>
      <c r="AP51" s="349"/>
      <c r="AQ51" s="349"/>
      <c r="AR51" s="349"/>
      <c r="AS51" s="349"/>
      <c r="AT51" s="349"/>
      <c r="AU51" s="349"/>
      <c r="AV51" s="349"/>
      <c r="AW51" s="349"/>
      <c r="AX51" s="349"/>
      <c r="AY51" s="349"/>
      <c r="AZ51" s="349"/>
      <c r="BA51" s="349"/>
      <c r="BB51" s="349"/>
      <c r="BC51" s="349"/>
      <c r="BD51" s="349"/>
      <c r="BE51" s="349"/>
      <c r="BF51" s="349"/>
      <c r="BG51" s="349"/>
      <c r="BH51" s="349"/>
      <c r="BI51" s="349"/>
      <c r="BJ51" s="349"/>
      <c r="BK51" s="349"/>
      <c r="BL51" s="349"/>
      <c r="BM51" s="349"/>
      <c r="BN51" s="349"/>
      <c r="BO51" s="349"/>
      <c r="BP51" s="349"/>
      <c r="BQ51" s="349"/>
      <c r="BR51" s="349"/>
      <c r="BS51" s="349"/>
      <c r="BT51" s="349"/>
      <c r="BU51" s="349"/>
      <c r="BV51" s="349"/>
      <c r="BW51" s="349"/>
      <c r="BX51" s="349"/>
      <c r="BY51" s="349"/>
      <c r="BZ51" s="349"/>
      <c r="CA51" s="349"/>
      <c r="CB51" s="349"/>
      <c r="CC51" s="349"/>
      <c r="CD51" s="349"/>
      <c r="CE51" s="349"/>
      <c r="CF51" s="349"/>
      <c r="CG51" s="349"/>
      <c r="CH51" s="349"/>
      <c r="CI51" s="349"/>
      <c r="CJ51" s="349"/>
      <c r="CK51" s="349"/>
      <c r="CL51" s="349"/>
      <c r="CM51" s="349"/>
      <c r="CN51" s="349"/>
      <c r="CO51" s="349"/>
      <c r="CP51" s="349"/>
      <c r="CQ51" s="349"/>
      <c r="CR51" s="349"/>
      <c r="CS51" s="349"/>
      <c r="CT51" s="349"/>
      <c r="CU51" s="349"/>
      <c r="CV51" s="349"/>
      <c r="CW51" s="349"/>
      <c r="CX51" s="349"/>
      <c r="CY51" s="349"/>
      <c r="CZ51" s="349"/>
      <c r="DA51" s="349"/>
      <c r="DB51" s="349"/>
      <c r="DC51" s="349"/>
      <c r="DD51" s="349"/>
      <c r="DE51" s="349"/>
      <c r="DF51" s="349"/>
      <c r="DG51" s="349"/>
      <c r="DH51" s="349"/>
      <c r="DI51" s="349"/>
    </row>
    <row r="52" spans="5:113" x14ac:dyDescent="0.2">
      <c r="E52" s="349" t="s">
        <v>217</v>
      </c>
      <c r="F52" s="349"/>
      <c r="G52" s="349"/>
      <c r="H52" s="349"/>
      <c r="I52" s="349"/>
      <c r="J52" s="349"/>
      <c r="K52" s="349"/>
      <c r="L52" s="349"/>
      <c r="M52" s="349"/>
      <c r="N52" s="349"/>
      <c r="O52" s="349"/>
      <c r="P52" s="349"/>
      <c r="Q52" s="349"/>
      <c r="R52" s="349"/>
      <c r="S52" s="349"/>
      <c r="T52" s="349"/>
      <c r="U52" s="349"/>
      <c r="V52" s="349"/>
      <c r="W52" s="349"/>
      <c r="X52" s="349"/>
      <c r="Y52" s="349"/>
      <c r="Z52" s="349"/>
      <c r="AA52" s="349"/>
      <c r="AB52" s="349"/>
      <c r="AC52" s="349"/>
      <c r="AD52" s="349"/>
      <c r="AE52" s="349"/>
      <c r="AF52" s="349"/>
      <c r="AG52" s="349"/>
      <c r="AH52" s="349"/>
      <c r="AI52" s="349"/>
      <c r="AJ52" s="349"/>
      <c r="AK52" s="349"/>
      <c r="AL52" s="349"/>
      <c r="AM52" s="349"/>
      <c r="AN52" s="349"/>
      <c r="AO52" s="349"/>
      <c r="AP52" s="349"/>
      <c r="AQ52" s="349"/>
      <c r="AR52" s="349"/>
      <c r="AS52" s="349"/>
      <c r="AT52" s="349"/>
      <c r="AU52" s="349"/>
      <c r="AV52" s="349"/>
      <c r="AW52" s="349"/>
      <c r="AX52" s="349"/>
      <c r="AY52" s="349"/>
      <c r="AZ52" s="349"/>
      <c r="BA52" s="349"/>
      <c r="BB52" s="349"/>
      <c r="BC52" s="349"/>
      <c r="BD52" s="349"/>
      <c r="BE52" s="349"/>
      <c r="BF52" s="349"/>
      <c r="BG52" s="349"/>
      <c r="BH52" s="349"/>
      <c r="BI52" s="349"/>
      <c r="BJ52" s="349"/>
      <c r="BK52" s="349"/>
      <c r="BL52" s="349"/>
      <c r="BM52" s="349"/>
      <c r="BN52" s="349"/>
      <c r="BO52" s="349"/>
      <c r="BP52" s="349"/>
      <c r="BQ52" s="349"/>
      <c r="BR52" s="349"/>
      <c r="BS52" s="349"/>
      <c r="BT52" s="349"/>
      <c r="BU52" s="349"/>
      <c r="BV52" s="349"/>
      <c r="BW52" s="349"/>
      <c r="BX52" s="349"/>
      <c r="BY52" s="349"/>
      <c r="BZ52" s="349"/>
      <c r="CA52" s="349"/>
      <c r="CB52" s="349"/>
      <c r="CC52" s="349"/>
      <c r="CD52" s="349"/>
      <c r="CE52" s="349"/>
      <c r="CF52" s="349"/>
      <c r="CG52" s="349"/>
      <c r="CH52" s="349"/>
      <c r="CI52" s="349"/>
      <c r="CJ52" s="349"/>
      <c r="CK52" s="349"/>
      <c r="CL52" s="349"/>
      <c r="CM52" s="349"/>
      <c r="CN52" s="349"/>
      <c r="CO52" s="349"/>
      <c r="CP52" s="349"/>
      <c r="CQ52" s="349"/>
      <c r="CR52" s="349"/>
      <c r="CS52" s="349"/>
      <c r="CT52" s="349"/>
      <c r="CU52" s="349"/>
      <c r="CV52" s="349"/>
      <c r="CW52" s="349"/>
      <c r="CX52" s="349"/>
      <c r="CY52" s="349"/>
      <c r="CZ52" s="349"/>
      <c r="DA52" s="349"/>
      <c r="DB52" s="349"/>
      <c r="DC52" s="349"/>
      <c r="DD52" s="349"/>
      <c r="DE52" s="349"/>
      <c r="DF52" s="349"/>
      <c r="DG52" s="349"/>
      <c r="DH52" s="349"/>
      <c r="DI52" s="349"/>
    </row>
    <row r="53" spans="5:113" x14ac:dyDescent="0.2">
      <c r="E53" s="348" t="s">
        <v>625</v>
      </c>
    </row>
    <row r="54" spans="5:113" x14ac:dyDescent="0.2"/>
    <row r="55" spans="5:113" x14ac:dyDescent="0.2"/>
    <row r="56" spans="5:113" x14ac:dyDescent="0.2"/>
  </sheetData>
  <sheetProtection password="C5BB"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51"/>
  <sheetViews>
    <sheetView showGridLines="0" topLeftCell="A18" zoomScale="75" zoomScaleNormal="75"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579</v>
      </c>
      <c r="G33" s="29" t="s">
        <v>580</v>
      </c>
      <c r="H33" s="29" t="s">
        <v>581</v>
      </c>
      <c r="I33" s="29" t="s">
        <v>582</v>
      </c>
      <c r="J33" s="30" t="s">
        <v>583</v>
      </c>
      <c r="K33" s="22"/>
      <c r="L33" s="22"/>
      <c r="M33" s="22"/>
      <c r="N33" s="22"/>
      <c r="O33" s="22"/>
      <c r="P33" s="22"/>
    </row>
    <row r="34" spans="1:16" ht="39" customHeight="1" x14ac:dyDescent="0.2">
      <c r="A34" s="22"/>
      <c r="B34" s="31"/>
      <c r="C34" s="1133" t="s">
        <v>586</v>
      </c>
      <c r="D34" s="1133"/>
      <c r="E34" s="1134"/>
      <c r="F34" s="32">
        <v>14.49</v>
      </c>
      <c r="G34" s="33">
        <v>14.09</v>
      </c>
      <c r="H34" s="33">
        <v>14.34</v>
      </c>
      <c r="I34" s="33">
        <v>13.79</v>
      </c>
      <c r="J34" s="34">
        <v>13.95</v>
      </c>
      <c r="K34" s="22"/>
      <c r="L34" s="22"/>
      <c r="M34" s="22"/>
      <c r="N34" s="22"/>
      <c r="O34" s="22"/>
      <c r="P34" s="22"/>
    </row>
    <row r="35" spans="1:16" ht="39" customHeight="1" x14ac:dyDescent="0.2">
      <c r="A35" s="22"/>
      <c r="B35" s="35"/>
      <c r="C35" s="1129" t="s">
        <v>587</v>
      </c>
      <c r="D35" s="1129"/>
      <c r="E35" s="1130"/>
      <c r="F35" s="36">
        <v>7.99</v>
      </c>
      <c r="G35" s="37">
        <v>8.7899999999999991</v>
      </c>
      <c r="H35" s="37">
        <v>9.59</v>
      </c>
      <c r="I35" s="37">
        <v>12.09</v>
      </c>
      <c r="J35" s="38">
        <v>13.67</v>
      </c>
      <c r="K35" s="22"/>
      <c r="L35" s="22"/>
      <c r="M35" s="22"/>
      <c r="N35" s="22"/>
      <c r="O35" s="22"/>
      <c r="P35" s="22"/>
    </row>
    <row r="36" spans="1:16" ht="39" customHeight="1" x14ac:dyDescent="0.2">
      <c r="A36" s="22"/>
      <c r="B36" s="35"/>
      <c r="C36" s="1129" t="s">
        <v>588</v>
      </c>
      <c r="D36" s="1129"/>
      <c r="E36" s="1130"/>
      <c r="F36" s="36">
        <v>13.33</v>
      </c>
      <c r="G36" s="37">
        <v>13.32</v>
      </c>
      <c r="H36" s="37">
        <v>12.86</v>
      </c>
      <c r="I36" s="37">
        <v>12.24</v>
      </c>
      <c r="J36" s="38">
        <v>11.02</v>
      </c>
      <c r="K36" s="22"/>
      <c r="L36" s="22"/>
      <c r="M36" s="22"/>
      <c r="N36" s="22"/>
      <c r="O36" s="22"/>
      <c r="P36" s="22"/>
    </row>
    <row r="37" spans="1:16" ht="39" customHeight="1" x14ac:dyDescent="0.2">
      <c r="A37" s="22"/>
      <c r="B37" s="35"/>
      <c r="C37" s="1129" t="s">
        <v>589</v>
      </c>
      <c r="D37" s="1129"/>
      <c r="E37" s="1130"/>
      <c r="F37" s="36">
        <v>0.86</v>
      </c>
      <c r="G37" s="37">
        <v>0.61</v>
      </c>
      <c r="H37" s="37">
        <v>0.56000000000000005</v>
      </c>
      <c r="I37" s="37">
        <v>0.86</v>
      </c>
      <c r="J37" s="38">
        <v>1.2</v>
      </c>
      <c r="K37" s="22"/>
      <c r="L37" s="22"/>
      <c r="M37" s="22"/>
      <c r="N37" s="22"/>
      <c r="O37" s="22"/>
      <c r="P37" s="22"/>
    </row>
    <row r="38" spans="1:16" ht="39" customHeight="1" x14ac:dyDescent="0.2">
      <c r="A38" s="22"/>
      <c r="B38" s="35"/>
      <c r="C38" s="1129" t="s">
        <v>590</v>
      </c>
      <c r="D38" s="1129"/>
      <c r="E38" s="1130"/>
      <c r="F38" s="36">
        <v>1.28</v>
      </c>
      <c r="G38" s="37">
        <v>0.43</v>
      </c>
      <c r="H38" s="37">
        <v>0.56999999999999995</v>
      </c>
      <c r="I38" s="37">
        <v>0.99</v>
      </c>
      <c r="J38" s="38">
        <v>0.75</v>
      </c>
      <c r="K38" s="22"/>
      <c r="L38" s="22"/>
      <c r="M38" s="22"/>
      <c r="N38" s="22"/>
      <c r="O38" s="22"/>
      <c r="P38" s="22"/>
    </row>
    <row r="39" spans="1:16" ht="39" customHeight="1" x14ac:dyDescent="0.2">
      <c r="A39" s="22"/>
      <c r="B39" s="35"/>
      <c r="C39" s="1129" t="s">
        <v>591</v>
      </c>
      <c r="D39" s="1129"/>
      <c r="E39" s="1130"/>
      <c r="F39" s="36">
        <v>0.1</v>
      </c>
      <c r="G39" s="37">
        <v>7.0000000000000007E-2</v>
      </c>
      <c r="H39" s="37">
        <v>0.08</v>
      </c>
      <c r="I39" s="37">
        <v>0.11</v>
      </c>
      <c r="J39" s="38">
        <v>7.0000000000000007E-2</v>
      </c>
      <c r="K39" s="22"/>
      <c r="L39" s="22"/>
      <c r="M39" s="22"/>
      <c r="N39" s="22"/>
      <c r="O39" s="22"/>
      <c r="P39" s="22"/>
    </row>
    <row r="40" spans="1:16" ht="39" customHeight="1" x14ac:dyDescent="0.2">
      <c r="A40" s="22"/>
      <c r="B40" s="35"/>
      <c r="C40" s="1129" t="s">
        <v>592</v>
      </c>
      <c r="D40" s="1129"/>
      <c r="E40" s="1130"/>
      <c r="F40" s="36">
        <v>0.04</v>
      </c>
      <c r="G40" s="37">
        <v>0.03</v>
      </c>
      <c r="H40" s="37">
        <v>0.04</v>
      </c>
      <c r="I40" s="37">
        <v>0.04</v>
      </c>
      <c r="J40" s="38">
        <v>0.04</v>
      </c>
      <c r="K40" s="22"/>
      <c r="L40" s="22"/>
      <c r="M40" s="22"/>
      <c r="N40" s="22"/>
      <c r="O40" s="22"/>
      <c r="P40" s="22"/>
    </row>
    <row r="41" spans="1:16" ht="39" customHeight="1" x14ac:dyDescent="0.2">
      <c r="A41" s="22"/>
      <c r="B41" s="35"/>
      <c r="C41" s="1129" t="s">
        <v>593</v>
      </c>
      <c r="D41" s="1129"/>
      <c r="E41" s="1130"/>
      <c r="F41" s="36">
        <v>0.04</v>
      </c>
      <c r="G41" s="37">
        <v>0.01</v>
      </c>
      <c r="H41" s="37">
        <v>0.04</v>
      </c>
      <c r="I41" s="37">
        <v>0.09</v>
      </c>
      <c r="J41" s="38">
        <v>0.04</v>
      </c>
      <c r="K41" s="22"/>
      <c r="L41" s="22"/>
      <c r="M41" s="22"/>
      <c r="N41" s="22"/>
      <c r="O41" s="22"/>
      <c r="P41" s="22"/>
    </row>
    <row r="42" spans="1:16" ht="39" customHeight="1" x14ac:dyDescent="0.2">
      <c r="A42" s="22"/>
      <c r="B42" s="39"/>
      <c r="C42" s="1129" t="s">
        <v>594</v>
      </c>
      <c r="D42" s="1129"/>
      <c r="E42" s="1130"/>
      <c r="F42" s="36" t="s">
        <v>538</v>
      </c>
      <c r="G42" s="37" t="s">
        <v>538</v>
      </c>
      <c r="H42" s="37" t="s">
        <v>538</v>
      </c>
      <c r="I42" s="37" t="s">
        <v>538</v>
      </c>
      <c r="J42" s="38" t="s">
        <v>538</v>
      </c>
      <c r="K42" s="22"/>
      <c r="L42" s="22"/>
      <c r="M42" s="22"/>
      <c r="N42" s="22"/>
      <c r="O42" s="22"/>
      <c r="P42" s="22"/>
    </row>
    <row r="43" spans="1:16" ht="39" customHeight="1" thickBot="1" x14ac:dyDescent="0.25">
      <c r="A43" s="22"/>
      <c r="B43" s="40"/>
      <c r="C43" s="1131" t="s">
        <v>595</v>
      </c>
      <c r="D43" s="1131"/>
      <c r="E43" s="1132"/>
      <c r="F43" s="41">
        <v>0.15</v>
      </c>
      <c r="G43" s="42">
        <v>0.12</v>
      </c>
      <c r="H43" s="42">
        <v>0.13</v>
      </c>
      <c r="I43" s="42">
        <v>0.12</v>
      </c>
      <c r="J43" s="43">
        <v>0.09</v>
      </c>
      <c r="K43" s="22"/>
      <c r="L43" s="22"/>
      <c r="M43" s="22"/>
      <c r="N43" s="22"/>
      <c r="O43" s="22"/>
      <c r="P43" s="22"/>
    </row>
    <row r="44" spans="1:16" ht="39" customHeight="1" x14ac:dyDescent="0.2">
      <c r="A44" s="22"/>
      <c r="B44" s="44" t="s">
        <v>8</v>
      </c>
      <c r="C44" s="45"/>
      <c r="D44" s="45"/>
      <c r="E44" s="45"/>
      <c r="F44" s="22"/>
      <c r="G44" s="22"/>
      <c r="H44" s="22"/>
      <c r="I44" s="22"/>
      <c r="J44" s="22"/>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row r="49" ht="13.5" hidden="1" customHeight="1" x14ac:dyDescent="0.2"/>
    <row r="50" ht="13.5" hidden="1" customHeight="1" x14ac:dyDescent="0.2"/>
    <row r="51" ht="13.5" hidden="1" customHeight="1" x14ac:dyDescent="0.2"/>
  </sheetData>
  <sheetProtection algorithmName="SHA-512" hashValue="RfVRifbgQ51cUT0ixRBQOYMPDG9CwMyhcqjvSdIktFutt7haav3I5tU0HYiCJf7h3eCQ8S2f1YyWMKJRA9LOuw==" saltValue="c/Z9H7ZKJOhqNx62Gm4qU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7"/>
  <sheetViews>
    <sheetView showGridLines="0" topLeftCell="A29" zoomScale="75" zoomScaleNormal="75" zoomScaleSheetLayoutView="55" workbookViewId="0">
      <selection activeCell="U51" sqref="U51"/>
    </sheetView>
  </sheetViews>
  <sheetFormatPr defaultColWidth="0" defaultRowHeight="12.6" customHeight="1" zeroHeight="1" x14ac:dyDescent="0.2"/>
  <cols>
    <col min="1" max="1" width="6.6640625" style="47" customWidth="1"/>
    <col min="2" max="3" width="10.88671875" style="47" customWidth="1"/>
    <col min="4" max="4" width="10" style="47" customWidth="1"/>
    <col min="5" max="10" width="11" style="47" customWidth="1"/>
    <col min="11" max="15" width="13.109375" style="47" customWidth="1"/>
    <col min="16" max="21" width="11.44140625" style="47" customWidth="1"/>
    <col min="22" max="16384" width="0" style="47" hidden="1"/>
  </cols>
  <sheetData>
    <row r="1" spans="1:21" ht="13.5" customHeight="1" x14ac:dyDescent="0.2">
      <c r="A1" s="46"/>
      <c r="B1" s="46"/>
      <c r="C1" s="46"/>
      <c r="D1" s="46"/>
      <c r="E1" s="46"/>
      <c r="F1" s="46"/>
      <c r="G1" s="46"/>
      <c r="H1" s="46"/>
      <c r="I1" s="46"/>
      <c r="J1" s="46"/>
      <c r="K1" s="46"/>
      <c r="L1" s="46"/>
      <c r="M1" s="46"/>
      <c r="N1" s="46"/>
      <c r="O1" s="46"/>
      <c r="P1" s="46"/>
      <c r="Q1" s="46"/>
      <c r="R1" s="46"/>
      <c r="S1" s="46"/>
      <c r="T1" s="46"/>
      <c r="U1" s="46"/>
    </row>
    <row r="2" spans="1:21" ht="13.5" customHeight="1" x14ac:dyDescent="0.2">
      <c r="A2" s="46"/>
      <c r="B2" s="46"/>
      <c r="C2" s="46"/>
      <c r="D2" s="46"/>
      <c r="E2" s="46"/>
      <c r="F2" s="46"/>
      <c r="G2" s="46"/>
      <c r="H2" s="46"/>
      <c r="I2" s="46"/>
      <c r="J2" s="46"/>
      <c r="K2" s="46"/>
      <c r="L2" s="46"/>
      <c r="M2" s="46"/>
      <c r="N2" s="46"/>
      <c r="O2" s="46"/>
      <c r="P2" s="46"/>
      <c r="Q2" s="46"/>
      <c r="R2" s="46"/>
      <c r="S2" s="46"/>
      <c r="T2" s="46"/>
      <c r="U2" s="46"/>
    </row>
    <row r="3" spans="1:21" ht="13.5" customHeight="1" x14ac:dyDescent="0.2">
      <c r="A3" s="46"/>
      <c r="B3" s="46"/>
      <c r="C3" s="46"/>
      <c r="D3" s="46"/>
      <c r="E3" s="46"/>
      <c r="F3" s="46"/>
      <c r="G3" s="46"/>
      <c r="H3" s="46"/>
      <c r="I3" s="46"/>
      <c r="J3" s="46"/>
      <c r="K3" s="46"/>
      <c r="L3" s="46"/>
      <c r="M3" s="46"/>
      <c r="N3" s="46"/>
      <c r="O3" s="46"/>
      <c r="P3" s="46"/>
      <c r="Q3" s="46"/>
      <c r="R3" s="46"/>
      <c r="S3" s="46"/>
      <c r="T3" s="46"/>
      <c r="U3" s="46"/>
    </row>
    <row r="4" spans="1:21" ht="13.5" customHeight="1" x14ac:dyDescent="0.2">
      <c r="A4" s="46"/>
      <c r="B4" s="46"/>
      <c r="C4" s="46"/>
      <c r="D4" s="46"/>
      <c r="E4" s="46"/>
      <c r="F4" s="46"/>
      <c r="G4" s="46"/>
      <c r="H4" s="46"/>
      <c r="I4" s="46"/>
      <c r="J4" s="46"/>
      <c r="K4" s="46"/>
      <c r="L4" s="46"/>
      <c r="M4" s="46"/>
      <c r="N4" s="46"/>
      <c r="O4" s="46"/>
      <c r="P4" s="46"/>
      <c r="Q4" s="46"/>
      <c r="R4" s="46"/>
      <c r="S4" s="46"/>
      <c r="T4" s="46"/>
      <c r="U4" s="46"/>
    </row>
    <row r="5" spans="1:21" ht="13.5" customHeight="1" x14ac:dyDescent="0.2">
      <c r="A5" s="46"/>
      <c r="B5" s="46"/>
      <c r="C5" s="46"/>
      <c r="D5" s="46"/>
      <c r="E5" s="46"/>
      <c r="F5" s="46"/>
      <c r="G5" s="46"/>
      <c r="H5" s="46"/>
      <c r="I5" s="46"/>
      <c r="J5" s="46"/>
      <c r="K5" s="46"/>
      <c r="L5" s="46"/>
      <c r="M5" s="46"/>
      <c r="N5" s="46"/>
      <c r="O5" s="46"/>
      <c r="P5" s="46"/>
      <c r="Q5" s="46"/>
      <c r="R5" s="46"/>
      <c r="S5" s="46"/>
      <c r="T5" s="46"/>
      <c r="U5" s="46"/>
    </row>
    <row r="6" spans="1:21" ht="13.5" customHeight="1" x14ac:dyDescent="0.2">
      <c r="A6" s="46"/>
      <c r="B6" s="46"/>
      <c r="C6" s="46"/>
      <c r="D6" s="46"/>
      <c r="E6" s="46"/>
      <c r="F6" s="46"/>
      <c r="G6" s="46"/>
      <c r="H6" s="46"/>
      <c r="I6" s="46"/>
      <c r="J6" s="46"/>
      <c r="K6" s="46"/>
      <c r="L6" s="46"/>
      <c r="M6" s="46"/>
      <c r="N6" s="46"/>
      <c r="O6" s="46"/>
      <c r="P6" s="46"/>
      <c r="Q6" s="46"/>
      <c r="R6" s="46"/>
      <c r="S6" s="46"/>
      <c r="T6" s="46"/>
      <c r="U6" s="46"/>
    </row>
    <row r="7" spans="1:21" ht="13.5" customHeight="1" x14ac:dyDescent="0.2">
      <c r="A7" s="46"/>
      <c r="B7" s="46"/>
      <c r="C7" s="46"/>
      <c r="D7" s="46"/>
      <c r="E7" s="46"/>
      <c r="F7" s="46"/>
      <c r="G7" s="46"/>
      <c r="H7" s="46"/>
      <c r="I7" s="46"/>
      <c r="J7" s="46"/>
      <c r="K7" s="46"/>
      <c r="L7" s="46"/>
      <c r="M7" s="46"/>
      <c r="N7" s="46"/>
      <c r="O7" s="46"/>
      <c r="P7" s="46"/>
      <c r="Q7" s="46"/>
      <c r="R7" s="46"/>
      <c r="S7" s="46"/>
      <c r="T7" s="46"/>
      <c r="U7" s="46"/>
    </row>
    <row r="8" spans="1:21" ht="13.5" customHeight="1" x14ac:dyDescent="0.2">
      <c r="A8" s="46"/>
      <c r="B8" s="46"/>
      <c r="C8" s="46"/>
      <c r="D8" s="46"/>
      <c r="E8" s="46"/>
      <c r="F8" s="46"/>
      <c r="G8" s="46"/>
      <c r="H8" s="46"/>
      <c r="I8" s="46"/>
      <c r="J8" s="46"/>
      <c r="K8" s="46"/>
      <c r="L8" s="46"/>
      <c r="M8" s="46"/>
      <c r="N8" s="46"/>
      <c r="O8" s="46"/>
      <c r="P8" s="46"/>
      <c r="Q8" s="46"/>
      <c r="R8" s="46"/>
      <c r="S8" s="46"/>
      <c r="T8" s="46"/>
      <c r="U8" s="46"/>
    </row>
    <row r="9" spans="1:21" ht="13.5" customHeight="1" x14ac:dyDescent="0.2">
      <c r="A9" s="46"/>
      <c r="B9" s="46"/>
      <c r="C9" s="46"/>
      <c r="D9" s="46"/>
      <c r="E9" s="46"/>
      <c r="F9" s="46"/>
      <c r="G9" s="46"/>
      <c r="H9" s="46"/>
      <c r="I9" s="46"/>
      <c r="J9" s="46"/>
      <c r="K9" s="46"/>
      <c r="L9" s="46"/>
      <c r="M9" s="46"/>
      <c r="N9" s="46"/>
      <c r="O9" s="46"/>
      <c r="P9" s="46"/>
      <c r="Q9" s="46"/>
      <c r="R9" s="46"/>
      <c r="S9" s="46"/>
      <c r="T9" s="46"/>
      <c r="U9" s="46"/>
    </row>
    <row r="10" spans="1:21" ht="13.5" customHeight="1" x14ac:dyDescent="0.2">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2">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2">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2">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2">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2">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2">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2">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2">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2">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2">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2">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2">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2">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2">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2">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2">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2">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2">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2">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2">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2">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2">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2">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2">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2">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2">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2">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2">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2">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2">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2">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2">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5">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5">
      <c r="A44" s="46"/>
      <c r="B44" s="49" t="s">
        <v>10</v>
      </c>
      <c r="C44" s="50"/>
      <c r="D44" s="50"/>
      <c r="E44" s="51"/>
      <c r="F44" s="51"/>
      <c r="G44" s="51"/>
      <c r="H44" s="51"/>
      <c r="I44" s="51"/>
      <c r="J44" s="52" t="s">
        <v>2</v>
      </c>
      <c r="K44" s="53" t="s">
        <v>579</v>
      </c>
      <c r="L44" s="54" t="s">
        <v>580</v>
      </c>
      <c r="M44" s="54" t="s">
        <v>581</v>
      </c>
      <c r="N44" s="54" t="s">
        <v>582</v>
      </c>
      <c r="O44" s="55" t="s">
        <v>583</v>
      </c>
      <c r="P44" s="46"/>
      <c r="Q44" s="46"/>
      <c r="R44" s="46"/>
      <c r="S44" s="46"/>
      <c r="T44" s="46"/>
      <c r="U44" s="46"/>
    </row>
    <row r="45" spans="1:21" ht="30.75" customHeight="1" x14ac:dyDescent="0.2">
      <c r="A45" s="46"/>
      <c r="B45" s="1153" t="s">
        <v>11</v>
      </c>
      <c r="C45" s="1154"/>
      <c r="D45" s="56"/>
      <c r="E45" s="1159" t="s">
        <v>12</v>
      </c>
      <c r="F45" s="1159"/>
      <c r="G45" s="1159"/>
      <c r="H45" s="1159"/>
      <c r="I45" s="1159"/>
      <c r="J45" s="1160"/>
      <c r="K45" s="57">
        <v>2944</v>
      </c>
      <c r="L45" s="58">
        <v>2866</v>
      </c>
      <c r="M45" s="58">
        <v>2828</v>
      </c>
      <c r="N45" s="58">
        <v>2851</v>
      </c>
      <c r="O45" s="59">
        <v>2721</v>
      </c>
      <c r="P45" s="46"/>
      <c r="Q45" s="46"/>
      <c r="R45" s="46"/>
      <c r="S45" s="46"/>
      <c r="T45" s="46"/>
      <c r="U45" s="46"/>
    </row>
    <row r="46" spans="1:21" ht="30.75" customHeight="1" x14ac:dyDescent="0.2">
      <c r="A46" s="46"/>
      <c r="B46" s="1155"/>
      <c r="C46" s="1156"/>
      <c r="D46" s="60"/>
      <c r="E46" s="1137" t="s">
        <v>13</v>
      </c>
      <c r="F46" s="1137"/>
      <c r="G46" s="1137"/>
      <c r="H46" s="1137"/>
      <c r="I46" s="1137"/>
      <c r="J46" s="1138"/>
      <c r="K46" s="61" t="s">
        <v>538</v>
      </c>
      <c r="L46" s="62" t="s">
        <v>538</v>
      </c>
      <c r="M46" s="62" t="s">
        <v>538</v>
      </c>
      <c r="N46" s="62" t="s">
        <v>538</v>
      </c>
      <c r="O46" s="63" t="s">
        <v>538</v>
      </c>
      <c r="P46" s="46"/>
      <c r="Q46" s="46"/>
      <c r="R46" s="46"/>
      <c r="S46" s="46"/>
      <c r="T46" s="46"/>
      <c r="U46" s="46"/>
    </row>
    <row r="47" spans="1:21" ht="30.75" customHeight="1" x14ac:dyDescent="0.2">
      <c r="A47" s="46"/>
      <c r="B47" s="1155"/>
      <c r="C47" s="1156"/>
      <c r="D47" s="60"/>
      <c r="E47" s="1137" t="s">
        <v>14</v>
      </c>
      <c r="F47" s="1137"/>
      <c r="G47" s="1137"/>
      <c r="H47" s="1137"/>
      <c r="I47" s="1137"/>
      <c r="J47" s="1138"/>
      <c r="K47" s="61" t="s">
        <v>538</v>
      </c>
      <c r="L47" s="62" t="s">
        <v>538</v>
      </c>
      <c r="M47" s="62" t="s">
        <v>538</v>
      </c>
      <c r="N47" s="62" t="s">
        <v>538</v>
      </c>
      <c r="O47" s="63" t="s">
        <v>538</v>
      </c>
      <c r="P47" s="46"/>
      <c r="Q47" s="46"/>
      <c r="R47" s="46"/>
      <c r="S47" s="46"/>
      <c r="T47" s="46"/>
      <c r="U47" s="46"/>
    </row>
    <row r="48" spans="1:21" ht="30.75" customHeight="1" x14ac:dyDescent="0.2">
      <c r="A48" s="46"/>
      <c r="B48" s="1155"/>
      <c r="C48" s="1156"/>
      <c r="D48" s="60"/>
      <c r="E48" s="1137" t="s">
        <v>15</v>
      </c>
      <c r="F48" s="1137"/>
      <c r="G48" s="1137"/>
      <c r="H48" s="1137"/>
      <c r="I48" s="1137"/>
      <c r="J48" s="1138"/>
      <c r="K48" s="61">
        <v>967</v>
      </c>
      <c r="L48" s="62">
        <v>955</v>
      </c>
      <c r="M48" s="62">
        <v>962</v>
      </c>
      <c r="N48" s="62">
        <v>946</v>
      </c>
      <c r="O48" s="63">
        <v>933</v>
      </c>
      <c r="P48" s="46"/>
      <c r="Q48" s="46"/>
      <c r="R48" s="46"/>
      <c r="S48" s="46"/>
      <c r="T48" s="46"/>
      <c r="U48" s="46"/>
    </row>
    <row r="49" spans="1:21" ht="30.75" customHeight="1" x14ac:dyDescent="0.2">
      <c r="A49" s="46"/>
      <c r="B49" s="1155"/>
      <c r="C49" s="1156"/>
      <c r="D49" s="60"/>
      <c r="E49" s="1137" t="s">
        <v>16</v>
      </c>
      <c r="F49" s="1137"/>
      <c r="G49" s="1137"/>
      <c r="H49" s="1137"/>
      <c r="I49" s="1137"/>
      <c r="J49" s="1138"/>
      <c r="K49" s="61">
        <v>17</v>
      </c>
      <c r="L49" s="62">
        <v>17</v>
      </c>
      <c r="M49" s="62">
        <v>17</v>
      </c>
      <c r="N49" s="62">
        <v>17</v>
      </c>
      <c r="O49" s="63">
        <v>17</v>
      </c>
      <c r="P49" s="46"/>
      <c r="Q49" s="46"/>
      <c r="R49" s="46"/>
      <c r="S49" s="46"/>
      <c r="T49" s="46"/>
      <c r="U49" s="46"/>
    </row>
    <row r="50" spans="1:21" ht="30.75" customHeight="1" x14ac:dyDescent="0.2">
      <c r="A50" s="46"/>
      <c r="B50" s="1155"/>
      <c r="C50" s="1156"/>
      <c r="D50" s="60"/>
      <c r="E50" s="1137" t="s">
        <v>17</v>
      </c>
      <c r="F50" s="1137"/>
      <c r="G50" s="1137"/>
      <c r="H50" s="1137"/>
      <c r="I50" s="1137"/>
      <c r="J50" s="1138"/>
      <c r="K50" s="61">
        <v>38</v>
      </c>
      <c r="L50" s="62">
        <v>23</v>
      </c>
      <c r="M50" s="62">
        <v>23</v>
      </c>
      <c r="N50" s="62">
        <v>23</v>
      </c>
      <c r="O50" s="63">
        <v>23</v>
      </c>
      <c r="P50" s="46"/>
      <c r="Q50" s="46"/>
      <c r="R50" s="46"/>
      <c r="S50" s="46"/>
      <c r="T50" s="46"/>
      <c r="U50" s="46"/>
    </row>
    <row r="51" spans="1:21" ht="30.75" customHeight="1" x14ac:dyDescent="0.2">
      <c r="A51" s="46"/>
      <c r="B51" s="1157"/>
      <c r="C51" s="1158"/>
      <c r="D51" s="64"/>
      <c r="E51" s="1137" t="s">
        <v>18</v>
      </c>
      <c r="F51" s="1137"/>
      <c r="G51" s="1137"/>
      <c r="H51" s="1137"/>
      <c r="I51" s="1137"/>
      <c r="J51" s="1138"/>
      <c r="K51" s="61" t="s">
        <v>538</v>
      </c>
      <c r="L51" s="62" t="s">
        <v>538</v>
      </c>
      <c r="M51" s="62" t="s">
        <v>538</v>
      </c>
      <c r="N51" s="62" t="s">
        <v>538</v>
      </c>
      <c r="O51" s="63" t="s">
        <v>538</v>
      </c>
      <c r="P51" s="46"/>
      <c r="Q51" s="46"/>
      <c r="R51" s="46"/>
      <c r="S51" s="46"/>
      <c r="T51" s="46"/>
      <c r="U51" s="46"/>
    </row>
    <row r="52" spans="1:21" ht="30.75" customHeight="1" x14ac:dyDescent="0.2">
      <c r="A52" s="46"/>
      <c r="B52" s="1135" t="s">
        <v>19</v>
      </c>
      <c r="C52" s="1136"/>
      <c r="D52" s="64"/>
      <c r="E52" s="1137" t="s">
        <v>20</v>
      </c>
      <c r="F52" s="1137"/>
      <c r="G52" s="1137"/>
      <c r="H52" s="1137"/>
      <c r="I52" s="1137"/>
      <c r="J52" s="1138"/>
      <c r="K52" s="61">
        <v>2774</v>
      </c>
      <c r="L52" s="62">
        <v>2734</v>
      </c>
      <c r="M52" s="62">
        <v>2687</v>
      </c>
      <c r="N52" s="62">
        <v>2668</v>
      </c>
      <c r="O52" s="63">
        <v>2539</v>
      </c>
      <c r="P52" s="46"/>
      <c r="Q52" s="46"/>
      <c r="R52" s="46"/>
      <c r="S52" s="46"/>
      <c r="T52" s="46"/>
      <c r="U52" s="46"/>
    </row>
    <row r="53" spans="1:21" ht="30.75" customHeight="1" thickBot="1" x14ac:dyDescent="0.25">
      <c r="A53" s="46"/>
      <c r="B53" s="1139" t="s">
        <v>21</v>
      </c>
      <c r="C53" s="1140"/>
      <c r="D53" s="65"/>
      <c r="E53" s="1141" t="s">
        <v>22</v>
      </c>
      <c r="F53" s="1141"/>
      <c r="G53" s="1141"/>
      <c r="H53" s="1141"/>
      <c r="I53" s="1141"/>
      <c r="J53" s="1142"/>
      <c r="K53" s="66">
        <v>1192</v>
      </c>
      <c r="L53" s="67">
        <v>1127</v>
      </c>
      <c r="M53" s="67">
        <v>1143</v>
      </c>
      <c r="N53" s="67">
        <v>1169</v>
      </c>
      <c r="O53" s="68">
        <v>1155</v>
      </c>
      <c r="P53" s="46"/>
      <c r="Q53" s="46"/>
      <c r="R53" s="46"/>
      <c r="S53" s="46"/>
      <c r="T53" s="46"/>
      <c r="U53" s="46"/>
    </row>
    <row r="54" spans="1:21" ht="24" customHeight="1" x14ac:dyDescent="0.2">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thickBot="1" x14ac:dyDescent="0.25">
      <c r="A55" s="46"/>
      <c r="B55" s="70" t="s">
        <v>24</v>
      </c>
      <c r="C55" s="71"/>
      <c r="D55" s="71"/>
      <c r="E55" s="71"/>
      <c r="F55" s="71"/>
      <c r="G55" s="71"/>
      <c r="H55" s="71"/>
      <c r="I55" s="71"/>
      <c r="J55" s="71"/>
      <c r="K55" s="72"/>
      <c r="L55" s="72"/>
      <c r="M55" s="72"/>
      <c r="N55" s="72"/>
      <c r="O55" s="73" t="s">
        <v>596</v>
      </c>
      <c r="P55" s="46"/>
      <c r="Q55" s="46"/>
      <c r="R55" s="46"/>
      <c r="S55" s="46"/>
      <c r="T55" s="46"/>
      <c r="U55" s="46"/>
    </row>
    <row r="56" spans="1:21" ht="31.5" customHeight="1" thickBot="1" x14ac:dyDescent="0.25">
      <c r="A56" s="46"/>
      <c r="B56" s="74"/>
      <c r="C56" s="75"/>
      <c r="D56" s="75"/>
      <c r="E56" s="76"/>
      <c r="F56" s="76"/>
      <c r="G56" s="76"/>
      <c r="H56" s="76"/>
      <c r="I56" s="76"/>
      <c r="J56" s="77" t="s">
        <v>2</v>
      </c>
      <c r="K56" s="78" t="s">
        <v>597</v>
      </c>
      <c r="L56" s="79" t="s">
        <v>598</v>
      </c>
      <c r="M56" s="79" t="s">
        <v>599</v>
      </c>
      <c r="N56" s="79" t="s">
        <v>600</v>
      </c>
      <c r="O56" s="80" t="s">
        <v>601</v>
      </c>
      <c r="P56" s="46"/>
      <c r="Q56" s="46"/>
      <c r="R56" s="46"/>
      <c r="S56" s="46"/>
      <c r="T56" s="46"/>
      <c r="U56" s="46"/>
    </row>
    <row r="57" spans="1:21" ht="31.5" customHeight="1" x14ac:dyDescent="0.2">
      <c r="B57" s="1143" t="s">
        <v>25</v>
      </c>
      <c r="C57" s="1144"/>
      <c r="D57" s="1147" t="s">
        <v>26</v>
      </c>
      <c r="E57" s="1148"/>
      <c r="F57" s="1148"/>
      <c r="G57" s="1148"/>
      <c r="H57" s="1148"/>
      <c r="I57" s="1148"/>
      <c r="J57" s="1149"/>
      <c r="K57" s="81" t="s">
        <v>538</v>
      </c>
      <c r="L57" s="82" t="s">
        <v>538</v>
      </c>
      <c r="M57" s="82" t="s">
        <v>538</v>
      </c>
      <c r="N57" s="82" t="s">
        <v>538</v>
      </c>
      <c r="O57" s="83" t="s">
        <v>538</v>
      </c>
    </row>
    <row r="58" spans="1:21" ht="31.5" customHeight="1" thickBot="1" x14ac:dyDescent="0.25">
      <c r="B58" s="1145"/>
      <c r="C58" s="1146"/>
      <c r="D58" s="1150" t="s">
        <v>27</v>
      </c>
      <c r="E58" s="1151"/>
      <c r="F58" s="1151"/>
      <c r="G58" s="1151"/>
      <c r="H58" s="1151"/>
      <c r="I58" s="1151"/>
      <c r="J58" s="1152"/>
      <c r="K58" s="84" t="s">
        <v>538</v>
      </c>
      <c r="L58" s="85" t="s">
        <v>538</v>
      </c>
      <c r="M58" s="85" t="s">
        <v>538</v>
      </c>
      <c r="N58" s="85" t="s">
        <v>538</v>
      </c>
      <c r="O58" s="86" t="s">
        <v>538</v>
      </c>
    </row>
    <row r="59" spans="1:21" ht="24" customHeight="1" x14ac:dyDescent="0.2">
      <c r="B59" s="87"/>
      <c r="C59" s="87"/>
      <c r="D59" s="88" t="s">
        <v>28</v>
      </c>
      <c r="E59" s="89"/>
      <c r="F59" s="89"/>
      <c r="G59" s="89"/>
      <c r="H59" s="89"/>
      <c r="I59" s="89"/>
      <c r="J59" s="89"/>
      <c r="K59" s="89"/>
      <c r="L59" s="89"/>
      <c r="M59" s="89"/>
      <c r="N59" s="89"/>
      <c r="O59" s="89"/>
    </row>
    <row r="60" spans="1:21" ht="24" customHeight="1" x14ac:dyDescent="0.2">
      <c r="B60" s="90"/>
      <c r="C60" s="90"/>
      <c r="D60" s="88" t="s">
        <v>29</v>
      </c>
      <c r="E60" s="89"/>
      <c r="F60" s="89"/>
      <c r="G60" s="89"/>
      <c r="H60" s="89"/>
      <c r="I60" s="89"/>
      <c r="J60" s="89"/>
      <c r="K60" s="89"/>
      <c r="L60" s="89"/>
      <c r="M60" s="89"/>
      <c r="N60" s="89"/>
      <c r="O60" s="89"/>
    </row>
    <row r="61" spans="1:21" ht="24" customHeight="1" x14ac:dyDescent="0.2">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2">
      <c r="A62" s="46"/>
      <c r="B62" s="69"/>
      <c r="C62" s="46"/>
      <c r="D62" s="46"/>
      <c r="E62" s="46"/>
      <c r="F62" s="46"/>
      <c r="G62" s="46"/>
      <c r="H62" s="46"/>
      <c r="I62" s="46"/>
      <c r="J62" s="46"/>
      <c r="K62" s="46"/>
      <c r="L62" s="46"/>
      <c r="M62" s="46"/>
      <c r="N62" s="46"/>
      <c r="O62" s="46"/>
      <c r="P62" s="46"/>
      <c r="Q62" s="46"/>
      <c r="R62" s="46"/>
      <c r="S62" s="46"/>
      <c r="T62" s="46"/>
      <c r="U62" s="46"/>
    </row>
    <row r="65" ht="12.6" hidden="1" customHeight="1" x14ac:dyDescent="0.2"/>
    <row r="66" ht="12.6" hidden="1" customHeight="1" x14ac:dyDescent="0.2"/>
    <row r="67" ht="12.6" hidden="1" customHeight="1" x14ac:dyDescent="0.2"/>
  </sheetData>
  <sheetProtection algorithmName="SHA-512" hashValue="6TU1GK9VNwjo0VXbQWyE3huQKNHzLLo/QfKhubyr1BNhJ3FpCVcrzcwN2tGk3J/URWUxqVEHLQA0/mN4yrrQuQ==" saltValue="YIZGLK/Co4mFVkt/NWbu8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A20" zoomScale="75" zoomScaleNormal="75" zoomScaleSheetLayoutView="100" workbookViewId="0">
      <selection activeCell="S50" sqref="S50"/>
    </sheetView>
  </sheetViews>
  <sheetFormatPr defaultColWidth="0" defaultRowHeight="13.5" customHeight="1" zeroHeight="1" x14ac:dyDescent="0.2"/>
  <cols>
    <col min="1" max="1" width="6.6640625" style="91" customWidth="1"/>
    <col min="2" max="3" width="12.6640625" style="91" customWidth="1"/>
    <col min="4" max="4" width="11.6640625" style="91" customWidth="1"/>
    <col min="5" max="8" width="10.33203125" style="91" customWidth="1"/>
    <col min="9" max="13" width="16.33203125" style="91" customWidth="1"/>
    <col min="14" max="19" width="12.6640625" style="91" customWidth="1"/>
    <col min="20" max="16384" width="0" style="91"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2" t="s">
        <v>9</v>
      </c>
    </row>
    <row r="40" spans="2:13" ht="27.75" customHeight="1" thickBot="1" x14ac:dyDescent="0.25">
      <c r="B40" s="93" t="s">
        <v>10</v>
      </c>
      <c r="C40" s="94"/>
      <c r="D40" s="94"/>
      <c r="E40" s="95"/>
      <c r="F40" s="95"/>
      <c r="G40" s="95"/>
      <c r="H40" s="96" t="s">
        <v>2</v>
      </c>
      <c r="I40" s="97" t="s">
        <v>579</v>
      </c>
      <c r="J40" s="98" t="s">
        <v>580</v>
      </c>
      <c r="K40" s="98" t="s">
        <v>581</v>
      </c>
      <c r="L40" s="98" t="s">
        <v>582</v>
      </c>
      <c r="M40" s="99" t="s">
        <v>583</v>
      </c>
    </row>
    <row r="41" spans="2:13" ht="27.75" customHeight="1" x14ac:dyDescent="0.2">
      <c r="B41" s="1173" t="s">
        <v>30</v>
      </c>
      <c r="C41" s="1174"/>
      <c r="D41" s="100"/>
      <c r="E41" s="1175" t="s">
        <v>31</v>
      </c>
      <c r="F41" s="1175"/>
      <c r="G41" s="1175"/>
      <c r="H41" s="1176"/>
      <c r="I41" s="339">
        <v>17951</v>
      </c>
      <c r="J41" s="340">
        <v>16684</v>
      </c>
      <c r="K41" s="340">
        <v>16234</v>
      </c>
      <c r="L41" s="340">
        <v>14820</v>
      </c>
      <c r="M41" s="341">
        <v>13287</v>
      </c>
    </row>
    <row r="42" spans="2:13" ht="27.75" customHeight="1" x14ac:dyDescent="0.2">
      <c r="B42" s="1163"/>
      <c r="C42" s="1164"/>
      <c r="D42" s="101"/>
      <c r="E42" s="1167" t="s">
        <v>32</v>
      </c>
      <c r="F42" s="1167"/>
      <c r="G42" s="1167"/>
      <c r="H42" s="1168"/>
      <c r="I42" s="342">
        <v>101</v>
      </c>
      <c r="J42" s="343">
        <v>72</v>
      </c>
      <c r="K42" s="343">
        <v>51</v>
      </c>
      <c r="L42" s="343">
        <v>29</v>
      </c>
      <c r="M42" s="344">
        <v>7</v>
      </c>
    </row>
    <row r="43" spans="2:13" ht="27.75" customHeight="1" x14ac:dyDescent="0.2">
      <c r="B43" s="1163"/>
      <c r="C43" s="1164"/>
      <c r="D43" s="101"/>
      <c r="E43" s="1167" t="s">
        <v>33</v>
      </c>
      <c r="F43" s="1167"/>
      <c r="G43" s="1167"/>
      <c r="H43" s="1168"/>
      <c r="I43" s="342">
        <v>9960</v>
      </c>
      <c r="J43" s="343">
        <v>9332</v>
      </c>
      <c r="K43" s="343">
        <v>8622</v>
      </c>
      <c r="L43" s="343">
        <v>7890</v>
      </c>
      <c r="M43" s="344">
        <v>7322</v>
      </c>
    </row>
    <row r="44" spans="2:13" ht="27.75" customHeight="1" x14ac:dyDescent="0.2">
      <c r="B44" s="1163"/>
      <c r="C44" s="1164"/>
      <c r="D44" s="101"/>
      <c r="E44" s="1167" t="s">
        <v>34</v>
      </c>
      <c r="F44" s="1167"/>
      <c r="G44" s="1167"/>
      <c r="H44" s="1168"/>
      <c r="I44" s="342">
        <v>85</v>
      </c>
      <c r="J44" s="343">
        <v>68</v>
      </c>
      <c r="K44" s="343">
        <v>51</v>
      </c>
      <c r="L44" s="343">
        <v>34</v>
      </c>
      <c r="M44" s="344">
        <v>17</v>
      </c>
    </row>
    <row r="45" spans="2:13" ht="27.75" customHeight="1" x14ac:dyDescent="0.2">
      <c r="B45" s="1163"/>
      <c r="C45" s="1164"/>
      <c r="D45" s="101"/>
      <c r="E45" s="1167" t="s">
        <v>35</v>
      </c>
      <c r="F45" s="1167"/>
      <c r="G45" s="1167"/>
      <c r="H45" s="1168"/>
      <c r="I45" s="342">
        <v>2530</v>
      </c>
      <c r="J45" s="343">
        <v>2531</v>
      </c>
      <c r="K45" s="343">
        <v>2501</v>
      </c>
      <c r="L45" s="343">
        <v>2700</v>
      </c>
      <c r="M45" s="344">
        <v>2689</v>
      </c>
    </row>
    <row r="46" spans="2:13" ht="27.75" customHeight="1" x14ac:dyDescent="0.2">
      <c r="B46" s="1163"/>
      <c r="C46" s="1164"/>
      <c r="D46" s="102"/>
      <c r="E46" s="1167" t="s">
        <v>36</v>
      </c>
      <c r="F46" s="1167"/>
      <c r="G46" s="1167"/>
      <c r="H46" s="1168"/>
      <c r="I46" s="342" t="s">
        <v>538</v>
      </c>
      <c r="J46" s="343" t="s">
        <v>538</v>
      </c>
      <c r="K46" s="343" t="s">
        <v>538</v>
      </c>
      <c r="L46" s="343" t="s">
        <v>538</v>
      </c>
      <c r="M46" s="344" t="s">
        <v>538</v>
      </c>
    </row>
    <row r="47" spans="2:13" ht="27.75" customHeight="1" x14ac:dyDescent="0.2">
      <c r="B47" s="1163"/>
      <c r="C47" s="1164"/>
      <c r="D47" s="103"/>
      <c r="E47" s="1177" t="s">
        <v>37</v>
      </c>
      <c r="F47" s="1178"/>
      <c r="G47" s="1178"/>
      <c r="H47" s="1179"/>
      <c r="I47" s="342" t="s">
        <v>538</v>
      </c>
      <c r="J47" s="343" t="s">
        <v>538</v>
      </c>
      <c r="K47" s="343" t="s">
        <v>538</v>
      </c>
      <c r="L47" s="343" t="s">
        <v>538</v>
      </c>
      <c r="M47" s="344" t="s">
        <v>538</v>
      </c>
    </row>
    <row r="48" spans="2:13" ht="27.75" customHeight="1" x14ac:dyDescent="0.2">
      <c r="B48" s="1163"/>
      <c r="C48" s="1164"/>
      <c r="D48" s="101"/>
      <c r="E48" s="1167" t="s">
        <v>38</v>
      </c>
      <c r="F48" s="1167"/>
      <c r="G48" s="1167"/>
      <c r="H48" s="1168"/>
      <c r="I48" s="342" t="s">
        <v>538</v>
      </c>
      <c r="J48" s="343" t="s">
        <v>538</v>
      </c>
      <c r="K48" s="343" t="s">
        <v>538</v>
      </c>
      <c r="L48" s="343" t="s">
        <v>538</v>
      </c>
      <c r="M48" s="344" t="s">
        <v>538</v>
      </c>
    </row>
    <row r="49" spans="2:13" ht="27.75" customHeight="1" x14ac:dyDescent="0.2">
      <c r="B49" s="1165"/>
      <c r="C49" s="1166"/>
      <c r="D49" s="101"/>
      <c r="E49" s="1167" t="s">
        <v>39</v>
      </c>
      <c r="F49" s="1167"/>
      <c r="G49" s="1167"/>
      <c r="H49" s="1168"/>
      <c r="I49" s="342" t="s">
        <v>538</v>
      </c>
      <c r="J49" s="343" t="s">
        <v>538</v>
      </c>
      <c r="K49" s="343" t="s">
        <v>538</v>
      </c>
      <c r="L49" s="343" t="s">
        <v>538</v>
      </c>
      <c r="M49" s="344" t="s">
        <v>538</v>
      </c>
    </row>
    <row r="50" spans="2:13" ht="27.75" customHeight="1" x14ac:dyDescent="0.2">
      <c r="B50" s="1161" t="s">
        <v>40</v>
      </c>
      <c r="C50" s="1162"/>
      <c r="D50" s="104"/>
      <c r="E50" s="1167" t="s">
        <v>41</v>
      </c>
      <c r="F50" s="1167"/>
      <c r="G50" s="1167"/>
      <c r="H50" s="1168"/>
      <c r="I50" s="342">
        <v>13326</v>
      </c>
      <c r="J50" s="343">
        <v>13061</v>
      </c>
      <c r="K50" s="343">
        <v>13503</v>
      </c>
      <c r="L50" s="343">
        <v>13701</v>
      </c>
      <c r="M50" s="344">
        <v>14181</v>
      </c>
    </row>
    <row r="51" spans="2:13" ht="27.75" customHeight="1" x14ac:dyDescent="0.2">
      <c r="B51" s="1163"/>
      <c r="C51" s="1164"/>
      <c r="D51" s="101"/>
      <c r="E51" s="1167" t="s">
        <v>42</v>
      </c>
      <c r="F51" s="1167"/>
      <c r="G51" s="1167"/>
      <c r="H51" s="1168"/>
      <c r="I51" s="342">
        <v>286</v>
      </c>
      <c r="J51" s="343">
        <v>233</v>
      </c>
      <c r="K51" s="343">
        <v>195</v>
      </c>
      <c r="L51" s="343">
        <v>149</v>
      </c>
      <c r="M51" s="344">
        <v>102</v>
      </c>
    </row>
    <row r="52" spans="2:13" ht="27.75" customHeight="1" x14ac:dyDescent="0.2">
      <c r="B52" s="1165"/>
      <c r="C52" s="1166"/>
      <c r="D52" s="101"/>
      <c r="E52" s="1167" t="s">
        <v>43</v>
      </c>
      <c r="F52" s="1167"/>
      <c r="G52" s="1167"/>
      <c r="H52" s="1168"/>
      <c r="I52" s="342">
        <v>20763</v>
      </c>
      <c r="J52" s="343">
        <v>19915</v>
      </c>
      <c r="K52" s="343">
        <v>19015</v>
      </c>
      <c r="L52" s="343">
        <v>17715</v>
      </c>
      <c r="M52" s="344">
        <v>15825</v>
      </c>
    </row>
    <row r="53" spans="2:13" ht="27.75" customHeight="1" thickBot="1" x14ac:dyDescent="0.25">
      <c r="B53" s="1169" t="s">
        <v>44</v>
      </c>
      <c r="C53" s="1170"/>
      <c r="D53" s="105"/>
      <c r="E53" s="1171" t="s">
        <v>45</v>
      </c>
      <c r="F53" s="1171"/>
      <c r="G53" s="1171"/>
      <c r="H53" s="1172"/>
      <c r="I53" s="345">
        <v>-3749</v>
      </c>
      <c r="J53" s="346">
        <v>-4521</v>
      </c>
      <c r="K53" s="346">
        <v>-5255</v>
      </c>
      <c r="L53" s="346">
        <v>-6092</v>
      </c>
      <c r="M53" s="347">
        <v>-6786</v>
      </c>
    </row>
    <row r="54" spans="2:13" ht="27.75" customHeight="1" x14ac:dyDescent="0.2">
      <c r="B54" s="106" t="s">
        <v>46</v>
      </c>
      <c r="C54" s="107"/>
      <c r="D54" s="107"/>
      <c r="E54" s="108"/>
      <c r="F54" s="108"/>
      <c r="G54" s="108"/>
      <c r="H54" s="108"/>
      <c r="I54" s="109"/>
      <c r="J54" s="109"/>
      <c r="K54" s="109"/>
      <c r="L54" s="109"/>
      <c r="M54" s="109"/>
    </row>
    <row r="55" spans="2:13" ht="13.2" x14ac:dyDescent="0.2"/>
  </sheetData>
  <sheetProtection algorithmName="SHA-512" hashValue="cIb57iYnteRaN+Rlryf1itYvmMSr/bj02DjraazzkI8HxvWEEeUkHYSsn9l+B2BgIIferGN+2XL18EamIyN7+g==" saltValue="2T8u4d1yl9538zTocoVhw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42" zoomScale="65" zoomScaleNormal="65" zoomScaleSheetLayoutView="100" workbookViewId="0">
      <selection activeCell="G62" sqref="G62"/>
    </sheetView>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0" t="s">
        <v>47</v>
      </c>
    </row>
    <row r="54" spans="2:8" ht="29.25" customHeight="1" thickBot="1" x14ac:dyDescent="0.3">
      <c r="B54" s="111" t="s">
        <v>1</v>
      </c>
      <c r="C54" s="112"/>
      <c r="D54" s="112"/>
      <c r="E54" s="113" t="s">
        <v>2</v>
      </c>
      <c r="F54" s="114" t="s">
        <v>581</v>
      </c>
      <c r="G54" s="114" t="s">
        <v>582</v>
      </c>
      <c r="H54" s="115" t="s">
        <v>583</v>
      </c>
    </row>
    <row r="55" spans="2:8" ht="52.5" customHeight="1" x14ac:dyDescent="0.2">
      <c r="B55" s="116"/>
      <c r="C55" s="1188" t="s">
        <v>48</v>
      </c>
      <c r="D55" s="1188"/>
      <c r="E55" s="1189"/>
      <c r="F55" s="117">
        <v>6486</v>
      </c>
      <c r="G55" s="117">
        <v>6405</v>
      </c>
      <c r="H55" s="118">
        <v>6228</v>
      </c>
    </row>
    <row r="56" spans="2:8" ht="52.5" customHeight="1" x14ac:dyDescent="0.2">
      <c r="B56" s="119"/>
      <c r="C56" s="1190" t="s">
        <v>49</v>
      </c>
      <c r="D56" s="1190"/>
      <c r="E56" s="1191"/>
      <c r="F56" s="120">
        <v>162</v>
      </c>
      <c r="G56" s="120">
        <v>152</v>
      </c>
      <c r="H56" s="121">
        <v>143</v>
      </c>
    </row>
    <row r="57" spans="2:8" ht="53.25" customHeight="1" x14ac:dyDescent="0.2">
      <c r="B57" s="119"/>
      <c r="C57" s="1192" t="s">
        <v>50</v>
      </c>
      <c r="D57" s="1192"/>
      <c r="E57" s="1193"/>
      <c r="F57" s="122">
        <v>7248</v>
      </c>
      <c r="G57" s="122">
        <v>7562</v>
      </c>
      <c r="H57" s="123">
        <v>8232</v>
      </c>
    </row>
    <row r="58" spans="2:8" ht="45.75" customHeight="1" x14ac:dyDescent="0.2">
      <c r="B58" s="124"/>
      <c r="C58" s="1180" t="s">
        <v>620</v>
      </c>
      <c r="D58" s="1181"/>
      <c r="E58" s="1182"/>
      <c r="F58" s="125">
        <v>916</v>
      </c>
      <c r="G58" s="125">
        <v>1368</v>
      </c>
      <c r="H58" s="126">
        <v>1760</v>
      </c>
    </row>
    <row r="59" spans="2:8" ht="45.75" customHeight="1" x14ac:dyDescent="0.2">
      <c r="B59" s="124"/>
      <c r="C59" s="1180" t="s">
        <v>619</v>
      </c>
      <c r="D59" s="1181"/>
      <c r="E59" s="1182"/>
      <c r="F59" s="125">
        <v>1532</v>
      </c>
      <c r="G59" s="125">
        <v>1534</v>
      </c>
      <c r="H59" s="126">
        <v>1524</v>
      </c>
    </row>
    <row r="60" spans="2:8" ht="45.75" customHeight="1" x14ac:dyDescent="0.2">
      <c r="B60" s="124"/>
      <c r="C60" s="1180" t="s">
        <v>621</v>
      </c>
      <c r="D60" s="1181"/>
      <c r="E60" s="1182"/>
      <c r="F60" s="125">
        <v>1245</v>
      </c>
      <c r="G60" s="125">
        <v>1210</v>
      </c>
      <c r="H60" s="126">
        <v>1212</v>
      </c>
    </row>
    <row r="61" spans="2:8" ht="45.75" customHeight="1" x14ac:dyDescent="0.2">
      <c r="B61" s="124"/>
      <c r="C61" s="1180" t="s">
        <v>622</v>
      </c>
      <c r="D61" s="1181"/>
      <c r="E61" s="1182"/>
      <c r="F61" s="125">
        <v>1327</v>
      </c>
      <c r="G61" s="125">
        <v>1187</v>
      </c>
      <c r="H61" s="126">
        <v>1160</v>
      </c>
    </row>
    <row r="62" spans="2:8" ht="45.75" customHeight="1" thickBot="1" x14ac:dyDescent="0.25">
      <c r="B62" s="127"/>
      <c r="C62" s="1183" t="s">
        <v>623</v>
      </c>
      <c r="D62" s="1184"/>
      <c r="E62" s="1185"/>
      <c r="F62" s="128">
        <v>852</v>
      </c>
      <c r="G62" s="128">
        <v>826</v>
      </c>
      <c r="H62" s="129">
        <v>782</v>
      </c>
    </row>
    <row r="63" spans="2:8" ht="52.5" customHeight="1" thickBot="1" x14ac:dyDescent="0.25">
      <c r="B63" s="130"/>
      <c r="C63" s="1186" t="s">
        <v>51</v>
      </c>
      <c r="D63" s="1186"/>
      <c r="E63" s="1187"/>
      <c r="F63" s="131">
        <v>13896</v>
      </c>
      <c r="G63" s="131">
        <v>14120</v>
      </c>
      <c r="H63" s="132">
        <v>14603</v>
      </c>
    </row>
    <row r="64" spans="2:8" ht="13.2" x14ac:dyDescent="0.2"/>
  </sheetData>
  <sheetProtection algorithmName="SHA-512" hashValue="uipSDtKa25I5+tEndcwPa73bt1HzHWfG/hp7aWa/gDLyaSrReDbrtYGmzqJzzxJsZJoHLR0jwDUoJrdwc8HHHg==" saltValue="xsR8wq3S64TwxpYIrWooR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topLeftCell="A37" zoomScale="70" zoomScaleNormal="70" zoomScaleSheetLayoutView="55" workbookViewId="0">
      <selection activeCell="BC40" sqref="BC40"/>
    </sheetView>
  </sheetViews>
  <sheetFormatPr defaultColWidth="0" defaultRowHeight="0" customHeight="1" zeroHeight="1" x14ac:dyDescent="0.2"/>
  <cols>
    <col min="1" max="1" width="6.33203125" style="252" customWidth="1"/>
    <col min="2" max="107" width="2.44140625" style="252" customWidth="1"/>
    <col min="108" max="108" width="6.109375" style="258" customWidth="1"/>
    <col min="109" max="109" width="5.88671875" style="256" customWidth="1"/>
    <col min="110" max="16384" width="8.6640625" style="252" hidden="1"/>
  </cols>
  <sheetData>
    <row r="1" spans="1:109" ht="42.75" customHeight="1" x14ac:dyDescent="0.2">
      <c r="A1" s="1241"/>
      <c r="B1" s="1240"/>
      <c r="DD1" s="252"/>
      <c r="DE1" s="252"/>
    </row>
    <row r="2" spans="1:109" ht="25.5" customHeight="1" x14ac:dyDescent="0.2">
      <c r="A2" s="1239"/>
      <c r="C2" s="1239"/>
      <c r="O2" s="1239"/>
      <c r="P2" s="1239"/>
      <c r="Q2" s="1239"/>
      <c r="R2" s="1239"/>
      <c r="S2" s="1239"/>
      <c r="T2" s="1239"/>
      <c r="U2" s="1239"/>
      <c r="V2" s="1239"/>
      <c r="W2" s="1239"/>
      <c r="X2" s="1239"/>
      <c r="Y2" s="1239"/>
      <c r="Z2" s="1239"/>
      <c r="AA2" s="1239"/>
      <c r="AB2" s="1239"/>
      <c r="AC2" s="1239"/>
      <c r="AD2" s="1239"/>
      <c r="AE2" s="1239"/>
      <c r="AF2" s="1239"/>
      <c r="AG2" s="1239"/>
      <c r="AH2" s="1239"/>
      <c r="AI2" s="1239"/>
      <c r="AU2" s="1239"/>
      <c r="BG2" s="1239"/>
      <c r="BS2" s="1239"/>
      <c r="CE2" s="1239"/>
      <c r="CQ2" s="1239"/>
      <c r="DD2" s="252"/>
      <c r="DE2" s="252"/>
    </row>
    <row r="3" spans="1:109" ht="25.5" customHeight="1" x14ac:dyDescent="0.2">
      <c r="A3" s="1239"/>
      <c r="C3" s="1239"/>
      <c r="O3" s="1239"/>
      <c r="P3" s="1239"/>
      <c r="Q3" s="1239"/>
      <c r="R3" s="1239"/>
      <c r="S3" s="1239"/>
      <c r="T3" s="1239"/>
      <c r="U3" s="1239"/>
      <c r="V3" s="1239"/>
      <c r="W3" s="1239"/>
      <c r="X3" s="1239"/>
      <c r="Y3" s="1239"/>
      <c r="Z3" s="1239"/>
      <c r="AA3" s="1239"/>
      <c r="AB3" s="1239"/>
      <c r="AC3" s="1239"/>
      <c r="AD3" s="1239"/>
      <c r="AE3" s="1239"/>
      <c r="AF3" s="1239"/>
      <c r="AG3" s="1239"/>
      <c r="AH3" s="1239"/>
      <c r="AI3" s="1239"/>
      <c r="AU3" s="1239"/>
      <c r="BG3" s="1239"/>
      <c r="BS3" s="1239"/>
      <c r="CE3" s="1239"/>
      <c r="CQ3" s="1239"/>
      <c r="DD3" s="252"/>
      <c r="DE3" s="252"/>
    </row>
    <row r="4" spans="1:109" s="250" customFormat="1" ht="13.2" x14ac:dyDescent="0.2">
      <c r="A4" s="1239"/>
      <c r="B4" s="1239"/>
      <c r="C4" s="1239"/>
      <c r="D4" s="1239"/>
      <c r="E4" s="1239"/>
      <c r="F4" s="1239"/>
      <c r="G4" s="1239"/>
      <c r="H4" s="1239"/>
      <c r="I4" s="1239"/>
      <c r="J4" s="1239"/>
      <c r="K4" s="1239"/>
      <c r="L4" s="1239"/>
      <c r="M4" s="1239"/>
      <c r="N4" s="1239"/>
      <c r="O4" s="1239"/>
      <c r="P4" s="1239"/>
      <c r="Q4" s="1239"/>
      <c r="R4" s="1239"/>
      <c r="S4" s="1239"/>
      <c r="T4" s="1239"/>
      <c r="U4" s="1239"/>
      <c r="V4" s="1239"/>
      <c r="W4" s="1239"/>
      <c r="X4" s="1239"/>
      <c r="Y4" s="1239"/>
      <c r="Z4" s="1239"/>
      <c r="AA4" s="1239"/>
      <c r="AB4" s="1239"/>
      <c r="AC4" s="1239"/>
      <c r="AD4" s="1239"/>
      <c r="AE4" s="1239"/>
      <c r="AF4" s="1239"/>
      <c r="AG4" s="1239"/>
      <c r="AH4" s="1239"/>
      <c r="AI4" s="1239"/>
      <c r="AJ4" s="1239"/>
      <c r="AK4" s="1239"/>
      <c r="AL4" s="1239"/>
      <c r="AM4" s="1239"/>
      <c r="AN4" s="1239"/>
      <c r="AO4" s="1239"/>
      <c r="AP4" s="1239"/>
      <c r="AQ4" s="1239"/>
      <c r="AR4" s="1239"/>
      <c r="AS4" s="1239"/>
      <c r="AT4" s="1239"/>
      <c r="AU4" s="1239"/>
      <c r="AV4" s="1239"/>
      <c r="AW4" s="1239"/>
      <c r="AX4" s="1239"/>
      <c r="AY4" s="1239"/>
      <c r="AZ4" s="1239"/>
      <c r="BA4" s="1239"/>
      <c r="BB4" s="1239"/>
      <c r="BC4" s="1239"/>
      <c r="BD4" s="1239"/>
      <c r="BE4" s="1239"/>
      <c r="BF4" s="1239"/>
      <c r="BG4" s="1239"/>
      <c r="BH4" s="1239"/>
      <c r="BI4" s="1239"/>
      <c r="BJ4" s="1239"/>
      <c r="BK4" s="1239"/>
      <c r="BL4" s="1239"/>
      <c r="BM4" s="1239"/>
      <c r="BN4" s="1239"/>
      <c r="BO4" s="1239"/>
      <c r="BP4" s="1239"/>
      <c r="BQ4" s="1239"/>
      <c r="BR4" s="1239"/>
      <c r="BS4" s="1239"/>
      <c r="BT4" s="1239"/>
      <c r="BU4" s="1239"/>
      <c r="BV4" s="1239"/>
      <c r="BW4" s="1239"/>
      <c r="BX4" s="1239"/>
      <c r="BY4" s="1239"/>
      <c r="BZ4" s="1239"/>
      <c r="CA4" s="1239"/>
      <c r="CB4" s="1239"/>
      <c r="CC4" s="1239"/>
      <c r="CD4" s="1239"/>
      <c r="CE4" s="1239"/>
      <c r="CF4" s="1239"/>
      <c r="CG4" s="1239"/>
      <c r="CH4" s="1239"/>
      <c r="CI4" s="1239"/>
      <c r="CJ4" s="1239"/>
      <c r="CK4" s="1239"/>
      <c r="CL4" s="1239"/>
      <c r="CM4" s="1239"/>
      <c r="CN4" s="1239"/>
      <c r="CO4" s="1239"/>
      <c r="CP4" s="1239"/>
      <c r="CQ4" s="1239"/>
      <c r="CR4" s="1239"/>
      <c r="CS4" s="1239"/>
      <c r="CT4" s="1239"/>
      <c r="CU4" s="1239"/>
      <c r="CV4" s="1239"/>
      <c r="CW4" s="1239"/>
      <c r="CX4" s="1239"/>
      <c r="CY4" s="1239"/>
      <c r="CZ4" s="1239"/>
      <c r="DA4" s="1239"/>
      <c r="DB4" s="1239"/>
      <c r="DC4" s="1239"/>
      <c r="DD4" s="1239"/>
      <c r="DE4" s="1239"/>
    </row>
    <row r="5" spans="1:109" s="250" customFormat="1" ht="13.2" x14ac:dyDescent="0.2">
      <c r="A5" s="1239"/>
      <c r="B5" s="1239"/>
      <c r="C5" s="1239"/>
      <c r="D5" s="1239"/>
      <c r="E5" s="1239"/>
      <c r="F5" s="1239"/>
      <c r="G5" s="1239"/>
      <c r="H5" s="1239"/>
      <c r="I5" s="1239"/>
      <c r="J5" s="1239"/>
      <c r="K5" s="1239"/>
      <c r="L5" s="1239"/>
      <c r="M5" s="1239"/>
      <c r="N5" s="1239"/>
      <c r="O5" s="1239"/>
      <c r="P5" s="1239"/>
      <c r="Q5" s="1239"/>
      <c r="R5" s="1239"/>
      <c r="S5" s="1239"/>
      <c r="T5" s="1239"/>
      <c r="U5" s="1239"/>
      <c r="V5" s="1239"/>
      <c r="W5" s="1239"/>
      <c r="X5" s="1239"/>
      <c r="Y5" s="1239"/>
      <c r="Z5" s="1239"/>
      <c r="AA5" s="1239"/>
      <c r="AB5" s="1239"/>
      <c r="AC5" s="1239"/>
      <c r="AD5" s="1239"/>
      <c r="AE5" s="1239"/>
      <c r="AF5" s="1239"/>
      <c r="AG5" s="1239"/>
      <c r="AH5" s="1239"/>
      <c r="AI5" s="1239"/>
      <c r="AJ5" s="1239"/>
      <c r="AK5" s="1239"/>
      <c r="AL5" s="1239"/>
      <c r="AM5" s="1239"/>
      <c r="AN5" s="1239"/>
      <c r="AO5" s="1239"/>
      <c r="AP5" s="1239"/>
      <c r="AQ5" s="1239"/>
      <c r="AR5" s="1239"/>
      <c r="AS5" s="1239"/>
      <c r="AT5" s="1239"/>
      <c r="AU5" s="1239"/>
      <c r="AV5" s="1239"/>
      <c r="AW5" s="1239"/>
      <c r="AX5" s="1239"/>
      <c r="AY5" s="1239"/>
      <c r="AZ5" s="1239"/>
      <c r="BA5" s="1239"/>
      <c r="BB5" s="1239"/>
      <c r="BC5" s="1239"/>
      <c r="BD5" s="1239"/>
      <c r="BE5" s="1239"/>
      <c r="BF5" s="1239"/>
      <c r="BG5" s="1239"/>
      <c r="BH5" s="1239"/>
      <c r="BI5" s="1239"/>
      <c r="BJ5" s="1239"/>
      <c r="BK5" s="1239"/>
      <c r="BL5" s="1239"/>
      <c r="BM5" s="1239"/>
      <c r="BN5" s="1239"/>
      <c r="BO5" s="1239"/>
      <c r="BP5" s="1239"/>
      <c r="BQ5" s="1239"/>
      <c r="BR5" s="1239"/>
      <c r="BS5" s="1239"/>
      <c r="BT5" s="1239"/>
      <c r="BU5" s="1239"/>
      <c r="BV5" s="1239"/>
      <c r="BW5" s="1239"/>
      <c r="BX5" s="1239"/>
      <c r="BY5" s="1239"/>
      <c r="BZ5" s="1239"/>
      <c r="CA5" s="1239"/>
      <c r="CB5" s="1239"/>
      <c r="CC5" s="1239"/>
      <c r="CD5" s="1239"/>
      <c r="CE5" s="1239"/>
      <c r="CF5" s="1239"/>
      <c r="CG5" s="1239"/>
      <c r="CH5" s="1239"/>
      <c r="CI5" s="1239"/>
      <c r="CJ5" s="1239"/>
      <c r="CK5" s="1239"/>
      <c r="CL5" s="1239"/>
      <c r="CM5" s="1239"/>
      <c r="CN5" s="1239"/>
      <c r="CO5" s="1239"/>
      <c r="CP5" s="1239"/>
      <c r="CQ5" s="1239"/>
      <c r="CR5" s="1239"/>
      <c r="CS5" s="1239"/>
      <c r="CT5" s="1239"/>
      <c r="CU5" s="1239"/>
      <c r="CV5" s="1239"/>
      <c r="CW5" s="1239"/>
      <c r="CX5" s="1239"/>
      <c r="CY5" s="1239"/>
      <c r="CZ5" s="1239"/>
      <c r="DA5" s="1239"/>
      <c r="DB5" s="1239"/>
      <c r="DC5" s="1239"/>
      <c r="DD5" s="1239"/>
      <c r="DE5" s="1239"/>
    </row>
    <row r="6" spans="1:109" s="250" customFormat="1" ht="13.2" x14ac:dyDescent="0.2">
      <c r="A6" s="1239"/>
      <c r="B6" s="1239"/>
      <c r="C6" s="1239"/>
      <c r="D6" s="1239"/>
      <c r="E6" s="1239"/>
      <c r="F6" s="1239"/>
      <c r="G6" s="1239"/>
      <c r="H6" s="1239"/>
      <c r="I6" s="1239"/>
      <c r="J6" s="1239"/>
      <c r="K6" s="1239"/>
      <c r="L6" s="1239"/>
      <c r="M6" s="1239"/>
      <c r="N6" s="1239"/>
      <c r="O6" s="1239"/>
      <c r="P6" s="1239"/>
      <c r="Q6" s="1239"/>
      <c r="R6" s="1239"/>
      <c r="S6" s="1239"/>
      <c r="T6" s="1239"/>
      <c r="U6" s="1239"/>
      <c r="V6" s="1239"/>
      <c r="W6" s="1239"/>
      <c r="X6" s="1239"/>
      <c r="Y6" s="1239"/>
      <c r="Z6" s="1239"/>
      <c r="AA6" s="1239"/>
      <c r="AB6" s="1239"/>
      <c r="AC6" s="1239"/>
      <c r="AD6" s="1239"/>
      <c r="AE6" s="1239"/>
      <c r="AF6" s="1239"/>
      <c r="AG6" s="1239"/>
      <c r="AH6" s="1239"/>
      <c r="AI6" s="1239"/>
      <c r="AJ6" s="1239"/>
      <c r="AK6" s="1239"/>
      <c r="AL6" s="1239"/>
      <c r="AM6" s="1239"/>
      <c r="AN6" s="1239"/>
      <c r="AO6" s="1239"/>
      <c r="AP6" s="1239"/>
      <c r="AQ6" s="1239"/>
      <c r="AR6" s="1239"/>
      <c r="AS6" s="1239"/>
      <c r="AT6" s="1239"/>
      <c r="AU6" s="1239"/>
      <c r="AV6" s="1239"/>
      <c r="AW6" s="1239"/>
      <c r="AX6" s="1239"/>
      <c r="AY6" s="1239"/>
      <c r="AZ6" s="1239"/>
      <c r="BA6" s="1239"/>
      <c r="BB6" s="1239"/>
      <c r="BC6" s="1239"/>
      <c r="BD6" s="1239"/>
      <c r="BE6" s="1239"/>
      <c r="BF6" s="1239"/>
      <c r="BG6" s="1239"/>
      <c r="BH6" s="1239"/>
      <c r="BI6" s="1239"/>
      <c r="BJ6" s="1239"/>
      <c r="BK6" s="1239"/>
      <c r="BL6" s="1239"/>
      <c r="BM6" s="1239"/>
      <c r="BN6" s="1239"/>
      <c r="BO6" s="1239"/>
      <c r="BP6" s="1239"/>
      <c r="BQ6" s="1239"/>
      <c r="BR6" s="1239"/>
      <c r="BS6" s="1239"/>
      <c r="BT6" s="1239"/>
      <c r="BU6" s="1239"/>
      <c r="BV6" s="1239"/>
      <c r="BW6" s="1239"/>
      <c r="BX6" s="1239"/>
      <c r="BY6" s="1239"/>
      <c r="BZ6" s="1239"/>
      <c r="CA6" s="1239"/>
      <c r="CB6" s="1239"/>
      <c r="CC6" s="1239"/>
      <c r="CD6" s="1239"/>
      <c r="CE6" s="1239"/>
      <c r="CF6" s="1239"/>
      <c r="CG6" s="1239"/>
      <c r="CH6" s="1239"/>
      <c r="CI6" s="1239"/>
      <c r="CJ6" s="1239"/>
      <c r="CK6" s="1239"/>
      <c r="CL6" s="1239"/>
      <c r="CM6" s="1239"/>
      <c r="CN6" s="1239"/>
      <c r="CO6" s="1239"/>
      <c r="CP6" s="1239"/>
      <c r="CQ6" s="1239"/>
      <c r="CR6" s="1239"/>
      <c r="CS6" s="1239"/>
      <c r="CT6" s="1239"/>
      <c r="CU6" s="1239"/>
      <c r="CV6" s="1239"/>
      <c r="CW6" s="1239"/>
      <c r="CX6" s="1239"/>
      <c r="CY6" s="1239"/>
      <c r="CZ6" s="1239"/>
      <c r="DA6" s="1239"/>
      <c r="DB6" s="1239"/>
      <c r="DC6" s="1239"/>
      <c r="DD6" s="1239"/>
      <c r="DE6" s="1239"/>
    </row>
    <row r="7" spans="1:109" s="250" customFormat="1" ht="13.2" x14ac:dyDescent="0.2">
      <c r="A7" s="1239"/>
      <c r="B7" s="1239"/>
      <c r="C7" s="1239"/>
      <c r="D7" s="1239"/>
      <c r="E7" s="1239"/>
      <c r="F7" s="1239"/>
      <c r="G7" s="1239"/>
      <c r="H7" s="1239"/>
      <c r="I7" s="1239"/>
      <c r="J7" s="1239"/>
      <c r="K7" s="1239"/>
      <c r="L7" s="1239"/>
      <c r="M7" s="1239"/>
      <c r="N7" s="1239"/>
      <c r="O7" s="1239"/>
      <c r="P7" s="1239"/>
      <c r="Q7" s="1239"/>
      <c r="R7" s="1239"/>
      <c r="S7" s="1239"/>
      <c r="T7" s="1239"/>
      <c r="U7" s="1239"/>
      <c r="V7" s="1239"/>
      <c r="W7" s="1239"/>
      <c r="X7" s="1239"/>
      <c r="Y7" s="1239"/>
      <c r="Z7" s="1239"/>
      <c r="AA7" s="1239"/>
      <c r="AB7" s="1239"/>
      <c r="AC7" s="1239"/>
      <c r="AD7" s="1239"/>
      <c r="AE7" s="1239"/>
      <c r="AF7" s="1239"/>
      <c r="AG7" s="1239"/>
      <c r="AH7" s="1239"/>
      <c r="AI7" s="1239"/>
      <c r="AJ7" s="1239"/>
      <c r="AK7" s="1239"/>
      <c r="AL7" s="1239"/>
      <c r="AM7" s="1239"/>
      <c r="AN7" s="1239"/>
      <c r="AO7" s="1239"/>
      <c r="AP7" s="1239"/>
      <c r="AQ7" s="1239"/>
      <c r="AR7" s="1239"/>
      <c r="AS7" s="1239"/>
      <c r="AT7" s="1239"/>
      <c r="AU7" s="1239"/>
      <c r="AV7" s="1239"/>
      <c r="AW7" s="1239"/>
      <c r="AX7" s="1239"/>
      <c r="AY7" s="1239"/>
      <c r="AZ7" s="1239"/>
      <c r="BA7" s="1239"/>
      <c r="BB7" s="1239"/>
      <c r="BC7" s="1239"/>
      <c r="BD7" s="1239"/>
      <c r="BE7" s="1239"/>
      <c r="BF7" s="1239"/>
      <c r="BG7" s="1239"/>
      <c r="BH7" s="1239"/>
      <c r="BI7" s="1239"/>
      <c r="BJ7" s="1239"/>
      <c r="BK7" s="1239"/>
      <c r="BL7" s="1239"/>
      <c r="BM7" s="1239"/>
      <c r="BN7" s="1239"/>
      <c r="BO7" s="1239"/>
      <c r="BP7" s="1239"/>
      <c r="BQ7" s="1239"/>
      <c r="BR7" s="1239"/>
      <c r="BS7" s="1239"/>
      <c r="BT7" s="1239"/>
      <c r="BU7" s="1239"/>
      <c r="BV7" s="1239"/>
      <c r="BW7" s="1239"/>
      <c r="BX7" s="1239"/>
      <c r="BY7" s="1239"/>
      <c r="BZ7" s="1239"/>
      <c r="CA7" s="1239"/>
      <c r="CB7" s="1239"/>
      <c r="CC7" s="1239"/>
      <c r="CD7" s="1239"/>
      <c r="CE7" s="1239"/>
      <c r="CF7" s="1239"/>
      <c r="CG7" s="1239"/>
      <c r="CH7" s="1239"/>
      <c r="CI7" s="1239"/>
      <c r="CJ7" s="1239"/>
      <c r="CK7" s="1239"/>
      <c r="CL7" s="1239"/>
      <c r="CM7" s="1239"/>
      <c r="CN7" s="1239"/>
      <c r="CO7" s="1239"/>
      <c r="CP7" s="1239"/>
      <c r="CQ7" s="1239"/>
      <c r="CR7" s="1239"/>
      <c r="CS7" s="1239"/>
      <c r="CT7" s="1239"/>
      <c r="CU7" s="1239"/>
      <c r="CV7" s="1239"/>
      <c r="CW7" s="1239"/>
      <c r="CX7" s="1239"/>
      <c r="CY7" s="1239"/>
      <c r="CZ7" s="1239"/>
      <c r="DA7" s="1239"/>
      <c r="DB7" s="1239"/>
      <c r="DC7" s="1239"/>
      <c r="DD7" s="1239"/>
      <c r="DE7" s="1239"/>
    </row>
    <row r="8" spans="1:109" s="250" customFormat="1" ht="13.2" x14ac:dyDescent="0.2">
      <c r="A8" s="1239"/>
      <c r="B8" s="1239"/>
      <c r="C8" s="1239"/>
      <c r="D8" s="1239"/>
      <c r="E8" s="1239"/>
      <c r="F8" s="1239"/>
      <c r="G8" s="1239"/>
      <c r="H8" s="1239"/>
      <c r="I8" s="1239"/>
      <c r="J8" s="1239"/>
      <c r="K8" s="1239"/>
      <c r="L8" s="1239"/>
      <c r="M8" s="1239"/>
      <c r="N8" s="1239"/>
      <c r="O8" s="1239"/>
      <c r="P8" s="1239"/>
      <c r="Q8" s="1239"/>
      <c r="R8" s="1239"/>
      <c r="S8" s="1239"/>
      <c r="T8" s="1239"/>
      <c r="U8" s="1239"/>
      <c r="V8" s="1239"/>
      <c r="W8" s="1239"/>
      <c r="X8" s="1239"/>
      <c r="Y8" s="1239"/>
      <c r="Z8" s="1239"/>
      <c r="AA8" s="1239"/>
      <c r="AB8" s="1239"/>
      <c r="AC8" s="1239"/>
      <c r="AD8" s="1239"/>
      <c r="AE8" s="1239"/>
      <c r="AF8" s="1239"/>
      <c r="AG8" s="1239"/>
      <c r="AH8" s="1239"/>
      <c r="AI8" s="1239"/>
      <c r="AJ8" s="1239"/>
      <c r="AK8" s="1239"/>
      <c r="AL8" s="1239"/>
      <c r="AM8" s="1239"/>
      <c r="AN8" s="1239"/>
      <c r="AO8" s="1239"/>
      <c r="AP8" s="1239"/>
      <c r="AQ8" s="1239"/>
      <c r="AR8" s="1239"/>
      <c r="AS8" s="1239"/>
      <c r="AT8" s="1239"/>
      <c r="AU8" s="1239"/>
      <c r="AV8" s="1239"/>
      <c r="AW8" s="1239"/>
      <c r="AX8" s="1239"/>
      <c r="AY8" s="1239"/>
      <c r="AZ8" s="1239"/>
      <c r="BA8" s="1239"/>
      <c r="BB8" s="1239"/>
      <c r="BC8" s="1239"/>
      <c r="BD8" s="1239"/>
      <c r="BE8" s="1239"/>
      <c r="BF8" s="1239"/>
      <c r="BG8" s="1239"/>
      <c r="BH8" s="1239"/>
      <c r="BI8" s="1239"/>
      <c r="BJ8" s="1239"/>
      <c r="BK8" s="1239"/>
      <c r="BL8" s="1239"/>
      <c r="BM8" s="1239"/>
      <c r="BN8" s="1239"/>
      <c r="BO8" s="1239"/>
      <c r="BP8" s="1239"/>
      <c r="BQ8" s="1239"/>
      <c r="BR8" s="1239"/>
      <c r="BS8" s="1239"/>
      <c r="BT8" s="1239"/>
      <c r="BU8" s="1239"/>
      <c r="BV8" s="1239"/>
      <c r="BW8" s="1239"/>
      <c r="BX8" s="1239"/>
      <c r="BY8" s="1239"/>
      <c r="BZ8" s="1239"/>
      <c r="CA8" s="1239"/>
      <c r="CB8" s="1239"/>
      <c r="CC8" s="1239"/>
      <c r="CD8" s="1239"/>
      <c r="CE8" s="1239"/>
      <c r="CF8" s="1239"/>
      <c r="CG8" s="1239"/>
      <c r="CH8" s="1239"/>
      <c r="CI8" s="1239"/>
      <c r="CJ8" s="1239"/>
      <c r="CK8" s="1239"/>
      <c r="CL8" s="1239"/>
      <c r="CM8" s="1239"/>
      <c r="CN8" s="1239"/>
      <c r="CO8" s="1239"/>
      <c r="CP8" s="1239"/>
      <c r="CQ8" s="1239"/>
      <c r="CR8" s="1239"/>
      <c r="CS8" s="1239"/>
      <c r="CT8" s="1239"/>
      <c r="CU8" s="1239"/>
      <c r="CV8" s="1239"/>
      <c r="CW8" s="1239"/>
      <c r="CX8" s="1239"/>
      <c r="CY8" s="1239"/>
      <c r="CZ8" s="1239"/>
      <c r="DA8" s="1239"/>
      <c r="DB8" s="1239"/>
      <c r="DC8" s="1239"/>
      <c r="DD8" s="1239"/>
      <c r="DE8" s="1239"/>
    </row>
    <row r="9" spans="1:109" s="250" customFormat="1" ht="13.2" x14ac:dyDescent="0.2">
      <c r="A9" s="1239"/>
      <c r="B9" s="1239"/>
      <c r="C9" s="1239"/>
      <c r="D9" s="1239"/>
      <c r="E9" s="1239"/>
      <c r="F9" s="1239"/>
      <c r="G9" s="1239"/>
      <c r="H9" s="1239"/>
      <c r="I9" s="1239"/>
      <c r="J9" s="1239"/>
      <c r="K9" s="1239"/>
      <c r="L9" s="1239"/>
      <c r="M9" s="1239"/>
      <c r="N9" s="1239"/>
      <c r="O9" s="1239"/>
      <c r="P9" s="1239"/>
      <c r="Q9" s="1239"/>
      <c r="R9" s="1239"/>
      <c r="S9" s="1239"/>
      <c r="T9" s="1239"/>
      <c r="U9" s="1239"/>
      <c r="V9" s="1239"/>
      <c r="W9" s="1239"/>
      <c r="X9" s="1239"/>
      <c r="Y9" s="1239"/>
      <c r="Z9" s="1239"/>
      <c r="AA9" s="1239"/>
      <c r="AB9" s="1239"/>
      <c r="AC9" s="1239"/>
      <c r="AD9" s="1239"/>
      <c r="AE9" s="1239"/>
      <c r="AF9" s="1239"/>
      <c r="AG9" s="1239"/>
      <c r="AH9" s="1239"/>
      <c r="AI9" s="1239"/>
      <c r="AJ9" s="1239"/>
      <c r="AK9" s="1239"/>
      <c r="AL9" s="1239"/>
      <c r="AM9" s="1239"/>
      <c r="AN9" s="1239"/>
      <c r="AO9" s="1239"/>
      <c r="AP9" s="1239"/>
      <c r="AQ9" s="1239"/>
      <c r="AR9" s="1239"/>
      <c r="AS9" s="1239"/>
      <c r="AT9" s="1239"/>
      <c r="AU9" s="1239"/>
      <c r="AV9" s="1239"/>
      <c r="AW9" s="1239"/>
      <c r="AX9" s="1239"/>
      <c r="AY9" s="1239"/>
      <c r="AZ9" s="1239"/>
      <c r="BA9" s="1239"/>
      <c r="BB9" s="1239"/>
      <c r="BC9" s="1239"/>
      <c r="BD9" s="1239"/>
      <c r="BE9" s="1239"/>
      <c r="BF9" s="1239"/>
      <c r="BG9" s="1239"/>
      <c r="BH9" s="1239"/>
      <c r="BI9" s="1239"/>
      <c r="BJ9" s="1239"/>
      <c r="BK9" s="1239"/>
      <c r="BL9" s="1239"/>
      <c r="BM9" s="1239"/>
      <c r="BN9" s="1239"/>
      <c r="BO9" s="1239"/>
      <c r="BP9" s="1239"/>
      <c r="BQ9" s="1239"/>
      <c r="BR9" s="1239"/>
      <c r="BS9" s="1239"/>
      <c r="BT9" s="1239"/>
      <c r="BU9" s="1239"/>
      <c r="BV9" s="1239"/>
      <c r="BW9" s="1239"/>
      <c r="BX9" s="1239"/>
      <c r="BY9" s="1239"/>
      <c r="BZ9" s="1239"/>
      <c r="CA9" s="1239"/>
      <c r="CB9" s="1239"/>
      <c r="CC9" s="1239"/>
      <c r="CD9" s="1239"/>
      <c r="CE9" s="1239"/>
      <c r="CF9" s="1239"/>
      <c r="CG9" s="1239"/>
      <c r="CH9" s="1239"/>
      <c r="CI9" s="1239"/>
      <c r="CJ9" s="1239"/>
      <c r="CK9" s="1239"/>
      <c r="CL9" s="1239"/>
      <c r="CM9" s="1239"/>
      <c r="CN9" s="1239"/>
      <c r="CO9" s="1239"/>
      <c r="CP9" s="1239"/>
      <c r="CQ9" s="1239"/>
      <c r="CR9" s="1239"/>
      <c r="CS9" s="1239"/>
      <c r="CT9" s="1239"/>
      <c r="CU9" s="1239"/>
      <c r="CV9" s="1239"/>
      <c r="CW9" s="1239"/>
      <c r="CX9" s="1239"/>
      <c r="CY9" s="1239"/>
      <c r="CZ9" s="1239"/>
      <c r="DA9" s="1239"/>
      <c r="DB9" s="1239"/>
      <c r="DC9" s="1239"/>
      <c r="DD9" s="1239"/>
      <c r="DE9" s="1239"/>
    </row>
    <row r="10" spans="1:109" s="250" customFormat="1" ht="13.2" x14ac:dyDescent="0.2">
      <c r="A10" s="1239"/>
      <c r="B10" s="1239"/>
      <c r="C10" s="1239"/>
      <c r="D10" s="1239"/>
      <c r="E10" s="1239"/>
      <c r="F10" s="1239"/>
      <c r="G10" s="1239"/>
      <c r="H10" s="1239"/>
      <c r="I10" s="1239"/>
      <c r="J10" s="1239"/>
      <c r="K10" s="1239"/>
      <c r="L10" s="1239"/>
      <c r="M10" s="1239"/>
      <c r="N10" s="1239"/>
      <c r="O10" s="1239"/>
      <c r="P10" s="1239"/>
      <c r="Q10" s="1239"/>
      <c r="R10" s="1239"/>
      <c r="S10" s="1239"/>
      <c r="T10" s="1239"/>
      <c r="U10" s="1239"/>
      <c r="V10" s="1239"/>
      <c r="W10" s="1239"/>
      <c r="X10" s="1239"/>
      <c r="Y10" s="1239"/>
      <c r="Z10" s="1239"/>
      <c r="AA10" s="1239"/>
      <c r="AB10" s="1239"/>
      <c r="AC10" s="1239"/>
      <c r="AD10" s="1239"/>
      <c r="AE10" s="1239"/>
      <c r="AF10" s="1239"/>
      <c r="AG10" s="1239"/>
      <c r="AH10" s="1239"/>
      <c r="AI10" s="1239"/>
      <c r="AJ10" s="1239"/>
      <c r="AK10" s="1239"/>
      <c r="AL10" s="1239"/>
      <c r="AM10" s="1239"/>
      <c r="AN10" s="1239"/>
      <c r="AO10" s="1239"/>
      <c r="AP10" s="1239"/>
      <c r="AQ10" s="1239"/>
      <c r="AR10" s="1239"/>
      <c r="AS10" s="1239"/>
      <c r="AT10" s="1239"/>
      <c r="AU10" s="1239"/>
      <c r="AV10" s="1239"/>
      <c r="AW10" s="1239"/>
      <c r="AX10" s="1239"/>
      <c r="AY10" s="1239"/>
      <c r="AZ10" s="1239"/>
      <c r="BA10" s="1239"/>
      <c r="BB10" s="1239"/>
      <c r="BC10" s="1239"/>
      <c r="BD10" s="1239"/>
      <c r="BE10" s="1239"/>
      <c r="BF10" s="1239"/>
      <c r="BG10" s="1239"/>
      <c r="BH10" s="1239"/>
      <c r="BI10" s="1239"/>
      <c r="BJ10" s="1239"/>
      <c r="BK10" s="1239"/>
      <c r="BL10" s="1239"/>
      <c r="BM10" s="1239"/>
      <c r="BN10" s="1239"/>
      <c r="BO10" s="1239"/>
      <c r="BP10" s="1239"/>
      <c r="BQ10" s="1239"/>
      <c r="BR10" s="1239"/>
      <c r="BS10" s="1239"/>
      <c r="BT10" s="1239"/>
      <c r="BU10" s="1239"/>
      <c r="BV10" s="1239"/>
      <c r="BW10" s="1239"/>
      <c r="BX10" s="1239"/>
      <c r="BY10" s="1239"/>
      <c r="BZ10" s="1239"/>
      <c r="CA10" s="1239"/>
      <c r="CB10" s="1239"/>
      <c r="CC10" s="1239"/>
      <c r="CD10" s="1239"/>
      <c r="CE10" s="1239"/>
      <c r="CF10" s="1239"/>
      <c r="CG10" s="1239"/>
      <c r="CH10" s="1239"/>
      <c r="CI10" s="1239"/>
      <c r="CJ10" s="1239"/>
      <c r="CK10" s="1239"/>
      <c r="CL10" s="1239"/>
      <c r="CM10" s="1239"/>
      <c r="CN10" s="1239"/>
      <c r="CO10" s="1239"/>
      <c r="CP10" s="1239"/>
      <c r="CQ10" s="1239"/>
      <c r="CR10" s="1239"/>
      <c r="CS10" s="1239"/>
      <c r="CT10" s="1239"/>
      <c r="CU10" s="1239"/>
      <c r="CV10" s="1239"/>
      <c r="CW10" s="1239"/>
      <c r="CX10" s="1239"/>
      <c r="CY10" s="1239"/>
      <c r="CZ10" s="1239"/>
      <c r="DA10" s="1239"/>
      <c r="DB10" s="1239"/>
      <c r="DC10" s="1239"/>
      <c r="DD10" s="1239"/>
      <c r="DE10" s="1239"/>
    </row>
    <row r="11" spans="1:109" s="250" customFormat="1" ht="13.2" x14ac:dyDescent="0.2">
      <c r="A11" s="1239"/>
      <c r="B11" s="1239"/>
      <c r="C11" s="1239"/>
      <c r="D11" s="1239"/>
      <c r="E11" s="1239"/>
      <c r="F11" s="1239"/>
      <c r="G11" s="1239"/>
      <c r="H11" s="1239"/>
      <c r="I11" s="1239"/>
      <c r="J11" s="1239"/>
      <c r="K11" s="1239"/>
      <c r="L11" s="1239"/>
      <c r="M11" s="1239"/>
      <c r="N11" s="1239"/>
      <c r="O11" s="1239"/>
      <c r="P11" s="1239"/>
      <c r="Q11" s="1239"/>
      <c r="R11" s="1239"/>
      <c r="S11" s="1239"/>
      <c r="T11" s="1239"/>
      <c r="U11" s="1239"/>
      <c r="V11" s="1239"/>
      <c r="W11" s="1239"/>
      <c r="X11" s="1239"/>
      <c r="Y11" s="1239"/>
      <c r="Z11" s="1239"/>
      <c r="AA11" s="1239"/>
      <c r="AB11" s="1239"/>
      <c r="AC11" s="1239"/>
      <c r="AD11" s="1239"/>
      <c r="AE11" s="1239"/>
      <c r="AF11" s="1239"/>
      <c r="AG11" s="1239"/>
      <c r="AH11" s="1239"/>
      <c r="AI11" s="1239"/>
      <c r="AJ11" s="1239"/>
      <c r="AK11" s="1239"/>
      <c r="AL11" s="1239"/>
      <c r="AM11" s="1239"/>
      <c r="AN11" s="1239"/>
      <c r="AO11" s="1239"/>
      <c r="AP11" s="1239"/>
      <c r="AQ11" s="1239"/>
      <c r="AR11" s="1239"/>
      <c r="AS11" s="1239"/>
      <c r="AT11" s="1239"/>
      <c r="AU11" s="1239"/>
      <c r="AV11" s="1239"/>
      <c r="AW11" s="1239"/>
      <c r="AX11" s="1239"/>
      <c r="AY11" s="1239"/>
      <c r="AZ11" s="1239"/>
      <c r="BA11" s="1239"/>
      <c r="BB11" s="1239"/>
      <c r="BC11" s="1239"/>
      <c r="BD11" s="1239"/>
      <c r="BE11" s="1239"/>
      <c r="BF11" s="1239"/>
      <c r="BG11" s="1239"/>
      <c r="BH11" s="1239"/>
      <c r="BI11" s="1239"/>
      <c r="BJ11" s="1239"/>
      <c r="BK11" s="1239"/>
      <c r="BL11" s="1239"/>
      <c r="BM11" s="1239"/>
      <c r="BN11" s="1239"/>
      <c r="BO11" s="1239"/>
      <c r="BP11" s="1239"/>
      <c r="BQ11" s="1239"/>
      <c r="BR11" s="1239"/>
      <c r="BS11" s="1239"/>
      <c r="BT11" s="1239"/>
      <c r="BU11" s="1239"/>
      <c r="BV11" s="1239"/>
      <c r="BW11" s="1239"/>
      <c r="BX11" s="1239"/>
      <c r="BY11" s="1239"/>
      <c r="BZ11" s="1239"/>
      <c r="CA11" s="1239"/>
      <c r="CB11" s="1239"/>
      <c r="CC11" s="1239"/>
      <c r="CD11" s="1239"/>
      <c r="CE11" s="1239"/>
      <c r="CF11" s="1239"/>
      <c r="CG11" s="1239"/>
      <c r="CH11" s="1239"/>
      <c r="CI11" s="1239"/>
      <c r="CJ11" s="1239"/>
      <c r="CK11" s="1239"/>
      <c r="CL11" s="1239"/>
      <c r="CM11" s="1239"/>
      <c r="CN11" s="1239"/>
      <c r="CO11" s="1239"/>
      <c r="CP11" s="1239"/>
      <c r="CQ11" s="1239"/>
      <c r="CR11" s="1239"/>
      <c r="CS11" s="1239"/>
      <c r="CT11" s="1239"/>
      <c r="CU11" s="1239"/>
      <c r="CV11" s="1239"/>
      <c r="CW11" s="1239"/>
      <c r="CX11" s="1239"/>
      <c r="CY11" s="1239"/>
      <c r="CZ11" s="1239"/>
      <c r="DA11" s="1239"/>
      <c r="DB11" s="1239"/>
      <c r="DC11" s="1239"/>
      <c r="DD11" s="1239"/>
      <c r="DE11" s="1239"/>
    </row>
    <row r="12" spans="1:109" s="250" customFormat="1" ht="13.2" x14ac:dyDescent="0.2">
      <c r="A12" s="1239"/>
      <c r="B12" s="1239"/>
      <c r="C12" s="1239"/>
      <c r="D12" s="1239"/>
      <c r="E12" s="1239"/>
      <c r="F12" s="1239"/>
      <c r="G12" s="1239"/>
      <c r="H12" s="1239"/>
      <c r="I12" s="1239"/>
      <c r="J12" s="1239"/>
      <c r="K12" s="1239"/>
      <c r="L12" s="1239"/>
      <c r="M12" s="1239"/>
      <c r="N12" s="1239"/>
      <c r="O12" s="1239"/>
      <c r="P12" s="1239"/>
      <c r="Q12" s="1239"/>
      <c r="R12" s="1239"/>
      <c r="S12" s="1239"/>
      <c r="T12" s="1239"/>
      <c r="U12" s="1239"/>
      <c r="V12" s="1239"/>
      <c r="W12" s="1239"/>
      <c r="X12" s="1239"/>
      <c r="Y12" s="1239"/>
      <c r="Z12" s="1239"/>
      <c r="AA12" s="1239"/>
      <c r="AB12" s="1239"/>
      <c r="AC12" s="1239"/>
      <c r="AD12" s="1239"/>
      <c r="AE12" s="1239"/>
      <c r="AF12" s="1239"/>
      <c r="AG12" s="1239"/>
      <c r="AH12" s="1239"/>
      <c r="AI12" s="1239"/>
      <c r="AJ12" s="1239"/>
      <c r="AK12" s="1239"/>
      <c r="AL12" s="1239"/>
      <c r="AM12" s="1239"/>
      <c r="AN12" s="1239"/>
      <c r="AO12" s="1239"/>
      <c r="AP12" s="1239"/>
      <c r="AQ12" s="1239"/>
      <c r="AR12" s="1239"/>
      <c r="AS12" s="1239"/>
      <c r="AT12" s="1239"/>
      <c r="AU12" s="1239"/>
      <c r="AV12" s="1239"/>
      <c r="AW12" s="1239"/>
      <c r="AX12" s="1239"/>
      <c r="AY12" s="1239"/>
      <c r="AZ12" s="1239"/>
      <c r="BA12" s="1239"/>
      <c r="BB12" s="1239"/>
      <c r="BC12" s="1239"/>
      <c r="BD12" s="1239"/>
      <c r="BE12" s="1239"/>
      <c r="BF12" s="1239"/>
      <c r="BG12" s="1239"/>
      <c r="BH12" s="1239"/>
      <c r="BI12" s="1239"/>
      <c r="BJ12" s="1239"/>
      <c r="BK12" s="1239"/>
      <c r="BL12" s="1239"/>
      <c r="BM12" s="1239"/>
      <c r="BN12" s="1239"/>
      <c r="BO12" s="1239"/>
      <c r="BP12" s="1239"/>
      <c r="BQ12" s="1239"/>
      <c r="BR12" s="1239"/>
      <c r="BS12" s="1239"/>
      <c r="BT12" s="1239"/>
      <c r="BU12" s="1239"/>
      <c r="BV12" s="1239"/>
      <c r="BW12" s="1239"/>
      <c r="BX12" s="1239"/>
      <c r="BY12" s="1239"/>
      <c r="BZ12" s="1239"/>
      <c r="CA12" s="1239"/>
      <c r="CB12" s="1239"/>
      <c r="CC12" s="1239"/>
      <c r="CD12" s="1239"/>
      <c r="CE12" s="1239"/>
      <c r="CF12" s="1239"/>
      <c r="CG12" s="1239"/>
      <c r="CH12" s="1239"/>
      <c r="CI12" s="1239"/>
      <c r="CJ12" s="1239"/>
      <c r="CK12" s="1239"/>
      <c r="CL12" s="1239"/>
      <c r="CM12" s="1239"/>
      <c r="CN12" s="1239"/>
      <c r="CO12" s="1239"/>
      <c r="CP12" s="1239"/>
      <c r="CQ12" s="1239"/>
      <c r="CR12" s="1239"/>
      <c r="CS12" s="1239"/>
      <c r="CT12" s="1239"/>
      <c r="CU12" s="1239"/>
      <c r="CV12" s="1239"/>
      <c r="CW12" s="1239"/>
      <c r="CX12" s="1239"/>
      <c r="CY12" s="1239"/>
      <c r="CZ12" s="1239"/>
      <c r="DA12" s="1239"/>
      <c r="DB12" s="1239"/>
      <c r="DC12" s="1239"/>
      <c r="DD12" s="1239"/>
      <c r="DE12" s="1239"/>
    </row>
    <row r="13" spans="1:109" s="250" customFormat="1" ht="13.2" x14ac:dyDescent="0.2">
      <c r="A13" s="1239"/>
      <c r="B13" s="1239"/>
      <c r="C13" s="1239"/>
      <c r="D13" s="1239"/>
      <c r="E13" s="1239"/>
      <c r="F13" s="1239"/>
      <c r="G13" s="1239"/>
      <c r="H13" s="1239"/>
      <c r="I13" s="1239"/>
      <c r="J13" s="1239"/>
      <c r="K13" s="1239"/>
      <c r="L13" s="1239"/>
      <c r="M13" s="1239"/>
      <c r="N13" s="1239"/>
      <c r="O13" s="1239"/>
      <c r="P13" s="1239"/>
      <c r="Q13" s="1239"/>
      <c r="R13" s="1239"/>
      <c r="S13" s="1239"/>
      <c r="T13" s="1239"/>
      <c r="U13" s="1239"/>
      <c r="V13" s="1239"/>
      <c r="W13" s="1239"/>
      <c r="X13" s="1239"/>
      <c r="Y13" s="1239"/>
      <c r="Z13" s="1239"/>
      <c r="AA13" s="1239"/>
      <c r="AB13" s="1239"/>
      <c r="AC13" s="1239"/>
      <c r="AD13" s="1239"/>
      <c r="AE13" s="1239"/>
      <c r="AF13" s="1239"/>
      <c r="AG13" s="1239"/>
      <c r="AH13" s="1239"/>
      <c r="AI13" s="1239"/>
      <c r="AJ13" s="1239"/>
      <c r="AK13" s="1239"/>
      <c r="AL13" s="1239"/>
      <c r="AM13" s="1239"/>
      <c r="AN13" s="1239"/>
      <c r="AO13" s="1239"/>
      <c r="AP13" s="1239"/>
      <c r="AQ13" s="1239"/>
      <c r="AR13" s="1239"/>
      <c r="AS13" s="1239"/>
      <c r="AT13" s="1239"/>
      <c r="AU13" s="1239"/>
      <c r="AV13" s="1239"/>
      <c r="AW13" s="1239"/>
      <c r="AX13" s="1239"/>
      <c r="AY13" s="1239"/>
      <c r="AZ13" s="1239"/>
      <c r="BA13" s="1239"/>
      <c r="BB13" s="1239"/>
      <c r="BC13" s="1239"/>
      <c r="BD13" s="1239"/>
      <c r="BE13" s="1239"/>
      <c r="BF13" s="1239"/>
      <c r="BG13" s="1239"/>
      <c r="BH13" s="1239"/>
      <c r="BI13" s="1239"/>
      <c r="BJ13" s="1239"/>
      <c r="BK13" s="1239"/>
      <c r="BL13" s="1239"/>
      <c r="BM13" s="1239"/>
      <c r="BN13" s="1239"/>
      <c r="BO13" s="1239"/>
      <c r="BP13" s="1239"/>
      <c r="BQ13" s="1239"/>
      <c r="BR13" s="1239"/>
      <c r="BS13" s="1239"/>
      <c r="BT13" s="1239"/>
      <c r="BU13" s="1239"/>
      <c r="BV13" s="1239"/>
      <c r="BW13" s="1239"/>
      <c r="BX13" s="1239"/>
      <c r="BY13" s="1239"/>
      <c r="BZ13" s="1239"/>
      <c r="CA13" s="1239"/>
      <c r="CB13" s="1239"/>
      <c r="CC13" s="1239"/>
      <c r="CD13" s="1239"/>
      <c r="CE13" s="1239"/>
      <c r="CF13" s="1239"/>
      <c r="CG13" s="1239"/>
      <c r="CH13" s="1239"/>
      <c r="CI13" s="1239"/>
      <c r="CJ13" s="1239"/>
      <c r="CK13" s="1239"/>
      <c r="CL13" s="1239"/>
      <c r="CM13" s="1239"/>
      <c r="CN13" s="1239"/>
      <c r="CO13" s="1239"/>
      <c r="CP13" s="1239"/>
      <c r="CQ13" s="1239"/>
      <c r="CR13" s="1239"/>
      <c r="CS13" s="1239"/>
      <c r="CT13" s="1239"/>
      <c r="CU13" s="1239"/>
      <c r="CV13" s="1239"/>
      <c r="CW13" s="1239"/>
      <c r="CX13" s="1239"/>
      <c r="CY13" s="1239"/>
      <c r="CZ13" s="1239"/>
      <c r="DA13" s="1239"/>
      <c r="DB13" s="1239"/>
      <c r="DC13" s="1239"/>
      <c r="DD13" s="1239"/>
      <c r="DE13" s="1239"/>
    </row>
    <row r="14" spans="1:109" s="250" customFormat="1" ht="13.2" x14ac:dyDescent="0.2">
      <c r="A14" s="1239"/>
      <c r="B14" s="1239"/>
      <c r="C14" s="1239"/>
      <c r="D14" s="1239"/>
      <c r="E14" s="1239"/>
      <c r="F14" s="1239"/>
      <c r="G14" s="1239"/>
      <c r="H14" s="1239"/>
      <c r="I14" s="1239"/>
      <c r="J14" s="1239"/>
      <c r="K14" s="1239"/>
      <c r="L14" s="1239"/>
      <c r="M14" s="1239"/>
      <c r="N14" s="1239"/>
      <c r="O14" s="1239"/>
      <c r="P14" s="1239"/>
      <c r="Q14" s="1239"/>
      <c r="R14" s="1239"/>
      <c r="S14" s="1239"/>
      <c r="T14" s="1239"/>
      <c r="U14" s="1239"/>
      <c r="V14" s="1239"/>
      <c r="W14" s="1239"/>
      <c r="X14" s="1239"/>
      <c r="Y14" s="1239"/>
      <c r="Z14" s="1239"/>
      <c r="AA14" s="1239"/>
      <c r="AB14" s="1239"/>
      <c r="AC14" s="1239"/>
      <c r="AD14" s="1239"/>
      <c r="AE14" s="1239"/>
      <c r="AF14" s="1239"/>
      <c r="AG14" s="1239"/>
      <c r="AH14" s="1239"/>
      <c r="AI14" s="1239"/>
      <c r="AJ14" s="1239"/>
      <c r="AK14" s="1239"/>
      <c r="AL14" s="1239"/>
      <c r="AM14" s="1239"/>
      <c r="AN14" s="1239"/>
      <c r="AO14" s="1239"/>
      <c r="AP14" s="1239"/>
      <c r="AQ14" s="1239"/>
      <c r="AR14" s="1239"/>
      <c r="AS14" s="1239"/>
      <c r="AT14" s="1239"/>
      <c r="AU14" s="1239"/>
      <c r="AV14" s="1239"/>
      <c r="AW14" s="1239"/>
      <c r="AX14" s="1239"/>
      <c r="AY14" s="1239"/>
      <c r="AZ14" s="1239"/>
      <c r="BA14" s="1239"/>
      <c r="BB14" s="1239"/>
      <c r="BC14" s="1239"/>
      <c r="BD14" s="1239"/>
      <c r="BE14" s="1239"/>
      <c r="BF14" s="1239"/>
      <c r="BG14" s="1239"/>
      <c r="BH14" s="1239"/>
      <c r="BI14" s="1239"/>
      <c r="BJ14" s="1239"/>
      <c r="BK14" s="1239"/>
      <c r="BL14" s="1239"/>
      <c r="BM14" s="1239"/>
      <c r="BN14" s="1239"/>
      <c r="BO14" s="1239"/>
      <c r="BP14" s="1239"/>
      <c r="BQ14" s="1239"/>
      <c r="BR14" s="1239"/>
      <c r="BS14" s="1239"/>
      <c r="BT14" s="1239"/>
      <c r="BU14" s="1239"/>
      <c r="BV14" s="1239"/>
      <c r="BW14" s="1239"/>
      <c r="BX14" s="1239"/>
      <c r="BY14" s="1239"/>
      <c r="BZ14" s="1239"/>
      <c r="CA14" s="1239"/>
      <c r="CB14" s="1239"/>
      <c r="CC14" s="1239"/>
      <c r="CD14" s="1239"/>
      <c r="CE14" s="1239"/>
      <c r="CF14" s="1239"/>
      <c r="CG14" s="1239"/>
      <c r="CH14" s="1239"/>
      <c r="CI14" s="1239"/>
      <c r="CJ14" s="1239"/>
      <c r="CK14" s="1239"/>
      <c r="CL14" s="1239"/>
      <c r="CM14" s="1239"/>
      <c r="CN14" s="1239"/>
      <c r="CO14" s="1239"/>
      <c r="CP14" s="1239"/>
      <c r="CQ14" s="1239"/>
      <c r="CR14" s="1239"/>
      <c r="CS14" s="1239"/>
      <c r="CT14" s="1239"/>
      <c r="CU14" s="1239"/>
      <c r="CV14" s="1239"/>
      <c r="CW14" s="1239"/>
      <c r="CX14" s="1239"/>
      <c r="CY14" s="1239"/>
      <c r="CZ14" s="1239"/>
      <c r="DA14" s="1239"/>
      <c r="DB14" s="1239"/>
      <c r="DC14" s="1239"/>
      <c r="DD14" s="1239"/>
      <c r="DE14" s="1239"/>
    </row>
    <row r="15" spans="1:109" s="250" customFormat="1" ht="13.2" x14ac:dyDescent="0.2">
      <c r="A15" s="252"/>
      <c r="B15" s="1239"/>
      <c r="C15" s="1239"/>
      <c r="D15" s="1239"/>
      <c r="E15" s="1239"/>
      <c r="F15" s="1239"/>
      <c r="G15" s="1239"/>
      <c r="H15" s="1239"/>
      <c r="I15" s="1239"/>
      <c r="J15" s="1239"/>
      <c r="K15" s="1239"/>
      <c r="L15" s="1239"/>
      <c r="M15" s="1239"/>
      <c r="N15" s="1239"/>
      <c r="O15" s="1239"/>
      <c r="P15" s="1239"/>
      <c r="Q15" s="1239"/>
      <c r="R15" s="1239"/>
      <c r="S15" s="1239"/>
      <c r="T15" s="1239"/>
      <c r="U15" s="1239"/>
      <c r="V15" s="1239"/>
      <c r="W15" s="1239"/>
      <c r="X15" s="1239"/>
      <c r="Y15" s="1239"/>
      <c r="Z15" s="1239"/>
      <c r="AA15" s="1239"/>
      <c r="AB15" s="1239"/>
      <c r="AC15" s="1239"/>
      <c r="AD15" s="1239"/>
      <c r="AE15" s="1239"/>
      <c r="AF15" s="1239"/>
      <c r="AG15" s="1239"/>
      <c r="AH15" s="1239"/>
      <c r="AI15" s="1239"/>
      <c r="AJ15" s="1239"/>
      <c r="AK15" s="1239"/>
      <c r="AL15" s="1239"/>
      <c r="AM15" s="1239"/>
      <c r="AN15" s="1239"/>
      <c r="AO15" s="1239"/>
      <c r="AP15" s="1239"/>
      <c r="AQ15" s="1239"/>
      <c r="AR15" s="1239"/>
      <c r="AS15" s="1239"/>
      <c r="AT15" s="1239"/>
      <c r="AU15" s="1239"/>
      <c r="AV15" s="1239"/>
      <c r="AW15" s="1239"/>
      <c r="AX15" s="1239"/>
      <c r="AY15" s="1239"/>
      <c r="AZ15" s="1239"/>
      <c r="BA15" s="1239"/>
      <c r="BB15" s="1239"/>
      <c r="BC15" s="1239"/>
      <c r="BD15" s="1239"/>
      <c r="BE15" s="1239"/>
      <c r="BF15" s="1239"/>
      <c r="BG15" s="1239"/>
      <c r="BH15" s="1239"/>
      <c r="BI15" s="1239"/>
      <c r="BJ15" s="1239"/>
      <c r="BK15" s="1239"/>
      <c r="BL15" s="1239"/>
      <c r="BM15" s="1239"/>
      <c r="BN15" s="1239"/>
      <c r="BO15" s="1239"/>
      <c r="BP15" s="1239"/>
      <c r="BQ15" s="1239"/>
      <c r="BR15" s="1239"/>
      <c r="BS15" s="1239"/>
      <c r="BT15" s="1239"/>
      <c r="BU15" s="1239"/>
      <c r="BV15" s="1239"/>
      <c r="BW15" s="1239"/>
      <c r="BX15" s="1239"/>
      <c r="BY15" s="1239"/>
      <c r="BZ15" s="1239"/>
      <c r="CA15" s="1239"/>
      <c r="CB15" s="1239"/>
      <c r="CC15" s="1239"/>
      <c r="CD15" s="1239"/>
      <c r="CE15" s="1239"/>
      <c r="CF15" s="1239"/>
      <c r="CG15" s="1239"/>
      <c r="CH15" s="1239"/>
      <c r="CI15" s="1239"/>
      <c r="CJ15" s="1239"/>
      <c r="CK15" s="1239"/>
      <c r="CL15" s="1239"/>
      <c r="CM15" s="1239"/>
      <c r="CN15" s="1239"/>
      <c r="CO15" s="1239"/>
      <c r="CP15" s="1239"/>
      <c r="CQ15" s="1239"/>
      <c r="CR15" s="1239"/>
      <c r="CS15" s="1239"/>
      <c r="CT15" s="1239"/>
      <c r="CU15" s="1239"/>
      <c r="CV15" s="1239"/>
      <c r="CW15" s="1239"/>
      <c r="CX15" s="1239"/>
      <c r="CY15" s="1239"/>
      <c r="CZ15" s="1239"/>
      <c r="DA15" s="1239"/>
      <c r="DB15" s="1239"/>
      <c r="DC15" s="1239"/>
      <c r="DD15" s="1239"/>
      <c r="DE15" s="1239"/>
    </row>
    <row r="16" spans="1:109" s="250" customFormat="1" ht="13.2" x14ac:dyDescent="0.2">
      <c r="A16" s="252"/>
      <c r="B16" s="1239"/>
      <c r="C16" s="1239"/>
      <c r="D16" s="1239"/>
      <c r="E16" s="1239"/>
      <c r="F16" s="1239"/>
      <c r="G16" s="1239"/>
      <c r="H16" s="1239"/>
      <c r="I16" s="1239"/>
      <c r="J16" s="1239"/>
      <c r="K16" s="1239"/>
      <c r="L16" s="1239"/>
      <c r="M16" s="1239"/>
      <c r="N16" s="1239"/>
      <c r="O16" s="1239"/>
      <c r="P16" s="1239"/>
      <c r="Q16" s="1239"/>
      <c r="R16" s="1239"/>
      <c r="S16" s="1239"/>
      <c r="T16" s="1239"/>
      <c r="U16" s="1239"/>
      <c r="V16" s="1239"/>
      <c r="W16" s="1239"/>
      <c r="X16" s="1239"/>
      <c r="Y16" s="1239"/>
      <c r="Z16" s="1239"/>
      <c r="AA16" s="1239"/>
      <c r="AB16" s="1239"/>
      <c r="AC16" s="1239"/>
      <c r="AD16" s="1239"/>
      <c r="AE16" s="1239"/>
      <c r="AF16" s="1239"/>
      <c r="AG16" s="1239"/>
      <c r="AH16" s="1239"/>
      <c r="AI16" s="1239"/>
      <c r="AJ16" s="1239"/>
      <c r="AK16" s="1239"/>
      <c r="AL16" s="1239"/>
      <c r="AM16" s="1239"/>
      <c r="AN16" s="1239"/>
      <c r="AO16" s="1239"/>
      <c r="AP16" s="1239"/>
      <c r="AQ16" s="1239"/>
      <c r="AR16" s="1239"/>
      <c r="AS16" s="1239"/>
      <c r="AT16" s="1239"/>
      <c r="AU16" s="1239"/>
      <c r="AV16" s="1239"/>
      <c r="AW16" s="1239"/>
      <c r="AX16" s="1239"/>
      <c r="AY16" s="1239"/>
      <c r="AZ16" s="1239"/>
      <c r="BA16" s="1239"/>
      <c r="BB16" s="1239"/>
      <c r="BC16" s="1239"/>
      <c r="BD16" s="1239"/>
      <c r="BE16" s="1239"/>
      <c r="BF16" s="1239"/>
      <c r="BG16" s="1239"/>
      <c r="BH16" s="1239"/>
      <c r="BI16" s="1239"/>
      <c r="BJ16" s="1239"/>
      <c r="BK16" s="1239"/>
      <c r="BL16" s="1239"/>
      <c r="BM16" s="1239"/>
      <c r="BN16" s="1239"/>
      <c r="BO16" s="1239"/>
      <c r="BP16" s="1239"/>
      <c r="BQ16" s="1239"/>
      <c r="BR16" s="1239"/>
      <c r="BS16" s="1239"/>
      <c r="BT16" s="1239"/>
      <c r="BU16" s="1239"/>
      <c r="BV16" s="1239"/>
      <c r="BW16" s="1239"/>
      <c r="BX16" s="1239"/>
      <c r="BY16" s="1239"/>
      <c r="BZ16" s="1239"/>
      <c r="CA16" s="1239"/>
      <c r="CB16" s="1239"/>
      <c r="CC16" s="1239"/>
      <c r="CD16" s="1239"/>
      <c r="CE16" s="1239"/>
      <c r="CF16" s="1239"/>
      <c r="CG16" s="1239"/>
      <c r="CH16" s="1239"/>
      <c r="CI16" s="1239"/>
      <c r="CJ16" s="1239"/>
      <c r="CK16" s="1239"/>
      <c r="CL16" s="1239"/>
      <c r="CM16" s="1239"/>
      <c r="CN16" s="1239"/>
      <c r="CO16" s="1239"/>
      <c r="CP16" s="1239"/>
      <c r="CQ16" s="1239"/>
      <c r="CR16" s="1239"/>
      <c r="CS16" s="1239"/>
      <c r="CT16" s="1239"/>
      <c r="CU16" s="1239"/>
      <c r="CV16" s="1239"/>
      <c r="CW16" s="1239"/>
      <c r="CX16" s="1239"/>
      <c r="CY16" s="1239"/>
      <c r="CZ16" s="1239"/>
      <c r="DA16" s="1239"/>
      <c r="DB16" s="1239"/>
      <c r="DC16" s="1239"/>
      <c r="DD16" s="1239"/>
      <c r="DE16" s="1239"/>
    </row>
    <row r="17" spans="1:109" s="250" customFormat="1" ht="13.2" x14ac:dyDescent="0.2">
      <c r="A17" s="252"/>
      <c r="B17" s="1239"/>
      <c r="C17" s="1239"/>
      <c r="D17" s="1239"/>
      <c r="E17" s="1239"/>
      <c r="F17" s="1239"/>
      <c r="G17" s="1239"/>
      <c r="H17" s="1239"/>
      <c r="I17" s="1239"/>
      <c r="J17" s="1239"/>
      <c r="K17" s="1239"/>
      <c r="L17" s="1239"/>
      <c r="M17" s="1239"/>
      <c r="N17" s="1239"/>
      <c r="O17" s="1239"/>
      <c r="P17" s="1239"/>
      <c r="Q17" s="1239"/>
      <c r="R17" s="1239"/>
      <c r="S17" s="1239"/>
      <c r="T17" s="1239"/>
      <c r="U17" s="1239"/>
      <c r="V17" s="1239"/>
      <c r="W17" s="1239"/>
      <c r="X17" s="1239"/>
      <c r="Y17" s="1239"/>
      <c r="Z17" s="1239"/>
      <c r="AA17" s="1239"/>
      <c r="AB17" s="1239"/>
      <c r="AC17" s="1239"/>
      <c r="AD17" s="1239"/>
      <c r="AE17" s="1239"/>
      <c r="AF17" s="1239"/>
      <c r="AG17" s="1239"/>
      <c r="AH17" s="1239"/>
      <c r="AI17" s="1239"/>
      <c r="AJ17" s="1239"/>
      <c r="AK17" s="1239"/>
      <c r="AL17" s="1239"/>
      <c r="AM17" s="1239"/>
      <c r="AN17" s="1239"/>
      <c r="AO17" s="1239"/>
      <c r="AP17" s="1239"/>
      <c r="AQ17" s="1239"/>
      <c r="AR17" s="1239"/>
      <c r="AS17" s="1239"/>
      <c r="AT17" s="1239"/>
      <c r="AU17" s="1239"/>
      <c r="AV17" s="1239"/>
      <c r="AW17" s="1239"/>
      <c r="AX17" s="1239"/>
      <c r="AY17" s="1239"/>
      <c r="AZ17" s="1239"/>
      <c r="BA17" s="1239"/>
      <c r="BB17" s="1239"/>
      <c r="BC17" s="1239"/>
      <c r="BD17" s="1239"/>
      <c r="BE17" s="1239"/>
      <c r="BF17" s="1239"/>
      <c r="BG17" s="1239"/>
      <c r="BH17" s="1239"/>
      <c r="BI17" s="1239"/>
      <c r="BJ17" s="1239"/>
      <c r="BK17" s="1239"/>
      <c r="BL17" s="1239"/>
      <c r="BM17" s="1239"/>
      <c r="BN17" s="1239"/>
      <c r="BO17" s="1239"/>
      <c r="BP17" s="1239"/>
      <c r="BQ17" s="1239"/>
      <c r="BR17" s="1239"/>
      <c r="BS17" s="1239"/>
      <c r="BT17" s="1239"/>
      <c r="BU17" s="1239"/>
      <c r="BV17" s="1239"/>
      <c r="BW17" s="1239"/>
      <c r="BX17" s="1239"/>
      <c r="BY17" s="1239"/>
      <c r="BZ17" s="1239"/>
      <c r="CA17" s="1239"/>
      <c r="CB17" s="1239"/>
      <c r="CC17" s="1239"/>
      <c r="CD17" s="1239"/>
      <c r="CE17" s="1239"/>
      <c r="CF17" s="1239"/>
      <c r="CG17" s="1239"/>
      <c r="CH17" s="1239"/>
      <c r="CI17" s="1239"/>
      <c r="CJ17" s="1239"/>
      <c r="CK17" s="1239"/>
      <c r="CL17" s="1239"/>
      <c r="CM17" s="1239"/>
      <c r="CN17" s="1239"/>
      <c r="CO17" s="1239"/>
      <c r="CP17" s="1239"/>
      <c r="CQ17" s="1239"/>
      <c r="CR17" s="1239"/>
      <c r="CS17" s="1239"/>
      <c r="CT17" s="1239"/>
      <c r="CU17" s="1239"/>
      <c r="CV17" s="1239"/>
      <c r="CW17" s="1239"/>
      <c r="CX17" s="1239"/>
      <c r="CY17" s="1239"/>
      <c r="CZ17" s="1239"/>
      <c r="DA17" s="1239"/>
      <c r="DB17" s="1239"/>
      <c r="DC17" s="1239"/>
      <c r="DD17" s="1239"/>
      <c r="DE17" s="1239"/>
    </row>
    <row r="18" spans="1:109" s="250" customFormat="1" ht="13.2" x14ac:dyDescent="0.2">
      <c r="A18" s="252"/>
      <c r="B18" s="1239"/>
      <c r="C18" s="1239"/>
      <c r="D18" s="1239"/>
      <c r="E18" s="1239"/>
      <c r="F18" s="1239"/>
      <c r="G18" s="1239"/>
      <c r="H18" s="1239"/>
      <c r="I18" s="1239"/>
      <c r="J18" s="1239"/>
      <c r="K18" s="1239"/>
      <c r="L18" s="1239"/>
      <c r="M18" s="1239"/>
      <c r="N18" s="1239"/>
      <c r="O18" s="1239"/>
      <c r="P18" s="1239"/>
      <c r="Q18" s="1239"/>
      <c r="R18" s="1239"/>
      <c r="S18" s="1239"/>
      <c r="T18" s="1239"/>
      <c r="U18" s="1239"/>
      <c r="V18" s="1239"/>
      <c r="W18" s="1239"/>
      <c r="X18" s="1239"/>
      <c r="Y18" s="1239"/>
      <c r="Z18" s="1239"/>
      <c r="AA18" s="1239"/>
      <c r="AB18" s="1239"/>
      <c r="AC18" s="1239"/>
      <c r="AD18" s="1239"/>
      <c r="AE18" s="1239"/>
      <c r="AF18" s="1239"/>
      <c r="AG18" s="1239"/>
      <c r="AH18" s="1239"/>
      <c r="AI18" s="1239"/>
      <c r="AJ18" s="1239"/>
      <c r="AK18" s="1239"/>
      <c r="AL18" s="1239"/>
      <c r="AM18" s="1239"/>
      <c r="AN18" s="1239"/>
      <c r="AO18" s="1239"/>
      <c r="AP18" s="1239"/>
      <c r="AQ18" s="1239"/>
      <c r="AR18" s="1239"/>
      <c r="AS18" s="1239"/>
      <c r="AT18" s="1239"/>
      <c r="AU18" s="1239"/>
      <c r="AV18" s="1239"/>
      <c r="AW18" s="1239"/>
      <c r="AX18" s="1239"/>
      <c r="AY18" s="1239"/>
      <c r="AZ18" s="1239"/>
      <c r="BA18" s="1239"/>
      <c r="BB18" s="1239"/>
      <c r="BC18" s="1239"/>
      <c r="BD18" s="1239"/>
      <c r="BE18" s="1239"/>
      <c r="BF18" s="1239"/>
      <c r="BG18" s="1239"/>
      <c r="BH18" s="1239"/>
      <c r="BI18" s="1239"/>
      <c r="BJ18" s="1239"/>
      <c r="BK18" s="1239"/>
      <c r="BL18" s="1239"/>
      <c r="BM18" s="1239"/>
      <c r="BN18" s="1239"/>
      <c r="BO18" s="1239"/>
      <c r="BP18" s="1239"/>
      <c r="BQ18" s="1239"/>
      <c r="BR18" s="1239"/>
      <c r="BS18" s="1239"/>
      <c r="BT18" s="1239"/>
      <c r="BU18" s="1239"/>
      <c r="BV18" s="1239"/>
      <c r="BW18" s="1239"/>
      <c r="BX18" s="1239"/>
      <c r="BY18" s="1239"/>
      <c r="BZ18" s="1239"/>
      <c r="CA18" s="1239"/>
      <c r="CB18" s="1239"/>
      <c r="CC18" s="1239"/>
      <c r="CD18" s="1239"/>
      <c r="CE18" s="1239"/>
      <c r="CF18" s="1239"/>
      <c r="CG18" s="1239"/>
      <c r="CH18" s="1239"/>
      <c r="CI18" s="1239"/>
      <c r="CJ18" s="1239"/>
      <c r="CK18" s="1239"/>
      <c r="CL18" s="1239"/>
      <c r="CM18" s="1239"/>
      <c r="CN18" s="1239"/>
      <c r="CO18" s="1239"/>
      <c r="CP18" s="1239"/>
      <c r="CQ18" s="1239"/>
      <c r="CR18" s="1239"/>
      <c r="CS18" s="1239"/>
      <c r="CT18" s="1239"/>
      <c r="CU18" s="1239"/>
      <c r="CV18" s="1239"/>
      <c r="CW18" s="1239"/>
      <c r="CX18" s="1239"/>
      <c r="CY18" s="1239"/>
      <c r="CZ18" s="1239"/>
      <c r="DA18" s="1239"/>
      <c r="DB18" s="1239"/>
      <c r="DC18" s="1239"/>
      <c r="DD18" s="1239"/>
      <c r="DE18" s="1239"/>
    </row>
    <row r="19" spans="1:109" ht="13.2" x14ac:dyDescent="0.2">
      <c r="DD19" s="252"/>
      <c r="DE19" s="252"/>
    </row>
    <row r="20" spans="1:109" ht="13.2" x14ac:dyDescent="0.2">
      <c r="DD20" s="252"/>
      <c r="DE20" s="252"/>
    </row>
    <row r="21" spans="1:109" ht="17.25" customHeight="1" x14ac:dyDescent="0.2">
      <c r="B21" s="1238"/>
      <c r="C21" s="254"/>
      <c r="D21" s="254"/>
      <c r="E21" s="254"/>
      <c r="F21" s="254"/>
      <c r="G21" s="254"/>
      <c r="H21" s="254"/>
      <c r="I21" s="254"/>
      <c r="J21" s="254"/>
      <c r="K21" s="254"/>
      <c r="L21" s="254"/>
      <c r="M21" s="254"/>
      <c r="N21" s="1237"/>
      <c r="O21" s="254"/>
      <c r="P21" s="254"/>
      <c r="Q21" s="254"/>
      <c r="R21" s="254"/>
      <c r="S21" s="254"/>
      <c r="T21" s="254"/>
      <c r="U21" s="254"/>
      <c r="V21" s="254"/>
      <c r="W21" s="254"/>
      <c r="X21" s="254"/>
      <c r="Y21" s="254"/>
      <c r="Z21" s="254"/>
      <c r="AA21" s="254"/>
      <c r="AB21" s="254"/>
      <c r="AC21" s="254"/>
      <c r="AD21" s="254"/>
      <c r="AE21" s="254"/>
      <c r="AF21" s="254"/>
      <c r="AG21" s="254"/>
      <c r="AH21" s="254"/>
      <c r="AI21" s="254"/>
      <c r="AJ21" s="254"/>
      <c r="AK21" s="254"/>
      <c r="AL21" s="254"/>
      <c r="AM21" s="254"/>
      <c r="AN21" s="254"/>
      <c r="AO21" s="254"/>
      <c r="AP21" s="254"/>
      <c r="AQ21" s="254"/>
      <c r="AR21" s="254"/>
      <c r="AS21" s="254"/>
      <c r="AT21" s="1237"/>
      <c r="AU21" s="254"/>
      <c r="AV21" s="254"/>
      <c r="AW21" s="254"/>
      <c r="AX21" s="254"/>
      <c r="AY21" s="254"/>
      <c r="AZ21" s="254"/>
      <c r="BA21" s="254"/>
      <c r="BB21" s="254"/>
      <c r="BC21" s="254"/>
      <c r="BD21" s="254"/>
      <c r="BE21" s="254"/>
      <c r="BF21" s="1237"/>
      <c r="BG21" s="254"/>
      <c r="BH21" s="254"/>
      <c r="BI21" s="254"/>
      <c r="BJ21" s="254"/>
      <c r="BK21" s="254"/>
      <c r="BL21" s="254"/>
      <c r="BM21" s="254"/>
      <c r="BN21" s="254"/>
      <c r="BO21" s="254"/>
      <c r="BP21" s="254"/>
      <c r="BQ21" s="254"/>
      <c r="BR21" s="1237"/>
      <c r="BS21" s="254"/>
      <c r="BT21" s="254"/>
      <c r="BU21" s="254"/>
      <c r="BV21" s="254"/>
      <c r="BW21" s="254"/>
      <c r="BX21" s="254"/>
      <c r="BY21" s="254"/>
      <c r="BZ21" s="254"/>
      <c r="CA21" s="254"/>
      <c r="CB21" s="254"/>
      <c r="CC21" s="254"/>
      <c r="CD21" s="1237"/>
      <c r="CE21" s="254"/>
      <c r="CF21" s="254"/>
      <c r="CG21" s="254"/>
      <c r="CH21" s="254"/>
      <c r="CI21" s="254"/>
      <c r="CJ21" s="254"/>
      <c r="CK21" s="254"/>
      <c r="CL21" s="254"/>
      <c r="CM21" s="254"/>
      <c r="CN21" s="254"/>
      <c r="CO21" s="254"/>
      <c r="CP21" s="1237"/>
      <c r="CQ21" s="254"/>
      <c r="CR21" s="254"/>
      <c r="CS21" s="254"/>
      <c r="CT21" s="254"/>
      <c r="CU21" s="254"/>
      <c r="CV21" s="254"/>
      <c r="CW21" s="254"/>
      <c r="CX21" s="254"/>
      <c r="CY21" s="254"/>
      <c r="CZ21" s="254"/>
      <c r="DA21" s="254"/>
      <c r="DB21" s="1237"/>
      <c r="DC21" s="254"/>
      <c r="DD21" s="255"/>
      <c r="DE21" s="252"/>
    </row>
    <row r="22" spans="1:109" ht="17.25" customHeight="1" x14ac:dyDescent="0.2">
      <c r="B22" s="256"/>
    </row>
    <row r="23" spans="1:109" ht="13.2" x14ac:dyDescent="0.2">
      <c r="B23" s="256"/>
    </row>
    <row r="24" spans="1:109" ht="13.2" x14ac:dyDescent="0.2">
      <c r="B24" s="256"/>
    </row>
    <row r="25" spans="1:109" ht="13.2" x14ac:dyDescent="0.2">
      <c r="B25" s="256"/>
    </row>
    <row r="26" spans="1:109" ht="13.2" x14ac:dyDescent="0.2">
      <c r="B26" s="256"/>
    </row>
    <row r="27" spans="1:109" ht="13.2" x14ac:dyDescent="0.2">
      <c r="B27" s="256"/>
    </row>
    <row r="28" spans="1:109" ht="13.2" x14ac:dyDescent="0.2">
      <c r="B28" s="256"/>
    </row>
    <row r="29" spans="1:109" ht="13.2" x14ac:dyDescent="0.2">
      <c r="B29" s="256"/>
    </row>
    <row r="30" spans="1:109" ht="13.2" x14ac:dyDescent="0.2">
      <c r="B30" s="256"/>
    </row>
    <row r="31" spans="1:109" ht="13.2" x14ac:dyDescent="0.2">
      <c r="B31" s="256"/>
    </row>
    <row r="32" spans="1:109" ht="13.2" x14ac:dyDescent="0.2">
      <c r="B32" s="256"/>
    </row>
    <row r="33" spans="2:109" ht="13.2" x14ac:dyDescent="0.2">
      <c r="B33" s="256"/>
    </row>
    <row r="34" spans="2:109" ht="13.2" x14ac:dyDescent="0.2">
      <c r="B34" s="256"/>
    </row>
    <row r="35" spans="2:109" ht="13.2" x14ac:dyDescent="0.2">
      <c r="B35" s="256"/>
    </row>
    <row r="36" spans="2:109" ht="13.2" x14ac:dyDescent="0.2">
      <c r="B36" s="256"/>
    </row>
    <row r="37" spans="2:109" ht="13.2" x14ac:dyDescent="0.2">
      <c r="B37" s="256"/>
    </row>
    <row r="38" spans="2:109" ht="13.2" x14ac:dyDescent="0.2">
      <c r="B38" s="256"/>
    </row>
    <row r="39" spans="2:109" ht="13.2" x14ac:dyDescent="0.2">
      <c r="B39" s="337"/>
      <c r="C39" s="308"/>
      <c r="D39" s="308"/>
      <c r="E39" s="308"/>
      <c r="F39" s="308"/>
      <c r="G39" s="308"/>
      <c r="H39" s="308"/>
      <c r="I39" s="308"/>
      <c r="J39" s="308"/>
      <c r="K39" s="308"/>
      <c r="L39" s="308"/>
      <c r="M39" s="308"/>
      <c r="N39" s="308"/>
      <c r="O39" s="308"/>
      <c r="P39" s="308"/>
      <c r="Q39" s="308"/>
      <c r="R39" s="308"/>
      <c r="S39" s="308"/>
      <c r="T39" s="308"/>
      <c r="U39" s="308"/>
      <c r="V39" s="308"/>
      <c r="W39" s="308"/>
      <c r="X39" s="308"/>
      <c r="Y39" s="308"/>
      <c r="Z39" s="308"/>
      <c r="AA39" s="308"/>
      <c r="AB39" s="308"/>
      <c r="AC39" s="308"/>
      <c r="AD39" s="308"/>
      <c r="AE39" s="308"/>
      <c r="AF39" s="308"/>
      <c r="AG39" s="308"/>
      <c r="AH39" s="308"/>
      <c r="AI39" s="308"/>
      <c r="AJ39" s="308"/>
      <c r="AK39" s="308"/>
      <c r="AL39" s="308"/>
      <c r="AM39" s="308"/>
      <c r="AN39" s="308"/>
      <c r="AO39" s="308"/>
      <c r="AP39" s="308"/>
      <c r="AQ39" s="308"/>
      <c r="AR39" s="308"/>
      <c r="AS39" s="308"/>
      <c r="AT39" s="308"/>
      <c r="AU39" s="308"/>
      <c r="AV39" s="308"/>
      <c r="AW39" s="308"/>
      <c r="AX39" s="308"/>
      <c r="AY39" s="308"/>
      <c r="AZ39" s="308"/>
      <c r="BA39" s="308"/>
      <c r="BB39" s="308"/>
      <c r="BC39" s="308"/>
      <c r="BD39" s="308"/>
      <c r="BE39" s="308"/>
      <c r="BF39" s="308"/>
      <c r="BG39" s="308"/>
      <c r="BH39" s="308"/>
      <c r="BI39" s="308"/>
      <c r="BJ39" s="308"/>
      <c r="BK39" s="308"/>
      <c r="BL39" s="308"/>
      <c r="BM39" s="308"/>
      <c r="BN39" s="308"/>
      <c r="BO39" s="308"/>
      <c r="BP39" s="308"/>
      <c r="BQ39" s="308"/>
      <c r="BR39" s="308"/>
      <c r="BS39" s="308"/>
      <c r="BT39" s="308"/>
      <c r="BU39" s="308"/>
      <c r="BV39" s="308"/>
      <c r="BW39" s="308"/>
      <c r="BX39" s="308"/>
      <c r="BY39" s="308"/>
      <c r="BZ39" s="308"/>
      <c r="CA39" s="308"/>
      <c r="CB39" s="308"/>
      <c r="CC39" s="308"/>
      <c r="CD39" s="308"/>
      <c r="CE39" s="308"/>
      <c r="CF39" s="308"/>
      <c r="CG39" s="308"/>
      <c r="CH39" s="308"/>
      <c r="CI39" s="308"/>
      <c r="CJ39" s="308"/>
      <c r="CK39" s="308"/>
      <c r="CL39" s="308"/>
      <c r="CM39" s="308"/>
      <c r="CN39" s="308"/>
      <c r="CO39" s="308"/>
      <c r="CP39" s="308"/>
      <c r="CQ39" s="308"/>
      <c r="CR39" s="308"/>
      <c r="CS39" s="308"/>
      <c r="CT39" s="308"/>
      <c r="CU39" s="308"/>
      <c r="CV39" s="308"/>
      <c r="CW39" s="308"/>
      <c r="CX39" s="308"/>
      <c r="CY39" s="308"/>
      <c r="CZ39" s="308"/>
      <c r="DA39" s="308"/>
      <c r="DB39" s="308"/>
      <c r="DC39" s="308"/>
      <c r="DD39" s="338"/>
    </row>
    <row r="40" spans="2:109" ht="13.2" x14ac:dyDescent="0.2">
      <c r="B40" s="1228"/>
      <c r="DD40" s="1228"/>
      <c r="DE40" s="252"/>
    </row>
    <row r="41" spans="2:109" ht="16.2" x14ac:dyDescent="0.2">
      <c r="B41" s="253" t="s">
        <v>636</v>
      </c>
      <c r="C41" s="254"/>
      <c r="D41" s="254"/>
      <c r="E41" s="254"/>
      <c r="F41" s="254"/>
      <c r="G41" s="254"/>
      <c r="H41" s="254"/>
      <c r="I41" s="254"/>
      <c r="J41" s="254"/>
      <c r="K41" s="254"/>
      <c r="L41" s="254"/>
      <c r="M41" s="254"/>
      <c r="N41" s="254"/>
      <c r="O41" s="254"/>
      <c r="P41" s="254"/>
      <c r="Q41" s="254"/>
      <c r="R41" s="254"/>
      <c r="S41" s="254"/>
      <c r="T41" s="254"/>
      <c r="U41" s="254"/>
      <c r="V41" s="254"/>
      <c r="W41" s="254"/>
      <c r="X41" s="254"/>
      <c r="Y41" s="254"/>
      <c r="Z41" s="254"/>
      <c r="AA41" s="254"/>
      <c r="AB41" s="254"/>
      <c r="AC41" s="254"/>
      <c r="AD41" s="254"/>
      <c r="AE41" s="254"/>
      <c r="AF41" s="254"/>
      <c r="AG41" s="254"/>
      <c r="AH41" s="254"/>
      <c r="AI41" s="254"/>
      <c r="AJ41" s="254"/>
      <c r="AK41" s="254"/>
      <c r="AL41" s="254"/>
      <c r="AM41" s="254"/>
      <c r="AN41" s="254"/>
      <c r="AO41" s="254"/>
      <c r="AP41" s="254"/>
      <c r="AQ41" s="254"/>
      <c r="AR41" s="254"/>
      <c r="AS41" s="254"/>
      <c r="AT41" s="254"/>
      <c r="AU41" s="254"/>
      <c r="AV41" s="254"/>
      <c r="AW41" s="254"/>
      <c r="AX41" s="254"/>
      <c r="AY41" s="254"/>
      <c r="AZ41" s="254"/>
      <c r="BA41" s="254"/>
      <c r="BB41" s="254"/>
      <c r="BC41" s="254"/>
      <c r="BD41" s="254"/>
      <c r="BE41" s="254"/>
      <c r="BF41" s="254"/>
      <c r="BG41" s="254"/>
      <c r="BH41" s="254"/>
      <c r="BI41" s="254"/>
      <c r="BJ41" s="254"/>
      <c r="BK41" s="254"/>
      <c r="BL41" s="254"/>
      <c r="BM41" s="254"/>
      <c r="BN41" s="254"/>
      <c r="BO41" s="254"/>
      <c r="BP41" s="254"/>
      <c r="BQ41" s="254"/>
      <c r="BR41" s="254"/>
      <c r="BS41" s="254"/>
      <c r="BT41" s="254"/>
      <c r="BU41" s="254"/>
      <c r="BV41" s="254"/>
      <c r="BW41" s="254"/>
      <c r="BX41" s="254"/>
      <c r="BY41" s="254"/>
      <c r="BZ41" s="254"/>
      <c r="CA41" s="254"/>
      <c r="CB41" s="254"/>
      <c r="CC41" s="254"/>
      <c r="CD41" s="254"/>
      <c r="CE41" s="254"/>
      <c r="CF41" s="254"/>
      <c r="CG41" s="254"/>
      <c r="CH41" s="254"/>
      <c r="CI41" s="254"/>
      <c r="CJ41" s="254"/>
      <c r="CK41" s="254"/>
      <c r="CL41" s="254"/>
      <c r="CM41" s="254"/>
      <c r="CN41" s="254"/>
      <c r="CO41" s="254"/>
      <c r="CP41" s="254"/>
      <c r="CQ41" s="254"/>
      <c r="CR41" s="254"/>
      <c r="CS41" s="254"/>
      <c r="CT41" s="254"/>
      <c r="CU41" s="254"/>
      <c r="CV41" s="254"/>
      <c r="CW41" s="254"/>
      <c r="CX41" s="254"/>
      <c r="CY41" s="254"/>
      <c r="CZ41" s="254"/>
      <c r="DA41" s="254"/>
      <c r="DB41" s="254"/>
      <c r="DC41" s="254"/>
      <c r="DD41" s="255"/>
    </row>
    <row r="42" spans="2:109" ht="13.2" x14ac:dyDescent="0.2">
      <c r="B42" s="256"/>
      <c r="G42" s="1225"/>
      <c r="I42" s="1224"/>
      <c r="J42" s="1224"/>
      <c r="K42" s="1224"/>
      <c r="AM42" s="1225"/>
      <c r="AN42" s="1225" t="s">
        <v>632</v>
      </c>
      <c r="AP42" s="1224"/>
      <c r="AQ42" s="1224"/>
      <c r="AR42" s="1224"/>
      <c r="AY42" s="1225"/>
      <c r="BA42" s="1224"/>
      <c r="BB42" s="1224"/>
      <c r="BC42" s="1224"/>
      <c r="BK42" s="1225"/>
      <c r="BM42" s="1224"/>
      <c r="BN42" s="1224"/>
      <c r="BO42" s="1224"/>
      <c r="BW42" s="1225"/>
      <c r="BY42" s="1224"/>
      <c r="BZ42" s="1224"/>
      <c r="CA42" s="1224"/>
      <c r="CI42" s="1225"/>
      <c r="CK42" s="1224"/>
      <c r="CL42" s="1224"/>
      <c r="CM42" s="1224"/>
      <c r="CU42" s="1225"/>
      <c r="CW42" s="1224"/>
      <c r="CX42" s="1224"/>
      <c r="CY42" s="1224"/>
    </row>
    <row r="43" spans="2:109" ht="13.5" customHeight="1" x14ac:dyDescent="0.2">
      <c r="B43" s="256"/>
      <c r="AN43" s="1223" t="s">
        <v>635</v>
      </c>
      <c r="AO43" s="1222"/>
      <c r="AP43" s="1222"/>
      <c r="AQ43" s="1222"/>
      <c r="AR43" s="1222"/>
      <c r="AS43" s="1222"/>
      <c r="AT43" s="1222"/>
      <c r="AU43" s="1222"/>
      <c r="AV43" s="1222"/>
      <c r="AW43" s="1222"/>
      <c r="AX43" s="1222"/>
      <c r="AY43" s="1222"/>
      <c r="AZ43" s="1222"/>
      <c r="BA43" s="1222"/>
      <c r="BB43" s="1222"/>
      <c r="BC43" s="1222"/>
      <c r="BD43" s="1222"/>
      <c r="BE43" s="1222"/>
      <c r="BF43" s="1222"/>
      <c r="BG43" s="1222"/>
      <c r="BH43" s="1222"/>
      <c r="BI43" s="1222"/>
      <c r="BJ43" s="1222"/>
      <c r="BK43" s="1222"/>
      <c r="BL43" s="1222"/>
      <c r="BM43" s="1222"/>
      <c r="BN43" s="1222"/>
      <c r="BO43" s="1222"/>
      <c r="BP43" s="1222"/>
      <c r="BQ43" s="1222"/>
      <c r="BR43" s="1222"/>
      <c r="BS43" s="1222"/>
      <c r="BT43" s="1222"/>
      <c r="BU43" s="1222"/>
      <c r="BV43" s="1222"/>
      <c r="BW43" s="1222"/>
      <c r="BX43" s="1222"/>
      <c r="BY43" s="1222"/>
      <c r="BZ43" s="1222"/>
      <c r="CA43" s="1222"/>
      <c r="CB43" s="1222"/>
      <c r="CC43" s="1222"/>
      <c r="CD43" s="1222"/>
      <c r="CE43" s="1222"/>
      <c r="CF43" s="1222"/>
      <c r="CG43" s="1222"/>
      <c r="CH43" s="1222"/>
      <c r="CI43" s="1222"/>
      <c r="CJ43" s="1222"/>
      <c r="CK43" s="1222"/>
      <c r="CL43" s="1222"/>
      <c r="CM43" s="1222"/>
      <c r="CN43" s="1222"/>
      <c r="CO43" s="1222"/>
      <c r="CP43" s="1222"/>
      <c r="CQ43" s="1222"/>
      <c r="CR43" s="1222"/>
      <c r="CS43" s="1222"/>
      <c r="CT43" s="1222"/>
      <c r="CU43" s="1222"/>
      <c r="CV43" s="1222"/>
      <c r="CW43" s="1222"/>
      <c r="CX43" s="1222"/>
      <c r="CY43" s="1222"/>
      <c r="CZ43" s="1222"/>
      <c r="DA43" s="1222"/>
      <c r="DB43" s="1222"/>
      <c r="DC43" s="1221"/>
    </row>
    <row r="44" spans="2:109" ht="13.2" x14ac:dyDescent="0.2">
      <c r="B44" s="256"/>
      <c r="AN44" s="1220"/>
      <c r="AO44" s="1219"/>
      <c r="AP44" s="1219"/>
      <c r="AQ44" s="1219"/>
      <c r="AR44" s="1219"/>
      <c r="AS44" s="1219"/>
      <c r="AT44" s="1219"/>
      <c r="AU44" s="1219"/>
      <c r="AV44" s="1219"/>
      <c r="AW44" s="1219"/>
      <c r="AX44" s="1219"/>
      <c r="AY44" s="1219"/>
      <c r="AZ44" s="1219"/>
      <c r="BA44" s="1219"/>
      <c r="BB44" s="1219"/>
      <c r="BC44" s="1219"/>
      <c r="BD44" s="1219"/>
      <c r="BE44" s="1219"/>
      <c r="BF44" s="1219"/>
      <c r="BG44" s="1219"/>
      <c r="BH44" s="1219"/>
      <c r="BI44" s="1219"/>
      <c r="BJ44" s="1219"/>
      <c r="BK44" s="1219"/>
      <c r="BL44" s="1219"/>
      <c r="BM44" s="1219"/>
      <c r="BN44" s="1219"/>
      <c r="BO44" s="1219"/>
      <c r="BP44" s="1219"/>
      <c r="BQ44" s="1219"/>
      <c r="BR44" s="1219"/>
      <c r="BS44" s="1219"/>
      <c r="BT44" s="1219"/>
      <c r="BU44" s="1219"/>
      <c r="BV44" s="1219"/>
      <c r="BW44" s="1219"/>
      <c r="BX44" s="1219"/>
      <c r="BY44" s="1219"/>
      <c r="BZ44" s="1219"/>
      <c r="CA44" s="1219"/>
      <c r="CB44" s="1219"/>
      <c r="CC44" s="1219"/>
      <c r="CD44" s="1219"/>
      <c r="CE44" s="1219"/>
      <c r="CF44" s="1219"/>
      <c r="CG44" s="1219"/>
      <c r="CH44" s="1219"/>
      <c r="CI44" s="1219"/>
      <c r="CJ44" s="1219"/>
      <c r="CK44" s="1219"/>
      <c r="CL44" s="1219"/>
      <c r="CM44" s="1219"/>
      <c r="CN44" s="1219"/>
      <c r="CO44" s="1219"/>
      <c r="CP44" s="1219"/>
      <c r="CQ44" s="1219"/>
      <c r="CR44" s="1219"/>
      <c r="CS44" s="1219"/>
      <c r="CT44" s="1219"/>
      <c r="CU44" s="1219"/>
      <c r="CV44" s="1219"/>
      <c r="CW44" s="1219"/>
      <c r="CX44" s="1219"/>
      <c r="CY44" s="1219"/>
      <c r="CZ44" s="1219"/>
      <c r="DA44" s="1219"/>
      <c r="DB44" s="1219"/>
      <c r="DC44" s="1218"/>
    </row>
    <row r="45" spans="2:109" ht="13.2" x14ac:dyDescent="0.2">
      <c r="B45" s="256"/>
      <c r="AN45" s="1220"/>
      <c r="AO45" s="1219"/>
      <c r="AP45" s="1219"/>
      <c r="AQ45" s="1219"/>
      <c r="AR45" s="1219"/>
      <c r="AS45" s="1219"/>
      <c r="AT45" s="1219"/>
      <c r="AU45" s="1219"/>
      <c r="AV45" s="1219"/>
      <c r="AW45" s="1219"/>
      <c r="AX45" s="1219"/>
      <c r="AY45" s="1219"/>
      <c r="AZ45" s="1219"/>
      <c r="BA45" s="1219"/>
      <c r="BB45" s="1219"/>
      <c r="BC45" s="1219"/>
      <c r="BD45" s="1219"/>
      <c r="BE45" s="1219"/>
      <c r="BF45" s="1219"/>
      <c r="BG45" s="1219"/>
      <c r="BH45" s="1219"/>
      <c r="BI45" s="1219"/>
      <c r="BJ45" s="1219"/>
      <c r="BK45" s="1219"/>
      <c r="BL45" s="1219"/>
      <c r="BM45" s="1219"/>
      <c r="BN45" s="1219"/>
      <c r="BO45" s="1219"/>
      <c r="BP45" s="1219"/>
      <c r="BQ45" s="1219"/>
      <c r="BR45" s="1219"/>
      <c r="BS45" s="1219"/>
      <c r="BT45" s="1219"/>
      <c r="BU45" s="1219"/>
      <c r="BV45" s="1219"/>
      <c r="BW45" s="1219"/>
      <c r="BX45" s="1219"/>
      <c r="BY45" s="1219"/>
      <c r="BZ45" s="1219"/>
      <c r="CA45" s="1219"/>
      <c r="CB45" s="1219"/>
      <c r="CC45" s="1219"/>
      <c r="CD45" s="1219"/>
      <c r="CE45" s="1219"/>
      <c r="CF45" s="1219"/>
      <c r="CG45" s="1219"/>
      <c r="CH45" s="1219"/>
      <c r="CI45" s="1219"/>
      <c r="CJ45" s="1219"/>
      <c r="CK45" s="1219"/>
      <c r="CL45" s="1219"/>
      <c r="CM45" s="1219"/>
      <c r="CN45" s="1219"/>
      <c r="CO45" s="1219"/>
      <c r="CP45" s="1219"/>
      <c r="CQ45" s="1219"/>
      <c r="CR45" s="1219"/>
      <c r="CS45" s="1219"/>
      <c r="CT45" s="1219"/>
      <c r="CU45" s="1219"/>
      <c r="CV45" s="1219"/>
      <c r="CW45" s="1219"/>
      <c r="CX45" s="1219"/>
      <c r="CY45" s="1219"/>
      <c r="CZ45" s="1219"/>
      <c r="DA45" s="1219"/>
      <c r="DB45" s="1219"/>
      <c r="DC45" s="1218"/>
    </row>
    <row r="46" spans="2:109" ht="13.2" x14ac:dyDescent="0.2">
      <c r="B46" s="256"/>
      <c r="AN46" s="1220"/>
      <c r="AO46" s="1219"/>
      <c r="AP46" s="1219"/>
      <c r="AQ46" s="1219"/>
      <c r="AR46" s="1219"/>
      <c r="AS46" s="1219"/>
      <c r="AT46" s="1219"/>
      <c r="AU46" s="1219"/>
      <c r="AV46" s="1219"/>
      <c r="AW46" s="1219"/>
      <c r="AX46" s="1219"/>
      <c r="AY46" s="1219"/>
      <c r="AZ46" s="1219"/>
      <c r="BA46" s="1219"/>
      <c r="BB46" s="1219"/>
      <c r="BC46" s="1219"/>
      <c r="BD46" s="1219"/>
      <c r="BE46" s="1219"/>
      <c r="BF46" s="1219"/>
      <c r="BG46" s="1219"/>
      <c r="BH46" s="1219"/>
      <c r="BI46" s="1219"/>
      <c r="BJ46" s="1219"/>
      <c r="BK46" s="1219"/>
      <c r="BL46" s="1219"/>
      <c r="BM46" s="1219"/>
      <c r="BN46" s="1219"/>
      <c r="BO46" s="1219"/>
      <c r="BP46" s="1219"/>
      <c r="BQ46" s="1219"/>
      <c r="BR46" s="1219"/>
      <c r="BS46" s="1219"/>
      <c r="BT46" s="1219"/>
      <c r="BU46" s="1219"/>
      <c r="BV46" s="1219"/>
      <c r="BW46" s="1219"/>
      <c r="BX46" s="1219"/>
      <c r="BY46" s="1219"/>
      <c r="BZ46" s="1219"/>
      <c r="CA46" s="1219"/>
      <c r="CB46" s="1219"/>
      <c r="CC46" s="1219"/>
      <c r="CD46" s="1219"/>
      <c r="CE46" s="1219"/>
      <c r="CF46" s="1219"/>
      <c r="CG46" s="1219"/>
      <c r="CH46" s="1219"/>
      <c r="CI46" s="1219"/>
      <c r="CJ46" s="1219"/>
      <c r="CK46" s="1219"/>
      <c r="CL46" s="1219"/>
      <c r="CM46" s="1219"/>
      <c r="CN46" s="1219"/>
      <c r="CO46" s="1219"/>
      <c r="CP46" s="1219"/>
      <c r="CQ46" s="1219"/>
      <c r="CR46" s="1219"/>
      <c r="CS46" s="1219"/>
      <c r="CT46" s="1219"/>
      <c r="CU46" s="1219"/>
      <c r="CV46" s="1219"/>
      <c r="CW46" s="1219"/>
      <c r="CX46" s="1219"/>
      <c r="CY46" s="1219"/>
      <c r="CZ46" s="1219"/>
      <c r="DA46" s="1219"/>
      <c r="DB46" s="1219"/>
      <c r="DC46" s="1218"/>
    </row>
    <row r="47" spans="2:109" ht="13.2" x14ac:dyDescent="0.2">
      <c r="B47" s="256"/>
      <c r="AN47" s="1217"/>
      <c r="AO47" s="1216"/>
      <c r="AP47" s="1216"/>
      <c r="AQ47" s="1216"/>
      <c r="AR47" s="1216"/>
      <c r="AS47" s="1216"/>
      <c r="AT47" s="1216"/>
      <c r="AU47" s="1216"/>
      <c r="AV47" s="1216"/>
      <c r="AW47" s="1216"/>
      <c r="AX47" s="1216"/>
      <c r="AY47" s="1216"/>
      <c r="AZ47" s="1216"/>
      <c r="BA47" s="1216"/>
      <c r="BB47" s="1216"/>
      <c r="BC47" s="1216"/>
      <c r="BD47" s="1216"/>
      <c r="BE47" s="1216"/>
      <c r="BF47" s="1216"/>
      <c r="BG47" s="1216"/>
      <c r="BH47" s="1216"/>
      <c r="BI47" s="1216"/>
      <c r="BJ47" s="1216"/>
      <c r="BK47" s="1216"/>
      <c r="BL47" s="1216"/>
      <c r="BM47" s="1216"/>
      <c r="BN47" s="1216"/>
      <c r="BO47" s="1216"/>
      <c r="BP47" s="1216"/>
      <c r="BQ47" s="1216"/>
      <c r="BR47" s="1216"/>
      <c r="BS47" s="1216"/>
      <c r="BT47" s="1216"/>
      <c r="BU47" s="1216"/>
      <c r="BV47" s="1216"/>
      <c r="BW47" s="1216"/>
      <c r="BX47" s="1216"/>
      <c r="BY47" s="1216"/>
      <c r="BZ47" s="1216"/>
      <c r="CA47" s="1216"/>
      <c r="CB47" s="1216"/>
      <c r="CC47" s="1216"/>
      <c r="CD47" s="1216"/>
      <c r="CE47" s="1216"/>
      <c r="CF47" s="1216"/>
      <c r="CG47" s="1216"/>
      <c r="CH47" s="1216"/>
      <c r="CI47" s="1216"/>
      <c r="CJ47" s="1216"/>
      <c r="CK47" s="1216"/>
      <c r="CL47" s="1216"/>
      <c r="CM47" s="1216"/>
      <c r="CN47" s="1216"/>
      <c r="CO47" s="1216"/>
      <c r="CP47" s="1216"/>
      <c r="CQ47" s="1216"/>
      <c r="CR47" s="1216"/>
      <c r="CS47" s="1216"/>
      <c r="CT47" s="1216"/>
      <c r="CU47" s="1216"/>
      <c r="CV47" s="1216"/>
      <c r="CW47" s="1216"/>
      <c r="CX47" s="1216"/>
      <c r="CY47" s="1216"/>
      <c r="CZ47" s="1216"/>
      <c r="DA47" s="1216"/>
      <c r="DB47" s="1216"/>
      <c r="DC47" s="1215"/>
    </row>
    <row r="48" spans="2:109" ht="13.2" x14ac:dyDescent="0.2">
      <c r="B48" s="256"/>
      <c r="H48" s="1202"/>
      <c r="I48" s="1202"/>
      <c r="J48" s="1202"/>
      <c r="AN48" s="1202"/>
      <c r="AO48" s="1202"/>
      <c r="AP48" s="1202"/>
      <c r="AZ48" s="1202"/>
      <c r="BA48" s="1202"/>
      <c r="BB48" s="1202"/>
      <c r="BL48" s="1202"/>
      <c r="BM48" s="1202"/>
      <c r="BN48" s="1202"/>
      <c r="BX48" s="1202"/>
      <c r="BY48" s="1202"/>
      <c r="BZ48" s="1202"/>
      <c r="CJ48" s="1202"/>
      <c r="CK48" s="1202"/>
      <c r="CL48" s="1202"/>
      <c r="CV48" s="1202"/>
      <c r="CW48" s="1202"/>
      <c r="CX48" s="1202"/>
    </row>
    <row r="49" spans="1:109" ht="13.2" x14ac:dyDescent="0.2">
      <c r="B49" s="256"/>
      <c r="AN49" s="252" t="s">
        <v>630</v>
      </c>
    </row>
    <row r="50" spans="1:109" ht="13.2" x14ac:dyDescent="0.2">
      <c r="B50" s="256"/>
      <c r="G50" s="1200"/>
      <c r="H50" s="1200"/>
      <c r="I50" s="1200"/>
      <c r="J50" s="1200"/>
      <c r="K50" s="1209"/>
      <c r="L50" s="1209"/>
      <c r="M50" s="1208"/>
      <c r="N50" s="1208"/>
      <c r="AN50" s="1207"/>
      <c r="AO50" s="1206"/>
      <c r="AP50" s="1206"/>
      <c r="AQ50" s="1206"/>
      <c r="AR50" s="1206"/>
      <c r="AS50" s="1206"/>
      <c r="AT50" s="1206"/>
      <c r="AU50" s="1206"/>
      <c r="AV50" s="1206"/>
      <c r="AW50" s="1206"/>
      <c r="AX50" s="1206"/>
      <c r="AY50" s="1206"/>
      <c r="AZ50" s="1206"/>
      <c r="BA50" s="1206"/>
      <c r="BB50" s="1206"/>
      <c r="BC50" s="1206"/>
      <c r="BD50" s="1206"/>
      <c r="BE50" s="1206"/>
      <c r="BF50" s="1206"/>
      <c r="BG50" s="1206"/>
      <c r="BH50" s="1206"/>
      <c r="BI50" s="1206"/>
      <c r="BJ50" s="1206"/>
      <c r="BK50" s="1206"/>
      <c r="BL50" s="1206"/>
      <c r="BM50" s="1206"/>
      <c r="BN50" s="1206"/>
      <c r="BO50" s="1205"/>
      <c r="BP50" s="1197" t="s">
        <v>579</v>
      </c>
      <c r="BQ50" s="1197"/>
      <c r="BR50" s="1197"/>
      <c r="BS50" s="1197"/>
      <c r="BT50" s="1197"/>
      <c r="BU50" s="1197"/>
      <c r="BV50" s="1197"/>
      <c r="BW50" s="1197"/>
      <c r="BX50" s="1197" t="s">
        <v>580</v>
      </c>
      <c r="BY50" s="1197"/>
      <c r="BZ50" s="1197"/>
      <c r="CA50" s="1197"/>
      <c r="CB50" s="1197"/>
      <c r="CC50" s="1197"/>
      <c r="CD50" s="1197"/>
      <c r="CE50" s="1197"/>
      <c r="CF50" s="1197" t="s">
        <v>581</v>
      </c>
      <c r="CG50" s="1197"/>
      <c r="CH50" s="1197"/>
      <c r="CI50" s="1197"/>
      <c r="CJ50" s="1197"/>
      <c r="CK50" s="1197"/>
      <c r="CL50" s="1197"/>
      <c r="CM50" s="1197"/>
      <c r="CN50" s="1197" t="s">
        <v>582</v>
      </c>
      <c r="CO50" s="1197"/>
      <c r="CP50" s="1197"/>
      <c r="CQ50" s="1197"/>
      <c r="CR50" s="1197"/>
      <c r="CS50" s="1197"/>
      <c r="CT50" s="1197"/>
      <c r="CU50" s="1197"/>
      <c r="CV50" s="1197" t="s">
        <v>583</v>
      </c>
      <c r="CW50" s="1197"/>
      <c r="CX50" s="1197"/>
      <c r="CY50" s="1197"/>
      <c r="CZ50" s="1197"/>
      <c r="DA50" s="1197"/>
      <c r="DB50" s="1197"/>
      <c r="DC50" s="1197"/>
    </row>
    <row r="51" spans="1:109" ht="13.5" customHeight="1" x14ac:dyDescent="0.2">
      <c r="B51" s="256"/>
      <c r="G51" s="1204"/>
      <c r="H51" s="1204"/>
      <c r="I51" s="1236"/>
      <c r="J51" s="1236"/>
      <c r="K51" s="1203"/>
      <c r="L51" s="1203"/>
      <c r="M51" s="1203"/>
      <c r="N51" s="1203"/>
      <c r="AM51" s="1202"/>
      <c r="AN51" s="1196" t="s">
        <v>629</v>
      </c>
      <c r="AO51" s="1196"/>
      <c r="AP51" s="1196"/>
      <c r="AQ51" s="1196"/>
      <c r="AR51" s="1196"/>
      <c r="AS51" s="1196"/>
      <c r="AT51" s="1196"/>
      <c r="AU51" s="1196"/>
      <c r="AV51" s="1196"/>
      <c r="AW51" s="1196"/>
      <c r="AX51" s="1196"/>
      <c r="AY51" s="1196"/>
      <c r="AZ51" s="1196"/>
      <c r="BA51" s="1196"/>
      <c r="BB51" s="1196" t="s">
        <v>627</v>
      </c>
      <c r="BC51" s="1196"/>
      <c r="BD51" s="1196"/>
      <c r="BE51" s="1196"/>
      <c r="BF51" s="1196"/>
      <c r="BG51" s="1196"/>
      <c r="BH51" s="1196"/>
      <c r="BI51" s="1196"/>
      <c r="BJ51" s="1196"/>
      <c r="BK51" s="1196"/>
      <c r="BL51" s="1196"/>
      <c r="BM51" s="1196"/>
      <c r="BN51" s="1196"/>
      <c r="BO51" s="1196"/>
      <c r="BP51" s="1195"/>
      <c r="BQ51" s="1195"/>
      <c r="BR51" s="1195"/>
      <c r="BS51" s="1195"/>
      <c r="BT51" s="1195"/>
      <c r="BU51" s="1195"/>
      <c r="BV51" s="1195"/>
      <c r="BW51" s="1195"/>
      <c r="BX51" s="1195"/>
      <c r="BY51" s="1195"/>
      <c r="BZ51" s="1195"/>
      <c r="CA51" s="1195"/>
      <c r="CB51" s="1195"/>
      <c r="CC51" s="1195"/>
      <c r="CD51" s="1195"/>
      <c r="CE51" s="1195"/>
      <c r="CF51" s="1195"/>
      <c r="CG51" s="1195"/>
      <c r="CH51" s="1195"/>
      <c r="CI51" s="1195"/>
      <c r="CJ51" s="1195"/>
      <c r="CK51" s="1195"/>
      <c r="CL51" s="1195"/>
      <c r="CM51" s="1195"/>
      <c r="CN51" s="1195"/>
      <c r="CO51" s="1195"/>
      <c r="CP51" s="1195"/>
      <c r="CQ51" s="1195"/>
      <c r="CR51" s="1195"/>
      <c r="CS51" s="1195"/>
      <c r="CT51" s="1195"/>
      <c r="CU51" s="1195"/>
      <c r="CV51" s="1195"/>
      <c r="CW51" s="1195"/>
      <c r="CX51" s="1195"/>
      <c r="CY51" s="1195"/>
      <c r="CZ51" s="1195"/>
      <c r="DA51" s="1195"/>
      <c r="DB51" s="1195"/>
      <c r="DC51" s="1195"/>
    </row>
    <row r="52" spans="1:109" ht="13.2" x14ac:dyDescent="0.2">
      <c r="B52" s="256"/>
      <c r="G52" s="1204"/>
      <c r="H52" s="1204"/>
      <c r="I52" s="1236"/>
      <c r="J52" s="1236"/>
      <c r="K52" s="1203"/>
      <c r="L52" s="1203"/>
      <c r="M52" s="1203"/>
      <c r="N52" s="1203"/>
      <c r="AM52" s="1202"/>
      <c r="AN52" s="1196"/>
      <c r="AO52" s="1196"/>
      <c r="AP52" s="1196"/>
      <c r="AQ52" s="1196"/>
      <c r="AR52" s="1196"/>
      <c r="AS52" s="1196"/>
      <c r="AT52" s="1196"/>
      <c r="AU52" s="1196"/>
      <c r="AV52" s="1196"/>
      <c r="AW52" s="1196"/>
      <c r="AX52" s="1196"/>
      <c r="AY52" s="1196"/>
      <c r="AZ52" s="1196"/>
      <c r="BA52" s="1196"/>
      <c r="BB52" s="1196"/>
      <c r="BC52" s="1196"/>
      <c r="BD52" s="1196"/>
      <c r="BE52" s="1196"/>
      <c r="BF52" s="1196"/>
      <c r="BG52" s="1196"/>
      <c r="BH52" s="1196"/>
      <c r="BI52" s="1196"/>
      <c r="BJ52" s="1196"/>
      <c r="BK52" s="1196"/>
      <c r="BL52" s="1196"/>
      <c r="BM52" s="1196"/>
      <c r="BN52" s="1196"/>
      <c r="BO52" s="1196"/>
      <c r="BP52" s="1195"/>
      <c r="BQ52" s="1195"/>
      <c r="BR52" s="1195"/>
      <c r="BS52" s="1195"/>
      <c r="BT52" s="1195"/>
      <c r="BU52" s="1195"/>
      <c r="BV52" s="1195"/>
      <c r="BW52" s="1195"/>
      <c r="BX52" s="1195"/>
      <c r="BY52" s="1195"/>
      <c r="BZ52" s="1195"/>
      <c r="CA52" s="1195"/>
      <c r="CB52" s="1195"/>
      <c r="CC52" s="1195"/>
      <c r="CD52" s="1195"/>
      <c r="CE52" s="1195"/>
      <c r="CF52" s="1195"/>
      <c r="CG52" s="1195"/>
      <c r="CH52" s="1195"/>
      <c r="CI52" s="1195"/>
      <c r="CJ52" s="1195"/>
      <c r="CK52" s="1195"/>
      <c r="CL52" s="1195"/>
      <c r="CM52" s="1195"/>
      <c r="CN52" s="1195"/>
      <c r="CO52" s="1195"/>
      <c r="CP52" s="1195"/>
      <c r="CQ52" s="1195"/>
      <c r="CR52" s="1195"/>
      <c r="CS52" s="1195"/>
      <c r="CT52" s="1195"/>
      <c r="CU52" s="1195"/>
      <c r="CV52" s="1195"/>
      <c r="CW52" s="1195"/>
      <c r="CX52" s="1195"/>
      <c r="CY52" s="1195"/>
      <c r="CZ52" s="1195"/>
      <c r="DA52" s="1195"/>
      <c r="DB52" s="1195"/>
      <c r="DC52" s="1195"/>
    </row>
    <row r="53" spans="1:109" ht="13.2" x14ac:dyDescent="0.2">
      <c r="A53" s="1224"/>
      <c r="B53" s="256"/>
      <c r="G53" s="1204"/>
      <c r="H53" s="1204"/>
      <c r="I53" s="1200"/>
      <c r="J53" s="1200"/>
      <c r="K53" s="1203"/>
      <c r="L53" s="1203"/>
      <c r="M53" s="1203"/>
      <c r="N53" s="1203"/>
      <c r="AM53" s="1202"/>
      <c r="AN53" s="1196"/>
      <c r="AO53" s="1196"/>
      <c r="AP53" s="1196"/>
      <c r="AQ53" s="1196"/>
      <c r="AR53" s="1196"/>
      <c r="AS53" s="1196"/>
      <c r="AT53" s="1196"/>
      <c r="AU53" s="1196"/>
      <c r="AV53" s="1196"/>
      <c r="AW53" s="1196"/>
      <c r="AX53" s="1196"/>
      <c r="AY53" s="1196"/>
      <c r="AZ53" s="1196"/>
      <c r="BA53" s="1196"/>
      <c r="BB53" s="1196" t="s">
        <v>634</v>
      </c>
      <c r="BC53" s="1196"/>
      <c r="BD53" s="1196"/>
      <c r="BE53" s="1196"/>
      <c r="BF53" s="1196"/>
      <c r="BG53" s="1196"/>
      <c r="BH53" s="1196"/>
      <c r="BI53" s="1196"/>
      <c r="BJ53" s="1196"/>
      <c r="BK53" s="1196"/>
      <c r="BL53" s="1196"/>
      <c r="BM53" s="1196"/>
      <c r="BN53" s="1196"/>
      <c r="BO53" s="1196"/>
      <c r="BP53" s="1195">
        <v>61</v>
      </c>
      <c r="BQ53" s="1195"/>
      <c r="BR53" s="1195"/>
      <c r="BS53" s="1195"/>
      <c r="BT53" s="1195"/>
      <c r="BU53" s="1195"/>
      <c r="BV53" s="1195"/>
      <c r="BW53" s="1195"/>
      <c r="BX53" s="1195">
        <v>62.4</v>
      </c>
      <c r="BY53" s="1195"/>
      <c r="BZ53" s="1195"/>
      <c r="CA53" s="1195"/>
      <c r="CB53" s="1195"/>
      <c r="CC53" s="1195"/>
      <c r="CD53" s="1195"/>
      <c r="CE53" s="1195"/>
      <c r="CF53" s="1195">
        <v>63.6</v>
      </c>
      <c r="CG53" s="1195"/>
      <c r="CH53" s="1195"/>
      <c r="CI53" s="1195"/>
      <c r="CJ53" s="1195"/>
      <c r="CK53" s="1195"/>
      <c r="CL53" s="1195"/>
      <c r="CM53" s="1195"/>
      <c r="CN53" s="1195">
        <v>65.3</v>
      </c>
      <c r="CO53" s="1195"/>
      <c r="CP53" s="1195"/>
      <c r="CQ53" s="1195"/>
      <c r="CR53" s="1195"/>
      <c r="CS53" s="1195"/>
      <c r="CT53" s="1195"/>
      <c r="CU53" s="1195"/>
      <c r="CV53" s="1195">
        <v>66.7</v>
      </c>
      <c r="CW53" s="1195"/>
      <c r="CX53" s="1195"/>
      <c r="CY53" s="1195"/>
      <c r="CZ53" s="1195"/>
      <c r="DA53" s="1195"/>
      <c r="DB53" s="1195"/>
      <c r="DC53" s="1195"/>
    </row>
    <row r="54" spans="1:109" ht="13.2" x14ac:dyDescent="0.2">
      <c r="A54" s="1224"/>
      <c r="B54" s="256"/>
      <c r="G54" s="1204"/>
      <c r="H54" s="1204"/>
      <c r="I54" s="1200"/>
      <c r="J54" s="1200"/>
      <c r="K54" s="1203"/>
      <c r="L54" s="1203"/>
      <c r="M54" s="1203"/>
      <c r="N54" s="1203"/>
      <c r="AM54" s="1202"/>
      <c r="AN54" s="1196"/>
      <c r="AO54" s="1196"/>
      <c r="AP54" s="1196"/>
      <c r="AQ54" s="1196"/>
      <c r="AR54" s="1196"/>
      <c r="AS54" s="1196"/>
      <c r="AT54" s="1196"/>
      <c r="AU54" s="1196"/>
      <c r="AV54" s="1196"/>
      <c r="AW54" s="1196"/>
      <c r="AX54" s="1196"/>
      <c r="AY54" s="1196"/>
      <c r="AZ54" s="1196"/>
      <c r="BA54" s="1196"/>
      <c r="BB54" s="1196"/>
      <c r="BC54" s="1196"/>
      <c r="BD54" s="1196"/>
      <c r="BE54" s="1196"/>
      <c r="BF54" s="1196"/>
      <c r="BG54" s="1196"/>
      <c r="BH54" s="1196"/>
      <c r="BI54" s="1196"/>
      <c r="BJ54" s="1196"/>
      <c r="BK54" s="1196"/>
      <c r="BL54" s="1196"/>
      <c r="BM54" s="1196"/>
      <c r="BN54" s="1196"/>
      <c r="BO54" s="1196"/>
      <c r="BP54" s="1195"/>
      <c r="BQ54" s="1195"/>
      <c r="BR54" s="1195"/>
      <c r="BS54" s="1195"/>
      <c r="BT54" s="1195"/>
      <c r="BU54" s="1195"/>
      <c r="BV54" s="1195"/>
      <c r="BW54" s="1195"/>
      <c r="BX54" s="1195"/>
      <c r="BY54" s="1195"/>
      <c r="BZ54" s="1195"/>
      <c r="CA54" s="1195"/>
      <c r="CB54" s="1195"/>
      <c r="CC54" s="1195"/>
      <c r="CD54" s="1195"/>
      <c r="CE54" s="1195"/>
      <c r="CF54" s="1195"/>
      <c r="CG54" s="1195"/>
      <c r="CH54" s="1195"/>
      <c r="CI54" s="1195"/>
      <c r="CJ54" s="1195"/>
      <c r="CK54" s="1195"/>
      <c r="CL54" s="1195"/>
      <c r="CM54" s="1195"/>
      <c r="CN54" s="1195"/>
      <c r="CO54" s="1195"/>
      <c r="CP54" s="1195"/>
      <c r="CQ54" s="1195"/>
      <c r="CR54" s="1195"/>
      <c r="CS54" s="1195"/>
      <c r="CT54" s="1195"/>
      <c r="CU54" s="1195"/>
      <c r="CV54" s="1195"/>
      <c r="CW54" s="1195"/>
      <c r="CX54" s="1195"/>
      <c r="CY54" s="1195"/>
      <c r="CZ54" s="1195"/>
      <c r="DA54" s="1195"/>
      <c r="DB54" s="1195"/>
      <c r="DC54" s="1195"/>
    </row>
    <row r="55" spans="1:109" ht="13.2" x14ac:dyDescent="0.2">
      <c r="A55" s="1224"/>
      <c r="B55" s="256"/>
      <c r="G55" s="1200"/>
      <c r="H55" s="1200"/>
      <c r="I55" s="1200"/>
      <c r="J55" s="1200"/>
      <c r="K55" s="1203"/>
      <c r="L55" s="1203"/>
      <c r="M55" s="1203"/>
      <c r="N55" s="1203"/>
      <c r="AN55" s="1197" t="s">
        <v>628</v>
      </c>
      <c r="AO55" s="1197"/>
      <c r="AP55" s="1197"/>
      <c r="AQ55" s="1197"/>
      <c r="AR55" s="1197"/>
      <c r="AS55" s="1197"/>
      <c r="AT55" s="1197"/>
      <c r="AU55" s="1197"/>
      <c r="AV55" s="1197"/>
      <c r="AW55" s="1197"/>
      <c r="AX55" s="1197"/>
      <c r="AY55" s="1197"/>
      <c r="AZ55" s="1197"/>
      <c r="BA55" s="1197"/>
      <c r="BB55" s="1196" t="s">
        <v>627</v>
      </c>
      <c r="BC55" s="1196"/>
      <c r="BD55" s="1196"/>
      <c r="BE55" s="1196"/>
      <c r="BF55" s="1196"/>
      <c r="BG55" s="1196"/>
      <c r="BH55" s="1196"/>
      <c r="BI55" s="1196"/>
      <c r="BJ55" s="1196"/>
      <c r="BK55" s="1196"/>
      <c r="BL55" s="1196"/>
      <c r="BM55" s="1196"/>
      <c r="BN55" s="1196"/>
      <c r="BO55" s="1196"/>
      <c r="BP55" s="1195">
        <v>55.4</v>
      </c>
      <c r="BQ55" s="1195"/>
      <c r="BR55" s="1195"/>
      <c r="BS55" s="1195"/>
      <c r="BT55" s="1195"/>
      <c r="BU55" s="1195"/>
      <c r="BV55" s="1195"/>
      <c r="BW55" s="1195"/>
      <c r="BX55" s="1195">
        <v>52.7</v>
      </c>
      <c r="BY55" s="1195"/>
      <c r="BZ55" s="1195"/>
      <c r="CA55" s="1195"/>
      <c r="CB55" s="1195"/>
      <c r="CC55" s="1195"/>
      <c r="CD55" s="1195"/>
      <c r="CE55" s="1195"/>
      <c r="CF55" s="1195">
        <v>49.7</v>
      </c>
      <c r="CG55" s="1195"/>
      <c r="CH55" s="1195"/>
      <c r="CI55" s="1195"/>
      <c r="CJ55" s="1195"/>
      <c r="CK55" s="1195"/>
      <c r="CL55" s="1195"/>
      <c r="CM55" s="1195"/>
      <c r="CN55" s="1195">
        <v>37.299999999999997</v>
      </c>
      <c r="CO55" s="1195"/>
      <c r="CP55" s="1195"/>
      <c r="CQ55" s="1195"/>
      <c r="CR55" s="1195"/>
      <c r="CS55" s="1195"/>
      <c r="CT55" s="1195"/>
      <c r="CU55" s="1195"/>
      <c r="CV55" s="1195">
        <v>25.1</v>
      </c>
      <c r="CW55" s="1195"/>
      <c r="CX55" s="1195"/>
      <c r="CY55" s="1195"/>
      <c r="CZ55" s="1195"/>
      <c r="DA55" s="1195"/>
      <c r="DB55" s="1195"/>
      <c r="DC55" s="1195"/>
    </row>
    <row r="56" spans="1:109" ht="13.2" x14ac:dyDescent="0.2">
      <c r="A56" s="1224"/>
      <c r="B56" s="256"/>
      <c r="G56" s="1200"/>
      <c r="H56" s="1200"/>
      <c r="I56" s="1200"/>
      <c r="J56" s="1200"/>
      <c r="K56" s="1203"/>
      <c r="L56" s="1203"/>
      <c r="M56" s="1203"/>
      <c r="N56" s="1203"/>
      <c r="AN56" s="1197"/>
      <c r="AO56" s="1197"/>
      <c r="AP56" s="1197"/>
      <c r="AQ56" s="1197"/>
      <c r="AR56" s="1197"/>
      <c r="AS56" s="1197"/>
      <c r="AT56" s="1197"/>
      <c r="AU56" s="1197"/>
      <c r="AV56" s="1197"/>
      <c r="AW56" s="1197"/>
      <c r="AX56" s="1197"/>
      <c r="AY56" s="1197"/>
      <c r="AZ56" s="1197"/>
      <c r="BA56" s="1197"/>
      <c r="BB56" s="1196"/>
      <c r="BC56" s="1196"/>
      <c r="BD56" s="1196"/>
      <c r="BE56" s="1196"/>
      <c r="BF56" s="1196"/>
      <c r="BG56" s="1196"/>
      <c r="BH56" s="1196"/>
      <c r="BI56" s="1196"/>
      <c r="BJ56" s="1196"/>
      <c r="BK56" s="1196"/>
      <c r="BL56" s="1196"/>
      <c r="BM56" s="1196"/>
      <c r="BN56" s="1196"/>
      <c r="BO56" s="1196"/>
      <c r="BP56" s="1195"/>
      <c r="BQ56" s="1195"/>
      <c r="BR56" s="1195"/>
      <c r="BS56" s="1195"/>
      <c r="BT56" s="1195"/>
      <c r="BU56" s="1195"/>
      <c r="BV56" s="1195"/>
      <c r="BW56" s="1195"/>
      <c r="BX56" s="1195"/>
      <c r="BY56" s="1195"/>
      <c r="BZ56" s="1195"/>
      <c r="CA56" s="1195"/>
      <c r="CB56" s="1195"/>
      <c r="CC56" s="1195"/>
      <c r="CD56" s="1195"/>
      <c r="CE56" s="1195"/>
      <c r="CF56" s="1195"/>
      <c r="CG56" s="1195"/>
      <c r="CH56" s="1195"/>
      <c r="CI56" s="1195"/>
      <c r="CJ56" s="1195"/>
      <c r="CK56" s="1195"/>
      <c r="CL56" s="1195"/>
      <c r="CM56" s="1195"/>
      <c r="CN56" s="1195"/>
      <c r="CO56" s="1195"/>
      <c r="CP56" s="1195"/>
      <c r="CQ56" s="1195"/>
      <c r="CR56" s="1195"/>
      <c r="CS56" s="1195"/>
      <c r="CT56" s="1195"/>
      <c r="CU56" s="1195"/>
      <c r="CV56" s="1195"/>
      <c r="CW56" s="1195"/>
      <c r="CX56" s="1195"/>
      <c r="CY56" s="1195"/>
      <c r="CZ56" s="1195"/>
      <c r="DA56" s="1195"/>
      <c r="DB56" s="1195"/>
      <c r="DC56" s="1195"/>
    </row>
    <row r="57" spans="1:109" s="1224" customFormat="1" ht="13.2" x14ac:dyDescent="0.2">
      <c r="B57" s="1229"/>
      <c r="G57" s="1200"/>
      <c r="H57" s="1200"/>
      <c r="I57" s="1199"/>
      <c r="J57" s="1199"/>
      <c r="K57" s="1203"/>
      <c r="L57" s="1203"/>
      <c r="M57" s="1203"/>
      <c r="N57" s="1203"/>
      <c r="AM57" s="252"/>
      <c r="AN57" s="1197"/>
      <c r="AO57" s="1197"/>
      <c r="AP57" s="1197"/>
      <c r="AQ57" s="1197"/>
      <c r="AR57" s="1197"/>
      <c r="AS57" s="1197"/>
      <c r="AT57" s="1197"/>
      <c r="AU57" s="1197"/>
      <c r="AV57" s="1197"/>
      <c r="AW57" s="1197"/>
      <c r="AX57" s="1197"/>
      <c r="AY57" s="1197"/>
      <c r="AZ57" s="1197"/>
      <c r="BA57" s="1197"/>
      <c r="BB57" s="1196" t="s">
        <v>634</v>
      </c>
      <c r="BC57" s="1196"/>
      <c r="BD57" s="1196"/>
      <c r="BE57" s="1196"/>
      <c r="BF57" s="1196"/>
      <c r="BG57" s="1196"/>
      <c r="BH57" s="1196"/>
      <c r="BI57" s="1196"/>
      <c r="BJ57" s="1196"/>
      <c r="BK57" s="1196"/>
      <c r="BL57" s="1196"/>
      <c r="BM57" s="1196"/>
      <c r="BN57" s="1196"/>
      <c r="BO57" s="1196"/>
      <c r="BP57" s="1195">
        <v>58.7</v>
      </c>
      <c r="BQ57" s="1195"/>
      <c r="BR57" s="1195"/>
      <c r="BS57" s="1195"/>
      <c r="BT57" s="1195"/>
      <c r="BU57" s="1195"/>
      <c r="BV57" s="1195"/>
      <c r="BW57" s="1195"/>
      <c r="BX57" s="1195">
        <v>59.9</v>
      </c>
      <c r="BY57" s="1195"/>
      <c r="BZ57" s="1195"/>
      <c r="CA57" s="1195"/>
      <c r="CB57" s="1195"/>
      <c r="CC57" s="1195"/>
      <c r="CD57" s="1195"/>
      <c r="CE57" s="1195"/>
      <c r="CF57" s="1195">
        <v>60.1</v>
      </c>
      <c r="CG57" s="1195"/>
      <c r="CH57" s="1195"/>
      <c r="CI57" s="1195"/>
      <c r="CJ57" s="1195"/>
      <c r="CK57" s="1195"/>
      <c r="CL57" s="1195"/>
      <c r="CM57" s="1195"/>
      <c r="CN57" s="1195">
        <v>61.9</v>
      </c>
      <c r="CO57" s="1195"/>
      <c r="CP57" s="1195"/>
      <c r="CQ57" s="1195"/>
      <c r="CR57" s="1195"/>
      <c r="CS57" s="1195"/>
      <c r="CT57" s="1195"/>
      <c r="CU57" s="1195"/>
      <c r="CV57" s="1195">
        <v>63.1</v>
      </c>
      <c r="CW57" s="1195"/>
      <c r="CX57" s="1195"/>
      <c r="CY57" s="1195"/>
      <c r="CZ57" s="1195"/>
      <c r="DA57" s="1195"/>
      <c r="DB57" s="1195"/>
      <c r="DC57" s="1195"/>
      <c r="DD57" s="1234"/>
      <c r="DE57" s="1229"/>
    </row>
    <row r="58" spans="1:109" s="1224" customFormat="1" ht="13.2" x14ac:dyDescent="0.2">
      <c r="A58" s="252"/>
      <c r="B58" s="1229"/>
      <c r="G58" s="1200"/>
      <c r="H58" s="1200"/>
      <c r="I58" s="1199"/>
      <c r="J58" s="1199"/>
      <c r="K58" s="1203"/>
      <c r="L58" s="1203"/>
      <c r="M58" s="1203"/>
      <c r="N58" s="1203"/>
      <c r="AM58" s="252"/>
      <c r="AN58" s="1197"/>
      <c r="AO58" s="1197"/>
      <c r="AP58" s="1197"/>
      <c r="AQ58" s="1197"/>
      <c r="AR58" s="1197"/>
      <c r="AS58" s="1197"/>
      <c r="AT58" s="1197"/>
      <c r="AU58" s="1197"/>
      <c r="AV58" s="1197"/>
      <c r="AW58" s="1197"/>
      <c r="AX58" s="1197"/>
      <c r="AY58" s="1197"/>
      <c r="AZ58" s="1197"/>
      <c r="BA58" s="1197"/>
      <c r="BB58" s="1196"/>
      <c r="BC58" s="1196"/>
      <c r="BD58" s="1196"/>
      <c r="BE58" s="1196"/>
      <c r="BF58" s="1196"/>
      <c r="BG58" s="1196"/>
      <c r="BH58" s="1196"/>
      <c r="BI58" s="1196"/>
      <c r="BJ58" s="1196"/>
      <c r="BK58" s="1196"/>
      <c r="BL58" s="1196"/>
      <c r="BM58" s="1196"/>
      <c r="BN58" s="1196"/>
      <c r="BO58" s="1196"/>
      <c r="BP58" s="1195"/>
      <c r="BQ58" s="1195"/>
      <c r="BR58" s="1195"/>
      <c r="BS58" s="1195"/>
      <c r="BT58" s="1195"/>
      <c r="BU58" s="1195"/>
      <c r="BV58" s="1195"/>
      <c r="BW58" s="1195"/>
      <c r="BX58" s="1195"/>
      <c r="BY58" s="1195"/>
      <c r="BZ58" s="1195"/>
      <c r="CA58" s="1195"/>
      <c r="CB58" s="1195"/>
      <c r="CC58" s="1195"/>
      <c r="CD58" s="1195"/>
      <c r="CE58" s="1195"/>
      <c r="CF58" s="1195"/>
      <c r="CG58" s="1195"/>
      <c r="CH58" s="1195"/>
      <c r="CI58" s="1195"/>
      <c r="CJ58" s="1195"/>
      <c r="CK58" s="1195"/>
      <c r="CL58" s="1195"/>
      <c r="CM58" s="1195"/>
      <c r="CN58" s="1195"/>
      <c r="CO58" s="1195"/>
      <c r="CP58" s="1195"/>
      <c r="CQ58" s="1195"/>
      <c r="CR58" s="1195"/>
      <c r="CS58" s="1195"/>
      <c r="CT58" s="1195"/>
      <c r="CU58" s="1195"/>
      <c r="CV58" s="1195"/>
      <c r="CW58" s="1195"/>
      <c r="CX58" s="1195"/>
      <c r="CY58" s="1195"/>
      <c r="CZ58" s="1195"/>
      <c r="DA58" s="1195"/>
      <c r="DB58" s="1195"/>
      <c r="DC58" s="1195"/>
      <c r="DD58" s="1234"/>
      <c r="DE58" s="1229"/>
    </row>
    <row r="59" spans="1:109" s="1224" customFormat="1" ht="13.2" x14ac:dyDescent="0.2">
      <c r="A59" s="252"/>
      <c r="B59" s="1229"/>
      <c r="K59" s="1235"/>
      <c r="L59" s="1235"/>
      <c r="M59" s="1235"/>
      <c r="N59" s="1235"/>
      <c r="AQ59" s="1235"/>
      <c r="AR59" s="1235"/>
      <c r="AS59" s="1235"/>
      <c r="AT59" s="1235"/>
      <c r="BC59" s="1235"/>
      <c r="BD59" s="1235"/>
      <c r="BE59" s="1235"/>
      <c r="BF59" s="1235"/>
      <c r="BO59" s="1235"/>
      <c r="BP59" s="1235"/>
      <c r="BQ59" s="1235"/>
      <c r="BR59" s="1235"/>
      <c r="CA59" s="1235"/>
      <c r="CB59" s="1235"/>
      <c r="CC59" s="1235"/>
      <c r="CD59" s="1235"/>
      <c r="CM59" s="1235"/>
      <c r="CN59" s="1235"/>
      <c r="CO59" s="1235"/>
      <c r="CP59" s="1235"/>
      <c r="CY59" s="1235"/>
      <c r="CZ59" s="1235"/>
      <c r="DA59" s="1235"/>
      <c r="DB59" s="1235"/>
      <c r="DC59" s="1235"/>
      <c r="DD59" s="1234"/>
      <c r="DE59" s="1229"/>
    </row>
    <row r="60" spans="1:109" s="1224" customFormat="1" ht="13.2" x14ac:dyDescent="0.2">
      <c r="A60" s="252"/>
      <c r="B60" s="1229"/>
      <c r="K60" s="1235"/>
      <c r="L60" s="1235"/>
      <c r="M60" s="1235"/>
      <c r="N60" s="1235"/>
      <c r="AQ60" s="1235"/>
      <c r="AR60" s="1235"/>
      <c r="AS60" s="1235"/>
      <c r="AT60" s="1235"/>
      <c r="BC60" s="1235"/>
      <c r="BD60" s="1235"/>
      <c r="BE60" s="1235"/>
      <c r="BF60" s="1235"/>
      <c r="BO60" s="1235"/>
      <c r="BP60" s="1235"/>
      <c r="BQ60" s="1235"/>
      <c r="BR60" s="1235"/>
      <c r="CA60" s="1235"/>
      <c r="CB60" s="1235"/>
      <c r="CC60" s="1235"/>
      <c r="CD60" s="1235"/>
      <c r="CM60" s="1235"/>
      <c r="CN60" s="1235"/>
      <c r="CO60" s="1235"/>
      <c r="CP60" s="1235"/>
      <c r="CY60" s="1235"/>
      <c r="CZ60" s="1235"/>
      <c r="DA60" s="1235"/>
      <c r="DB60" s="1235"/>
      <c r="DC60" s="1235"/>
      <c r="DD60" s="1234"/>
      <c r="DE60" s="1229"/>
    </row>
    <row r="61" spans="1:109" s="1224" customFormat="1" ht="13.2" x14ac:dyDescent="0.2">
      <c r="A61" s="252"/>
      <c r="B61" s="1233"/>
      <c r="C61" s="1232"/>
      <c r="D61" s="1232"/>
      <c r="E61" s="1232"/>
      <c r="F61" s="1232"/>
      <c r="G61" s="1232"/>
      <c r="H61" s="1232"/>
      <c r="I61" s="1232"/>
      <c r="J61" s="1232"/>
      <c r="K61" s="1232"/>
      <c r="L61" s="1232"/>
      <c r="M61" s="1231"/>
      <c r="N61" s="1231"/>
      <c r="O61" s="1232"/>
      <c r="P61" s="1232"/>
      <c r="Q61" s="1232"/>
      <c r="R61" s="1232"/>
      <c r="S61" s="1232"/>
      <c r="T61" s="1232"/>
      <c r="U61" s="1232"/>
      <c r="V61" s="1232"/>
      <c r="W61" s="1232"/>
      <c r="X61" s="1232"/>
      <c r="Y61" s="1232"/>
      <c r="Z61" s="1232"/>
      <c r="AA61" s="1232"/>
      <c r="AB61" s="1232"/>
      <c r="AC61" s="1232"/>
      <c r="AD61" s="1232"/>
      <c r="AE61" s="1232"/>
      <c r="AF61" s="1232"/>
      <c r="AG61" s="1232"/>
      <c r="AH61" s="1232"/>
      <c r="AI61" s="1232"/>
      <c r="AJ61" s="1232"/>
      <c r="AK61" s="1232"/>
      <c r="AL61" s="1232"/>
      <c r="AM61" s="1232"/>
      <c r="AN61" s="1232"/>
      <c r="AO61" s="1232"/>
      <c r="AP61" s="1232"/>
      <c r="AQ61" s="1232"/>
      <c r="AR61" s="1232"/>
      <c r="AS61" s="1231"/>
      <c r="AT61" s="1231"/>
      <c r="AU61" s="1232"/>
      <c r="AV61" s="1232"/>
      <c r="AW61" s="1232"/>
      <c r="AX61" s="1232"/>
      <c r="AY61" s="1232"/>
      <c r="AZ61" s="1232"/>
      <c r="BA61" s="1232"/>
      <c r="BB61" s="1232"/>
      <c r="BC61" s="1232"/>
      <c r="BD61" s="1232"/>
      <c r="BE61" s="1231"/>
      <c r="BF61" s="1231"/>
      <c r="BG61" s="1232"/>
      <c r="BH61" s="1232"/>
      <c r="BI61" s="1232"/>
      <c r="BJ61" s="1232"/>
      <c r="BK61" s="1232"/>
      <c r="BL61" s="1232"/>
      <c r="BM61" s="1232"/>
      <c r="BN61" s="1232"/>
      <c r="BO61" s="1232"/>
      <c r="BP61" s="1232"/>
      <c r="BQ61" s="1231"/>
      <c r="BR61" s="1231"/>
      <c r="BS61" s="1232"/>
      <c r="BT61" s="1232"/>
      <c r="BU61" s="1232"/>
      <c r="BV61" s="1232"/>
      <c r="BW61" s="1232"/>
      <c r="BX61" s="1232"/>
      <c r="BY61" s="1232"/>
      <c r="BZ61" s="1232"/>
      <c r="CA61" s="1232"/>
      <c r="CB61" s="1232"/>
      <c r="CC61" s="1231"/>
      <c r="CD61" s="1231"/>
      <c r="CE61" s="1232"/>
      <c r="CF61" s="1232"/>
      <c r="CG61" s="1232"/>
      <c r="CH61" s="1232"/>
      <c r="CI61" s="1232"/>
      <c r="CJ61" s="1232"/>
      <c r="CK61" s="1232"/>
      <c r="CL61" s="1232"/>
      <c r="CM61" s="1232"/>
      <c r="CN61" s="1232"/>
      <c r="CO61" s="1231"/>
      <c r="CP61" s="1231"/>
      <c r="CQ61" s="1232"/>
      <c r="CR61" s="1232"/>
      <c r="CS61" s="1232"/>
      <c r="CT61" s="1232"/>
      <c r="CU61" s="1232"/>
      <c r="CV61" s="1232"/>
      <c r="CW61" s="1232"/>
      <c r="CX61" s="1232"/>
      <c r="CY61" s="1232"/>
      <c r="CZ61" s="1232"/>
      <c r="DA61" s="1231"/>
      <c r="DB61" s="1231"/>
      <c r="DC61" s="1231"/>
      <c r="DD61" s="1230"/>
      <c r="DE61" s="1229"/>
    </row>
    <row r="62" spans="1:109" ht="13.2" x14ac:dyDescent="0.2">
      <c r="B62" s="1228"/>
      <c r="C62" s="1228"/>
      <c r="D62" s="1228"/>
      <c r="E62" s="1228"/>
      <c r="F62" s="1228"/>
      <c r="G62" s="1228"/>
      <c r="H62" s="1228"/>
      <c r="I62" s="1228"/>
      <c r="J62" s="1228"/>
      <c r="K62" s="1228"/>
      <c r="L62" s="1228"/>
      <c r="M62" s="1228"/>
      <c r="N62" s="1228"/>
      <c r="O62" s="1228"/>
      <c r="P62" s="1228"/>
      <c r="Q62" s="1228"/>
      <c r="R62" s="1228"/>
      <c r="S62" s="1228"/>
      <c r="T62" s="1228"/>
      <c r="U62" s="1228"/>
      <c r="V62" s="1228"/>
      <c r="W62" s="1228"/>
      <c r="X62" s="1228"/>
      <c r="Y62" s="1228"/>
      <c r="Z62" s="1228"/>
      <c r="AA62" s="1228"/>
      <c r="AB62" s="1228"/>
      <c r="AC62" s="1228"/>
      <c r="AD62" s="1228"/>
      <c r="AE62" s="1228"/>
      <c r="AF62" s="1228"/>
      <c r="AG62" s="1228"/>
      <c r="AH62" s="1228"/>
      <c r="AI62" s="1228"/>
      <c r="AJ62" s="1228"/>
      <c r="AK62" s="1228"/>
      <c r="AL62" s="1228"/>
      <c r="AM62" s="1228"/>
      <c r="AN62" s="1228"/>
      <c r="AO62" s="1228"/>
      <c r="AP62" s="1228"/>
      <c r="AQ62" s="1228"/>
      <c r="AR62" s="1228"/>
      <c r="AS62" s="1228"/>
      <c r="AT62" s="1228"/>
      <c r="AU62" s="1228"/>
      <c r="AV62" s="1228"/>
      <c r="AW62" s="1228"/>
      <c r="AX62" s="1228"/>
      <c r="AY62" s="1228"/>
      <c r="AZ62" s="1228"/>
      <c r="BA62" s="1228"/>
      <c r="BB62" s="1228"/>
      <c r="BC62" s="1228"/>
      <c r="BD62" s="1228"/>
      <c r="BE62" s="1228"/>
      <c r="BF62" s="1228"/>
      <c r="BG62" s="1228"/>
      <c r="BH62" s="1228"/>
      <c r="BI62" s="1228"/>
      <c r="BJ62" s="1228"/>
      <c r="BK62" s="1228"/>
      <c r="BL62" s="1228"/>
      <c r="BM62" s="1228"/>
      <c r="BN62" s="1228"/>
      <c r="BO62" s="1228"/>
      <c r="BP62" s="1228"/>
      <c r="BQ62" s="1228"/>
      <c r="BR62" s="1228"/>
      <c r="BS62" s="1228"/>
      <c r="BT62" s="1228"/>
      <c r="BU62" s="1228"/>
      <c r="BV62" s="1228"/>
      <c r="BW62" s="1228"/>
      <c r="BX62" s="1228"/>
      <c r="BY62" s="1228"/>
      <c r="BZ62" s="1228"/>
      <c r="CA62" s="1228"/>
      <c r="CB62" s="1228"/>
      <c r="CC62" s="1228"/>
      <c r="CD62" s="1228"/>
      <c r="CE62" s="1228"/>
      <c r="CF62" s="1228"/>
      <c r="CG62" s="1228"/>
      <c r="CH62" s="1228"/>
      <c r="CI62" s="1228"/>
      <c r="CJ62" s="1228"/>
      <c r="CK62" s="1228"/>
      <c r="CL62" s="1228"/>
      <c r="CM62" s="1228"/>
      <c r="CN62" s="1228"/>
      <c r="CO62" s="1228"/>
      <c r="CP62" s="1228"/>
      <c r="CQ62" s="1228"/>
      <c r="CR62" s="1228"/>
      <c r="CS62" s="1228"/>
      <c r="CT62" s="1228"/>
      <c r="CU62" s="1228"/>
      <c r="CV62" s="1228"/>
      <c r="CW62" s="1228"/>
      <c r="CX62" s="1228"/>
      <c r="CY62" s="1228"/>
      <c r="CZ62" s="1228"/>
      <c r="DA62" s="1228"/>
      <c r="DB62" s="1228"/>
      <c r="DC62" s="1228"/>
      <c r="DD62" s="1228"/>
      <c r="DE62" s="252"/>
    </row>
    <row r="63" spans="1:109" ht="16.2" x14ac:dyDescent="0.2">
      <c r="B63" s="309" t="s">
        <v>633</v>
      </c>
    </row>
    <row r="64" spans="1:109" ht="13.2" x14ac:dyDescent="0.2">
      <c r="B64" s="256"/>
      <c r="G64" s="1225"/>
      <c r="I64" s="1227"/>
      <c r="J64" s="1227"/>
      <c r="K64" s="1227"/>
      <c r="L64" s="1227"/>
      <c r="M64" s="1227"/>
      <c r="N64" s="1226"/>
      <c r="AM64" s="1225"/>
      <c r="AN64" s="1225" t="s">
        <v>632</v>
      </c>
      <c r="AP64" s="1224"/>
      <c r="AQ64" s="1224"/>
      <c r="AR64" s="1224"/>
      <c r="AY64" s="1225"/>
      <c r="BA64" s="1224"/>
      <c r="BB64" s="1224"/>
      <c r="BC64" s="1224"/>
      <c r="BK64" s="1225"/>
      <c r="BM64" s="1224"/>
      <c r="BN64" s="1224"/>
      <c r="BO64" s="1224"/>
      <c r="BW64" s="1225"/>
      <c r="BY64" s="1224"/>
      <c r="BZ64" s="1224"/>
      <c r="CA64" s="1224"/>
      <c r="CI64" s="1225"/>
      <c r="CK64" s="1224"/>
      <c r="CL64" s="1224"/>
      <c r="CM64" s="1224"/>
      <c r="CU64" s="1225"/>
      <c r="CW64" s="1224"/>
      <c r="CX64" s="1224"/>
      <c r="CY64" s="1224"/>
    </row>
    <row r="65" spans="2:107" ht="13.2" x14ac:dyDescent="0.2">
      <c r="B65" s="256"/>
      <c r="AN65" s="1223" t="s">
        <v>631</v>
      </c>
      <c r="AO65" s="1222"/>
      <c r="AP65" s="1222"/>
      <c r="AQ65" s="1222"/>
      <c r="AR65" s="1222"/>
      <c r="AS65" s="1222"/>
      <c r="AT65" s="1222"/>
      <c r="AU65" s="1222"/>
      <c r="AV65" s="1222"/>
      <c r="AW65" s="1222"/>
      <c r="AX65" s="1222"/>
      <c r="AY65" s="1222"/>
      <c r="AZ65" s="1222"/>
      <c r="BA65" s="1222"/>
      <c r="BB65" s="1222"/>
      <c r="BC65" s="1222"/>
      <c r="BD65" s="1222"/>
      <c r="BE65" s="1222"/>
      <c r="BF65" s="1222"/>
      <c r="BG65" s="1222"/>
      <c r="BH65" s="1222"/>
      <c r="BI65" s="1222"/>
      <c r="BJ65" s="1222"/>
      <c r="BK65" s="1222"/>
      <c r="BL65" s="1222"/>
      <c r="BM65" s="1222"/>
      <c r="BN65" s="1222"/>
      <c r="BO65" s="1222"/>
      <c r="BP65" s="1222"/>
      <c r="BQ65" s="1222"/>
      <c r="BR65" s="1222"/>
      <c r="BS65" s="1222"/>
      <c r="BT65" s="1222"/>
      <c r="BU65" s="1222"/>
      <c r="BV65" s="1222"/>
      <c r="BW65" s="1222"/>
      <c r="BX65" s="1222"/>
      <c r="BY65" s="1222"/>
      <c r="BZ65" s="1222"/>
      <c r="CA65" s="1222"/>
      <c r="CB65" s="1222"/>
      <c r="CC65" s="1222"/>
      <c r="CD65" s="1222"/>
      <c r="CE65" s="1222"/>
      <c r="CF65" s="1222"/>
      <c r="CG65" s="1222"/>
      <c r="CH65" s="1222"/>
      <c r="CI65" s="1222"/>
      <c r="CJ65" s="1222"/>
      <c r="CK65" s="1222"/>
      <c r="CL65" s="1222"/>
      <c r="CM65" s="1222"/>
      <c r="CN65" s="1222"/>
      <c r="CO65" s="1222"/>
      <c r="CP65" s="1222"/>
      <c r="CQ65" s="1222"/>
      <c r="CR65" s="1222"/>
      <c r="CS65" s="1222"/>
      <c r="CT65" s="1222"/>
      <c r="CU65" s="1222"/>
      <c r="CV65" s="1222"/>
      <c r="CW65" s="1222"/>
      <c r="CX65" s="1222"/>
      <c r="CY65" s="1222"/>
      <c r="CZ65" s="1222"/>
      <c r="DA65" s="1222"/>
      <c r="DB65" s="1222"/>
      <c r="DC65" s="1221"/>
    </row>
    <row r="66" spans="2:107" ht="13.2" x14ac:dyDescent="0.2">
      <c r="B66" s="256"/>
      <c r="AN66" s="1220"/>
      <c r="AO66" s="1219"/>
      <c r="AP66" s="1219"/>
      <c r="AQ66" s="1219"/>
      <c r="AR66" s="1219"/>
      <c r="AS66" s="1219"/>
      <c r="AT66" s="1219"/>
      <c r="AU66" s="1219"/>
      <c r="AV66" s="1219"/>
      <c r="AW66" s="1219"/>
      <c r="AX66" s="1219"/>
      <c r="AY66" s="1219"/>
      <c r="AZ66" s="1219"/>
      <c r="BA66" s="1219"/>
      <c r="BB66" s="1219"/>
      <c r="BC66" s="1219"/>
      <c r="BD66" s="1219"/>
      <c r="BE66" s="1219"/>
      <c r="BF66" s="1219"/>
      <c r="BG66" s="1219"/>
      <c r="BH66" s="1219"/>
      <c r="BI66" s="1219"/>
      <c r="BJ66" s="1219"/>
      <c r="BK66" s="1219"/>
      <c r="BL66" s="1219"/>
      <c r="BM66" s="1219"/>
      <c r="BN66" s="1219"/>
      <c r="BO66" s="1219"/>
      <c r="BP66" s="1219"/>
      <c r="BQ66" s="1219"/>
      <c r="BR66" s="1219"/>
      <c r="BS66" s="1219"/>
      <c r="BT66" s="1219"/>
      <c r="BU66" s="1219"/>
      <c r="BV66" s="1219"/>
      <c r="BW66" s="1219"/>
      <c r="BX66" s="1219"/>
      <c r="BY66" s="1219"/>
      <c r="BZ66" s="1219"/>
      <c r="CA66" s="1219"/>
      <c r="CB66" s="1219"/>
      <c r="CC66" s="1219"/>
      <c r="CD66" s="1219"/>
      <c r="CE66" s="1219"/>
      <c r="CF66" s="1219"/>
      <c r="CG66" s="1219"/>
      <c r="CH66" s="1219"/>
      <c r="CI66" s="1219"/>
      <c r="CJ66" s="1219"/>
      <c r="CK66" s="1219"/>
      <c r="CL66" s="1219"/>
      <c r="CM66" s="1219"/>
      <c r="CN66" s="1219"/>
      <c r="CO66" s="1219"/>
      <c r="CP66" s="1219"/>
      <c r="CQ66" s="1219"/>
      <c r="CR66" s="1219"/>
      <c r="CS66" s="1219"/>
      <c r="CT66" s="1219"/>
      <c r="CU66" s="1219"/>
      <c r="CV66" s="1219"/>
      <c r="CW66" s="1219"/>
      <c r="CX66" s="1219"/>
      <c r="CY66" s="1219"/>
      <c r="CZ66" s="1219"/>
      <c r="DA66" s="1219"/>
      <c r="DB66" s="1219"/>
      <c r="DC66" s="1218"/>
    </row>
    <row r="67" spans="2:107" ht="13.2" x14ac:dyDescent="0.2">
      <c r="B67" s="256"/>
      <c r="AN67" s="1220"/>
      <c r="AO67" s="1219"/>
      <c r="AP67" s="1219"/>
      <c r="AQ67" s="1219"/>
      <c r="AR67" s="1219"/>
      <c r="AS67" s="1219"/>
      <c r="AT67" s="1219"/>
      <c r="AU67" s="1219"/>
      <c r="AV67" s="1219"/>
      <c r="AW67" s="1219"/>
      <c r="AX67" s="1219"/>
      <c r="AY67" s="1219"/>
      <c r="AZ67" s="1219"/>
      <c r="BA67" s="1219"/>
      <c r="BB67" s="1219"/>
      <c r="BC67" s="1219"/>
      <c r="BD67" s="1219"/>
      <c r="BE67" s="1219"/>
      <c r="BF67" s="1219"/>
      <c r="BG67" s="1219"/>
      <c r="BH67" s="1219"/>
      <c r="BI67" s="1219"/>
      <c r="BJ67" s="1219"/>
      <c r="BK67" s="1219"/>
      <c r="BL67" s="1219"/>
      <c r="BM67" s="1219"/>
      <c r="BN67" s="1219"/>
      <c r="BO67" s="1219"/>
      <c r="BP67" s="1219"/>
      <c r="BQ67" s="1219"/>
      <c r="BR67" s="1219"/>
      <c r="BS67" s="1219"/>
      <c r="BT67" s="1219"/>
      <c r="BU67" s="1219"/>
      <c r="BV67" s="1219"/>
      <c r="BW67" s="1219"/>
      <c r="BX67" s="1219"/>
      <c r="BY67" s="1219"/>
      <c r="BZ67" s="1219"/>
      <c r="CA67" s="1219"/>
      <c r="CB67" s="1219"/>
      <c r="CC67" s="1219"/>
      <c r="CD67" s="1219"/>
      <c r="CE67" s="1219"/>
      <c r="CF67" s="1219"/>
      <c r="CG67" s="1219"/>
      <c r="CH67" s="1219"/>
      <c r="CI67" s="1219"/>
      <c r="CJ67" s="1219"/>
      <c r="CK67" s="1219"/>
      <c r="CL67" s="1219"/>
      <c r="CM67" s="1219"/>
      <c r="CN67" s="1219"/>
      <c r="CO67" s="1219"/>
      <c r="CP67" s="1219"/>
      <c r="CQ67" s="1219"/>
      <c r="CR67" s="1219"/>
      <c r="CS67" s="1219"/>
      <c r="CT67" s="1219"/>
      <c r="CU67" s="1219"/>
      <c r="CV67" s="1219"/>
      <c r="CW67" s="1219"/>
      <c r="CX67" s="1219"/>
      <c r="CY67" s="1219"/>
      <c r="CZ67" s="1219"/>
      <c r="DA67" s="1219"/>
      <c r="DB67" s="1219"/>
      <c r="DC67" s="1218"/>
    </row>
    <row r="68" spans="2:107" ht="13.2" x14ac:dyDescent="0.2">
      <c r="B68" s="256"/>
      <c r="AN68" s="1220"/>
      <c r="AO68" s="1219"/>
      <c r="AP68" s="1219"/>
      <c r="AQ68" s="1219"/>
      <c r="AR68" s="1219"/>
      <c r="AS68" s="1219"/>
      <c r="AT68" s="1219"/>
      <c r="AU68" s="1219"/>
      <c r="AV68" s="1219"/>
      <c r="AW68" s="1219"/>
      <c r="AX68" s="1219"/>
      <c r="AY68" s="1219"/>
      <c r="AZ68" s="1219"/>
      <c r="BA68" s="1219"/>
      <c r="BB68" s="1219"/>
      <c r="BC68" s="1219"/>
      <c r="BD68" s="1219"/>
      <c r="BE68" s="1219"/>
      <c r="BF68" s="1219"/>
      <c r="BG68" s="1219"/>
      <c r="BH68" s="1219"/>
      <c r="BI68" s="1219"/>
      <c r="BJ68" s="1219"/>
      <c r="BK68" s="1219"/>
      <c r="BL68" s="1219"/>
      <c r="BM68" s="1219"/>
      <c r="BN68" s="1219"/>
      <c r="BO68" s="1219"/>
      <c r="BP68" s="1219"/>
      <c r="BQ68" s="1219"/>
      <c r="BR68" s="1219"/>
      <c r="BS68" s="1219"/>
      <c r="BT68" s="1219"/>
      <c r="BU68" s="1219"/>
      <c r="BV68" s="1219"/>
      <c r="BW68" s="1219"/>
      <c r="BX68" s="1219"/>
      <c r="BY68" s="1219"/>
      <c r="BZ68" s="1219"/>
      <c r="CA68" s="1219"/>
      <c r="CB68" s="1219"/>
      <c r="CC68" s="1219"/>
      <c r="CD68" s="1219"/>
      <c r="CE68" s="1219"/>
      <c r="CF68" s="1219"/>
      <c r="CG68" s="1219"/>
      <c r="CH68" s="1219"/>
      <c r="CI68" s="1219"/>
      <c r="CJ68" s="1219"/>
      <c r="CK68" s="1219"/>
      <c r="CL68" s="1219"/>
      <c r="CM68" s="1219"/>
      <c r="CN68" s="1219"/>
      <c r="CO68" s="1219"/>
      <c r="CP68" s="1219"/>
      <c r="CQ68" s="1219"/>
      <c r="CR68" s="1219"/>
      <c r="CS68" s="1219"/>
      <c r="CT68" s="1219"/>
      <c r="CU68" s="1219"/>
      <c r="CV68" s="1219"/>
      <c r="CW68" s="1219"/>
      <c r="CX68" s="1219"/>
      <c r="CY68" s="1219"/>
      <c r="CZ68" s="1219"/>
      <c r="DA68" s="1219"/>
      <c r="DB68" s="1219"/>
      <c r="DC68" s="1218"/>
    </row>
    <row r="69" spans="2:107" ht="13.2" x14ac:dyDescent="0.2">
      <c r="B69" s="256"/>
      <c r="AN69" s="1217"/>
      <c r="AO69" s="1216"/>
      <c r="AP69" s="1216"/>
      <c r="AQ69" s="1216"/>
      <c r="AR69" s="1216"/>
      <c r="AS69" s="1216"/>
      <c r="AT69" s="1216"/>
      <c r="AU69" s="1216"/>
      <c r="AV69" s="1216"/>
      <c r="AW69" s="1216"/>
      <c r="AX69" s="1216"/>
      <c r="AY69" s="1216"/>
      <c r="AZ69" s="1216"/>
      <c r="BA69" s="1216"/>
      <c r="BB69" s="1216"/>
      <c r="BC69" s="1216"/>
      <c r="BD69" s="1216"/>
      <c r="BE69" s="1216"/>
      <c r="BF69" s="1216"/>
      <c r="BG69" s="1216"/>
      <c r="BH69" s="1216"/>
      <c r="BI69" s="1216"/>
      <c r="BJ69" s="1216"/>
      <c r="BK69" s="1216"/>
      <c r="BL69" s="1216"/>
      <c r="BM69" s="1216"/>
      <c r="BN69" s="1216"/>
      <c r="BO69" s="1216"/>
      <c r="BP69" s="1216"/>
      <c r="BQ69" s="1216"/>
      <c r="BR69" s="1216"/>
      <c r="BS69" s="1216"/>
      <c r="BT69" s="1216"/>
      <c r="BU69" s="1216"/>
      <c r="BV69" s="1216"/>
      <c r="BW69" s="1216"/>
      <c r="BX69" s="1216"/>
      <c r="BY69" s="1216"/>
      <c r="BZ69" s="1216"/>
      <c r="CA69" s="1216"/>
      <c r="CB69" s="1216"/>
      <c r="CC69" s="1216"/>
      <c r="CD69" s="1216"/>
      <c r="CE69" s="1216"/>
      <c r="CF69" s="1216"/>
      <c r="CG69" s="1216"/>
      <c r="CH69" s="1216"/>
      <c r="CI69" s="1216"/>
      <c r="CJ69" s="1216"/>
      <c r="CK69" s="1216"/>
      <c r="CL69" s="1216"/>
      <c r="CM69" s="1216"/>
      <c r="CN69" s="1216"/>
      <c r="CO69" s="1216"/>
      <c r="CP69" s="1216"/>
      <c r="CQ69" s="1216"/>
      <c r="CR69" s="1216"/>
      <c r="CS69" s="1216"/>
      <c r="CT69" s="1216"/>
      <c r="CU69" s="1216"/>
      <c r="CV69" s="1216"/>
      <c r="CW69" s="1216"/>
      <c r="CX69" s="1216"/>
      <c r="CY69" s="1216"/>
      <c r="CZ69" s="1216"/>
      <c r="DA69" s="1216"/>
      <c r="DB69" s="1216"/>
      <c r="DC69" s="1215"/>
    </row>
    <row r="70" spans="2:107" ht="13.2" x14ac:dyDescent="0.2">
      <c r="B70" s="256"/>
      <c r="H70" s="1214"/>
      <c r="I70" s="1214"/>
      <c r="J70" s="1212"/>
      <c r="K70" s="1212"/>
      <c r="L70" s="1211"/>
      <c r="M70" s="1212"/>
      <c r="N70" s="1211"/>
      <c r="AN70" s="1202"/>
      <c r="AO70" s="1202"/>
      <c r="AP70" s="1202"/>
      <c r="AZ70" s="1202"/>
      <c r="BA70" s="1202"/>
      <c r="BB70" s="1202"/>
      <c r="BL70" s="1202"/>
      <c r="BM70" s="1202"/>
      <c r="BN70" s="1202"/>
      <c r="BX70" s="1202"/>
      <c r="BY70" s="1202"/>
      <c r="BZ70" s="1202"/>
      <c r="CJ70" s="1202"/>
      <c r="CK70" s="1202"/>
      <c r="CL70" s="1202"/>
      <c r="CV70" s="1202"/>
      <c r="CW70" s="1202"/>
      <c r="CX70" s="1202"/>
    </row>
    <row r="71" spans="2:107" ht="13.2" x14ac:dyDescent="0.2">
      <c r="B71" s="256"/>
      <c r="G71" s="1210"/>
      <c r="I71" s="1213"/>
      <c r="J71" s="1212"/>
      <c r="K71" s="1212"/>
      <c r="L71" s="1211"/>
      <c r="M71" s="1212"/>
      <c r="N71" s="1211"/>
      <c r="AM71" s="1210"/>
      <c r="AN71" s="252" t="s">
        <v>630</v>
      </c>
    </row>
    <row r="72" spans="2:107" ht="13.2" x14ac:dyDescent="0.2">
      <c r="B72" s="256"/>
      <c r="G72" s="1200"/>
      <c r="H72" s="1200"/>
      <c r="I72" s="1200"/>
      <c r="J72" s="1200"/>
      <c r="K72" s="1209"/>
      <c r="L72" s="1209"/>
      <c r="M72" s="1208"/>
      <c r="N72" s="1208"/>
      <c r="AN72" s="1207"/>
      <c r="AO72" s="1206"/>
      <c r="AP72" s="1206"/>
      <c r="AQ72" s="1206"/>
      <c r="AR72" s="1206"/>
      <c r="AS72" s="1206"/>
      <c r="AT72" s="1206"/>
      <c r="AU72" s="1206"/>
      <c r="AV72" s="1206"/>
      <c r="AW72" s="1206"/>
      <c r="AX72" s="1206"/>
      <c r="AY72" s="1206"/>
      <c r="AZ72" s="1206"/>
      <c r="BA72" s="1206"/>
      <c r="BB72" s="1206"/>
      <c r="BC72" s="1206"/>
      <c r="BD72" s="1206"/>
      <c r="BE72" s="1206"/>
      <c r="BF72" s="1206"/>
      <c r="BG72" s="1206"/>
      <c r="BH72" s="1206"/>
      <c r="BI72" s="1206"/>
      <c r="BJ72" s="1206"/>
      <c r="BK72" s="1206"/>
      <c r="BL72" s="1206"/>
      <c r="BM72" s="1206"/>
      <c r="BN72" s="1206"/>
      <c r="BO72" s="1205"/>
      <c r="BP72" s="1197" t="s">
        <v>579</v>
      </c>
      <c r="BQ72" s="1197"/>
      <c r="BR72" s="1197"/>
      <c r="BS72" s="1197"/>
      <c r="BT72" s="1197"/>
      <c r="BU72" s="1197"/>
      <c r="BV72" s="1197"/>
      <c r="BW72" s="1197"/>
      <c r="BX72" s="1197" t="s">
        <v>580</v>
      </c>
      <c r="BY72" s="1197"/>
      <c r="BZ72" s="1197"/>
      <c r="CA72" s="1197"/>
      <c r="CB72" s="1197"/>
      <c r="CC72" s="1197"/>
      <c r="CD72" s="1197"/>
      <c r="CE72" s="1197"/>
      <c r="CF72" s="1197" t="s">
        <v>581</v>
      </c>
      <c r="CG72" s="1197"/>
      <c r="CH72" s="1197"/>
      <c r="CI72" s="1197"/>
      <c r="CJ72" s="1197"/>
      <c r="CK72" s="1197"/>
      <c r="CL72" s="1197"/>
      <c r="CM72" s="1197"/>
      <c r="CN72" s="1197" t="s">
        <v>582</v>
      </c>
      <c r="CO72" s="1197"/>
      <c r="CP72" s="1197"/>
      <c r="CQ72" s="1197"/>
      <c r="CR72" s="1197"/>
      <c r="CS72" s="1197"/>
      <c r="CT72" s="1197"/>
      <c r="CU72" s="1197"/>
      <c r="CV72" s="1197" t="s">
        <v>583</v>
      </c>
      <c r="CW72" s="1197"/>
      <c r="CX72" s="1197"/>
      <c r="CY72" s="1197"/>
      <c r="CZ72" s="1197"/>
      <c r="DA72" s="1197"/>
      <c r="DB72" s="1197"/>
      <c r="DC72" s="1197"/>
    </row>
    <row r="73" spans="2:107" ht="13.2" x14ac:dyDescent="0.2">
      <c r="B73" s="256"/>
      <c r="G73" s="1204"/>
      <c r="H73" s="1204"/>
      <c r="I73" s="1204"/>
      <c r="J73" s="1204"/>
      <c r="K73" s="1201"/>
      <c r="L73" s="1201"/>
      <c r="M73" s="1201"/>
      <c r="N73" s="1201"/>
      <c r="AM73" s="1202"/>
      <c r="AN73" s="1196" t="s">
        <v>629</v>
      </c>
      <c r="AO73" s="1196"/>
      <c r="AP73" s="1196"/>
      <c r="AQ73" s="1196"/>
      <c r="AR73" s="1196"/>
      <c r="AS73" s="1196"/>
      <c r="AT73" s="1196"/>
      <c r="AU73" s="1196"/>
      <c r="AV73" s="1196"/>
      <c r="AW73" s="1196"/>
      <c r="AX73" s="1196"/>
      <c r="AY73" s="1196"/>
      <c r="AZ73" s="1196"/>
      <c r="BA73" s="1196"/>
      <c r="BB73" s="1196" t="s">
        <v>627</v>
      </c>
      <c r="BC73" s="1196"/>
      <c r="BD73" s="1196"/>
      <c r="BE73" s="1196"/>
      <c r="BF73" s="1196"/>
      <c r="BG73" s="1196"/>
      <c r="BH73" s="1196"/>
      <c r="BI73" s="1196"/>
      <c r="BJ73" s="1196"/>
      <c r="BK73" s="1196"/>
      <c r="BL73" s="1196"/>
      <c r="BM73" s="1196"/>
      <c r="BN73" s="1196"/>
      <c r="BO73" s="1196"/>
      <c r="BP73" s="1195"/>
      <c r="BQ73" s="1195"/>
      <c r="BR73" s="1195"/>
      <c r="BS73" s="1195"/>
      <c r="BT73" s="1195"/>
      <c r="BU73" s="1195"/>
      <c r="BV73" s="1195"/>
      <c r="BW73" s="1195"/>
      <c r="BX73" s="1195"/>
      <c r="BY73" s="1195"/>
      <c r="BZ73" s="1195"/>
      <c r="CA73" s="1195"/>
      <c r="CB73" s="1195"/>
      <c r="CC73" s="1195"/>
      <c r="CD73" s="1195"/>
      <c r="CE73" s="1195"/>
      <c r="CF73" s="1195"/>
      <c r="CG73" s="1195"/>
      <c r="CH73" s="1195"/>
      <c r="CI73" s="1195"/>
      <c r="CJ73" s="1195"/>
      <c r="CK73" s="1195"/>
      <c r="CL73" s="1195"/>
      <c r="CM73" s="1195"/>
      <c r="CN73" s="1195"/>
      <c r="CO73" s="1195"/>
      <c r="CP73" s="1195"/>
      <c r="CQ73" s="1195"/>
      <c r="CR73" s="1195"/>
      <c r="CS73" s="1195"/>
      <c r="CT73" s="1195"/>
      <c r="CU73" s="1195"/>
      <c r="CV73" s="1195"/>
      <c r="CW73" s="1195"/>
      <c r="CX73" s="1195"/>
      <c r="CY73" s="1195"/>
      <c r="CZ73" s="1195"/>
      <c r="DA73" s="1195"/>
      <c r="DB73" s="1195"/>
      <c r="DC73" s="1195"/>
    </row>
    <row r="74" spans="2:107" ht="13.2" x14ac:dyDescent="0.2">
      <c r="B74" s="256"/>
      <c r="G74" s="1204"/>
      <c r="H74" s="1204"/>
      <c r="I74" s="1204"/>
      <c r="J74" s="1204"/>
      <c r="K74" s="1201"/>
      <c r="L74" s="1201"/>
      <c r="M74" s="1201"/>
      <c r="N74" s="1201"/>
      <c r="AM74" s="1202"/>
      <c r="AN74" s="1196"/>
      <c r="AO74" s="1196"/>
      <c r="AP74" s="1196"/>
      <c r="AQ74" s="1196"/>
      <c r="AR74" s="1196"/>
      <c r="AS74" s="1196"/>
      <c r="AT74" s="1196"/>
      <c r="AU74" s="1196"/>
      <c r="AV74" s="1196"/>
      <c r="AW74" s="1196"/>
      <c r="AX74" s="1196"/>
      <c r="AY74" s="1196"/>
      <c r="AZ74" s="1196"/>
      <c r="BA74" s="1196"/>
      <c r="BB74" s="1196"/>
      <c r="BC74" s="1196"/>
      <c r="BD74" s="1196"/>
      <c r="BE74" s="1196"/>
      <c r="BF74" s="1196"/>
      <c r="BG74" s="1196"/>
      <c r="BH74" s="1196"/>
      <c r="BI74" s="1196"/>
      <c r="BJ74" s="1196"/>
      <c r="BK74" s="1196"/>
      <c r="BL74" s="1196"/>
      <c r="BM74" s="1196"/>
      <c r="BN74" s="1196"/>
      <c r="BO74" s="1196"/>
      <c r="BP74" s="1195"/>
      <c r="BQ74" s="1195"/>
      <c r="BR74" s="1195"/>
      <c r="BS74" s="1195"/>
      <c r="BT74" s="1195"/>
      <c r="BU74" s="1195"/>
      <c r="BV74" s="1195"/>
      <c r="BW74" s="1195"/>
      <c r="BX74" s="1195"/>
      <c r="BY74" s="1195"/>
      <c r="BZ74" s="1195"/>
      <c r="CA74" s="1195"/>
      <c r="CB74" s="1195"/>
      <c r="CC74" s="1195"/>
      <c r="CD74" s="1195"/>
      <c r="CE74" s="1195"/>
      <c r="CF74" s="1195"/>
      <c r="CG74" s="1195"/>
      <c r="CH74" s="1195"/>
      <c r="CI74" s="1195"/>
      <c r="CJ74" s="1195"/>
      <c r="CK74" s="1195"/>
      <c r="CL74" s="1195"/>
      <c r="CM74" s="1195"/>
      <c r="CN74" s="1195"/>
      <c r="CO74" s="1195"/>
      <c r="CP74" s="1195"/>
      <c r="CQ74" s="1195"/>
      <c r="CR74" s="1195"/>
      <c r="CS74" s="1195"/>
      <c r="CT74" s="1195"/>
      <c r="CU74" s="1195"/>
      <c r="CV74" s="1195"/>
      <c r="CW74" s="1195"/>
      <c r="CX74" s="1195"/>
      <c r="CY74" s="1195"/>
      <c r="CZ74" s="1195"/>
      <c r="DA74" s="1195"/>
      <c r="DB74" s="1195"/>
      <c r="DC74" s="1195"/>
    </row>
    <row r="75" spans="2:107" ht="13.2" x14ac:dyDescent="0.2">
      <c r="B75" s="256"/>
      <c r="G75" s="1204"/>
      <c r="H75" s="1204"/>
      <c r="I75" s="1200"/>
      <c r="J75" s="1200"/>
      <c r="K75" s="1203"/>
      <c r="L75" s="1203"/>
      <c r="M75" s="1203"/>
      <c r="N75" s="1203"/>
      <c r="AM75" s="1202"/>
      <c r="AN75" s="1196"/>
      <c r="AO75" s="1196"/>
      <c r="AP75" s="1196"/>
      <c r="AQ75" s="1196"/>
      <c r="AR75" s="1196"/>
      <c r="AS75" s="1196"/>
      <c r="AT75" s="1196"/>
      <c r="AU75" s="1196"/>
      <c r="AV75" s="1196"/>
      <c r="AW75" s="1196"/>
      <c r="AX75" s="1196"/>
      <c r="AY75" s="1196"/>
      <c r="AZ75" s="1196"/>
      <c r="BA75" s="1196"/>
      <c r="BB75" s="1196" t="s">
        <v>626</v>
      </c>
      <c r="BC75" s="1196"/>
      <c r="BD75" s="1196"/>
      <c r="BE75" s="1196"/>
      <c r="BF75" s="1196"/>
      <c r="BG75" s="1196"/>
      <c r="BH75" s="1196"/>
      <c r="BI75" s="1196"/>
      <c r="BJ75" s="1196"/>
      <c r="BK75" s="1196"/>
      <c r="BL75" s="1196"/>
      <c r="BM75" s="1196"/>
      <c r="BN75" s="1196"/>
      <c r="BO75" s="1196"/>
      <c r="BP75" s="1195">
        <v>13.6</v>
      </c>
      <c r="BQ75" s="1195"/>
      <c r="BR75" s="1195"/>
      <c r="BS75" s="1195"/>
      <c r="BT75" s="1195"/>
      <c r="BU75" s="1195"/>
      <c r="BV75" s="1195"/>
      <c r="BW75" s="1195"/>
      <c r="BX75" s="1195">
        <v>13.8</v>
      </c>
      <c r="BY75" s="1195"/>
      <c r="BZ75" s="1195"/>
      <c r="CA75" s="1195"/>
      <c r="CB75" s="1195"/>
      <c r="CC75" s="1195"/>
      <c r="CD75" s="1195"/>
      <c r="CE75" s="1195"/>
      <c r="CF75" s="1195">
        <v>13.9</v>
      </c>
      <c r="CG75" s="1195"/>
      <c r="CH75" s="1195"/>
      <c r="CI75" s="1195"/>
      <c r="CJ75" s="1195"/>
      <c r="CK75" s="1195"/>
      <c r="CL75" s="1195"/>
      <c r="CM75" s="1195"/>
      <c r="CN75" s="1195">
        <v>13.8</v>
      </c>
      <c r="CO75" s="1195"/>
      <c r="CP75" s="1195"/>
      <c r="CQ75" s="1195"/>
      <c r="CR75" s="1195"/>
      <c r="CS75" s="1195"/>
      <c r="CT75" s="1195"/>
      <c r="CU75" s="1195"/>
      <c r="CV75" s="1195">
        <v>13.7</v>
      </c>
      <c r="CW75" s="1195"/>
      <c r="CX75" s="1195"/>
      <c r="CY75" s="1195"/>
      <c r="CZ75" s="1195"/>
      <c r="DA75" s="1195"/>
      <c r="DB75" s="1195"/>
      <c r="DC75" s="1195"/>
    </row>
    <row r="76" spans="2:107" ht="13.2" x14ac:dyDescent="0.2">
      <c r="B76" s="256"/>
      <c r="G76" s="1204"/>
      <c r="H76" s="1204"/>
      <c r="I76" s="1200"/>
      <c r="J76" s="1200"/>
      <c r="K76" s="1203"/>
      <c r="L76" s="1203"/>
      <c r="M76" s="1203"/>
      <c r="N76" s="1203"/>
      <c r="AM76" s="1202"/>
      <c r="AN76" s="1196"/>
      <c r="AO76" s="1196"/>
      <c r="AP76" s="1196"/>
      <c r="AQ76" s="1196"/>
      <c r="AR76" s="1196"/>
      <c r="AS76" s="1196"/>
      <c r="AT76" s="1196"/>
      <c r="AU76" s="1196"/>
      <c r="AV76" s="1196"/>
      <c r="AW76" s="1196"/>
      <c r="AX76" s="1196"/>
      <c r="AY76" s="1196"/>
      <c r="AZ76" s="1196"/>
      <c r="BA76" s="1196"/>
      <c r="BB76" s="1196"/>
      <c r="BC76" s="1196"/>
      <c r="BD76" s="1196"/>
      <c r="BE76" s="1196"/>
      <c r="BF76" s="1196"/>
      <c r="BG76" s="1196"/>
      <c r="BH76" s="1196"/>
      <c r="BI76" s="1196"/>
      <c r="BJ76" s="1196"/>
      <c r="BK76" s="1196"/>
      <c r="BL76" s="1196"/>
      <c r="BM76" s="1196"/>
      <c r="BN76" s="1196"/>
      <c r="BO76" s="1196"/>
      <c r="BP76" s="1195"/>
      <c r="BQ76" s="1195"/>
      <c r="BR76" s="1195"/>
      <c r="BS76" s="1195"/>
      <c r="BT76" s="1195"/>
      <c r="BU76" s="1195"/>
      <c r="BV76" s="1195"/>
      <c r="BW76" s="1195"/>
      <c r="BX76" s="1195"/>
      <c r="BY76" s="1195"/>
      <c r="BZ76" s="1195"/>
      <c r="CA76" s="1195"/>
      <c r="CB76" s="1195"/>
      <c r="CC76" s="1195"/>
      <c r="CD76" s="1195"/>
      <c r="CE76" s="1195"/>
      <c r="CF76" s="1195"/>
      <c r="CG76" s="1195"/>
      <c r="CH76" s="1195"/>
      <c r="CI76" s="1195"/>
      <c r="CJ76" s="1195"/>
      <c r="CK76" s="1195"/>
      <c r="CL76" s="1195"/>
      <c r="CM76" s="1195"/>
      <c r="CN76" s="1195"/>
      <c r="CO76" s="1195"/>
      <c r="CP76" s="1195"/>
      <c r="CQ76" s="1195"/>
      <c r="CR76" s="1195"/>
      <c r="CS76" s="1195"/>
      <c r="CT76" s="1195"/>
      <c r="CU76" s="1195"/>
      <c r="CV76" s="1195"/>
      <c r="CW76" s="1195"/>
      <c r="CX76" s="1195"/>
      <c r="CY76" s="1195"/>
      <c r="CZ76" s="1195"/>
      <c r="DA76" s="1195"/>
      <c r="DB76" s="1195"/>
      <c r="DC76" s="1195"/>
    </row>
    <row r="77" spans="2:107" ht="13.2" x14ac:dyDescent="0.2">
      <c r="B77" s="256"/>
      <c r="G77" s="1200"/>
      <c r="H77" s="1200"/>
      <c r="I77" s="1200"/>
      <c r="J77" s="1200"/>
      <c r="K77" s="1201"/>
      <c r="L77" s="1201"/>
      <c r="M77" s="1201"/>
      <c r="N77" s="1201"/>
      <c r="AN77" s="1197" t="s">
        <v>628</v>
      </c>
      <c r="AO77" s="1197"/>
      <c r="AP77" s="1197"/>
      <c r="AQ77" s="1197"/>
      <c r="AR77" s="1197"/>
      <c r="AS77" s="1197"/>
      <c r="AT77" s="1197"/>
      <c r="AU77" s="1197"/>
      <c r="AV77" s="1197"/>
      <c r="AW77" s="1197"/>
      <c r="AX77" s="1197"/>
      <c r="AY77" s="1197"/>
      <c r="AZ77" s="1197"/>
      <c r="BA77" s="1197"/>
      <c r="BB77" s="1196" t="s">
        <v>627</v>
      </c>
      <c r="BC77" s="1196"/>
      <c r="BD77" s="1196"/>
      <c r="BE77" s="1196"/>
      <c r="BF77" s="1196"/>
      <c r="BG77" s="1196"/>
      <c r="BH77" s="1196"/>
      <c r="BI77" s="1196"/>
      <c r="BJ77" s="1196"/>
      <c r="BK77" s="1196"/>
      <c r="BL77" s="1196"/>
      <c r="BM77" s="1196"/>
      <c r="BN77" s="1196"/>
      <c r="BO77" s="1196"/>
      <c r="BP77" s="1195">
        <v>55.4</v>
      </c>
      <c r="BQ77" s="1195"/>
      <c r="BR77" s="1195"/>
      <c r="BS77" s="1195"/>
      <c r="BT77" s="1195"/>
      <c r="BU77" s="1195"/>
      <c r="BV77" s="1195"/>
      <c r="BW77" s="1195"/>
      <c r="BX77" s="1195">
        <v>52.7</v>
      </c>
      <c r="BY77" s="1195"/>
      <c r="BZ77" s="1195"/>
      <c r="CA77" s="1195"/>
      <c r="CB77" s="1195"/>
      <c r="CC77" s="1195"/>
      <c r="CD77" s="1195"/>
      <c r="CE77" s="1195"/>
      <c r="CF77" s="1195">
        <v>49.7</v>
      </c>
      <c r="CG77" s="1195"/>
      <c r="CH77" s="1195"/>
      <c r="CI77" s="1195"/>
      <c r="CJ77" s="1195"/>
      <c r="CK77" s="1195"/>
      <c r="CL77" s="1195"/>
      <c r="CM77" s="1195"/>
      <c r="CN77" s="1195">
        <v>37.299999999999997</v>
      </c>
      <c r="CO77" s="1195"/>
      <c r="CP77" s="1195"/>
      <c r="CQ77" s="1195"/>
      <c r="CR77" s="1195"/>
      <c r="CS77" s="1195"/>
      <c r="CT77" s="1195"/>
      <c r="CU77" s="1195"/>
      <c r="CV77" s="1195">
        <v>25.1</v>
      </c>
      <c r="CW77" s="1195"/>
      <c r="CX77" s="1195"/>
      <c r="CY77" s="1195"/>
      <c r="CZ77" s="1195"/>
      <c r="DA77" s="1195"/>
      <c r="DB77" s="1195"/>
      <c r="DC77" s="1195"/>
    </row>
    <row r="78" spans="2:107" ht="13.2" x14ac:dyDescent="0.2">
      <c r="B78" s="256"/>
      <c r="G78" s="1200"/>
      <c r="H78" s="1200"/>
      <c r="I78" s="1200"/>
      <c r="J78" s="1200"/>
      <c r="K78" s="1201"/>
      <c r="L78" s="1201"/>
      <c r="M78" s="1201"/>
      <c r="N78" s="1201"/>
      <c r="AN78" s="1197"/>
      <c r="AO78" s="1197"/>
      <c r="AP78" s="1197"/>
      <c r="AQ78" s="1197"/>
      <c r="AR78" s="1197"/>
      <c r="AS78" s="1197"/>
      <c r="AT78" s="1197"/>
      <c r="AU78" s="1197"/>
      <c r="AV78" s="1197"/>
      <c r="AW78" s="1197"/>
      <c r="AX78" s="1197"/>
      <c r="AY78" s="1197"/>
      <c r="AZ78" s="1197"/>
      <c r="BA78" s="1197"/>
      <c r="BB78" s="1196"/>
      <c r="BC78" s="1196"/>
      <c r="BD78" s="1196"/>
      <c r="BE78" s="1196"/>
      <c r="BF78" s="1196"/>
      <c r="BG78" s="1196"/>
      <c r="BH78" s="1196"/>
      <c r="BI78" s="1196"/>
      <c r="BJ78" s="1196"/>
      <c r="BK78" s="1196"/>
      <c r="BL78" s="1196"/>
      <c r="BM78" s="1196"/>
      <c r="BN78" s="1196"/>
      <c r="BO78" s="1196"/>
      <c r="BP78" s="1195"/>
      <c r="BQ78" s="1195"/>
      <c r="BR78" s="1195"/>
      <c r="BS78" s="1195"/>
      <c r="BT78" s="1195"/>
      <c r="BU78" s="1195"/>
      <c r="BV78" s="1195"/>
      <c r="BW78" s="1195"/>
      <c r="BX78" s="1195"/>
      <c r="BY78" s="1195"/>
      <c r="BZ78" s="1195"/>
      <c r="CA78" s="1195"/>
      <c r="CB78" s="1195"/>
      <c r="CC78" s="1195"/>
      <c r="CD78" s="1195"/>
      <c r="CE78" s="1195"/>
      <c r="CF78" s="1195"/>
      <c r="CG78" s="1195"/>
      <c r="CH78" s="1195"/>
      <c r="CI78" s="1195"/>
      <c r="CJ78" s="1195"/>
      <c r="CK78" s="1195"/>
      <c r="CL78" s="1195"/>
      <c r="CM78" s="1195"/>
      <c r="CN78" s="1195"/>
      <c r="CO78" s="1195"/>
      <c r="CP78" s="1195"/>
      <c r="CQ78" s="1195"/>
      <c r="CR78" s="1195"/>
      <c r="CS78" s="1195"/>
      <c r="CT78" s="1195"/>
      <c r="CU78" s="1195"/>
      <c r="CV78" s="1195"/>
      <c r="CW78" s="1195"/>
      <c r="CX78" s="1195"/>
      <c r="CY78" s="1195"/>
      <c r="CZ78" s="1195"/>
      <c r="DA78" s="1195"/>
      <c r="DB78" s="1195"/>
      <c r="DC78" s="1195"/>
    </row>
    <row r="79" spans="2:107" ht="13.2" x14ac:dyDescent="0.2">
      <c r="B79" s="256"/>
      <c r="G79" s="1200"/>
      <c r="H79" s="1200"/>
      <c r="I79" s="1199"/>
      <c r="J79" s="1199"/>
      <c r="K79" s="1198"/>
      <c r="L79" s="1198"/>
      <c r="M79" s="1198"/>
      <c r="N79" s="1198"/>
      <c r="AN79" s="1197"/>
      <c r="AO79" s="1197"/>
      <c r="AP79" s="1197"/>
      <c r="AQ79" s="1197"/>
      <c r="AR79" s="1197"/>
      <c r="AS79" s="1197"/>
      <c r="AT79" s="1197"/>
      <c r="AU79" s="1197"/>
      <c r="AV79" s="1197"/>
      <c r="AW79" s="1197"/>
      <c r="AX79" s="1197"/>
      <c r="AY79" s="1197"/>
      <c r="AZ79" s="1197"/>
      <c r="BA79" s="1197"/>
      <c r="BB79" s="1196" t="s">
        <v>626</v>
      </c>
      <c r="BC79" s="1196"/>
      <c r="BD79" s="1196"/>
      <c r="BE79" s="1196"/>
      <c r="BF79" s="1196"/>
      <c r="BG79" s="1196"/>
      <c r="BH79" s="1196"/>
      <c r="BI79" s="1196"/>
      <c r="BJ79" s="1196"/>
      <c r="BK79" s="1196"/>
      <c r="BL79" s="1196"/>
      <c r="BM79" s="1196"/>
      <c r="BN79" s="1196"/>
      <c r="BO79" s="1196"/>
      <c r="BP79" s="1195">
        <v>9.6999999999999993</v>
      </c>
      <c r="BQ79" s="1195"/>
      <c r="BR79" s="1195"/>
      <c r="BS79" s="1195"/>
      <c r="BT79" s="1195"/>
      <c r="BU79" s="1195"/>
      <c r="BV79" s="1195"/>
      <c r="BW79" s="1195"/>
      <c r="BX79" s="1195">
        <v>9.5</v>
      </c>
      <c r="BY79" s="1195"/>
      <c r="BZ79" s="1195"/>
      <c r="CA79" s="1195"/>
      <c r="CB79" s="1195"/>
      <c r="CC79" s="1195"/>
      <c r="CD79" s="1195"/>
      <c r="CE79" s="1195"/>
      <c r="CF79" s="1195">
        <v>9.1999999999999993</v>
      </c>
      <c r="CG79" s="1195"/>
      <c r="CH79" s="1195"/>
      <c r="CI79" s="1195"/>
      <c r="CJ79" s="1195"/>
      <c r="CK79" s="1195"/>
      <c r="CL79" s="1195"/>
      <c r="CM79" s="1195"/>
      <c r="CN79" s="1195">
        <v>8.6</v>
      </c>
      <c r="CO79" s="1195"/>
      <c r="CP79" s="1195"/>
      <c r="CQ79" s="1195"/>
      <c r="CR79" s="1195"/>
      <c r="CS79" s="1195"/>
      <c r="CT79" s="1195"/>
      <c r="CU79" s="1195"/>
      <c r="CV79" s="1195">
        <v>8.3000000000000007</v>
      </c>
      <c r="CW79" s="1195"/>
      <c r="CX79" s="1195"/>
      <c r="CY79" s="1195"/>
      <c r="CZ79" s="1195"/>
      <c r="DA79" s="1195"/>
      <c r="DB79" s="1195"/>
      <c r="DC79" s="1195"/>
    </row>
    <row r="80" spans="2:107" ht="13.2" x14ac:dyDescent="0.2">
      <c r="B80" s="256"/>
      <c r="G80" s="1200"/>
      <c r="H80" s="1200"/>
      <c r="I80" s="1199"/>
      <c r="J80" s="1199"/>
      <c r="K80" s="1198"/>
      <c r="L80" s="1198"/>
      <c r="M80" s="1198"/>
      <c r="N80" s="1198"/>
      <c r="AN80" s="1197"/>
      <c r="AO80" s="1197"/>
      <c r="AP80" s="1197"/>
      <c r="AQ80" s="1197"/>
      <c r="AR80" s="1197"/>
      <c r="AS80" s="1197"/>
      <c r="AT80" s="1197"/>
      <c r="AU80" s="1197"/>
      <c r="AV80" s="1197"/>
      <c r="AW80" s="1197"/>
      <c r="AX80" s="1197"/>
      <c r="AY80" s="1197"/>
      <c r="AZ80" s="1197"/>
      <c r="BA80" s="1197"/>
      <c r="BB80" s="1196"/>
      <c r="BC80" s="1196"/>
      <c r="BD80" s="1196"/>
      <c r="BE80" s="1196"/>
      <c r="BF80" s="1196"/>
      <c r="BG80" s="1196"/>
      <c r="BH80" s="1196"/>
      <c r="BI80" s="1196"/>
      <c r="BJ80" s="1196"/>
      <c r="BK80" s="1196"/>
      <c r="BL80" s="1196"/>
      <c r="BM80" s="1196"/>
      <c r="BN80" s="1196"/>
      <c r="BO80" s="1196"/>
      <c r="BP80" s="1195"/>
      <c r="BQ80" s="1195"/>
      <c r="BR80" s="1195"/>
      <c r="BS80" s="1195"/>
      <c r="BT80" s="1195"/>
      <c r="BU80" s="1195"/>
      <c r="BV80" s="1195"/>
      <c r="BW80" s="1195"/>
      <c r="BX80" s="1195"/>
      <c r="BY80" s="1195"/>
      <c r="BZ80" s="1195"/>
      <c r="CA80" s="1195"/>
      <c r="CB80" s="1195"/>
      <c r="CC80" s="1195"/>
      <c r="CD80" s="1195"/>
      <c r="CE80" s="1195"/>
      <c r="CF80" s="1195"/>
      <c r="CG80" s="1195"/>
      <c r="CH80" s="1195"/>
      <c r="CI80" s="1195"/>
      <c r="CJ80" s="1195"/>
      <c r="CK80" s="1195"/>
      <c r="CL80" s="1195"/>
      <c r="CM80" s="1195"/>
      <c r="CN80" s="1195"/>
      <c r="CO80" s="1195"/>
      <c r="CP80" s="1195"/>
      <c r="CQ80" s="1195"/>
      <c r="CR80" s="1195"/>
      <c r="CS80" s="1195"/>
      <c r="CT80" s="1195"/>
      <c r="CU80" s="1195"/>
      <c r="CV80" s="1195"/>
      <c r="CW80" s="1195"/>
      <c r="CX80" s="1195"/>
      <c r="CY80" s="1195"/>
      <c r="CZ80" s="1195"/>
      <c r="DA80" s="1195"/>
      <c r="DB80" s="1195"/>
      <c r="DC80" s="1195"/>
    </row>
    <row r="81" spans="2:109" ht="13.2" x14ac:dyDescent="0.2">
      <c r="B81" s="256"/>
    </row>
    <row r="82" spans="2:109" ht="16.2" x14ac:dyDescent="0.2">
      <c r="B82" s="256"/>
      <c r="K82" s="1194"/>
      <c r="L82" s="1194"/>
      <c r="M82" s="1194"/>
      <c r="N82" s="1194"/>
      <c r="AQ82" s="1194"/>
      <c r="AR82" s="1194"/>
      <c r="AS82" s="1194"/>
      <c r="AT82" s="1194"/>
      <c r="BC82" s="1194"/>
      <c r="BD82" s="1194"/>
      <c r="BE82" s="1194"/>
      <c r="BF82" s="1194"/>
      <c r="BO82" s="1194"/>
      <c r="BP82" s="1194"/>
      <c r="BQ82" s="1194"/>
      <c r="BR82" s="1194"/>
      <c r="CA82" s="1194"/>
      <c r="CB82" s="1194"/>
      <c r="CC82" s="1194"/>
      <c r="CD82" s="1194"/>
      <c r="CM82" s="1194"/>
      <c r="CN82" s="1194"/>
      <c r="CO82" s="1194"/>
      <c r="CP82" s="1194"/>
      <c r="CY82" s="1194"/>
      <c r="CZ82" s="1194"/>
      <c r="DA82" s="1194"/>
      <c r="DB82" s="1194"/>
      <c r="DC82" s="1194"/>
    </row>
    <row r="83" spans="2:109" ht="13.2" x14ac:dyDescent="0.2">
      <c r="B83" s="337"/>
      <c r="C83" s="308"/>
      <c r="D83" s="308"/>
      <c r="E83" s="308"/>
      <c r="F83" s="308"/>
      <c r="G83" s="308"/>
      <c r="H83" s="308"/>
      <c r="I83" s="308"/>
      <c r="J83" s="308"/>
      <c r="K83" s="308"/>
      <c r="L83" s="308"/>
      <c r="M83" s="308"/>
      <c r="N83" s="308"/>
      <c r="O83" s="308"/>
      <c r="P83" s="308"/>
      <c r="Q83" s="308"/>
      <c r="R83" s="308"/>
      <c r="S83" s="308"/>
      <c r="T83" s="308"/>
      <c r="U83" s="308"/>
      <c r="V83" s="308"/>
      <c r="W83" s="308"/>
      <c r="X83" s="308"/>
      <c r="Y83" s="308"/>
      <c r="Z83" s="308"/>
      <c r="AA83" s="308"/>
      <c r="AB83" s="308"/>
      <c r="AC83" s="308"/>
      <c r="AD83" s="308"/>
      <c r="AE83" s="308"/>
      <c r="AF83" s="308"/>
      <c r="AG83" s="308"/>
      <c r="AH83" s="308"/>
      <c r="AI83" s="308"/>
      <c r="AJ83" s="308"/>
      <c r="AK83" s="308"/>
      <c r="AL83" s="308"/>
      <c r="AM83" s="308"/>
      <c r="AN83" s="308"/>
      <c r="AO83" s="308"/>
      <c r="AP83" s="308"/>
      <c r="AQ83" s="308"/>
      <c r="AR83" s="308"/>
      <c r="AS83" s="308"/>
      <c r="AT83" s="308"/>
      <c r="AU83" s="308"/>
      <c r="AV83" s="308"/>
      <c r="AW83" s="308"/>
      <c r="AX83" s="308"/>
      <c r="AY83" s="308"/>
      <c r="AZ83" s="308"/>
      <c r="BA83" s="308"/>
      <c r="BB83" s="308"/>
      <c r="BC83" s="308"/>
      <c r="BD83" s="308"/>
      <c r="BE83" s="308"/>
      <c r="BF83" s="308"/>
      <c r="BG83" s="308"/>
      <c r="BH83" s="308"/>
      <c r="BI83" s="308"/>
      <c r="BJ83" s="308"/>
      <c r="BK83" s="308"/>
      <c r="BL83" s="308"/>
      <c r="BM83" s="308"/>
      <c r="BN83" s="308"/>
      <c r="BO83" s="308"/>
      <c r="BP83" s="308"/>
      <c r="BQ83" s="308"/>
      <c r="BR83" s="308"/>
      <c r="BS83" s="308"/>
      <c r="BT83" s="308"/>
      <c r="BU83" s="308"/>
      <c r="BV83" s="308"/>
      <c r="BW83" s="308"/>
      <c r="BX83" s="308"/>
      <c r="BY83" s="308"/>
      <c r="BZ83" s="308"/>
      <c r="CA83" s="308"/>
      <c r="CB83" s="308"/>
      <c r="CC83" s="308"/>
      <c r="CD83" s="308"/>
      <c r="CE83" s="308"/>
      <c r="CF83" s="308"/>
      <c r="CG83" s="308"/>
      <c r="CH83" s="308"/>
      <c r="CI83" s="308"/>
      <c r="CJ83" s="308"/>
      <c r="CK83" s="308"/>
      <c r="CL83" s="308"/>
      <c r="CM83" s="308"/>
      <c r="CN83" s="308"/>
      <c r="CO83" s="308"/>
      <c r="CP83" s="308"/>
      <c r="CQ83" s="308"/>
      <c r="CR83" s="308"/>
      <c r="CS83" s="308"/>
      <c r="CT83" s="308"/>
      <c r="CU83" s="308"/>
      <c r="CV83" s="308"/>
      <c r="CW83" s="308"/>
      <c r="CX83" s="308"/>
      <c r="CY83" s="308"/>
      <c r="CZ83" s="308"/>
      <c r="DA83" s="308"/>
      <c r="DB83" s="308"/>
      <c r="DC83" s="308"/>
      <c r="DD83" s="338"/>
    </row>
    <row r="84" spans="2:109" ht="13.2" x14ac:dyDescent="0.2">
      <c r="DD84" s="252"/>
      <c r="DE84" s="252"/>
    </row>
    <row r="85" spans="2:109" ht="13.2" x14ac:dyDescent="0.2">
      <c r="DD85" s="252"/>
      <c r="DE85" s="252"/>
    </row>
  </sheetData>
  <sheetProtection algorithmName="SHA-512" hashValue="DTEPVZ1P06CDjZPPKs7bUojxUGZM9Xg6HzFUeajQVTvgPHFwzT4MIrk42osjTWTVJdSyavOkjeJKSA9N1xR7xQ==" saltValue="S/Y71NpWCXNP8Yousr45FA==" spinCount="100000" sheet="1" objects="1" scenarios="1" formatCells="0"/>
  <dataConsolidate/>
  <mergeCells count="112">
    <mergeCell ref="CF77:CM78"/>
    <mergeCell ref="CF79:CM80"/>
    <mergeCell ref="BX79:CE80"/>
    <mergeCell ref="N77:N78"/>
    <mergeCell ref="AN77:BA80"/>
    <mergeCell ref="BB77:BO78"/>
    <mergeCell ref="BP77:BW78"/>
    <mergeCell ref="BX77:CE78"/>
    <mergeCell ref="CV79:DC80"/>
    <mergeCell ref="CN77:CU78"/>
    <mergeCell ref="CV77:DC78"/>
    <mergeCell ref="I79:J80"/>
    <mergeCell ref="K79:K80"/>
    <mergeCell ref="L79:L80"/>
    <mergeCell ref="M79:M80"/>
    <mergeCell ref="N79:N80"/>
    <mergeCell ref="BB79:BO80"/>
    <mergeCell ref="BP79:BW80"/>
    <mergeCell ref="BX75:CE76"/>
    <mergeCell ref="CF75:CM76"/>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F57:CM58"/>
    <mergeCell ref="CN57:CU58"/>
    <mergeCell ref="CV57:DC58"/>
    <mergeCell ref="CN53:CU54"/>
    <mergeCell ref="I51:J52"/>
    <mergeCell ref="K51:K52"/>
    <mergeCell ref="L51:L52"/>
    <mergeCell ref="M51:M52"/>
    <mergeCell ref="N51:N52"/>
    <mergeCell ref="I57:J58"/>
    <mergeCell ref="AN55:BA58"/>
    <mergeCell ref="BB55:BO56"/>
    <mergeCell ref="BP55:BW56"/>
    <mergeCell ref="G51:H54"/>
    <mergeCell ref="BP57:BW58"/>
    <mergeCell ref="BX57:CE58"/>
    <mergeCell ref="K57:K58"/>
    <mergeCell ref="G55:H58"/>
    <mergeCell ref="I55:J56"/>
    <mergeCell ref="K55:K56"/>
    <mergeCell ref="L55:L56"/>
    <mergeCell ref="M55:M56"/>
    <mergeCell ref="N55:N56"/>
    <mergeCell ref="L57:L58"/>
    <mergeCell ref="M57:M58"/>
    <mergeCell ref="N57:N58"/>
    <mergeCell ref="BB57:BO58"/>
    <mergeCell ref="I53:J54"/>
    <mergeCell ref="K53:K54"/>
    <mergeCell ref="L53:L54"/>
    <mergeCell ref="M53:M54"/>
    <mergeCell ref="N53:N54"/>
    <mergeCell ref="BB53:BO54"/>
    <mergeCell ref="AN51:BA54"/>
    <mergeCell ref="BB51:BO52"/>
    <mergeCell ref="BP51:BW52"/>
    <mergeCell ref="BX51:CE52"/>
    <mergeCell ref="CF51:CM52"/>
    <mergeCell ref="AN43:DC47"/>
    <mergeCell ref="CV53:DC54"/>
    <mergeCell ref="CV50:DC50"/>
    <mergeCell ref="CV51:DC52"/>
    <mergeCell ref="CN51:CU52"/>
    <mergeCell ref="BP53:BW54"/>
    <mergeCell ref="BX53:CE54"/>
    <mergeCell ref="CF53:CM54"/>
    <mergeCell ref="G50:J50"/>
    <mergeCell ref="AN50:BO50"/>
    <mergeCell ref="BP50:BW50"/>
    <mergeCell ref="BX50:CE50"/>
    <mergeCell ref="CF50:CM50"/>
    <mergeCell ref="CN50:CU5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7" zoomScale="55" zoomScaleNormal="55" zoomScaleSheetLayoutView="70" workbookViewId="0">
      <selection activeCell="BC40" sqref="BC40"/>
    </sheetView>
  </sheetViews>
  <sheetFormatPr defaultColWidth="0" defaultRowHeight="13.5" customHeight="1" zeroHeight="1" x14ac:dyDescent="0.2"/>
  <cols>
    <col min="1" max="34" width="2.44140625" style="251" customWidth="1"/>
    <col min="35" max="122" width="2.44140625" style="250" customWidth="1"/>
    <col min="123" max="16384" width="2.44140625" style="250" hidden="1"/>
  </cols>
  <sheetData>
    <row r="1" spans="1:34" ht="13.5" customHeight="1" x14ac:dyDescent="0.2">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1:34" ht="13.2" x14ac:dyDescent="0.2">
      <c r="S2" s="250"/>
      <c r="AH2" s="250"/>
    </row>
    <row r="3" spans="1:34" ht="13.2" x14ac:dyDescent="0.2">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1:34" ht="13.2" x14ac:dyDescent="0.2"/>
    <row r="5" spans="1:34" ht="13.2" x14ac:dyDescent="0.2"/>
    <row r="6" spans="1:34" ht="13.2" x14ac:dyDescent="0.2"/>
    <row r="7" spans="1:34" ht="13.2" x14ac:dyDescent="0.2"/>
    <row r="8" spans="1:34" ht="13.2" x14ac:dyDescent="0.2"/>
    <row r="9" spans="1:34" ht="13.2" x14ac:dyDescent="0.2">
      <c r="AH9" s="250"/>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50"/>
    </row>
    <row r="18" spans="12:34" ht="13.2" x14ac:dyDescent="0.2"/>
    <row r="19" spans="12:34" ht="13.2" x14ac:dyDescent="0.2"/>
    <row r="20" spans="12:34" ht="13.2" x14ac:dyDescent="0.2">
      <c r="AH20" s="250"/>
    </row>
    <row r="21" spans="12:34" ht="13.2" x14ac:dyDescent="0.2">
      <c r="AH21" s="250"/>
    </row>
    <row r="22" spans="12:34" ht="13.2" x14ac:dyDescent="0.2"/>
    <row r="23" spans="12:34" ht="13.2" x14ac:dyDescent="0.2"/>
    <row r="24" spans="12:34" ht="13.2" x14ac:dyDescent="0.2">
      <c r="Q24" s="250"/>
    </row>
    <row r="25" spans="12:34" ht="13.2" x14ac:dyDescent="0.2"/>
    <row r="26" spans="12:34" ht="13.2" x14ac:dyDescent="0.2"/>
    <row r="27" spans="12:34" ht="13.2" x14ac:dyDescent="0.2"/>
    <row r="28" spans="12:34" ht="13.2" x14ac:dyDescent="0.2">
      <c r="O28" s="250"/>
      <c r="T28" s="250"/>
      <c r="AH28" s="250"/>
    </row>
    <row r="29" spans="12:34" ht="13.2" x14ac:dyDescent="0.2"/>
    <row r="30" spans="12:34" ht="13.2" x14ac:dyDescent="0.2"/>
    <row r="31" spans="12:34" ht="13.2" x14ac:dyDescent="0.2">
      <c r="Q31" s="250"/>
    </row>
    <row r="32" spans="12:34" ht="13.2" x14ac:dyDescent="0.2">
      <c r="L32" s="250"/>
    </row>
    <row r="33" spans="2:34" ht="13.2" x14ac:dyDescent="0.2">
      <c r="C33" s="250"/>
      <c r="E33" s="250"/>
      <c r="G33" s="250"/>
      <c r="I33" s="250"/>
      <c r="X33" s="250"/>
    </row>
    <row r="34" spans="2:34" ht="13.2" x14ac:dyDescent="0.2">
      <c r="B34" s="250"/>
      <c r="P34" s="250"/>
      <c r="R34" s="250"/>
      <c r="T34" s="250"/>
    </row>
    <row r="35" spans="2:34" ht="13.2" x14ac:dyDescent="0.2">
      <c r="D35" s="250"/>
      <c r="W35" s="250"/>
      <c r="AC35" s="250"/>
      <c r="AD35" s="250"/>
      <c r="AE35" s="250"/>
      <c r="AF35" s="250"/>
      <c r="AG35" s="250"/>
      <c r="AH35" s="250"/>
    </row>
    <row r="36" spans="2:34" ht="13.2" x14ac:dyDescent="0.2">
      <c r="H36" s="250"/>
      <c r="J36" s="250"/>
      <c r="K36" s="250"/>
      <c r="M36" s="250"/>
      <c r="Y36" s="250"/>
      <c r="Z36" s="250"/>
      <c r="AA36" s="250"/>
      <c r="AB36" s="250"/>
      <c r="AC36" s="250"/>
      <c r="AD36" s="250"/>
      <c r="AE36" s="250"/>
      <c r="AF36" s="250"/>
      <c r="AG36" s="250"/>
      <c r="AH36" s="250"/>
    </row>
    <row r="37" spans="2:34" ht="13.2" x14ac:dyDescent="0.2">
      <c r="AH37" s="250"/>
    </row>
    <row r="38" spans="2:34" ht="13.2" x14ac:dyDescent="0.2">
      <c r="AG38" s="250"/>
      <c r="AH38" s="250"/>
    </row>
    <row r="39" spans="2:34" ht="13.2" x14ac:dyDescent="0.2"/>
    <row r="40" spans="2:34" ht="13.2" x14ac:dyDescent="0.2">
      <c r="X40" s="250"/>
    </row>
    <row r="41" spans="2:34" ht="13.2" x14ac:dyDescent="0.2">
      <c r="R41" s="250"/>
    </row>
    <row r="42" spans="2:34" ht="13.2" x14ac:dyDescent="0.2">
      <c r="W42" s="250"/>
    </row>
    <row r="43" spans="2:34" ht="13.2" x14ac:dyDescent="0.2">
      <c r="Y43" s="250"/>
      <c r="Z43" s="250"/>
      <c r="AA43" s="250"/>
      <c r="AB43" s="250"/>
      <c r="AC43" s="250"/>
      <c r="AD43" s="250"/>
      <c r="AE43" s="250"/>
      <c r="AF43" s="250"/>
      <c r="AG43" s="250"/>
      <c r="AH43" s="250"/>
    </row>
    <row r="44" spans="2:34" ht="13.2" x14ac:dyDescent="0.2">
      <c r="AH44" s="250"/>
    </row>
    <row r="45" spans="2:34" ht="13.2" x14ac:dyDescent="0.2">
      <c r="X45" s="250"/>
    </row>
    <row r="46" spans="2:34" ht="13.2" x14ac:dyDescent="0.2"/>
    <row r="47" spans="2:34" ht="13.2" x14ac:dyDescent="0.2"/>
    <row r="48" spans="2:34" ht="13.2" x14ac:dyDescent="0.2">
      <c r="W48" s="250"/>
      <c r="Y48" s="250"/>
      <c r="Z48" s="250"/>
      <c r="AA48" s="250"/>
      <c r="AB48" s="250"/>
      <c r="AC48" s="250"/>
      <c r="AD48" s="250"/>
      <c r="AE48" s="250"/>
      <c r="AF48" s="250"/>
      <c r="AG48" s="250"/>
      <c r="AH48" s="250"/>
    </row>
    <row r="49" spans="28:34" ht="13.2" x14ac:dyDescent="0.2"/>
    <row r="50" spans="28:34" ht="13.2" x14ac:dyDescent="0.2">
      <c r="AE50" s="250"/>
      <c r="AF50" s="250"/>
      <c r="AG50" s="250"/>
      <c r="AH50" s="250"/>
    </row>
    <row r="51" spans="28:34" ht="13.2" x14ac:dyDescent="0.2">
      <c r="AC51" s="250"/>
      <c r="AD51" s="250"/>
      <c r="AE51" s="250"/>
      <c r="AF51" s="250"/>
      <c r="AG51" s="250"/>
      <c r="AH51" s="250"/>
    </row>
    <row r="52" spans="28:34" ht="13.2" x14ac:dyDescent="0.2"/>
    <row r="53" spans="28:34" ht="13.2" x14ac:dyDescent="0.2">
      <c r="AF53" s="250"/>
      <c r="AG53" s="250"/>
      <c r="AH53" s="250"/>
    </row>
    <row r="54" spans="28:34" ht="13.2" x14ac:dyDescent="0.2">
      <c r="AH54" s="250"/>
    </row>
    <row r="55" spans="28:34" ht="13.2" x14ac:dyDescent="0.2"/>
    <row r="56" spans="28:34" ht="13.2" x14ac:dyDescent="0.2">
      <c r="AB56" s="250"/>
      <c r="AC56" s="250"/>
      <c r="AD56" s="250"/>
      <c r="AE56" s="250"/>
      <c r="AF56" s="250"/>
      <c r="AG56" s="250"/>
      <c r="AH56" s="250"/>
    </row>
    <row r="57" spans="28:34" ht="13.2" x14ac:dyDescent="0.2">
      <c r="AH57" s="250"/>
    </row>
    <row r="58" spans="28:34" ht="13.2" x14ac:dyDescent="0.2">
      <c r="AH58" s="250"/>
    </row>
    <row r="59" spans="28:34" ht="13.2" x14ac:dyDescent="0.2"/>
    <row r="60" spans="28:34" ht="13.2" x14ac:dyDescent="0.2"/>
    <row r="61" spans="28:34" ht="13.2" x14ac:dyDescent="0.2"/>
    <row r="62" spans="28:34" ht="13.2" x14ac:dyDescent="0.2"/>
    <row r="63" spans="28:34" ht="13.2" x14ac:dyDescent="0.2">
      <c r="AH63" s="250"/>
    </row>
    <row r="64" spans="28:34" ht="13.2" x14ac:dyDescent="0.2">
      <c r="AG64" s="250"/>
      <c r="AH64" s="250"/>
    </row>
    <row r="65" spans="28:34" ht="13.2" x14ac:dyDescent="0.2"/>
    <row r="66" spans="28:34" ht="13.2" x14ac:dyDescent="0.2"/>
    <row r="67" spans="28:34" ht="13.2" x14ac:dyDescent="0.2"/>
    <row r="68" spans="28:34" ht="13.2" x14ac:dyDescent="0.2">
      <c r="AB68" s="250"/>
      <c r="AC68" s="250"/>
      <c r="AD68" s="250"/>
      <c r="AE68" s="250"/>
      <c r="AF68" s="250"/>
      <c r="AG68" s="250"/>
      <c r="AH68" s="250"/>
    </row>
    <row r="69" spans="28:34" ht="13.2" x14ac:dyDescent="0.2">
      <c r="AF69" s="250"/>
      <c r="AG69" s="250"/>
      <c r="AH69" s="250"/>
    </row>
    <row r="70" spans="28:34" ht="13.2" x14ac:dyDescent="0.2"/>
    <row r="71" spans="28:34" ht="13.2" x14ac:dyDescent="0.2"/>
    <row r="72" spans="28:34" ht="13.2" x14ac:dyDescent="0.2"/>
    <row r="73" spans="28:34" ht="13.2" x14ac:dyDescent="0.2"/>
    <row r="74" spans="28:34" ht="13.2" x14ac:dyDescent="0.2"/>
    <row r="75" spans="28:34" ht="13.2" x14ac:dyDescent="0.2">
      <c r="AH75" s="250"/>
    </row>
    <row r="76" spans="28:34" ht="13.2" x14ac:dyDescent="0.2">
      <c r="AF76" s="250"/>
      <c r="AG76" s="250"/>
      <c r="AH76" s="250"/>
    </row>
    <row r="77" spans="28:34" ht="13.2" x14ac:dyDescent="0.2">
      <c r="AG77" s="250"/>
      <c r="AH77" s="250"/>
    </row>
    <row r="78" spans="28:34" ht="13.2" x14ac:dyDescent="0.2"/>
    <row r="79" spans="28:34" ht="13.2" x14ac:dyDescent="0.2"/>
    <row r="80" spans="28:34" ht="13.2" x14ac:dyDescent="0.2"/>
    <row r="81" spans="25:34" ht="13.2" x14ac:dyDescent="0.2"/>
    <row r="82" spans="25:34" ht="13.2" x14ac:dyDescent="0.2">
      <c r="Y82" s="250"/>
    </row>
    <row r="83" spans="25:34" ht="13.2" x14ac:dyDescent="0.2">
      <c r="Y83" s="250"/>
      <c r="Z83" s="250"/>
      <c r="AA83" s="250"/>
      <c r="AB83" s="250"/>
      <c r="AC83" s="250"/>
      <c r="AD83" s="250"/>
      <c r="AE83" s="250"/>
      <c r="AF83" s="250"/>
      <c r="AG83" s="250"/>
      <c r="AH83" s="250"/>
    </row>
    <row r="84" spans="25:34" ht="13.2" x14ac:dyDescent="0.2"/>
    <row r="85" spans="25:34" ht="13.2" x14ac:dyDescent="0.2"/>
    <row r="86" spans="25:34" ht="13.2" x14ac:dyDescent="0.2"/>
    <row r="87" spans="25:34" ht="13.2" x14ac:dyDescent="0.2"/>
    <row r="88" spans="25:34" ht="13.2" x14ac:dyDescent="0.2">
      <c r="AH88" s="25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0"/>
      <c r="AG94" s="250"/>
      <c r="AH94" s="250"/>
    </row>
    <row r="95" spans="25:34" ht="13.5" customHeight="1" x14ac:dyDescent="0.2">
      <c r="AH95" s="25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0"/>
    </row>
    <row r="102" spans="33:34" ht="13.5" customHeight="1" x14ac:dyDescent="0.2"/>
    <row r="103" spans="33:34" ht="13.5" customHeight="1" x14ac:dyDescent="0.2"/>
    <row r="104" spans="33:34" ht="13.5" customHeight="1" x14ac:dyDescent="0.2">
      <c r="AG104" s="250"/>
      <c r="AH104" s="25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0"/>
    </row>
    <row r="117" spans="34:122" ht="13.5" customHeight="1" x14ac:dyDescent="0.2"/>
    <row r="118" spans="34:122" ht="13.5" customHeight="1" x14ac:dyDescent="0.2"/>
    <row r="119" spans="34:122" ht="13.5" customHeight="1" x14ac:dyDescent="0.2"/>
    <row r="120" spans="34:122" ht="13.5" customHeight="1" x14ac:dyDescent="0.2">
      <c r="AH120" s="250"/>
    </row>
    <row r="121" spans="34:122" ht="13.5" customHeight="1" x14ac:dyDescent="0.2">
      <c r="AH121" s="250"/>
    </row>
    <row r="122" spans="34:122" ht="13.5" customHeight="1" x14ac:dyDescent="0.2"/>
    <row r="123" spans="34:122" ht="13.5" customHeight="1" x14ac:dyDescent="0.2"/>
    <row r="124" spans="34:122" ht="13.5" customHeight="1" x14ac:dyDescent="0.2"/>
    <row r="125" spans="34:122" ht="13.5" customHeight="1" x14ac:dyDescent="0.2">
      <c r="DR125" s="250" t="s">
        <v>526</v>
      </c>
    </row>
  </sheetData>
  <sheetProtection algorithmName="SHA-512" hashValue="MLTE25BR/FTShT0gfMw9mv4ZqnFP9MLOkwVq9SqlC7HPLROcjmbV4CuQcUAUNBR1yk77agFJAZjHuSRMfYt0uw==" saltValue="wVM6X1YhW2PG8I8LqVYD9Q==" spinCount="100000" sheet="1" objects="1" scenarios="1"/>
  <dataConsolidate/>
  <phoneticPr fontId="2"/>
  <printOptions horizontalCentered="1" verticalCentered="1"/>
  <pageMargins left="0" right="0" top="0.19685039370078741" bottom="0.31496062992125984"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46" zoomScale="55" zoomScaleNormal="55" zoomScaleSheetLayoutView="55" workbookViewId="0">
      <selection activeCell="BC40" sqref="BC40"/>
    </sheetView>
  </sheetViews>
  <sheetFormatPr defaultColWidth="0" defaultRowHeight="13.5" customHeight="1" zeroHeight="1" x14ac:dyDescent="0.2"/>
  <cols>
    <col min="1" max="34" width="2.44140625" style="251" customWidth="1"/>
    <col min="35" max="122" width="2.44140625" style="250" customWidth="1"/>
    <col min="123" max="16384" width="2.44140625" style="250" hidden="1"/>
  </cols>
  <sheetData>
    <row r="1" spans="2:34" ht="13.5" customHeight="1" x14ac:dyDescent="0.2">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2:34" ht="13.2" x14ac:dyDescent="0.2">
      <c r="S2" s="250"/>
      <c r="AH2" s="250"/>
    </row>
    <row r="3" spans="2:34" ht="13.2" x14ac:dyDescent="0.2">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2:34" ht="13.2" x14ac:dyDescent="0.2"/>
    <row r="5" spans="2:34" ht="13.2" x14ac:dyDescent="0.2"/>
    <row r="6" spans="2:34" ht="13.2" x14ac:dyDescent="0.2"/>
    <row r="7" spans="2:34" ht="13.2" x14ac:dyDescent="0.2"/>
    <row r="8" spans="2:34" ht="13.2" x14ac:dyDescent="0.2"/>
    <row r="9" spans="2:34" ht="13.2" x14ac:dyDescent="0.2">
      <c r="AH9" s="25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50"/>
    </row>
    <row r="18" spans="12:34" ht="13.2" x14ac:dyDescent="0.2"/>
    <row r="19" spans="12:34" ht="13.2" x14ac:dyDescent="0.2"/>
    <row r="20" spans="12:34" ht="13.2" x14ac:dyDescent="0.2">
      <c r="AH20" s="250"/>
    </row>
    <row r="21" spans="12:34" ht="13.2" x14ac:dyDescent="0.2">
      <c r="AH21" s="250"/>
    </row>
    <row r="22" spans="12:34" ht="13.2" x14ac:dyDescent="0.2"/>
    <row r="23" spans="12:34" ht="13.2" x14ac:dyDescent="0.2"/>
    <row r="24" spans="12:34" ht="13.2" x14ac:dyDescent="0.2">
      <c r="Q24" s="250"/>
    </row>
    <row r="25" spans="12:34" ht="13.2" x14ac:dyDescent="0.2"/>
    <row r="26" spans="12:34" ht="13.2" x14ac:dyDescent="0.2"/>
    <row r="27" spans="12:34" ht="13.2" x14ac:dyDescent="0.2"/>
    <row r="28" spans="12:34" ht="13.2" x14ac:dyDescent="0.2">
      <c r="O28" s="250"/>
      <c r="T28" s="250"/>
      <c r="AH28" s="250"/>
    </row>
    <row r="29" spans="12:34" ht="13.2" x14ac:dyDescent="0.2"/>
    <row r="30" spans="12:34" ht="13.2" x14ac:dyDescent="0.2"/>
    <row r="31" spans="12:34" ht="13.2" x14ac:dyDescent="0.2">
      <c r="Q31" s="250"/>
    </row>
    <row r="32" spans="12:34" ht="13.2" x14ac:dyDescent="0.2">
      <c r="L32" s="250"/>
    </row>
    <row r="33" spans="2:34" ht="13.2" x14ac:dyDescent="0.2">
      <c r="C33" s="250"/>
      <c r="E33" s="250"/>
      <c r="G33" s="250"/>
      <c r="I33" s="250"/>
      <c r="X33" s="250"/>
    </row>
    <row r="34" spans="2:34" ht="13.2" x14ac:dyDescent="0.2">
      <c r="B34" s="250"/>
      <c r="P34" s="250"/>
      <c r="R34" s="250"/>
      <c r="T34" s="250"/>
    </row>
    <row r="35" spans="2:34" ht="13.2" x14ac:dyDescent="0.2">
      <c r="D35" s="250"/>
      <c r="W35" s="250"/>
      <c r="AC35" s="250"/>
      <c r="AD35" s="250"/>
      <c r="AE35" s="250"/>
      <c r="AF35" s="250"/>
      <c r="AG35" s="250"/>
      <c r="AH35" s="250"/>
    </row>
    <row r="36" spans="2:34" ht="13.2" x14ac:dyDescent="0.2">
      <c r="H36" s="250"/>
      <c r="J36" s="250"/>
      <c r="K36" s="250"/>
      <c r="M36" s="250"/>
      <c r="Y36" s="250"/>
      <c r="Z36" s="250"/>
      <c r="AA36" s="250"/>
      <c r="AB36" s="250"/>
      <c r="AC36" s="250"/>
      <c r="AD36" s="250"/>
      <c r="AE36" s="250"/>
      <c r="AF36" s="250"/>
      <c r="AG36" s="250"/>
      <c r="AH36" s="250"/>
    </row>
    <row r="37" spans="2:34" ht="13.2" x14ac:dyDescent="0.2">
      <c r="AH37" s="250"/>
    </row>
    <row r="38" spans="2:34" ht="13.2" x14ac:dyDescent="0.2">
      <c r="AG38" s="250"/>
      <c r="AH38" s="250"/>
    </row>
    <row r="39" spans="2:34" ht="13.2" x14ac:dyDescent="0.2"/>
    <row r="40" spans="2:34" ht="13.2" x14ac:dyDescent="0.2">
      <c r="X40" s="250"/>
    </row>
    <row r="41" spans="2:34" ht="13.2" x14ac:dyDescent="0.2">
      <c r="R41" s="250"/>
    </row>
    <row r="42" spans="2:34" ht="13.2" x14ac:dyDescent="0.2">
      <c r="W42" s="250"/>
    </row>
    <row r="43" spans="2:34" ht="13.2" x14ac:dyDescent="0.2">
      <c r="Y43" s="250"/>
      <c r="Z43" s="250"/>
      <c r="AA43" s="250"/>
      <c r="AB43" s="250"/>
      <c r="AC43" s="250"/>
      <c r="AD43" s="250"/>
      <c r="AE43" s="250"/>
      <c r="AF43" s="250"/>
      <c r="AG43" s="250"/>
      <c r="AH43" s="250"/>
    </row>
    <row r="44" spans="2:34" ht="13.2" x14ac:dyDescent="0.2">
      <c r="AH44" s="250"/>
    </row>
    <row r="45" spans="2:34" ht="13.2" x14ac:dyDescent="0.2">
      <c r="X45" s="250"/>
    </row>
    <row r="46" spans="2:34" ht="13.2" x14ac:dyDescent="0.2"/>
    <row r="47" spans="2:34" ht="13.2" x14ac:dyDescent="0.2"/>
    <row r="48" spans="2:34" ht="13.2" x14ac:dyDescent="0.2">
      <c r="W48" s="250"/>
      <c r="Y48" s="250"/>
      <c r="Z48" s="250"/>
      <c r="AA48" s="250"/>
      <c r="AB48" s="250"/>
      <c r="AC48" s="250"/>
      <c r="AD48" s="250"/>
      <c r="AE48" s="250"/>
      <c r="AF48" s="250"/>
      <c r="AG48" s="250"/>
      <c r="AH48" s="250"/>
    </row>
    <row r="49" spans="28:34" ht="13.2" x14ac:dyDescent="0.2"/>
    <row r="50" spans="28:34" ht="13.2" x14ac:dyDescent="0.2">
      <c r="AE50" s="250"/>
      <c r="AF50" s="250"/>
      <c r="AG50" s="250"/>
      <c r="AH50" s="250"/>
    </row>
    <row r="51" spans="28:34" ht="13.2" x14ac:dyDescent="0.2">
      <c r="AC51" s="250"/>
      <c r="AD51" s="250"/>
      <c r="AE51" s="250"/>
      <c r="AF51" s="250"/>
      <c r="AG51" s="250"/>
      <c r="AH51" s="250"/>
    </row>
    <row r="52" spans="28:34" ht="13.2" x14ac:dyDescent="0.2"/>
    <row r="53" spans="28:34" ht="13.2" x14ac:dyDescent="0.2">
      <c r="AF53" s="250"/>
      <c r="AG53" s="250"/>
      <c r="AH53" s="250"/>
    </row>
    <row r="54" spans="28:34" ht="13.2" x14ac:dyDescent="0.2">
      <c r="AH54" s="250"/>
    </row>
    <row r="55" spans="28:34" ht="13.2" x14ac:dyDescent="0.2"/>
    <row r="56" spans="28:34" ht="13.2" x14ac:dyDescent="0.2">
      <c r="AB56" s="250"/>
      <c r="AC56" s="250"/>
      <c r="AD56" s="250"/>
      <c r="AE56" s="250"/>
      <c r="AF56" s="250"/>
      <c r="AG56" s="250"/>
      <c r="AH56" s="250"/>
    </row>
    <row r="57" spans="28:34" ht="13.2" x14ac:dyDescent="0.2">
      <c r="AH57" s="250"/>
    </row>
    <row r="58" spans="28:34" ht="13.2" x14ac:dyDescent="0.2">
      <c r="AH58" s="250"/>
    </row>
    <row r="59" spans="28:34" ht="13.2" x14ac:dyDescent="0.2">
      <c r="AG59" s="250"/>
      <c r="AH59" s="250"/>
    </row>
    <row r="60" spans="28:34" ht="13.2" x14ac:dyDescent="0.2"/>
    <row r="61" spans="28:34" ht="13.2" x14ac:dyDescent="0.2"/>
    <row r="62" spans="28:34" ht="13.2" x14ac:dyDescent="0.2"/>
    <row r="63" spans="28:34" ht="13.2" x14ac:dyDescent="0.2">
      <c r="AH63" s="250"/>
    </row>
    <row r="64" spans="28:34" ht="13.2" x14ac:dyDescent="0.2">
      <c r="AG64" s="250"/>
      <c r="AH64" s="250"/>
    </row>
    <row r="65" spans="28:34" ht="13.2" x14ac:dyDescent="0.2"/>
    <row r="66" spans="28:34" ht="13.2" x14ac:dyDescent="0.2"/>
    <row r="67" spans="28:34" ht="13.2" x14ac:dyDescent="0.2"/>
    <row r="68" spans="28:34" ht="13.2" x14ac:dyDescent="0.2">
      <c r="AB68" s="250"/>
      <c r="AC68" s="250"/>
      <c r="AD68" s="250"/>
      <c r="AE68" s="250"/>
      <c r="AF68" s="250"/>
      <c r="AG68" s="250"/>
      <c r="AH68" s="250"/>
    </row>
    <row r="69" spans="28:34" ht="13.2" x14ac:dyDescent="0.2">
      <c r="AF69" s="250"/>
      <c r="AG69" s="250"/>
      <c r="AH69" s="250"/>
    </row>
    <row r="70" spans="28:34" ht="13.2" x14ac:dyDescent="0.2"/>
    <row r="71" spans="28:34" ht="13.2" x14ac:dyDescent="0.2"/>
    <row r="72" spans="28:34" ht="13.2" x14ac:dyDescent="0.2"/>
    <row r="73" spans="28:34" ht="13.2" x14ac:dyDescent="0.2"/>
    <row r="74" spans="28:34" ht="13.2" x14ac:dyDescent="0.2"/>
    <row r="75" spans="28:34" ht="13.2" x14ac:dyDescent="0.2">
      <c r="AH75" s="250"/>
    </row>
    <row r="76" spans="28:34" ht="13.2" x14ac:dyDescent="0.2">
      <c r="AF76" s="250"/>
      <c r="AG76" s="250"/>
      <c r="AH76" s="250"/>
    </row>
    <row r="77" spans="28:34" ht="13.2" x14ac:dyDescent="0.2">
      <c r="AG77" s="250"/>
      <c r="AH77" s="250"/>
    </row>
    <row r="78" spans="28:34" ht="13.2" x14ac:dyDescent="0.2"/>
    <row r="79" spans="28:34" ht="13.2" x14ac:dyDescent="0.2"/>
    <row r="80" spans="28:34" ht="13.2" x14ac:dyDescent="0.2"/>
    <row r="81" spans="25:34" ht="13.2" x14ac:dyDescent="0.2"/>
    <row r="82" spans="25:34" ht="13.2" x14ac:dyDescent="0.2">
      <c r="Y82" s="250"/>
    </row>
    <row r="83" spans="25:34" ht="13.2" x14ac:dyDescent="0.2">
      <c r="Y83" s="250"/>
      <c r="Z83" s="250"/>
      <c r="AA83" s="250"/>
      <c r="AB83" s="250"/>
      <c r="AC83" s="250"/>
      <c r="AD83" s="250"/>
      <c r="AE83" s="250"/>
      <c r="AF83" s="250"/>
      <c r="AG83" s="250"/>
      <c r="AH83" s="250"/>
    </row>
    <row r="84" spans="25:34" ht="13.2" x14ac:dyDescent="0.2"/>
    <row r="85" spans="25:34" ht="13.2" x14ac:dyDescent="0.2"/>
    <row r="86" spans="25:34" ht="13.2" x14ac:dyDescent="0.2"/>
    <row r="87" spans="25:34" ht="13.2" x14ac:dyDescent="0.2"/>
    <row r="88" spans="25:34" ht="13.2" x14ac:dyDescent="0.2">
      <c r="AH88" s="25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0"/>
      <c r="AG94" s="250"/>
      <c r="AH94" s="250"/>
    </row>
    <row r="95" spans="25:34" ht="13.5" customHeight="1" x14ac:dyDescent="0.2">
      <c r="AH95" s="25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0"/>
    </row>
    <row r="102" spans="33:34" ht="13.5" customHeight="1" x14ac:dyDescent="0.2"/>
    <row r="103" spans="33:34" ht="13.5" customHeight="1" x14ac:dyDescent="0.2"/>
    <row r="104" spans="33:34" ht="13.5" customHeight="1" x14ac:dyDescent="0.2">
      <c r="AG104" s="250"/>
      <c r="AH104" s="25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0"/>
    </row>
    <row r="117" spans="34:122" ht="13.5" customHeight="1" x14ac:dyDescent="0.2"/>
    <row r="118" spans="34:122" ht="13.5" customHeight="1" x14ac:dyDescent="0.2"/>
    <row r="119" spans="34:122" ht="13.5" customHeight="1" x14ac:dyDescent="0.2"/>
    <row r="120" spans="34:122" ht="13.5" customHeight="1" x14ac:dyDescent="0.2">
      <c r="AH120" s="250"/>
    </row>
    <row r="121" spans="34:122" ht="13.5" customHeight="1" x14ac:dyDescent="0.2">
      <c r="AH121" s="250"/>
    </row>
    <row r="122" spans="34:122" ht="13.5" customHeight="1" x14ac:dyDescent="0.2"/>
    <row r="123" spans="34:122" ht="13.5" customHeight="1" x14ac:dyDescent="0.2"/>
    <row r="124" spans="34:122" ht="13.5" customHeight="1" x14ac:dyDescent="0.2"/>
    <row r="125" spans="34:122" ht="13.5" customHeight="1" x14ac:dyDescent="0.2">
      <c r="DR125" s="250" t="s">
        <v>526</v>
      </c>
    </row>
  </sheetData>
  <sheetProtection algorithmName="SHA-512" hashValue="LW7EcKtf73QCgEvUycFnEhxrgn2KYF3cNx93uM5HTOZ4F637af/1ZSm/ZSgfuhKlgRRioAqHWVsGGVc9qZkS6g==" saltValue="qStqlwIFmGG7cSjP8uplHg==" spinCount="100000" sheet="1" objects="1" scenarios="1"/>
  <dataConsolidate/>
  <phoneticPr fontId="2"/>
  <printOptions horizontalCentered="1" verticalCentered="1"/>
  <pageMargins left="0" right="0" top="0.19685039370078741" bottom="0.31496062992125984"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39" customWidth="1"/>
    <col min="2" max="8" width="13.33203125" style="139" customWidth="1"/>
    <col min="9" max="16384" width="11.109375" style="139"/>
  </cols>
  <sheetData>
    <row r="1" spans="1:8" x14ac:dyDescent="0.2">
      <c r="A1" s="133"/>
      <c r="B1" s="134"/>
      <c r="C1" s="135"/>
      <c r="D1" s="136"/>
      <c r="E1" s="137"/>
      <c r="F1" s="137"/>
      <c r="G1" s="137"/>
      <c r="H1" s="138"/>
    </row>
    <row r="2" spans="1:8" x14ac:dyDescent="0.2">
      <c r="A2" s="140"/>
      <c r="B2" s="141"/>
      <c r="C2" s="142"/>
      <c r="D2" s="143" t="s">
        <v>52</v>
      </c>
      <c r="E2" s="144"/>
      <c r="F2" s="145" t="s">
        <v>576</v>
      </c>
      <c r="G2" s="146"/>
      <c r="H2" s="147"/>
    </row>
    <row r="3" spans="1:8" x14ac:dyDescent="0.2">
      <c r="A3" s="143" t="s">
        <v>569</v>
      </c>
      <c r="B3" s="148"/>
      <c r="C3" s="149"/>
      <c r="D3" s="150">
        <v>98132</v>
      </c>
      <c r="E3" s="151"/>
      <c r="F3" s="152">
        <v>68468</v>
      </c>
      <c r="G3" s="153"/>
      <c r="H3" s="154"/>
    </row>
    <row r="4" spans="1:8" x14ac:dyDescent="0.2">
      <c r="A4" s="155"/>
      <c r="B4" s="156"/>
      <c r="C4" s="157"/>
      <c r="D4" s="158">
        <v>55187</v>
      </c>
      <c r="E4" s="159"/>
      <c r="F4" s="160">
        <v>34140</v>
      </c>
      <c r="G4" s="161"/>
      <c r="H4" s="162"/>
    </row>
    <row r="5" spans="1:8" x14ac:dyDescent="0.2">
      <c r="A5" s="143" t="s">
        <v>571</v>
      </c>
      <c r="B5" s="148"/>
      <c r="C5" s="149"/>
      <c r="D5" s="150">
        <v>115441</v>
      </c>
      <c r="E5" s="151"/>
      <c r="F5" s="152">
        <v>69729</v>
      </c>
      <c r="G5" s="153"/>
      <c r="H5" s="154"/>
    </row>
    <row r="6" spans="1:8" x14ac:dyDescent="0.2">
      <c r="A6" s="155"/>
      <c r="B6" s="156"/>
      <c r="C6" s="157"/>
      <c r="D6" s="158">
        <v>72341</v>
      </c>
      <c r="E6" s="159"/>
      <c r="F6" s="160">
        <v>38908</v>
      </c>
      <c r="G6" s="161"/>
      <c r="H6" s="162"/>
    </row>
    <row r="7" spans="1:8" x14ac:dyDescent="0.2">
      <c r="A7" s="143" t="s">
        <v>572</v>
      </c>
      <c r="B7" s="148"/>
      <c r="C7" s="149"/>
      <c r="D7" s="150">
        <v>157175</v>
      </c>
      <c r="E7" s="151"/>
      <c r="F7" s="152">
        <v>74581</v>
      </c>
      <c r="G7" s="153"/>
      <c r="H7" s="154"/>
    </row>
    <row r="8" spans="1:8" x14ac:dyDescent="0.2">
      <c r="A8" s="155"/>
      <c r="B8" s="156"/>
      <c r="C8" s="157"/>
      <c r="D8" s="158">
        <v>101797</v>
      </c>
      <c r="E8" s="159"/>
      <c r="F8" s="160">
        <v>41563</v>
      </c>
      <c r="G8" s="161"/>
      <c r="H8" s="162"/>
    </row>
    <row r="9" spans="1:8" x14ac:dyDescent="0.2">
      <c r="A9" s="143" t="s">
        <v>573</v>
      </c>
      <c r="B9" s="148"/>
      <c r="C9" s="149"/>
      <c r="D9" s="150">
        <v>119312</v>
      </c>
      <c r="E9" s="151"/>
      <c r="F9" s="152">
        <v>76347</v>
      </c>
      <c r="G9" s="153"/>
      <c r="H9" s="154"/>
    </row>
    <row r="10" spans="1:8" x14ac:dyDescent="0.2">
      <c r="A10" s="155"/>
      <c r="B10" s="156"/>
      <c r="C10" s="157"/>
      <c r="D10" s="158">
        <v>71790</v>
      </c>
      <c r="E10" s="159"/>
      <c r="F10" s="160">
        <v>41762</v>
      </c>
      <c r="G10" s="161"/>
      <c r="H10" s="162"/>
    </row>
    <row r="11" spans="1:8" x14ac:dyDescent="0.2">
      <c r="A11" s="143" t="s">
        <v>574</v>
      </c>
      <c r="B11" s="148"/>
      <c r="C11" s="149"/>
      <c r="D11" s="150">
        <v>88679</v>
      </c>
      <c r="E11" s="151"/>
      <c r="F11" s="152">
        <v>69604</v>
      </c>
      <c r="G11" s="153"/>
      <c r="H11" s="154"/>
    </row>
    <row r="12" spans="1:8" x14ac:dyDescent="0.2">
      <c r="A12" s="155"/>
      <c r="B12" s="156"/>
      <c r="C12" s="163"/>
      <c r="D12" s="158">
        <v>53785</v>
      </c>
      <c r="E12" s="159"/>
      <c r="F12" s="160">
        <v>36247</v>
      </c>
      <c r="G12" s="161"/>
      <c r="H12" s="162"/>
    </row>
    <row r="13" spans="1:8" x14ac:dyDescent="0.2">
      <c r="A13" s="143"/>
      <c r="B13" s="148"/>
      <c r="C13" s="149"/>
      <c r="D13" s="150">
        <v>115748</v>
      </c>
      <c r="E13" s="151"/>
      <c r="F13" s="152">
        <v>71746</v>
      </c>
      <c r="G13" s="164"/>
      <c r="H13" s="154"/>
    </row>
    <row r="14" spans="1:8" x14ac:dyDescent="0.2">
      <c r="A14" s="155"/>
      <c r="B14" s="156"/>
      <c r="C14" s="157"/>
      <c r="D14" s="158">
        <v>70980</v>
      </c>
      <c r="E14" s="159"/>
      <c r="F14" s="160">
        <v>38524</v>
      </c>
      <c r="G14" s="161"/>
      <c r="H14" s="162"/>
    </row>
    <row r="17" spans="1:11" x14ac:dyDescent="0.2">
      <c r="A17" s="139" t="s">
        <v>53</v>
      </c>
    </row>
    <row r="18" spans="1:11" x14ac:dyDescent="0.2">
      <c r="A18" s="165"/>
      <c r="B18" s="165" t="str">
        <f>実質収支比率等に係る経年分析!F$46</f>
        <v>H29</v>
      </c>
      <c r="C18" s="165" t="str">
        <f>実質収支比率等に係る経年分析!G$46</f>
        <v>H30</v>
      </c>
      <c r="D18" s="165" t="str">
        <f>実質収支比率等に係る経年分析!H$46</f>
        <v>R01</v>
      </c>
      <c r="E18" s="165" t="str">
        <f>実質収支比率等に係る経年分析!I$46</f>
        <v>R02</v>
      </c>
      <c r="F18" s="165" t="str">
        <f>実質収支比率等に係る経年分析!J$46</f>
        <v>R03</v>
      </c>
    </row>
    <row r="19" spans="1:11" x14ac:dyDescent="0.2">
      <c r="A19" s="165" t="s">
        <v>54</v>
      </c>
      <c r="B19" s="165">
        <f>ROUND(VALUE(SUBSTITUTE(実質収支比率等に係る経年分析!F$48,"▲","-")),2)</f>
        <v>8.11</v>
      </c>
      <c r="C19" s="165">
        <f>ROUND(VALUE(SUBSTITUTE(実質収支比率等に係る経年分析!G$48,"▲","-")),2)</f>
        <v>8.8800000000000008</v>
      </c>
      <c r="D19" s="165">
        <f>ROUND(VALUE(SUBSTITUTE(実質収支比率等に係る経年分析!H$48,"▲","-")),2)</f>
        <v>9.7200000000000006</v>
      </c>
      <c r="E19" s="165">
        <f>ROUND(VALUE(SUBSTITUTE(実質収支比率等に係る経年分析!I$48,"▲","-")),2)</f>
        <v>12.23</v>
      </c>
      <c r="F19" s="165">
        <f>ROUND(VALUE(SUBSTITUTE(実質収支比率等に係る経年分析!J$48,"▲","-")),2)</f>
        <v>13.75</v>
      </c>
    </row>
    <row r="20" spans="1:11" x14ac:dyDescent="0.2">
      <c r="A20" s="165" t="s">
        <v>55</v>
      </c>
      <c r="B20" s="165">
        <f>ROUND(VALUE(SUBSTITUTE(実質収支比率等に係る経年分析!F$47,"▲","-")),2)</f>
        <v>58.92</v>
      </c>
      <c r="C20" s="165">
        <f>ROUND(VALUE(SUBSTITUTE(実質収支比率等に係る経年分析!G$47,"▲","-")),2)</f>
        <v>57.83</v>
      </c>
      <c r="D20" s="165">
        <f>ROUND(VALUE(SUBSTITUTE(実質収支比率等に係る経年分析!H$47,"▲","-")),2)</f>
        <v>60.01</v>
      </c>
      <c r="E20" s="165">
        <f>ROUND(VALUE(SUBSTITUTE(実質収支比率等に係る経年分析!I$47,"▲","-")),2)</f>
        <v>58.38</v>
      </c>
      <c r="F20" s="165">
        <f>ROUND(VALUE(SUBSTITUTE(実質収支比率等に係る経年分析!J$47,"▲","-")),2)</f>
        <v>55.42</v>
      </c>
    </row>
    <row r="21" spans="1:11" x14ac:dyDescent="0.2">
      <c r="A21" s="165" t="s">
        <v>56</v>
      </c>
      <c r="B21" s="165">
        <f>IF(ISNUMBER(VALUE(SUBSTITUTE(実質収支比率等に係る経年分析!F$49,"▲","-"))),ROUND(VALUE(SUBSTITUTE(実質収支比率等に係る経年分析!F$49,"▲","-")),2),NA())</f>
        <v>-22.54</v>
      </c>
      <c r="C21" s="165">
        <f>IF(ISNUMBER(VALUE(SUBSTITUTE(実質収支比率等に係る経年分析!G$49,"▲","-"))),ROUND(VALUE(SUBSTITUTE(実質収支比率等に係る経年分析!G$49,"▲","-")),2),NA())</f>
        <v>-0.99</v>
      </c>
      <c r="D21" s="165">
        <f>IF(ISNUMBER(VALUE(SUBSTITUTE(実質収支比率等に係る経年分析!H$49,"▲","-"))),ROUND(VALUE(SUBSTITUTE(実質収支比率等に係る経年分析!H$49,"▲","-")),2),NA())</f>
        <v>2.35</v>
      </c>
      <c r="E21" s="165">
        <f>IF(ISNUMBER(VALUE(SUBSTITUTE(実質収支比率等に係る経年分析!I$49,"▲","-"))),ROUND(VALUE(SUBSTITUTE(実質収支比率等に係る経年分析!I$49,"▲","-")),2),NA())</f>
        <v>1.91</v>
      </c>
      <c r="F21" s="165">
        <f>IF(ISNUMBER(VALUE(SUBSTITUTE(実質収支比率等に係る経年分析!J$49,"▲","-"))),ROUND(VALUE(SUBSTITUTE(実質収支比率等に係る経年分析!J$49,"▲","-")),2),NA())</f>
        <v>0.24</v>
      </c>
    </row>
    <row r="24" spans="1:11" x14ac:dyDescent="0.2">
      <c r="A24" s="139" t="s">
        <v>57</v>
      </c>
    </row>
    <row r="25" spans="1:11" x14ac:dyDescent="0.2">
      <c r="A25" s="166"/>
      <c r="B25" s="166" t="str">
        <f>連結実質赤字比率に係る赤字・黒字の構成分析!F$33</f>
        <v>H29</v>
      </c>
      <c r="C25" s="166"/>
      <c r="D25" s="166" t="str">
        <f>連結実質赤字比率に係る赤字・黒字の構成分析!G$33</f>
        <v>H30</v>
      </c>
      <c r="E25" s="166"/>
      <c r="F25" s="166" t="str">
        <f>連結実質赤字比率に係る赤字・黒字の構成分析!H$33</f>
        <v>R01</v>
      </c>
      <c r="G25" s="166"/>
      <c r="H25" s="166" t="str">
        <f>連結実質赤字比率に係る赤字・黒字の構成分析!I$33</f>
        <v>R02</v>
      </c>
      <c r="I25" s="166"/>
      <c r="J25" s="166" t="str">
        <f>連結実質赤字比率に係る赤字・黒字の構成分析!J$33</f>
        <v>R03</v>
      </c>
      <c r="K25" s="166"/>
    </row>
    <row r="26" spans="1:11" x14ac:dyDescent="0.2">
      <c r="A26" s="166"/>
      <c r="B26" s="166" t="s">
        <v>58</v>
      </c>
      <c r="C26" s="166" t="s">
        <v>59</v>
      </c>
      <c r="D26" s="166" t="s">
        <v>58</v>
      </c>
      <c r="E26" s="166" t="s">
        <v>59</v>
      </c>
      <c r="F26" s="166" t="s">
        <v>58</v>
      </c>
      <c r="G26" s="166" t="s">
        <v>59</v>
      </c>
      <c r="H26" s="166" t="s">
        <v>58</v>
      </c>
      <c r="I26" s="166" t="s">
        <v>59</v>
      </c>
      <c r="J26" s="166" t="s">
        <v>58</v>
      </c>
      <c r="K26" s="166" t="s">
        <v>59</v>
      </c>
    </row>
    <row r="27" spans="1:11" x14ac:dyDescent="0.2">
      <c r="A27" s="166" t="str">
        <f>IF(連結実質赤字比率に係る赤字・黒字の構成分析!C$43="",NA(),連結実質赤字比率に係る赤字・黒字の構成分析!C$43)</f>
        <v>その他会計（黒字）</v>
      </c>
      <c r="B27" s="166" t="e">
        <f>IF(ROUND(VALUE(SUBSTITUTE(連結実質赤字比率に係る赤字・黒字の構成分析!F$43,"▲", "-")), 2) &lt; 0, ABS(ROUND(VALUE(SUBSTITUTE(連結実質赤字比率に係る赤字・黒字の構成分析!F$43,"▲", "-")), 2)), NA())</f>
        <v>#N/A</v>
      </c>
      <c r="C27" s="166">
        <f>IF(ROUND(VALUE(SUBSTITUTE(連結実質赤字比率に係る赤字・黒字の構成分析!F$43,"▲", "-")), 2) &gt;= 0, ABS(ROUND(VALUE(SUBSTITUTE(連結実質赤字比率に係る赤字・黒字の構成分析!F$43,"▲", "-")), 2)), NA())</f>
        <v>0.15</v>
      </c>
      <c r="D27" s="166" t="e">
        <f>IF(ROUND(VALUE(SUBSTITUTE(連結実質赤字比率に係る赤字・黒字の構成分析!G$43,"▲", "-")), 2) &lt; 0, ABS(ROUND(VALUE(SUBSTITUTE(連結実質赤字比率に係る赤字・黒字の構成分析!G$43,"▲", "-")), 2)), NA())</f>
        <v>#N/A</v>
      </c>
      <c r="E27" s="166">
        <f>IF(ROUND(VALUE(SUBSTITUTE(連結実質赤字比率に係る赤字・黒字の構成分析!G$43,"▲", "-")), 2) &gt;= 0, ABS(ROUND(VALUE(SUBSTITUTE(連結実質赤字比率に係る赤字・黒字の構成分析!G$43,"▲", "-")), 2)), NA())</f>
        <v>0.12</v>
      </c>
      <c r="F27" s="166" t="e">
        <f>IF(ROUND(VALUE(SUBSTITUTE(連結実質赤字比率に係る赤字・黒字の構成分析!H$43,"▲", "-")), 2) &lt; 0, ABS(ROUND(VALUE(SUBSTITUTE(連結実質赤字比率に係る赤字・黒字の構成分析!H$43,"▲", "-")), 2)), NA())</f>
        <v>#N/A</v>
      </c>
      <c r="G27" s="166">
        <f>IF(ROUND(VALUE(SUBSTITUTE(連結実質赤字比率に係る赤字・黒字の構成分析!H$43,"▲", "-")), 2) &gt;= 0, ABS(ROUND(VALUE(SUBSTITUTE(連結実質赤字比率に係る赤字・黒字の構成分析!H$43,"▲", "-")), 2)), NA())</f>
        <v>0.13</v>
      </c>
      <c r="H27" s="166" t="e">
        <f>IF(ROUND(VALUE(SUBSTITUTE(連結実質赤字比率に係る赤字・黒字の構成分析!I$43,"▲", "-")), 2) &lt; 0, ABS(ROUND(VALUE(SUBSTITUTE(連結実質赤字比率に係る赤字・黒字の構成分析!I$43,"▲", "-")), 2)), NA())</f>
        <v>#N/A</v>
      </c>
      <c r="I27" s="166">
        <f>IF(ROUND(VALUE(SUBSTITUTE(連結実質赤字比率に係る赤字・黒字の構成分析!I$43,"▲", "-")), 2) &gt;= 0, ABS(ROUND(VALUE(SUBSTITUTE(連結実質赤字比率に係る赤字・黒字の構成分析!I$43,"▲", "-")), 2)), NA())</f>
        <v>0.12</v>
      </c>
      <c r="J27" s="166" t="e">
        <f>IF(ROUND(VALUE(SUBSTITUTE(連結実質赤字比率に係る赤字・黒字の構成分析!J$43,"▲", "-")), 2) &lt; 0, ABS(ROUND(VALUE(SUBSTITUTE(連結実質赤字比率に係る赤字・黒字の構成分析!J$43,"▲", "-")), 2)), NA())</f>
        <v>#N/A</v>
      </c>
      <c r="K27" s="166">
        <f>IF(ROUND(VALUE(SUBSTITUTE(連結実質赤字比率に係る赤字・黒字の構成分析!J$43,"▲", "-")), 2) &gt;= 0, ABS(ROUND(VALUE(SUBSTITUTE(連結実質赤字比率に係る赤字・黒字の構成分析!J$43,"▲", "-")), 2)), NA())</f>
        <v>0.09</v>
      </c>
    </row>
    <row r="28" spans="1:11" x14ac:dyDescent="0.2">
      <c r="A28" s="166" t="str">
        <f>IF(連結実質赤字比率に係る赤字・黒字の構成分析!C$42="",NA(),連結実質赤字比率に係る赤字・黒字の構成分析!C$42)</f>
        <v>その他会計（赤字）</v>
      </c>
      <c r="B28" s="166" t="e">
        <f>IF(ROUND(VALUE(SUBSTITUTE(連結実質赤字比率に係る赤字・黒字の構成分析!F$42,"▲", "-")), 2) &lt; 0, ABS(ROUND(VALUE(SUBSTITUTE(連結実質赤字比率に係る赤字・黒字の構成分析!F$42,"▲", "-")), 2)), NA())</f>
        <v>#VALUE!</v>
      </c>
      <c r="C28" s="166" t="e">
        <f>IF(ROUND(VALUE(SUBSTITUTE(連結実質赤字比率に係る赤字・黒字の構成分析!F$42,"▲", "-")), 2) &gt;= 0, ABS(ROUND(VALUE(SUBSTITUTE(連結実質赤字比率に係る赤字・黒字の構成分析!F$42,"▲", "-")), 2)), NA())</f>
        <v>#VALUE!</v>
      </c>
      <c r="D28" s="166" t="e">
        <f>IF(ROUND(VALUE(SUBSTITUTE(連結実質赤字比率に係る赤字・黒字の構成分析!G$42,"▲", "-")), 2) &lt; 0, ABS(ROUND(VALUE(SUBSTITUTE(連結実質赤字比率に係る赤字・黒字の構成分析!G$42,"▲", "-")), 2)), NA())</f>
        <v>#VALUE!</v>
      </c>
      <c r="E28" s="166" t="e">
        <f>IF(ROUND(VALUE(SUBSTITUTE(連結実質赤字比率に係る赤字・黒字の構成分析!G$42,"▲", "-")), 2) &gt;= 0, ABS(ROUND(VALUE(SUBSTITUTE(連結実質赤字比率に係る赤字・黒字の構成分析!G$42,"▲", "-")), 2)), NA())</f>
        <v>#VALUE!</v>
      </c>
      <c r="F28" s="166" t="e">
        <f>IF(ROUND(VALUE(SUBSTITUTE(連結実質赤字比率に係る赤字・黒字の構成分析!H$42,"▲", "-")), 2) &lt; 0, ABS(ROUND(VALUE(SUBSTITUTE(連結実質赤字比率に係る赤字・黒字の構成分析!H$42,"▲", "-")), 2)), NA())</f>
        <v>#VALUE!</v>
      </c>
      <c r="G28" s="166" t="e">
        <f>IF(ROUND(VALUE(SUBSTITUTE(連結実質赤字比率に係る赤字・黒字の構成分析!H$42,"▲", "-")), 2) &gt;= 0, ABS(ROUND(VALUE(SUBSTITUTE(連結実質赤字比率に係る赤字・黒字の構成分析!H$42,"▲", "-")), 2)), NA())</f>
        <v>#VALUE!</v>
      </c>
      <c r="H28" s="166" t="e">
        <f>IF(ROUND(VALUE(SUBSTITUTE(連結実質赤字比率に係る赤字・黒字の構成分析!I$42,"▲", "-")), 2) &lt; 0, ABS(ROUND(VALUE(SUBSTITUTE(連結実質赤字比率に係る赤字・黒字の構成分析!I$42,"▲", "-")), 2)), NA())</f>
        <v>#VALUE!</v>
      </c>
      <c r="I28" s="166" t="e">
        <f>IF(ROUND(VALUE(SUBSTITUTE(連結実質赤字比率に係る赤字・黒字の構成分析!I$42,"▲", "-")), 2) &gt;= 0, ABS(ROUND(VALUE(SUBSTITUTE(連結実質赤字比率に係る赤字・黒字の構成分析!I$42,"▲", "-")), 2)), NA())</f>
        <v>#VALUE!</v>
      </c>
      <c r="J28" s="166" t="e">
        <f>IF(ROUND(VALUE(SUBSTITUTE(連結実質赤字比率に係る赤字・黒字の構成分析!J$42,"▲", "-")), 2) &lt; 0, ABS(ROUND(VALUE(SUBSTITUTE(連結実質赤字比率に係る赤字・黒字の構成分析!J$42,"▲", "-")), 2)), NA())</f>
        <v>#VALUE!</v>
      </c>
      <c r="K28" s="166" t="e">
        <f>IF(ROUND(VALUE(SUBSTITUTE(連結実質赤字比率に係る赤字・黒字の構成分析!J$42,"▲", "-")), 2) &gt;= 0, ABS(ROUND(VALUE(SUBSTITUTE(連結実質赤字比率に係る赤字・黒字の構成分析!J$42,"▲", "-")), 2)), NA())</f>
        <v>#VALUE!</v>
      </c>
    </row>
    <row r="29" spans="1:11" x14ac:dyDescent="0.2">
      <c r="A29" s="166" t="str">
        <f>IF(連結実質赤字比率に係る赤字・黒字の構成分析!C$41="",NA(),連結実質赤字比率に係る赤字・黒字の構成分析!C$41)</f>
        <v>国民健康保険特別会計（直営診療施設勘定）</v>
      </c>
      <c r="B29" s="166" t="e">
        <f>IF(ROUND(VALUE(SUBSTITUTE(連結実質赤字比率に係る赤字・黒字の構成分析!F$41,"▲", "-")), 2) &lt; 0, ABS(ROUND(VALUE(SUBSTITUTE(連結実質赤字比率に係る赤字・黒字の構成分析!F$41,"▲", "-")), 2)), NA())</f>
        <v>#N/A</v>
      </c>
      <c r="C29" s="166">
        <f>IF(ROUND(VALUE(SUBSTITUTE(連結実質赤字比率に係る赤字・黒字の構成分析!F$41,"▲", "-")), 2) &gt;= 0, ABS(ROUND(VALUE(SUBSTITUTE(連結実質赤字比率に係る赤字・黒字の構成分析!F$41,"▲", "-")), 2)), NA())</f>
        <v>0.04</v>
      </c>
      <c r="D29" s="166" t="e">
        <f>IF(ROUND(VALUE(SUBSTITUTE(連結実質赤字比率に係る赤字・黒字の構成分析!G$41,"▲", "-")), 2) &lt; 0, ABS(ROUND(VALUE(SUBSTITUTE(連結実質赤字比率に係る赤字・黒字の構成分析!G$41,"▲", "-")), 2)), NA())</f>
        <v>#N/A</v>
      </c>
      <c r="E29" s="166">
        <f>IF(ROUND(VALUE(SUBSTITUTE(連結実質赤字比率に係る赤字・黒字の構成分析!G$41,"▲", "-")), 2) &gt;= 0, ABS(ROUND(VALUE(SUBSTITUTE(連結実質赤字比率に係る赤字・黒字の構成分析!G$41,"▲", "-")), 2)), NA())</f>
        <v>0.01</v>
      </c>
      <c r="F29" s="166" t="e">
        <f>IF(ROUND(VALUE(SUBSTITUTE(連結実質赤字比率に係る赤字・黒字の構成分析!H$41,"▲", "-")), 2) &lt; 0, ABS(ROUND(VALUE(SUBSTITUTE(連結実質赤字比率に係る赤字・黒字の構成分析!H$41,"▲", "-")), 2)), NA())</f>
        <v>#N/A</v>
      </c>
      <c r="G29" s="166">
        <f>IF(ROUND(VALUE(SUBSTITUTE(連結実質赤字比率に係る赤字・黒字の構成分析!H$41,"▲", "-")), 2) &gt;= 0, ABS(ROUND(VALUE(SUBSTITUTE(連結実質赤字比率に係る赤字・黒字の構成分析!H$41,"▲", "-")), 2)), NA())</f>
        <v>0.04</v>
      </c>
      <c r="H29" s="166" t="e">
        <f>IF(ROUND(VALUE(SUBSTITUTE(連結実質赤字比率に係る赤字・黒字の構成分析!I$41,"▲", "-")), 2) &lt; 0, ABS(ROUND(VALUE(SUBSTITUTE(連結実質赤字比率に係る赤字・黒字の構成分析!I$41,"▲", "-")), 2)), NA())</f>
        <v>#N/A</v>
      </c>
      <c r="I29" s="166">
        <f>IF(ROUND(VALUE(SUBSTITUTE(連結実質赤字比率に係る赤字・黒字の構成分析!I$41,"▲", "-")), 2) &gt;= 0, ABS(ROUND(VALUE(SUBSTITUTE(連結実質赤字比率に係る赤字・黒字の構成分析!I$41,"▲", "-")), 2)), NA())</f>
        <v>0.09</v>
      </c>
      <c r="J29" s="166" t="e">
        <f>IF(ROUND(VALUE(SUBSTITUTE(連結実質赤字比率に係る赤字・黒字の構成分析!J$41,"▲", "-")), 2) &lt; 0, ABS(ROUND(VALUE(SUBSTITUTE(連結実質赤字比率に係る赤字・黒字の構成分析!J$41,"▲", "-")), 2)), NA())</f>
        <v>#N/A</v>
      </c>
      <c r="K29" s="166">
        <f>IF(ROUND(VALUE(SUBSTITUTE(連結実質赤字比率に係る赤字・黒字の構成分析!J$41,"▲", "-")), 2) &gt;= 0, ABS(ROUND(VALUE(SUBSTITUTE(連結実質赤字比率に係る赤字・黒字の構成分析!J$41,"▲", "-")), 2)), NA())</f>
        <v>0.04</v>
      </c>
    </row>
    <row r="30" spans="1:11" x14ac:dyDescent="0.2">
      <c r="A30" s="166" t="str">
        <f>IF(連結実質赤字比率に係る赤字・黒字の構成分析!C$40="",NA(),連結実質赤字比率に係る赤字・黒字の構成分析!C$40)</f>
        <v>農村下水道事業特別会計</v>
      </c>
      <c r="B30" s="166" t="e">
        <f>IF(ROUND(VALUE(SUBSTITUTE(連結実質赤字比率に係る赤字・黒字の構成分析!F$40,"▲", "-")), 2) &lt; 0, ABS(ROUND(VALUE(SUBSTITUTE(連結実質赤字比率に係る赤字・黒字の構成分析!F$40,"▲", "-")), 2)), NA())</f>
        <v>#N/A</v>
      </c>
      <c r="C30" s="166">
        <f>IF(ROUND(VALUE(SUBSTITUTE(連結実質赤字比率に係る赤字・黒字の構成分析!F$40,"▲", "-")), 2) &gt;= 0, ABS(ROUND(VALUE(SUBSTITUTE(連結実質赤字比率に係る赤字・黒字の構成分析!F$40,"▲", "-")), 2)), NA())</f>
        <v>0.04</v>
      </c>
      <c r="D30" s="166" t="e">
        <f>IF(ROUND(VALUE(SUBSTITUTE(連結実質赤字比率に係る赤字・黒字の構成分析!G$40,"▲", "-")), 2) &lt; 0, ABS(ROUND(VALUE(SUBSTITUTE(連結実質赤字比率に係る赤字・黒字の構成分析!G$40,"▲", "-")), 2)), NA())</f>
        <v>#N/A</v>
      </c>
      <c r="E30" s="166">
        <f>IF(ROUND(VALUE(SUBSTITUTE(連結実質赤字比率に係る赤字・黒字の構成分析!G$40,"▲", "-")), 2) &gt;= 0, ABS(ROUND(VALUE(SUBSTITUTE(連結実質赤字比率に係る赤字・黒字の構成分析!G$40,"▲", "-")), 2)), NA())</f>
        <v>0.03</v>
      </c>
      <c r="F30" s="166" t="e">
        <f>IF(ROUND(VALUE(SUBSTITUTE(連結実質赤字比率に係る赤字・黒字の構成分析!H$40,"▲", "-")), 2) &lt; 0, ABS(ROUND(VALUE(SUBSTITUTE(連結実質赤字比率に係る赤字・黒字の構成分析!H$40,"▲", "-")), 2)), NA())</f>
        <v>#N/A</v>
      </c>
      <c r="G30" s="166">
        <f>IF(ROUND(VALUE(SUBSTITUTE(連結実質赤字比率に係る赤字・黒字の構成分析!H$40,"▲", "-")), 2) &gt;= 0, ABS(ROUND(VALUE(SUBSTITUTE(連結実質赤字比率に係る赤字・黒字の構成分析!H$40,"▲", "-")), 2)), NA())</f>
        <v>0.04</v>
      </c>
      <c r="H30" s="166" t="e">
        <f>IF(ROUND(VALUE(SUBSTITUTE(連結実質赤字比率に係る赤字・黒字の構成分析!I$40,"▲", "-")), 2) &lt; 0, ABS(ROUND(VALUE(SUBSTITUTE(連結実質赤字比率に係る赤字・黒字の構成分析!I$40,"▲", "-")), 2)), NA())</f>
        <v>#N/A</v>
      </c>
      <c r="I30" s="166">
        <f>IF(ROUND(VALUE(SUBSTITUTE(連結実質赤字比率に係る赤字・黒字の構成分析!I$40,"▲", "-")), 2) &gt;= 0, ABS(ROUND(VALUE(SUBSTITUTE(連結実質赤字比率に係る赤字・黒字の構成分析!I$40,"▲", "-")), 2)), NA())</f>
        <v>0.04</v>
      </c>
      <c r="J30" s="166" t="e">
        <f>IF(ROUND(VALUE(SUBSTITUTE(連結実質赤字比率に係る赤字・黒字の構成分析!J$40,"▲", "-")), 2) &lt; 0, ABS(ROUND(VALUE(SUBSTITUTE(連結実質赤字比率に係る赤字・黒字の構成分析!J$40,"▲", "-")), 2)), NA())</f>
        <v>#N/A</v>
      </c>
      <c r="K30" s="166">
        <f>IF(ROUND(VALUE(SUBSTITUTE(連結実質赤字比率に係る赤字・黒字の構成分析!J$40,"▲", "-")), 2) &gt;= 0, ABS(ROUND(VALUE(SUBSTITUTE(連結実質赤字比率に係る赤字・黒字の構成分析!J$40,"▲", "-")), 2)), NA())</f>
        <v>0.04</v>
      </c>
    </row>
    <row r="31" spans="1:11" x14ac:dyDescent="0.2">
      <c r="A31" s="166" t="str">
        <f>IF(連結実質赤字比率に係る赤字・黒字の構成分析!C$39="",NA(),連結実質赤字比率に係る赤字・黒字の構成分析!C$39)</f>
        <v>情報施設特別会計</v>
      </c>
      <c r="B31" s="166" t="e">
        <f>IF(ROUND(VALUE(SUBSTITUTE(連結実質赤字比率に係る赤字・黒字の構成分析!F$39,"▲", "-")), 2) &lt; 0, ABS(ROUND(VALUE(SUBSTITUTE(連結実質赤字比率に係る赤字・黒字の構成分析!F$39,"▲", "-")), 2)), NA())</f>
        <v>#N/A</v>
      </c>
      <c r="C31" s="166">
        <f>IF(ROUND(VALUE(SUBSTITUTE(連結実質赤字比率に係る赤字・黒字の構成分析!F$39,"▲", "-")), 2) &gt;= 0, ABS(ROUND(VALUE(SUBSTITUTE(連結実質赤字比率に係る赤字・黒字の構成分析!F$39,"▲", "-")), 2)), NA())</f>
        <v>0.1</v>
      </c>
      <c r="D31" s="166" t="e">
        <f>IF(ROUND(VALUE(SUBSTITUTE(連結実質赤字比率に係る赤字・黒字の構成分析!G$39,"▲", "-")), 2) &lt; 0, ABS(ROUND(VALUE(SUBSTITUTE(連結実質赤字比率に係る赤字・黒字の構成分析!G$39,"▲", "-")), 2)), NA())</f>
        <v>#N/A</v>
      </c>
      <c r="E31" s="166">
        <f>IF(ROUND(VALUE(SUBSTITUTE(連結実質赤字比率に係る赤字・黒字の構成分析!G$39,"▲", "-")), 2) &gt;= 0, ABS(ROUND(VALUE(SUBSTITUTE(連結実質赤字比率に係る赤字・黒字の構成分析!G$39,"▲", "-")), 2)), NA())</f>
        <v>7.0000000000000007E-2</v>
      </c>
      <c r="F31" s="166" t="e">
        <f>IF(ROUND(VALUE(SUBSTITUTE(連結実質赤字比率に係る赤字・黒字の構成分析!H$39,"▲", "-")), 2) &lt; 0, ABS(ROUND(VALUE(SUBSTITUTE(連結実質赤字比率に係る赤字・黒字の構成分析!H$39,"▲", "-")), 2)), NA())</f>
        <v>#N/A</v>
      </c>
      <c r="G31" s="166">
        <f>IF(ROUND(VALUE(SUBSTITUTE(連結実質赤字比率に係る赤字・黒字の構成分析!H$39,"▲", "-")), 2) &gt;= 0, ABS(ROUND(VALUE(SUBSTITUTE(連結実質赤字比率に係る赤字・黒字の構成分析!H$39,"▲", "-")), 2)), NA())</f>
        <v>0.08</v>
      </c>
      <c r="H31" s="166" t="e">
        <f>IF(ROUND(VALUE(SUBSTITUTE(連結実質赤字比率に係る赤字・黒字の構成分析!I$39,"▲", "-")), 2) &lt; 0, ABS(ROUND(VALUE(SUBSTITUTE(連結実質赤字比率に係る赤字・黒字の構成分析!I$39,"▲", "-")), 2)), NA())</f>
        <v>#N/A</v>
      </c>
      <c r="I31" s="166">
        <f>IF(ROUND(VALUE(SUBSTITUTE(連結実質赤字比率に係る赤字・黒字の構成分析!I$39,"▲", "-")), 2) &gt;= 0, ABS(ROUND(VALUE(SUBSTITUTE(連結実質赤字比率に係る赤字・黒字の構成分析!I$39,"▲", "-")), 2)), NA())</f>
        <v>0.11</v>
      </c>
      <c r="J31" s="166" t="e">
        <f>IF(ROUND(VALUE(SUBSTITUTE(連結実質赤字比率に係る赤字・黒字の構成分析!J$39,"▲", "-")), 2) &lt; 0, ABS(ROUND(VALUE(SUBSTITUTE(連結実質赤字比率に係る赤字・黒字の構成分析!J$39,"▲", "-")), 2)), NA())</f>
        <v>#N/A</v>
      </c>
      <c r="K31" s="166">
        <f>IF(ROUND(VALUE(SUBSTITUTE(連結実質赤字比率に係る赤字・黒字の構成分析!J$39,"▲", "-")), 2) &gt;= 0, ABS(ROUND(VALUE(SUBSTITUTE(連結実質赤字比率に係る赤字・黒字の構成分析!J$39,"▲", "-")), 2)), NA())</f>
        <v>7.0000000000000007E-2</v>
      </c>
    </row>
    <row r="32" spans="1:11" x14ac:dyDescent="0.2">
      <c r="A32" s="166" t="str">
        <f>IF(連結実質赤字比率に係る赤字・黒字の構成分析!C$38="",NA(),連結実質赤字比率に係る赤字・黒字の構成分析!C$38)</f>
        <v>国民健康保険特別会計（事業勘定）</v>
      </c>
      <c r="B32" s="166" t="e">
        <f>IF(ROUND(VALUE(SUBSTITUTE(連結実質赤字比率に係る赤字・黒字の構成分析!F$38,"▲", "-")), 2) &lt; 0, ABS(ROUND(VALUE(SUBSTITUTE(連結実質赤字比率に係る赤字・黒字の構成分析!F$38,"▲", "-")), 2)), NA())</f>
        <v>#N/A</v>
      </c>
      <c r="C32" s="166">
        <f>IF(ROUND(VALUE(SUBSTITUTE(連結実質赤字比率に係る赤字・黒字の構成分析!F$38,"▲", "-")), 2) &gt;= 0, ABS(ROUND(VALUE(SUBSTITUTE(連結実質赤字比率に係る赤字・黒字の構成分析!F$38,"▲", "-")), 2)), NA())</f>
        <v>1.28</v>
      </c>
      <c r="D32" s="166" t="e">
        <f>IF(ROUND(VALUE(SUBSTITUTE(連結実質赤字比率に係る赤字・黒字の構成分析!G$38,"▲", "-")), 2) &lt; 0, ABS(ROUND(VALUE(SUBSTITUTE(連結実質赤字比率に係る赤字・黒字の構成分析!G$38,"▲", "-")), 2)), NA())</f>
        <v>#N/A</v>
      </c>
      <c r="E32" s="166">
        <f>IF(ROUND(VALUE(SUBSTITUTE(連結実質赤字比率に係る赤字・黒字の構成分析!G$38,"▲", "-")), 2) &gt;= 0, ABS(ROUND(VALUE(SUBSTITUTE(連結実質赤字比率に係る赤字・黒字の構成分析!G$38,"▲", "-")), 2)), NA())</f>
        <v>0.43</v>
      </c>
      <c r="F32" s="166" t="e">
        <f>IF(ROUND(VALUE(SUBSTITUTE(連結実質赤字比率に係る赤字・黒字の構成分析!H$38,"▲", "-")), 2) &lt; 0, ABS(ROUND(VALUE(SUBSTITUTE(連結実質赤字比率に係る赤字・黒字の構成分析!H$38,"▲", "-")), 2)), NA())</f>
        <v>#N/A</v>
      </c>
      <c r="G32" s="166">
        <f>IF(ROUND(VALUE(SUBSTITUTE(連結実質赤字比率に係る赤字・黒字の構成分析!H$38,"▲", "-")), 2) &gt;= 0, ABS(ROUND(VALUE(SUBSTITUTE(連結実質赤字比率に係る赤字・黒字の構成分析!H$38,"▲", "-")), 2)), NA())</f>
        <v>0.56999999999999995</v>
      </c>
      <c r="H32" s="166" t="e">
        <f>IF(ROUND(VALUE(SUBSTITUTE(連結実質赤字比率に係る赤字・黒字の構成分析!I$38,"▲", "-")), 2) &lt; 0, ABS(ROUND(VALUE(SUBSTITUTE(連結実質赤字比率に係る赤字・黒字の構成分析!I$38,"▲", "-")), 2)), NA())</f>
        <v>#N/A</v>
      </c>
      <c r="I32" s="166">
        <f>IF(ROUND(VALUE(SUBSTITUTE(連結実質赤字比率に係る赤字・黒字の構成分析!I$38,"▲", "-")), 2) &gt;= 0, ABS(ROUND(VALUE(SUBSTITUTE(連結実質赤字比率に係る赤字・黒字の構成分析!I$38,"▲", "-")), 2)), NA())</f>
        <v>0.99</v>
      </c>
      <c r="J32" s="166" t="e">
        <f>IF(ROUND(VALUE(SUBSTITUTE(連結実質赤字比率に係る赤字・黒字の構成分析!J$38,"▲", "-")), 2) &lt; 0, ABS(ROUND(VALUE(SUBSTITUTE(連結実質赤字比率に係る赤字・黒字の構成分析!J$38,"▲", "-")), 2)), NA())</f>
        <v>#N/A</v>
      </c>
      <c r="K32" s="166">
        <f>IF(ROUND(VALUE(SUBSTITUTE(連結実質赤字比率に係る赤字・黒字の構成分析!J$38,"▲", "-")), 2) &gt;= 0, ABS(ROUND(VALUE(SUBSTITUTE(連結実質赤字比率に係る赤字・黒字の構成分析!J$38,"▲", "-")), 2)), NA())</f>
        <v>0.75</v>
      </c>
    </row>
    <row r="33" spans="1:16" x14ac:dyDescent="0.2">
      <c r="A33" s="166" t="str">
        <f>IF(連結実質赤字比率に係る赤字・黒字の構成分析!C$37="",NA(),連結実質赤字比率に係る赤字・黒字の構成分析!C$37)</f>
        <v>介護保険特別会計（保険勘定）</v>
      </c>
      <c r="B33" s="166" t="e">
        <f>IF(ROUND(VALUE(SUBSTITUTE(連結実質赤字比率に係る赤字・黒字の構成分析!F$37,"▲", "-")), 2) &lt; 0, ABS(ROUND(VALUE(SUBSTITUTE(連結実質赤字比率に係る赤字・黒字の構成分析!F$37,"▲", "-")), 2)), NA())</f>
        <v>#N/A</v>
      </c>
      <c r="C33" s="166">
        <f>IF(ROUND(VALUE(SUBSTITUTE(連結実質赤字比率に係る赤字・黒字の構成分析!F$37,"▲", "-")), 2) &gt;= 0, ABS(ROUND(VALUE(SUBSTITUTE(連結実質赤字比率に係る赤字・黒字の構成分析!F$37,"▲", "-")), 2)), NA())</f>
        <v>0.86</v>
      </c>
      <c r="D33" s="166" t="e">
        <f>IF(ROUND(VALUE(SUBSTITUTE(連結実質赤字比率に係る赤字・黒字の構成分析!G$37,"▲", "-")), 2) &lt; 0, ABS(ROUND(VALUE(SUBSTITUTE(連結実質赤字比率に係る赤字・黒字の構成分析!G$37,"▲", "-")), 2)), NA())</f>
        <v>#N/A</v>
      </c>
      <c r="E33" s="166">
        <f>IF(ROUND(VALUE(SUBSTITUTE(連結実質赤字比率に係る赤字・黒字の構成分析!G$37,"▲", "-")), 2) &gt;= 0, ABS(ROUND(VALUE(SUBSTITUTE(連結実質赤字比率に係る赤字・黒字の構成分析!G$37,"▲", "-")), 2)), NA())</f>
        <v>0.61</v>
      </c>
      <c r="F33" s="166" t="e">
        <f>IF(ROUND(VALUE(SUBSTITUTE(連結実質赤字比率に係る赤字・黒字の構成分析!H$37,"▲", "-")), 2) &lt; 0, ABS(ROUND(VALUE(SUBSTITUTE(連結実質赤字比率に係る赤字・黒字の構成分析!H$37,"▲", "-")), 2)), NA())</f>
        <v>#N/A</v>
      </c>
      <c r="G33" s="166">
        <f>IF(ROUND(VALUE(SUBSTITUTE(連結実質赤字比率に係る赤字・黒字の構成分析!H$37,"▲", "-")), 2) &gt;= 0, ABS(ROUND(VALUE(SUBSTITUTE(連結実質赤字比率に係る赤字・黒字の構成分析!H$37,"▲", "-")), 2)), NA())</f>
        <v>0.56000000000000005</v>
      </c>
      <c r="H33" s="166" t="e">
        <f>IF(ROUND(VALUE(SUBSTITUTE(連結実質赤字比率に係る赤字・黒字の構成分析!I$37,"▲", "-")), 2) &lt; 0, ABS(ROUND(VALUE(SUBSTITUTE(連結実質赤字比率に係る赤字・黒字の構成分析!I$37,"▲", "-")), 2)), NA())</f>
        <v>#N/A</v>
      </c>
      <c r="I33" s="166">
        <f>IF(ROUND(VALUE(SUBSTITUTE(連結実質赤字比率に係る赤字・黒字の構成分析!I$37,"▲", "-")), 2) &gt;= 0, ABS(ROUND(VALUE(SUBSTITUTE(連結実質赤字比率に係る赤字・黒字の構成分析!I$37,"▲", "-")), 2)), NA())</f>
        <v>0.86</v>
      </c>
      <c r="J33" s="166" t="e">
        <f>IF(ROUND(VALUE(SUBSTITUTE(連結実質赤字比率に係る赤字・黒字の構成分析!J$37,"▲", "-")), 2) &lt; 0, ABS(ROUND(VALUE(SUBSTITUTE(連結実質赤字比率に係る赤字・黒字の構成分析!J$37,"▲", "-")), 2)), NA())</f>
        <v>#N/A</v>
      </c>
      <c r="K33" s="166">
        <f>IF(ROUND(VALUE(SUBSTITUTE(連結実質赤字比率に係る赤字・黒字の構成分析!J$37,"▲", "-")), 2) &gt;= 0, ABS(ROUND(VALUE(SUBSTITUTE(連結実質赤字比率に係る赤字・黒字の構成分析!J$37,"▲", "-")), 2)), NA())</f>
        <v>1.2</v>
      </c>
    </row>
    <row r="34" spans="1:16" x14ac:dyDescent="0.2">
      <c r="A34" s="166" t="str">
        <f>IF(連結実質赤字比率に係る赤字・黒字の構成分析!C$36="",NA(),連結実質赤字比率に係る赤字・黒字の構成分析!C$36)</f>
        <v>水道事業会計</v>
      </c>
      <c r="B34" s="166" t="e">
        <f>IF(ROUND(VALUE(SUBSTITUTE(連結実質赤字比率に係る赤字・黒字の構成分析!F$36,"▲", "-")), 2) &lt; 0, ABS(ROUND(VALUE(SUBSTITUTE(連結実質赤字比率に係る赤字・黒字の構成分析!F$36,"▲", "-")), 2)), NA())</f>
        <v>#N/A</v>
      </c>
      <c r="C34" s="166">
        <f>IF(ROUND(VALUE(SUBSTITUTE(連結実質赤字比率に係る赤字・黒字の構成分析!F$36,"▲", "-")), 2) &gt;= 0, ABS(ROUND(VALUE(SUBSTITUTE(連結実質赤字比率に係る赤字・黒字の構成分析!F$36,"▲", "-")), 2)), NA())</f>
        <v>13.33</v>
      </c>
      <c r="D34" s="166" t="e">
        <f>IF(ROUND(VALUE(SUBSTITUTE(連結実質赤字比率に係る赤字・黒字の構成分析!G$36,"▲", "-")), 2) &lt; 0, ABS(ROUND(VALUE(SUBSTITUTE(連結実質赤字比率に係る赤字・黒字の構成分析!G$36,"▲", "-")), 2)), NA())</f>
        <v>#N/A</v>
      </c>
      <c r="E34" s="166">
        <f>IF(ROUND(VALUE(SUBSTITUTE(連結実質赤字比率に係る赤字・黒字の構成分析!G$36,"▲", "-")), 2) &gt;= 0, ABS(ROUND(VALUE(SUBSTITUTE(連結実質赤字比率に係る赤字・黒字の構成分析!G$36,"▲", "-")), 2)), NA())</f>
        <v>13.32</v>
      </c>
      <c r="F34" s="166" t="e">
        <f>IF(ROUND(VALUE(SUBSTITUTE(連結実質赤字比率に係る赤字・黒字の構成分析!H$36,"▲", "-")), 2) &lt; 0, ABS(ROUND(VALUE(SUBSTITUTE(連結実質赤字比率に係る赤字・黒字の構成分析!H$36,"▲", "-")), 2)), NA())</f>
        <v>#N/A</v>
      </c>
      <c r="G34" s="166">
        <f>IF(ROUND(VALUE(SUBSTITUTE(連結実質赤字比率に係る赤字・黒字の構成分析!H$36,"▲", "-")), 2) &gt;= 0, ABS(ROUND(VALUE(SUBSTITUTE(連結実質赤字比率に係る赤字・黒字の構成分析!H$36,"▲", "-")), 2)), NA())</f>
        <v>12.86</v>
      </c>
      <c r="H34" s="166" t="e">
        <f>IF(ROUND(VALUE(SUBSTITUTE(連結実質赤字比率に係る赤字・黒字の構成分析!I$36,"▲", "-")), 2) &lt; 0, ABS(ROUND(VALUE(SUBSTITUTE(連結実質赤字比率に係る赤字・黒字の構成分析!I$36,"▲", "-")), 2)), NA())</f>
        <v>#N/A</v>
      </c>
      <c r="I34" s="166">
        <f>IF(ROUND(VALUE(SUBSTITUTE(連結実質赤字比率に係る赤字・黒字の構成分析!I$36,"▲", "-")), 2) &gt;= 0, ABS(ROUND(VALUE(SUBSTITUTE(連結実質赤字比率に係る赤字・黒字の構成分析!I$36,"▲", "-")), 2)), NA())</f>
        <v>12.24</v>
      </c>
      <c r="J34" s="166" t="e">
        <f>IF(ROUND(VALUE(SUBSTITUTE(連結実質赤字比率に係る赤字・黒字の構成分析!J$36,"▲", "-")), 2) &lt; 0, ABS(ROUND(VALUE(SUBSTITUTE(連結実質赤字比率に係る赤字・黒字の構成分析!J$36,"▲", "-")), 2)), NA())</f>
        <v>#N/A</v>
      </c>
      <c r="K34" s="166">
        <f>IF(ROUND(VALUE(SUBSTITUTE(連結実質赤字比率に係る赤字・黒字の構成分析!J$36,"▲", "-")), 2) &gt;= 0, ABS(ROUND(VALUE(SUBSTITUTE(連結実質赤字比率に係る赤字・黒字の構成分析!J$36,"▲", "-")), 2)), NA())</f>
        <v>11.02</v>
      </c>
    </row>
    <row r="35" spans="1:16" x14ac:dyDescent="0.2">
      <c r="A35" s="166" t="str">
        <f>IF(連結実質赤字比率に係る赤字・黒字の構成分析!C$35="",NA(),連結実質赤字比率に係る赤字・黒字の構成分析!C$35)</f>
        <v>一般会計</v>
      </c>
      <c r="B35" s="166" t="e">
        <f>IF(ROUND(VALUE(SUBSTITUTE(連結実質赤字比率に係る赤字・黒字の構成分析!F$35,"▲", "-")), 2) &lt; 0, ABS(ROUND(VALUE(SUBSTITUTE(連結実質赤字比率に係る赤字・黒字の構成分析!F$35,"▲", "-")), 2)), NA())</f>
        <v>#N/A</v>
      </c>
      <c r="C35" s="166">
        <f>IF(ROUND(VALUE(SUBSTITUTE(連結実質赤字比率に係る赤字・黒字の構成分析!F$35,"▲", "-")), 2) &gt;= 0, ABS(ROUND(VALUE(SUBSTITUTE(連結実質赤字比率に係る赤字・黒字の構成分析!F$35,"▲", "-")), 2)), NA())</f>
        <v>7.99</v>
      </c>
      <c r="D35" s="166" t="e">
        <f>IF(ROUND(VALUE(SUBSTITUTE(連結実質赤字比率に係る赤字・黒字の構成分析!G$35,"▲", "-")), 2) &lt; 0, ABS(ROUND(VALUE(SUBSTITUTE(連結実質赤字比率に係る赤字・黒字の構成分析!G$35,"▲", "-")), 2)), NA())</f>
        <v>#N/A</v>
      </c>
      <c r="E35" s="166">
        <f>IF(ROUND(VALUE(SUBSTITUTE(連結実質赤字比率に係る赤字・黒字の構成分析!G$35,"▲", "-")), 2) &gt;= 0, ABS(ROUND(VALUE(SUBSTITUTE(連結実質赤字比率に係る赤字・黒字の構成分析!G$35,"▲", "-")), 2)), NA())</f>
        <v>8.7899999999999991</v>
      </c>
      <c r="F35" s="166" t="e">
        <f>IF(ROUND(VALUE(SUBSTITUTE(連結実質赤字比率に係る赤字・黒字の構成分析!H$35,"▲", "-")), 2) &lt; 0, ABS(ROUND(VALUE(SUBSTITUTE(連結実質赤字比率に係る赤字・黒字の構成分析!H$35,"▲", "-")), 2)), NA())</f>
        <v>#N/A</v>
      </c>
      <c r="G35" s="166">
        <f>IF(ROUND(VALUE(SUBSTITUTE(連結実質赤字比率に係る赤字・黒字の構成分析!H$35,"▲", "-")), 2) &gt;= 0, ABS(ROUND(VALUE(SUBSTITUTE(連結実質赤字比率に係る赤字・黒字の構成分析!H$35,"▲", "-")), 2)), NA())</f>
        <v>9.59</v>
      </c>
      <c r="H35" s="166" t="e">
        <f>IF(ROUND(VALUE(SUBSTITUTE(連結実質赤字比率に係る赤字・黒字の構成分析!I$35,"▲", "-")), 2) &lt; 0, ABS(ROUND(VALUE(SUBSTITUTE(連結実質赤字比率に係る赤字・黒字の構成分析!I$35,"▲", "-")), 2)), NA())</f>
        <v>#N/A</v>
      </c>
      <c r="I35" s="166">
        <f>IF(ROUND(VALUE(SUBSTITUTE(連結実質赤字比率に係る赤字・黒字の構成分析!I$35,"▲", "-")), 2) &gt;= 0, ABS(ROUND(VALUE(SUBSTITUTE(連結実質赤字比率に係る赤字・黒字の構成分析!I$35,"▲", "-")), 2)), NA())</f>
        <v>12.09</v>
      </c>
      <c r="J35" s="166" t="e">
        <f>IF(ROUND(VALUE(SUBSTITUTE(連結実質赤字比率に係る赤字・黒字の構成分析!J$35,"▲", "-")), 2) &lt; 0, ABS(ROUND(VALUE(SUBSTITUTE(連結実質赤字比率に係る赤字・黒字の構成分析!J$35,"▲", "-")), 2)), NA())</f>
        <v>#N/A</v>
      </c>
      <c r="K35" s="166">
        <f>IF(ROUND(VALUE(SUBSTITUTE(連結実質赤字比率に係る赤字・黒字の構成分析!J$35,"▲", "-")), 2) &gt;= 0, ABS(ROUND(VALUE(SUBSTITUTE(連結実質赤字比率に係る赤字・黒字の構成分析!J$35,"▲", "-")), 2)), NA())</f>
        <v>13.67</v>
      </c>
    </row>
    <row r="36" spans="1:16" x14ac:dyDescent="0.2">
      <c r="A36" s="166" t="str">
        <f>IF(連結実質赤字比率に係る赤字・黒字の構成分析!C$34="",NA(),連結実質赤字比率に係る赤字・黒字の構成分析!C$34)</f>
        <v>国民健康保険病院事業会計</v>
      </c>
      <c r="B36" s="166" t="e">
        <f>IF(ROUND(VALUE(SUBSTITUTE(連結実質赤字比率に係る赤字・黒字の構成分析!F$34,"▲", "-")), 2) &lt; 0, ABS(ROUND(VALUE(SUBSTITUTE(連結実質赤字比率に係る赤字・黒字の構成分析!F$34,"▲", "-")), 2)), NA())</f>
        <v>#N/A</v>
      </c>
      <c r="C36" s="166">
        <f>IF(ROUND(VALUE(SUBSTITUTE(連結実質赤字比率に係る赤字・黒字の構成分析!F$34,"▲", "-")), 2) &gt;= 0, ABS(ROUND(VALUE(SUBSTITUTE(連結実質赤字比率に係る赤字・黒字の構成分析!F$34,"▲", "-")), 2)), NA())</f>
        <v>14.49</v>
      </c>
      <c r="D36" s="166" t="e">
        <f>IF(ROUND(VALUE(SUBSTITUTE(連結実質赤字比率に係る赤字・黒字の構成分析!G$34,"▲", "-")), 2) &lt; 0, ABS(ROUND(VALUE(SUBSTITUTE(連結実質赤字比率に係る赤字・黒字の構成分析!G$34,"▲", "-")), 2)), NA())</f>
        <v>#N/A</v>
      </c>
      <c r="E36" s="166">
        <f>IF(ROUND(VALUE(SUBSTITUTE(連結実質赤字比率に係る赤字・黒字の構成分析!G$34,"▲", "-")), 2) &gt;= 0, ABS(ROUND(VALUE(SUBSTITUTE(連結実質赤字比率に係る赤字・黒字の構成分析!G$34,"▲", "-")), 2)), NA())</f>
        <v>14.09</v>
      </c>
      <c r="F36" s="166" t="e">
        <f>IF(ROUND(VALUE(SUBSTITUTE(連結実質赤字比率に係る赤字・黒字の構成分析!H$34,"▲", "-")), 2) &lt; 0, ABS(ROUND(VALUE(SUBSTITUTE(連結実質赤字比率に係る赤字・黒字の構成分析!H$34,"▲", "-")), 2)), NA())</f>
        <v>#N/A</v>
      </c>
      <c r="G36" s="166">
        <f>IF(ROUND(VALUE(SUBSTITUTE(連結実質赤字比率に係る赤字・黒字の構成分析!H$34,"▲", "-")), 2) &gt;= 0, ABS(ROUND(VALUE(SUBSTITUTE(連結実質赤字比率に係る赤字・黒字の構成分析!H$34,"▲", "-")), 2)), NA())</f>
        <v>14.34</v>
      </c>
      <c r="H36" s="166" t="e">
        <f>IF(ROUND(VALUE(SUBSTITUTE(連結実質赤字比率に係る赤字・黒字の構成分析!I$34,"▲", "-")), 2) &lt; 0, ABS(ROUND(VALUE(SUBSTITUTE(連結実質赤字比率に係る赤字・黒字の構成分析!I$34,"▲", "-")), 2)), NA())</f>
        <v>#N/A</v>
      </c>
      <c r="I36" s="166">
        <f>IF(ROUND(VALUE(SUBSTITUTE(連結実質赤字比率に係る赤字・黒字の構成分析!I$34,"▲", "-")), 2) &gt;= 0, ABS(ROUND(VALUE(SUBSTITUTE(連結実質赤字比率に係る赤字・黒字の構成分析!I$34,"▲", "-")), 2)), NA())</f>
        <v>13.79</v>
      </c>
      <c r="J36" s="166" t="e">
        <f>IF(ROUND(VALUE(SUBSTITUTE(連結実質赤字比率に係る赤字・黒字の構成分析!J$34,"▲", "-")), 2) &lt; 0, ABS(ROUND(VALUE(SUBSTITUTE(連結実質赤字比率に係る赤字・黒字の構成分析!J$34,"▲", "-")), 2)), NA())</f>
        <v>#N/A</v>
      </c>
      <c r="K36" s="166">
        <f>IF(ROUND(VALUE(SUBSTITUTE(連結実質赤字比率に係る赤字・黒字の構成分析!J$34,"▲", "-")), 2) &gt;= 0, ABS(ROUND(VALUE(SUBSTITUTE(連結実質赤字比率に係る赤字・黒字の構成分析!J$34,"▲", "-")), 2)), NA())</f>
        <v>13.95</v>
      </c>
    </row>
    <row r="39" spans="1:16" x14ac:dyDescent="0.2">
      <c r="A39" s="139" t="s">
        <v>60</v>
      </c>
    </row>
    <row r="40" spans="1:16" x14ac:dyDescent="0.2">
      <c r="A40" s="167"/>
      <c r="B40" s="167" t="str">
        <f>'実質公債費比率（分子）の構造'!K$44</f>
        <v>H29</v>
      </c>
      <c r="C40" s="167"/>
      <c r="D40" s="167"/>
      <c r="E40" s="167" t="str">
        <f>'実質公債費比率（分子）の構造'!L$44</f>
        <v>H30</v>
      </c>
      <c r="F40" s="167"/>
      <c r="G40" s="167"/>
      <c r="H40" s="167" t="str">
        <f>'実質公債費比率（分子）の構造'!M$44</f>
        <v>R01</v>
      </c>
      <c r="I40" s="167"/>
      <c r="J40" s="167"/>
      <c r="K40" s="167" t="str">
        <f>'実質公債費比率（分子）の構造'!N$44</f>
        <v>R02</v>
      </c>
      <c r="L40" s="167"/>
      <c r="M40" s="167"/>
      <c r="N40" s="167" t="str">
        <f>'実質公債費比率（分子）の構造'!O$44</f>
        <v>R03</v>
      </c>
      <c r="O40" s="167"/>
      <c r="P40" s="167"/>
    </row>
    <row r="41" spans="1:16" x14ac:dyDescent="0.2">
      <c r="A41" s="167"/>
      <c r="B41" s="167" t="s">
        <v>61</v>
      </c>
      <c r="C41" s="167"/>
      <c r="D41" s="167" t="s">
        <v>62</v>
      </c>
      <c r="E41" s="167" t="s">
        <v>61</v>
      </c>
      <c r="F41" s="167"/>
      <c r="G41" s="167" t="s">
        <v>62</v>
      </c>
      <c r="H41" s="167" t="s">
        <v>61</v>
      </c>
      <c r="I41" s="167"/>
      <c r="J41" s="167" t="s">
        <v>62</v>
      </c>
      <c r="K41" s="167" t="s">
        <v>61</v>
      </c>
      <c r="L41" s="167"/>
      <c r="M41" s="167" t="s">
        <v>62</v>
      </c>
      <c r="N41" s="167" t="s">
        <v>61</v>
      </c>
      <c r="O41" s="167"/>
      <c r="P41" s="167" t="s">
        <v>62</v>
      </c>
    </row>
    <row r="42" spans="1:16" x14ac:dyDescent="0.2">
      <c r="A42" s="167" t="s">
        <v>63</v>
      </c>
      <c r="B42" s="167"/>
      <c r="C42" s="167"/>
      <c r="D42" s="167">
        <f>'実質公債費比率（分子）の構造'!K$52</f>
        <v>2774</v>
      </c>
      <c r="E42" s="167"/>
      <c r="F42" s="167"/>
      <c r="G42" s="167">
        <f>'実質公債費比率（分子）の構造'!L$52</f>
        <v>2734</v>
      </c>
      <c r="H42" s="167"/>
      <c r="I42" s="167"/>
      <c r="J42" s="167">
        <f>'実質公債費比率（分子）の構造'!M$52</f>
        <v>2687</v>
      </c>
      <c r="K42" s="167"/>
      <c r="L42" s="167"/>
      <c r="M42" s="167">
        <f>'実質公債費比率（分子）の構造'!N$52</f>
        <v>2668</v>
      </c>
      <c r="N42" s="167"/>
      <c r="O42" s="167"/>
      <c r="P42" s="167">
        <f>'実質公債費比率（分子）の構造'!O$52</f>
        <v>2539</v>
      </c>
    </row>
    <row r="43" spans="1:16" x14ac:dyDescent="0.2">
      <c r="A43" s="167" t="s">
        <v>64</v>
      </c>
      <c r="B43" s="167" t="str">
        <f>'実質公債費比率（分子）の構造'!K$51</f>
        <v>-</v>
      </c>
      <c r="C43" s="167"/>
      <c r="D43" s="167"/>
      <c r="E43" s="167" t="str">
        <f>'実質公債費比率（分子）の構造'!L$51</f>
        <v>-</v>
      </c>
      <c r="F43" s="167"/>
      <c r="G43" s="167"/>
      <c r="H43" s="167" t="str">
        <f>'実質公債費比率（分子）の構造'!M$51</f>
        <v>-</v>
      </c>
      <c r="I43" s="167"/>
      <c r="J43" s="167"/>
      <c r="K43" s="167" t="str">
        <f>'実質公債費比率（分子）の構造'!N$51</f>
        <v>-</v>
      </c>
      <c r="L43" s="167"/>
      <c r="M43" s="167"/>
      <c r="N43" s="167" t="str">
        <f>'実質公債費比率（分子）の構造'!O$51</f>
        <v>-</v>
      </c>
      <c r="O43" s="167"/>
      <c r="P43" s="167"/>
    </row>
    <row r="44" spans="1:16" x14ac:dyDescent="0.2">
      <c r="A44" s="167" t="s">
        <v>65</v>
      </c>
      <c r="B44" s="167">
        <f>'実質公債費比率（分子）の構造'!K$50</f>
        <v>38</v>
      </c>
      <c r="C44" s="167"/>
      <c r="D44" s="167"/>
      <c r="E44" s="167">
        <f>'実質公債費比率（分子）の構造'!L$50</f>
        <v>23</v>
      </c>
      <c r="F44" s="167"/>
      <c r="G44" s="167"/>
      <c r="H44" s="167">
        <f>'実質公債費比率（分子）の構造'!M$50</f>
        <v>23</v>
      </c>
      <c r="I44" s="167"/>
      <c r="J44" s="167"/>
      <c r="K44" s="167">
        <f>'実質公債費比率（分子）の構造'!N$50</f>
        <v>23</v>
      </c>
      <c r="L44" s="167"/>
      <c r="M44" s="167"/>
      <c r="N44" s="167">
        <f>'実質公債費比率（分子）の構造'!O$50</f>
        <v>23</v>
      </c>
      <c r="O44" s="167"/>
      <c r="P44" s="167"/>
    </row>
    <row r="45" spans="1:16" x14ac:dyDescent="0.2">
      <c r="A45" s="167" t="s">
        <v>66</v>
      </c>
      <c r="B45" s="167">
        <f>'実質公債費比率（分子）の構造'!K$49</f>
        <v>17</v>
      </c>
      <c r="C45" s="167"/>
      <c r="D45" s="167"/>
      <c r="E45" s="167">
        <f>'実質公債費比率（分子）の構造'!L$49</f>
        <v>17</v>
      </c>
      <c r="F45" s="167"/>
      <c r="G45" s="167"/>
      <c r="H45" s="167">
        <f>'実質公債費比率（分子）の構造'!M$49</f>
        <v>17</v>
      </c>
      <c r="I45" s="167"/>
      <c r="J45" s="167"/>
      <c r="K45" s="167">
        <f>'実質公債費比率（分子）の構造'!N$49</f>
        <v>17</v>
      </c>
      <c r="L45" s="167"/>
      <c r="M45" s="167"/>
      <c r="N45" s="167">
        <f>'実質公債費比率（分子）の構造'!O$49</f>
        <v>17</v>
      </c>
      <c r="O45" s="167"/>
      <c r="P45" s="167"/>
    </row>
    <row r="46" spans="1:16" x14ac:dyDescent="0.2">
      <c r="A46" s="167" t="s">
        <v>67</v>
      </c>
      <c r="B46" s="167">
        <f>'実質公債費比率（分子）の構造'!K$48</f>
        <v>967</v>
      </c>
      <c r="C46" s="167"/>
      <c r="D46" s="167"/>
      <c r="E46" s="167">
        <f>'実質公債費比率（分子）の構造'!L$48</f>
        <v>955</v>
      </c>
      <c r="F46" s="167"/>
      <c r="G46" s="167"/>
      <c r="H46" s="167">
        <f>'実質公債費比率（分子）の構造'!M$48</f>
        <v>962</v>
      </c>
      <c r="I46" s="167"/>
      <c r="J46" s="167"/>
      <c r="K46" s="167">
        <f>'実質公債費比率（分子）の構造'!N$48</f>
        <v>946</v>
      </c>
      <c r="L46" s="167"/>
      <c r="M46" s="167"/>
      <c r="N46" s="167">
        <f>'実質公債費比率（分子）の構造'!O$48</f>
        <v>933</v>
      </c>
      <c r="O46" s="167"/>
      <c r="P46" s="167"/>
    </row>
    <row r="47" spans="1:16" x14ac:dyDescent="0.2">
      <c r="A47" s="167" t="s">
        <v>68</v>
      </c>
      <c r="B47" s="167" t="str">
        <f>'実質公債費比率（分子）の構造'!K$47</f>
        <v>-</v>
      </c>
      <c r="C47" s="167"/>
      <c r="D47" s="167"/>
      <c r="E47" s="167" t="str">
        <f>'実質公債費比率（分子）の構造'!L$47</f>
        <v>-</v>
      </c>
      <c r="F47" s="167"/>
      <c r="G47" s="167"/>
      <c r="H47" s="167" t="str">
        <f>'実質公債費比率（分子）の構造'!M$47</f>
        <v>-</v>
      </c>
      <c r="I47" s="167"/>
      <c r="J47" s="167"/>
      <c r="K47" s="167" t="str">
        <f>'実質公債費比率（分子）の構造'!N$47</f>
        <v>-</v>
      </c>
      <c r="L47" s="167"/>
      <c r="M47" s="167"/>
      <c r="N47" s="167" t="str">
        <f>'実質公債費比率（分子）の構造'!O$47</f>
        <v>-</v>
      </c>
      <c r="O47" s="167"/>
      <c r="P47" s="167"/>
    </row>
    <row r="48" spans="1:16" x14ac:dyDescent="0.2">
      <c r="A48" s="167" t="s">
        <v>69</v>
      </c>
      <c r="B48" s="167" t="str">
        <f>'実質公債費比率（分子）の構造'!K$46</f>
        <v>-</v>
      </c>
      <c r="C48" s="167"/>
      <c r="D48" s="167"/>
      <c r="E48" s="167" t="str">
        <f>'実質公債費比率（分子）の構造'!L$46</f>
        <v>-</v>
      </c>
      <c r="F48" s="167"/>
      <c r="G48" s="167"/>
      <c r="H48" s="167" t="str">
        <f>'実質公債費比率（分子）の構造'!M$46</f>
        <v>-</v>
      </c>
      <c r="I48" s="167"/>
      <c r="J48" s="167"/>
      <c r="K48" s="167" t="str">
        <f>'実質公債費比率（分子）の構造'!N$46</f>
        <v>-</v>
      </c>
      <c r="L48" s="167"/>
      <c r="M48" s="167"/>
      <c r="N48" s="167" t="str">
        <f>'実質公債費比率（分子）の構造'!O$46</f>
        <v>-</v>
      </c>
      <c r="O48" s="167"/>
      <c r="P48" s="167"/>
    </row>
    <row r="49" spans="1:16" x14ac:dyDescent="0.2">
      <c r="A49" s="167" t="s">
        <v>70</v>
      </c>
      <c r="B49" s="167">
        <f>'実質公債費比率（分子）の構造'!K$45</f>
        <v>2944</v>
      </c>
      <c r="C49" s="167"/>
      <c r="D49" s="167"/>
      <c r="E49" s="167">
        <f>'実質公債費比率（分子）の構造'!L$45</f>
        <v>2866</v>
      </c>
      <c r="F49" s="167"/>
      <c r="G49" s="167"/>
      <c r="H49" s="167">
        <f>'実質公債費比率（分子）の構造'!M$45</f>
        <v>2828</v>
      </c>
      <c r="I49" s="167"/>
      <c r="J49" s="167"/>
      <c r="K49" s="167">
        <f>'実質公債費比率（分子）の構造'!N$45</f>
        <v>2851</v>
      </c>
      <c r="L49" s="167"/>
      <c r="M49" s="167"/>
      <c r="N49" s="167">
        <f>'実質公債費比率（分子）の構造'!O$45</f>
        <v>2721</v>
      </c>
      <c r="O49" s="167"/>
      <c r="P49" s="167"/>
    </row>
    <row r="50" spans="1:16" x14ac:dyDescent="0.2">
      <c r="A50" s="167" t="s">
        <v>71</v>
      </c>
      <c r="B50" s="167" t="e">
        <f>NA()</f>
        <v>#N/A</v>
      </c>
      <c r="C50" s="167">
        <f>IF(ISNUMBER('実質公債費比率（分子）の構造'!K$53),'実質公債費比率（分子）の構造'!K$53,NA())</f>
        <v>1192</v>
      </c>
      <c r="D50" s="167" t="e">
        <f>NA()</f>
        <v>#N/A</v>
      </c>
      <c r="E50" s="167" t="e">
        <f>NA()</f>
        <v>#N/A</v>
      </c>
      <c r="F50" s="167">
        <f>IF(ISNUMBER('実質公債費比率（分子）の構造'!L$53),'実質公債費比率（分子）の構造'!L$53,NA())</f>
        <v>1127</v>
      </c>
      <c r="G50" s="167" t="e">
        <f>NA()</f>
        <v>#N/A</v>
      </c>
      <c r="H50" s="167" t="e">
        <f>NA()</f>
        <v>#N/A</v>
      </c>
      <c r="I50" s="167">
        <f>IF(ISNUMBER('実質公債費比率（分子）の構造'!M$53),'実質公債費比率（分子）の構造'!M$53,NA())</f>
        <v>1143</v>
      </c>
      <c r="J50" s="167" t="e">
        <f>NA()</f>
        <v>#N/A</v>
      </c>
      <c r="K50" s="167" t="e">
        <f>NA()</f>
        <v>#N/A</v>
      </c>
      <c r="L50" s="167">
        <f>IF(ISNUMBER('実質公債費比率（分子）の構造'!N$53),'実質公債費比率（分子）の構造'!N$53,NA())</f>
        <v>1169</v>
      </c>
      <c r="M50" s="167" t="e">
        <f>NA()</f>
        <v>#N/A</v>
      </c>
      <c r="N50" s="167" t="e">
        <f>NA()</f>
        <v>#N/A</v>
      </c>
      <c r="O50" s="167">
        <f>IF(ISNUMBER('実質公債費比率（分子）の構造'!O$53),'実質公債費比率（分子）の構造'!O$53,NA())</f>
        <v>1155</v>
      </c>
      <c r="P50" s="167" t="e">
        <f>NA()</f>
        <v>#N/A</v>
      </c>
    </row>
    <row r="53" spans="1:16" x14ac:dyDescent="0.2">
      <c r="A53" s="139" t="s">
        <v>72</v>
      </c>
    </row>
    <row r="54" spans="1:16" x14ac:dyDescent="0.2">
      <c r="A54" s="166"/>
      <c r="B54" s="166" t="str">
        <f>'将来負担比率（分子）の構造'!I$40</f>
        <v>H29</v>
      </c>
      <c r="C54" s="166"/>
      <c r="D54" s="166"/>
      <c r="E54" s="166" t="str">
        <f>'将来負担比率（分子）の構造'!J$40</f>
        <v>H30</v>
      </c>
      <c r="F54" s="166"/>
      <c r="G54" s="166"/>
      <c r="H54" s="166" t="str">
        <f>'将来負担比率（分子）の構造'!K$40</f>
        <v>R01</v>
      </c>
      <c r="I54" s="166"/>
      <c r="J54" s="166"/>
      <c r="K54" s="166" t="str">
        <f>'将来負担比率（分子）の構造'!L$40</f>
        <v>R02</v>
      </c>
      <c r="L54" s="166"/>
      <c r="M54" s="166"/>
      <c r="N54" s="166" t="str">
        <f>'将来負担比率（分子）の構造'!M$40</f>
        <v>R03</v>
      </c>
      <c r="O54" s="166"/>
      <c r="P54" s="166"/>
    </row>
    <row r="55" spans="1:16" x14ac:dyDescent="0.2">
      <c r="A55" s="166"/>
      <c r="B55" s="166" t="s">
        <v>73</v>
      </c>
      <c r="C55" s="166"/>
      <c r="D55" s="166" t="s">
        <v>74</v>
      </c>
      <c r="E55" s="166" t="s">
        <v>73</v>
      </c>
      <c r="F55" s="166"/>
      <c r="G55" s="166" t="s">
        <v>74</v>
      </c>
      <c r="H55" s="166" t="s">
        <v>73</v>
      </c>
      <c r="I55" s="166"/>
      <c r="J55" s="166" t="s">
        <v>74</v>
      </c>
      <c r="K55" s="166" t="s">
        <v>73</v>
      </c>
      <c r="L55" s="166"/>
      <c r="M55" s="166" t="s">
        <v>74</v>
      </c>
      <c r="N55" s="166" t="s">
        <v>73</v>
      </c>
      <c r="O55" s="166"/>
      <c r="P55" s="166" t="s">
        <v>74</v>
      </c>
    </row>
    <row r="56" spans="1:16" x14ac:dyDescent="0.2">
      <c r="A56" s="166" t="s">
        <v>43</v>
      </c>
      <c r="B56" s="166"/>
      <c r="C56" s="166"/>
      <c r="D56" s="166">
        <f>'将来負担比率（分子）の構造'!I$52</f>
        <v>20763</v>
      </c>
      <c r="E56" s="166"/>
      <c r="F56" s="166"/>
      <c r="G56" s="166">
        <f>'将来負担比率（分子）の構造'!J$52</f>
        <v>19915</v>
      </c>
      <c r="H56" s="166"/>
      <c r="I56" s="166"/>
      <c r="J56" s="166">
        <f>'将来負担比率（分子）の構造'!K$52</f>
        <v>19015</v>
      </c>
      <c r="K56" s="166"/>
      <c r="L56" s="166"/>
      <c r="M56" s="166">
        <f>'将来負担比率（分子）の構造'!L$52</f>
        <v>17715</v>
      </c>
      <c r="N56" s="166"/>
      <c r="O56" s="166"/>
      <c r="P56" s="166">
        <f>'将来負担比率（分子）の構造'!M$52</f>
        <v>15825</v>
      </c>
    </row>
    <row r="57" spans="1:16" x14ac:dyDescent="0.2">
      <c r="A57" s="166" t="s">
        <v>42</v>
      </c>
      <c r="B57" s="166"/>
      <c r="C57" s="166"/>
      <c r="D57" s="166">
        <f>'将来負担比率（分子）の構造'!I$51</f>
        <v>286</v>
      </c>
      <c r="E57" s="166"/>
      <c r="F57" s="166"/>
      <c r="G57" s="166">
        <f>'将来負担比率（分子）の構造'!J$51</f>
        <v>233</v>
      </c>
      <c r="H57" s="166"/>
      <c r="I57" s="166"/>
      <c r="J57" s="166">
        <f>'将来負担比率（分子）の構造'!K$51</f>
        <v>195</v>
      </c>
      <c r="K57" s="166"/>
      <c r="L57" s="166"/>
      <c r="M57" s="166">
        <f>'将来負担比率（分子）の構造'!L$51</f>
        <v>149</v>
      </c>
      <c r="N57" s="166"/>
      <c r="O57" s="166"/>
      <c r="P57" s="166">
        <f>'将来負担比率（分子）の構造'!M$51</f>
        <v>102</v>
      </c>
    </row>
    <row r="58" spans="1:16" x14ac:dyDescent="0.2">
      <c r="A58" s="166" t="s">
        <v>41</v>
      </c>
      <c r="B58" s="166"/>
      <c r="C58" s="166"/>
      <c r="D58" s="166">
        <f>'将来負担比率（分子）の構造'!I$50</f>
        <v>13326</v>
      </c>
      <c r="E58" s="166"/>
      <c r="F58" s="166"/>
      <c r="G58" s="166">
        <f>'将来負担比率（分子）の構造'!J$50</f>
        <v>13061</v>
      </c>
      <c r="H58" s="166"/>
      <c r="I58" s="166"/>
      <c r="J58" s="166">
        <f>'将来負担比率（分子）の構造'!K$50</f>
        <v>13503</v>
      </c>
      <c r="K58" s="166"/>
      <c r="L58" s="166"/>
      <c r="M58" s="166">
        <f>'将来負担比率（分子）の構造'!L$50</f>
        <v>13701</v>
      </c>
      <c r="N58" s="166"/>
      <c r="O58" s="166"/>
      <c r="P58" s="166">
        <f>'将来負担比率（分子）の構造'!M$50</f>
        <v>14181</v>
      </c>
    </row>
    <row r="59" spans="1:16" x14ac:dyDescent="0.2">
      <c r="A59" s="166" t="s">
        <v>39</v>
      </c>
      <c r="B59" s="166" t="str">
        <f>'将来負担比率（分子）の構造'!I$49</f>
        <v>-</v>
      </c>
      <c r="C59" s="166"/>
      <c r="D59" s="166"/>
      <c r="E59" s="166" t="str">
        <f>'将来負担比率（分子）の構造'!J$49</f>
        <v>-</v>
      </c>
      <c r="F59" s="166"/>
      <c r="G59" s="166"/>
      <c r="H59" s="166" t="str">
        <f>'将来負担比率（分子）の構造'!K$49</f>
        <v>-</v>
      </c>
      <c r="I59" s="166"/>
      <c r="J59" s="166"/>
      <c r="K59" s="166" t="str">
        <f>'将来負担比率（分子）の構造'!L$49</f>
        <v>-</v>
      </c>
      <c r="L59" s="166"/>
      <c r="M59" s="166"/>
      <c r="N59" s="166" t="str">
        <f>'将来負担比率（分子）の構造'!M$49</f>
        <v>-</v>
      </c>
      <c r="O59" s="166"/>
      <c r="P59" s="166"/>
    </row>
    <row r="60" spans="1:16" x14ac:dyDescent="0.2">
      <c r="A60" s="166" t="s">
        <v>38</v>
      </c>
      <c r="B60" s="166" t="str">
        <f>'将来負担比率（分子）の構造'!I$48</f>
        <v>-</v>
      </c>
      <c r="C60" s="166"/>
      <c r="D60" s="166"/>
      <c r="E60" s="166" t="str">
        <f>'将来負担比率（分子）の構造'!J$48</f>
        <v>-</v>
      </c>
      <c r="F60" s="166"/>
      <c r="G60" s="166"/>
      <c r="H60" s="166" t="str">
        <f>'将来負担比率（分子）の構造'!K$48</f>
        <v>-</v>
      </c>
      <c r="I60" s="166"/>
      <c r="J60" s="166"/>
      <c r="K60" s="166" t="str">
        <f>'将来負担比率（分子）の構造'!L$48</f>
        <v>-</v>
      </c>
      <c r="L60" s="166"/>
      <c r="M60" s="166"/>
      <c r="N60" s="166" t="str">
        <f>'将来負担比率（分子）の構造'!M$48</f>
        <v>-</v>
      </c>
      <c r="O60" s="166"/>
      <c r="P60" s="166"/>
    </row>
    <row r="61" spans="1:16" x14ac:dyDescent="0.2">
      <c r="A61" s="166" t="s">
        <v>36</v>
      </c>
      <c r="B61" s="166" t="str">
        <f>'将来負担比率（分子）の構造'!I$46</f>
        <v>-</v>
      </c>
      <c r="C61" s="166"/>
      <c r="D61" s="166"/>
      <c r="E61" s="166" t="str">
        <f>'将来負担比率（分子）の構造'!J$46</f>
        <v>-</v>
      </c>
      <c r="F61" s="166"/>
      <c r="G61" s="166"/>
      <c r="H61" s="166" t="str">
        <f>'将来負担比率（分子）の構造'!K$46</f>
        <v>-</v>
      </c>
      <c r="I61" s="166"/>
      <c r="J61" s="166"/>
      <c r="K61" s="166" t="str">
        <f>'将来負担比率（分子）の構造'!L$46</f>
        <v>-</v>
      </c>
      <c r="L61" s="166"/>
      <c r="M61" s="166"/>
      <c r="N61" s="166" t="str">
        <f>'将来負担比率（分子）の構造'!M$46</f>
        <v>-</v>
      </c>
      <c r="O61" s="166"/>
      <c r="P61" s="166"/>
    </row>
    <row r="62" spans="1:16" x14ac:dyDescent="0.2">
      <c r="A62" s="166" t="s">
        <v>35</v>
      </c>
      <c r="B62" s="166">
        <f>'将来負担比率（分子）の構造'!I$45</f>
        <v>2530</v>
      </c>
      <c r="C62" s="166"/>
      <c r="D62" s="166"/>
      <c r="E62" s="166">
        <f>'将来負担比率（分子）の構造'!J$45</f>
        <v>2531</v>
      </c>
      <c r="F62" s="166"/>
      <c r="G62" s="166"/>
      <c r="H62" s="166">
        <f>'将来負担比率（分子）の構造'!K$45</f>
        <v>2501</v>
      </c>
      <c r="I62" s="166"/>
      <c r="J62" s="166"/>
      <c r="K62" s="166">
        <f>'将来負担比率（分子）の構造'!L$45</f>
        <v>2700</v>
      </c>
      <c r="L62" s="166"/>
      <c r="M62" s="166"/>
      <c r="N62" s="166">
        <f>'将来負担比率（分子）の構造'!M$45</f>
        <v>2689</v>
      </c>
      <c r="O62" s="166"/>
      <c r="P62" s="166"/>
    </row>
    <row r="63" spans="1:16" x14ac:dyDescent="0.2">
      <c r="A63" s="166" t="s">
        <v>34</v>
      </c>
      <c r="B63" s="166">
        <f>'将来負担比率（分子）の構造'!I$44</f>
        <v>85</v>
      </c>
      <c r="C63" s="166"/>
      <c r="D63" s="166"/>
      <c r="E63" s="166">
        <f>'将来負担比率（分子）の構造'!J$44</f>
        <v>68</v>
      </c>
      <c r="F63" s="166"/>
      <c r="G63" s="166"/>
      <c r="H63" s="166">
        <f>'将来負担比率（分子）の構造'!K$44</f>
        <v>51</v>
      </c>
      <c r="I63" s="166"/>
      <c r="J63" s="166"/>
      <c r="K63" s="166">
        <f>'将来負担比率（分子）の構造'!L$44</f>
        <v>34</v>
      </c>
      <c r="L63" s="166"/>
      <c r="M63" s="166"/>
      <c r="N63" s="166">
        <f>'将来負担比率（分子）の構造'!M$44</f>
        <v>17</v>
      </c>
      <c r="O63" s="166"/>
      <c r="P63" s="166"/>
    </row>
    <row r="64" spans="1:16" x14ac:dyDescent="0.2">
      <c r="A64" s="166" t="s">
        <v>33</v>
      </c>
      <c r="B64" s="166">
        <f>'将来負担比率（分子）の構造'!I$43</f>
        <v>9960</v>
      </c>
      <c r="C64" s="166"/>
      <c r="D64" s="166"/>
      <c r="E64" s="166">
        <f>'将来負担比率（分子）の構造'!J$43</f>
        <v>9332</v>
      </c>
      <c r="F64" s="166"/>
      <c r="G64" s="166"/>
      <c r="H64" s="166">
        <f>'将来負担比率（分子）の構造'!K$43</f>
        <v>8622</v>
      </c>
      <c r="I64" s="166"/>
      <c r="J64" s="166"/>
      <c r="K64" s="166">
        <f>'将来負担比率（分子）の構造'!L$43</f>
        <v>7890</v>
      </c>
      <c r="L64" s="166"/>
      <c r="M64" s="166"/>
      <c r="N64" s="166">
        <f>'将来負担比率（分子）の構造'!M$43</f>
        <v>7322</v>
      </c>
      <c r="O64" s="166"/>
      <c r="P64" s="166"/>
    </row>
    <row r="65" spans="1:16" x14ac:dyDescent="0.2">
      <c r="A65" s="166" t="s">
        <v>32</v>
      </c>
      <c r="B65" s="166">
        <f>'将来負担比率（分子）の構造'!I$42</f>
        <v>101</v>
      </c>
      <c r="C65" s="166"/>
      <c r="D65" s="166"/>
      <c r="E65" s="166">
        <f>'将来負担比率（分子）の構造'!J$42</f>
        <v>72</v>
      </c>
      <c r="F65" s="166"/>
      <c r="G65" s="166"/>
      <c r="H65" s="166">
        <f>'将来負担比率（分子）の構造'!K$42</f>
        <v>51</v>
      </c>
      <c r="I65" s="166"/>
      <c r="J65" s="166"/>
      <c r="K65" s="166">
        <f>'将来負担比率（分子）の構造'!L$42</f>
        <v>29</v>
      </c>
      <c r="L65" s="166"/>
      <c r="M65" s="166"/>
      <c r="N65" s="166">
        <f>'将来負担比率（分子）の構造'!M$42</f>
        <v>7</v>
      </c>
      <c r="O65" s="166"/>
      <c r="P65" s="166"/>
    </row>
    <row r="66" spans="1:16" x14ac:dyDescent="0.2">
      <c r="A66" s="166" t="s">
        <v>31</v>
      </c>
      <c r="B66" s="166">
        <f>'将来負担比率（分子）の構造'!I$41</f>
        <v>17951</v>
      </c>
      <c r="C66" s="166"/>
      <c r="D66" s="166"/>
      <c r="E66" s="166">
        <f>'将来負担比率（分子）の構造'!J$41</f>
        <v>16684</v>
      </c>
      <c r="F66" s="166"/>
      <c r="G66" s="166"/>
      <c r="H66" s="166">
        <f>'将来負担比率（分子）の構造'!K$41</f>
        <v>16234</v>
      </c>
      <c r="I66" s="166"/>
      <c r="J66" s="166"/>
      <c r="K66" s="166">
        <f>'将来負担比率（分子）の構造'!L$41</f>
        <v>14820</v>
      </c>
      <c r="L66" s="166"/>
      <c r="M66" s="166"/>
      <c r="N66" s="166">
        <f>'将来負担比率（分子）の構造'!M$41</f>
        <v>13287</v>
      </c>
      <c r="O66" s="166"/>
      <c r="P66" s="166"/>
    </row>
    <row r="67" spans="1:16" x14ac:dyDescent="0.2">
      <c r="A67" s="166" t="s">
        <v>75</v>
      </c>
      <c r="B67" s="166" t="e">
        <f>NA()</f>
        <v>#N/A</v>
      </c>
      <c r="C67" s="166">
        <f>IF(ISNUMBER('将来負担比率（分子）の構造'!I$53), IF('将来負担比率（分子）の構造'!I$53 &lt; 0, 0, '将来負担比率（分子）の構造'!I$53), NA())</f>
        <v>0</v>
      </c>
      <c r="D67" s="166" t="e">
        <f>NA()</f>
        <v>#N/A</v>
      </c>
      <c r="E67" s="166" t="e">
        <f>NA()</f>
        <v>#N/A</v>
      </c>
      <c r="F67" s="166">
        <f>IF(ISNUMBER('将来負担比率（分子）の構造'!J$53), IF('将来負担比率（分子）の構造'!J$53 &lt; 0, 0, '将来負担比率（分子）の構造'!J$53), NA())</f>
        <v>0</v>
      </c>
      <c r="G67" s="166" t="e">
        <f>NA()</f>
        <v>#N/A</v>
      </c>
      <c r="H67" s="166" t="e">
        <f>NA()</f>
        <v>#N/A</v>
      </c>
      <c r="I67" s="166">
        <f>IF(ISNUMBER('将来負担比率（分子）の構造'!K$53), IF('将来負担比率（分子）の構造'!K$53 &lt; 0, 0, '将来負担比率（分子）の構造'!K$53), NA())</f>
        <v>0</v>
      </c>
      <c r="J67" s="166" t="e">
        <f>NA()</f>
        <v>#N/A</v>
      </c>
      <c r="K67" s="166" t="e">
        <f>NA()</f>
        <v>#N/A</v>
      </c>
      <c r="L67" s="166">
        <f>IF(ISNUMBER('将来負担比率（分子）の構造'!L$53), IF('将来負担比率（分子）の構造'!L$53 &lt; 0, 0, '将来負担比率（分子）の構造'!L$53), NA())</f>
        <v>0</v>
      </c>
      <c r="M67" s="166" t="e">
        <f>NA()</f>
        <v>#N/A</v>
      </c>
      <c r="N67" s="166" t="e">
        <f>NA()</f>
        <v>#N/A</v>
      </c>
      <c r="O67" s="166">
        <f>IF(ISNUMBER('将来負担比率（分子）の構造'!M$53), IF('将来負担比率（分子）の構造'!M$53 &lt; 0, 0, '将来負担比率（分子）の構造'!M$53), NA())</f>
        <v>0</v>
      </c>
      <c r="P67" s="166" t="e">
        <f>NA()</f>
        <v>#N/A</v>
      </c>
    </row>
    <row r="70" spans="1:16" x14ac:dyDescent="0.2">
      <c r="A70" s="168" t="s">
        <v>76</v>
      </c>
      <c r="B70" s="168"/>
      <c r="C70" s="168"/>
      <c r="D70" s="168"/>
      <c r="E70" s="168"/>
      <c r="F70" s="168"/>
    </row>
    <row r="71" spans="1:16" x14ac:dyDescent="0.2">
      <c r="A71" s="169"/>
      <c r="B71" s="169" t="str">
        <f>基金残高に係る経年分析!F54</f>
        <v>R01</v>
      </c>
      <c r="C71" s="169" t="str">
        <f>基金残高に係る経年分析!G54</f>
        <v>R02</v>
      </c>
      <c r="D71" s="169" t="str">
        <f>基金残高に係る経年分析!H54</f>
        <v>R03</v>
      </c>
    </row>
    <row r="72" spans="1:16" x14ac:dyDescent="0.2">
      <c r="A72" s="169" t="s">
        <v>77</v>
      </c>
      <c r="B72" s="170">
        <f>基金残高に係る経年分析!F55</f>
        <v>6486</v>
      </c>
      <c r="C72" s="170">
        <f>基金残高に係る経年分析!G55</f>
        <v>6405</v>
      </c>
      <c r="D72" s="170">
        <f>基金残高に係る経年分析!H55</f>
        <v>6228</v>
      </c>
    </row>
    <row r="73" spans="1:16" x14ac:dyDescent="0.2">
      <c r="A73" s="169" t="s">
        <v>78</v>
      </c>
      <c r="B73" s="170">
        <f>基金残高に係る経年分析!F56</f>
        <v>162</v>
      </c>
      <c r="C73" s="170">
        <f>基金残高に係る経年分析!G56</f>
        <v>152</v>
      </c>
      <c r="D73" s="170">
        <f>基金残高に係る経年分析!H56</f>
        <v>143</v>
      </c>
    </row>
    <row r="74" spans="1:16" x14ac:dyDescent="0.2">
      <c r="A74" s="169" t="s">
        <v>79</v>
      </c>
      <c r="B74" s="170">
        <f>基金残高に係る経年分析!F57</f>
        <v>7248</v>
      </c>
      <c r="C74" s="170">
        <f>基金残高に係る経年分析!G57</f>
        <v>7562</v>
      </c>
      <c r="D74" s="170">
        <f>基金残高に係る経年分析!H57</f>
        <v>8232</v>
      </c>
    </row>
  </sheetData>
  <sheetProtection algorithmName="SHA-512" hashValue="xr1eL36MRxFN5PZCZPmUFj41VwXNGY8unIPY1S7NA0go5zLjVHXSl3lFp3d7gG+fczec6v7pyZZ2IM+G+EVCyw==" saltValue="FsB3zS1OIwxttaB9J6sr4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2"/>
  <cols>
    <col min="1" max="1" width="1.6640625" style="205" customWidth="1"/>
    <col min="2" max="2" width="2.33203125" style="205" customWidth="1"/>
    <col min="3" max="16" width="2.6640625" style="205" customWidth="1"/>
    <col min="17" max="17" width="2.33203125" style="205" customWidth="1"/>
    <col min="18" max="95" width="1.6640625" style="205" customWidth="1"/>
    <col min="96" max="133" width="1.6640625" style="217" customWidth="1"/>
    <col min="134" max="143" width="1.6640625" style="205" customWidth="1"/>
    <col min="144" max="16384" width="0" style="205" hidden="1"/>
  </cols>
  <sheetData>
    <row r="1" spans="2:143" ht="22.5" customHeight="1" thickBot="1" x14ac:dyDescent="0.25">
      <c r="B1" s="203"/>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c r="AV1" s="204"/>
      <c r="AW1" s="204"/>
      <c r="AX1" s="204"/>
      <c r="AY1" s="204"/>
      <c r="AZ1" s="204"/>
      <c r="BA1" s="204"/>
      <c r="BB1" s="204"/>
      <c r="BC1" s="204"/>
      <c r="BD1" s="204"/>
      <c r="BE1" s="204"/>
      <c r="BF1" s="204"/>
      <c r="BG1" s="204"/>
      <c r="BH1" s="204"/>
      <c r="BI1" s="204"/>
      <c r="BJ1" s="204"/>
      <c r="BK1" s="204"/>
      <c r="BL1" s="204"/>
      <c r="BM1" s="204"/>
      <c r="BN1" s="204"/>
      <c r="BO1" s="204"/>
      <c r="BP1" s="204"/>
      <c r="BQ1" s="204"/>
      <c r="BR1" s="204"/>
      <c r="BS1" s="204"/>
      <c r="BT1" s="204"/>
      <c r="BU1" s="204"/>
      <c r="BV1" s="204"/>
      <c r="BW1" s="204"/>
      <c r="BX1" s="204"/>
      <c r="BY1" s="204"/>
      <c r="BZ1" s="204"/>
      <c r="CA1" s="204"/>
      <c r="CB1" s="204"/>
      <c r="CC1" s="204"/>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01" t="s">
        <v>218</v>
      </c>
      <c r="DI1" s="702"/>
      <c r="DJ1" s="702"/>
      <c r="DK1" s="702"/>
      <c r="DL1" s="702"/>
      <c r="DM1" s="702"/>
      <c r="DN1" s="703"/>
      <c r="DO1" s="205"/>
      <c r="DP1" s="701" t="s">
        <v>219</v>
      </c>
      <c r="DQ1" s="702"/>
      <c r="DR1" s="702"/>
      <c r="DS1" s="702"/>
      <c r="DT1" s="702"/>
      <c r="DU1" s="702"/>
      <c r="DV1" s="702"/>
      <c r="DW1" s="702"/>
      <c r="DX1" s="702"/>
      <c r="DY1" s="702"/>
      <c r="DZ1" s="702"/>
      <c r="EA1" s="702"/>
      <c r="EB1" s="702"/>
      <c r="EC1" s="703"/>
      <c r="ED1" s="204"/>
      <c r="EE1" s="204"/>
      <c r="EF1" s="204"/>
      <c r="EG1" s="204"/>
      <c r="EH1" s="204"/>
      <c r="EI1" s="204"/>
      <c r="EJ1" s="204"/>
      <c r="EK1" s="204"/>
      <c r="EL1" s="204"/>
      <c r="EM1" s="204"/>
    </row>
    <row r="2" spans="2:143" ht="22.5" customHeight="1" x14ac:dyDescent="0.2">
      <c r="B2" s="206" t="s">
        <v>220</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2">
      <c r="B3" s="663" t="s">
        <v>221</v>
      </c>
      <c r="C3" s="664"/>
      <c r="D3" s="664"/>
      <c r="E3" s="664"/>
      <c r="F3" s="664"/>
      <c r="G3" s="664"/>
      <c r="H3" s="664"/>
      <c r="I3" s="664"/>
      <c r="J3" s="664"/>
      <c r="K3" s="664"/>
      <c r="L3" s="664"/>
      <c r="M3" s="664"/>
      <c r="N3" s="664"/>
      <c r="O3" s="664"/>
      <c r="P3" s="664"/>
      <c r="Q3" s="664"/>
      <c r="R3" s="664"/>
      <c r="S3" s="664"/>
      <c r="T3" s="664"/>
      <c r="U3" s="664"/>
      <c r="V3" s="664"/>
      <c r="W3" s="664"/>
      <c r="X3" s="664"/>
      <c r="Y3" s="664"/>
      <c r="Z3" s="664"/>
      <c r="AA3" s="664"/>
      <c r="AB3" s="664"/>
      <c r="AC3" s="664"/>
      <c r="AD3" s="664"/>
      <c r="AE3" s="664"/>
      <c r="AF3" s="664"/>
      <c r="AG3" s="664"/>
      <c r="AH3" s="664"/>
      <c r="AI3" s="664"/>
      <c r="AJ3" s="664"/>
      <c r="AK3" s="664"/>
      <c r="AL3" s="664"/>
      <c r="AM3" s="664"/>
      <c r="AN3" s="664"/>
      <c r="AO3" s="664"/>
      <c r="AP3" s="663" t="s">
        <v>222</v>
      </c>
      <c r="AQ3" s="664"/>
      <c r="AR3" s="664"/>
      <c r="AS3" s="664"/>
      <c r="AT3" s="664"/>
      <c r="AU3" s="664"/>
      <c r="AV3" s="664"/>
      <c r="AW3" s="664"/>
      <c r="AX3" s="664"/>
      <c r="AY3" s="664"/>
      <c r="AZ3" s="664"/>
      <c r="BA3" s="664"/>
      <c r="BB3" s="664"/>
      <c r="BC3" s="664"/>
      <c r="BD3" s="664"/>
      <c r="BE3" s="664"/>
      <c r="BF3" s="664"/>
      <c r="BG3" s="664"/>
      <c r="BH3" s="664"/>
      <c r="BI3" s="664"/>
      <c r="BJ3" s="664"/>
      <c r="BK3" s="664"/>
      <c r="BL3" s="664"/>
      <c r="BM3" s="664"/>
      <c r="BN3" s="664"/>
      <c r="BO3" s="664"/>
      <c r="BP3" s="664"/>
      <c r="BQ3" s="664"/>
      <c r="BR3" s="664"/>
      <c r="BS3" s="664"/>
      <c r="BT3" s="664"/>
      <c r="BU3" s="664"/>
      <c r="BV3" s="664"/>
      <c r="BW3" s="664"/>
      <c r="BX3" s="664"/>
      <c r="BY3" s="664"/>
      <c r="BZ3" s="664"/>
      <c r="CA3" s="664"/>
      <c r="CB3" s="665"/>
      <c r="CD3" s="663" t="s">
        <v>223</v>
      </c>
      <c r="CE3" s="664"/>
      <c r="CF3" s="664"/>
      <c r="CG3" s="664"/>
      <c r="CH3" s="664"/>
      <c r="CI3" s="664"/>
      <c r="CJ3" s="664"/>
      <c r="CK3" s="664"/>
      <c r="CL3" s="664"/>
      <c r="CM3" s="664"/>
      <c r="CN3" s="664"/>
      <c r="CO3" s="664"/>
      <c r="CP3" s="664"/>
      <c r="CQ3" s="664"/>
      <c r="CR3" s="664"/>
      <c r="CS3" s="664"/>
      <c r="CT3" s="664"/>
      <c r="CU3" s="664"/>
      <c r="CV3" s="664"/>
      <c r="CW3" s="664"/>
      <c r="CX3" s="664"/>
      <c r="CY3" s="664"/>
      <c r="CZ3" s="664"/>
      <c r="DA3" s="664"/>
      <c r="DB3" s="664"/>
      <c r="DC3" s="664"/>
      <c r="DD3" s="664"/>
      <c r="DE3" s="664"/>
      <c r="DF3" s="664"/>
      <c r="DG3" s="664"/>
      <c r="DH3" s="664"/>
      <c r="DI3" s="664"/>
      <c r="DJ3" s="664"/>
      <c r="DK3" s="664"/>
      <c r="DL3" s="664"/>
      <c r="DM3" s="664"/>
      <c r="DN3" s="664"/>
      <c r="DO3" s="664"/>
      <c r="DP3" s="664"/>
      <c r="DQ3" s="664"/>
      <c r="DR3" s="664"/>
      <c r="DS3" s="664"/>
      <c r="DT3" s="664"/>
      <c r="DU3" s="664"/>
      <c r="DV3" s="664"/>
      <c r="DW3" s="664"/>
      <c r="DX3" s="664"/>
      <c r="DY3" s="664"/>
      <c r="DZ3" s="664"/>
      <c r="EA3" s="664"/>
      <c r="EB3" s="664"/>
      <c r="EC3" s="665"/>
    </row>
    <row r="4" spans="2:143" ht="11.25" customHeight="1" x14ac:dyDescent="0.2">
      <c r="B4" s="663" t="s">
        <v>1</v>
      </c>
      <c r="C4" s="664"/>
      <c r="D4" s="664"/>
      <c r="E4" s="664"/>
      <c r="F4" s="664"/>
      <c r="G4" s="664"/>
      <c r="H4" s="664"/>
      <c r="I4" s="664"/>
      <c r="J4" s="664"/>
      <c r="K4" s="664"/>
      <c r="L4" s="664"/>
      <c r="M4" s="664"/>
      <c r="N4" s="664"/>
      <c r="O4" s="664"/>
      <c r="P4" s="664"/>
      <c r="Q4" s="665"/>
      <c r="R4" s="663" t="s">
        <v>224</v>
      </c>
      <c r="S4" s="664"/>
      <c r="T4" s="664"/>
      <c r="U4" s="664"/>
      <c r="V4" s="664"/>
      <c r="W4" s="664"/>
      <c r="X4" s="664"/>
      <c r="Y4" s="665"/>
      <c r="Z4" s="663" t="s">
        <v>225</v>
      </c>
      <c r="AA4" s="664"/>
      <c r="AB4" s="664"/>
      <c r="AC4" s="665"/>
      <c r="AD4" s="663" t="s">
        <v>226</v>
      </c>
      <c r="AE4" s="664"/>
      <c r="AF4" s="664"/>
      <c r="AG4" s="664"/>
      <c r="AH4" s="664"/>
      <c r="AI4" s="664"/>
      <c r="AJ4" s="664"/>
      <c r="AK4" s="665"/>
      <c r="AL4" s="663" t="s">
        <v>225</v>
      </c>
      <c r="AM4" s="664"/>
      <c r="AN4" s="664"/>
      <c r="AO4" s="665"/>
      <c r="AP4" s="704" t="s">
        <v>227</v>
      </c>
      <c r="AQ4" s="704"/>
      <c r="AR4" s="704"/>
      <c r="AS4" s="704"/>
      <c r="AT4" s="704"/>
      <c r="AU4" s="704"/>
      <c r="AV4" s="704"/>
      <c r="AW4" s="704"/>
      <c r="AX4" s="704"/>
      <c r="AY4" s="704"/>
      <c r="AZ4" s="704"/>
      <c r="BA4" s="704"/>
      <c r="BB4" s="704"/>
      <c r="BC4" s="704"/>
      <c r="BD4" s="704"/>
      <c r="BE4" s="704"/>
      <c r="BF4" s="704"/>
      <c r="BG4" s="704" t="s">
        <v>228</v>
      </c>
      <c r="BH4" s="704"/>
      <c r="BI4" s="704"/>
      <c r="BJ4" s="704"/>
      <c r="BK4" s="704"/>
      <c r="BL4" s="704"/>
      <c r="BM4" s="704"/>
      <c r="BN4" s="704"/>
      <c r="BO4" s="704" t="s">
        <v>225</v>
      </c>
      <c r="BP4" s="704"/>
      <c r="BQ4" s="704"/>
      <c r="BR4" s="704"/>
      <c r="BS4" s="704" t="s">
        <v>229</v>
      </c>
      <c r="BT4" s="704"/>
      <c r="BU4" s="704"/>
      <c r="BV4" s="704"/>
      <c r="BW4" s="704"/>
      <c r="BX4" s="704"/>
      <c r="BY4" s="704"/>
      <c r="BZ4" s="704"/>
      <c r="CA4" s="704"/>
      <c r="CB4" s="704"/>
      <c r="CD4" s="663" t="s">
        <v>230</v>
      </c>
      <c r="CE4" s="664"/>
      <c r="CF4" s="664"/>
      <c r="CG4" s="664"/>
      <c r="CH4" s="664"/>
      <c r="CI4" s="664"/>
      <c r="CJ4" s="664"/>
      <c r="CK4" s="664"/>
      <c r="CL4" s="664"/>
      <c r="CM4" s="664"/>
      <c r="CN4" s="664"/>
      <c r="CO4" s="664"/>
      <c r="CP4" s="664"/>
      <c r="CQ4" s="664"/>
      <c r="CR4" s="664"/>
      <c r="CS4" s="664"/>
      <c r="CT4" s="664"/>
      <c r="CU4" s="664"/>
      <c r="CV4" s="664"/>
      <c r="CW4" s="664"/>
      <c r="CX4" s="664"/>
      <c r="CY4" s="664"/>
      <c r="CZ4" s="664"/>
      <c r="DA4" s="664"/>
      <c r="DB4" s="664"/>
      <c r="DC4" s="664"/>
      <c r="DD4" s="664"/>
      <c r="DE4" s="664"/>
      <c r="DF4" s="664"/>
      <c r="DG4" s="664"/>
      <c r="DH4" s="664"/>
      <c r="DI4" s="664"/>
      <c r="DJ4" s="664"/>
      <c r="DK4" s="664"/>
      <c r="DL4" s="664"/>
      <c r="DM4" s="664"/>
      <c r="DN4" s="664"/>
      <c r="DO4" s="664"/>
      <c r="DP4" s="664"/>
      <c r="DQ4" s="664"/>
      <c r="DR4" s="664"/>
      <c r="DS4" s="664"/>
      <c r="DT4" s="664"/>
      <c r="DU4" s="664"/>
      <c r="DV4" s="664"/>
      <c r="DW4" s="664"/>
      <c r="DX4" s="664"/>
      <c r="DY4" s="664"/>
      <c r="DZ4" s="664"/>
      <c r="EA4" s="664"/>
      <c r="EB4" s="664"/>
      <c r="EC4" s="665"/>
    </row>
    <row r="5" spans="2:143" ht="11.25" customHeight="1" x14ac:dyDescent="0.2">
      <c r="B5" s="660" t="s">
        <v>231</v>
      </c>
      <c r="C5" s="661"/>
      <c r="D5" s="661"/>
      <c r="E5" s="661"/>
      <c r="F5" s="661"/>
      <c r="G5" s="661"/>
      <c r="H5" s="661"/>
      <c r="I5" s="661"/>
      <c r="J5" s="661"/>
      <c r="K5" s="661"/>
      <c r="L5" s="661"/>
      <c r="M5" s="661"/>
      <c r="N5" s="661"/>
      <c r="O5" s="661"/>
      <c r="P5" s="661"/>
      <c r="Q5" s="662"/>
      <c r="R5" s="657">
        <v>3574304</v>
      </c>
      <c r="S5" s="658"/>
      <c r="T5" s="658"/>
      <c r="U5" s="658"/>
      <c r="V5" s="658"/>
      <c r="W5" s="658"/>
      <c r="X5" s="658"/>
      <c r="Y5" s="686"/>
      <c r="Z5" s="699">
        <v>15.1</v>
      </c>
      <c r="AA5" s="699"/>
      <c r="AB5" s="699"/>
      <c r="AC5" s="699"/>
      <c r="AD5" s="700">
        <v>3574304</v>
      </c>
      <c r="AE5" s="700"/>
      <c r="AF5" s="700"/>
      <c r="AG5" s="700"/>
      <c r="AH5" s="700"/>
      <c r="AI5" s="700"/>
      <c r="AJ5" s="700"/>
      <c r="AK5" s="700"/>
      <c r="AL5" s="687">
        <v>31.4</v>
      </c>
      <c r="AM5" s="672"/>
      <c r="AN5" s="672"/>
      <c r="AO5" s="688"/>
      <c r="AP5" s="660" t="s">
        <v>232</v>
      </c>
      <c r="AQ5" s="661"/>
      <c r="AR5" s="661"/>
      <c r="AS5" s="661"/>
      <c r="AT5" s="661"/>
      <c r="AU5" s="661"/>
      <c r="AV5" s="661"/>
      <c r="AW5" s="661"/>
      <c r="AX5" s="661"/>
      <c r="AY5" s="661"/>
      <c r="AZ5" s="661"/>
      <c r="BA5" s="661"/>
      <c r="BB5" s="661"/>
      <c r="BC5" s="661"/>
      <c r="BD5" s="661"/>
      <c r="BE5" s="661"/>
      <c r="BF5" s="662"/>
      <c r="BG5" s="610">
        <v>3564038</v>
      </c>
      <c r="BH5" s="611"/>
      <c r="BI5" s="611"/>
      <c r="BJ5" s="611"/>
      <c r="BK5" s="611"/>
      <c r="BL5" s="611"/>
      <c r="BM5" s="611"/>
      <c r="BN5" s="612"/>
      <c r="BO5" s="636">
        <v>99.7</v>
      </c>
      <c r="BP5" s="636"/>
      <c r="BQ5" s="636"/>
      <c r="BR5" s="636"/>
      <c r="BS5" s="637">
        <v>352119</v>
      </c>
      <c r="BT5" s="637"/>
      <c r="BU5" s="637"/>
      <c r="BV5" s="637"/>
      <c r="BW5" s="637"/>
      <c r="BX5" s="637"/>
      <c r="BY5" s="637"/>
      <c r="BZ5" s="637"/>
      <c r="CA5" s="637"/>
      <c r="CB5" s="684"/>
      <c r="CD5" s="663" t="s">
        <v>227</v>
      </c>
      <c r="CE5" s="664"/>
      <c r="CF5" s="664"/>
      <c r="CG5" s="664"/>
      <c r="CH5" s="664"/>
      <c r="CI5" s="664"/>
      <c r="CJ5" s="664"/>
      <c r="CK5" s="664"/>
      <c r="CL5" s="664"/>
      <c r="CM5" s="664"/>
      <c r="CN5" s="664"/>
      <c r="CO5" s="664"/>
      <c r="CP5" s="664"/>
      <c r="CQ5" s="665"/>
      <c r="CR5" s="663" t="s">
        <v>233</v>
      </c>
      <c r="CS5" s="664"/>
      <c r="CT5" s="664"/>
      <c r="CU5" s="664"/>
      <c r="CV5" s="664"/>
      <c r="CW5" s="664"/>
      <c r="CX5" s="664"/>
      <c r="CY5" s="665"/>
      <c r="CZ5" s="663" t="s">
        <v>225</v>
      </c>
      <c r="DA5" s="664"/>
      <c r="DB5" s="664"/>
      <c r="DC5" s="665"/>
      <c r="DD5" s="663" t="s">
        <v>234</v>
      </c>
      <c r="DE5" s="664"/>
      <c r="DF5" s="664"/>
      <c r="DG5" s="664"/>
      <c r="DH5" s="664"/>
      <c r="DI5" s="664"/>
      <c r="DJ5" s="664"/>
      <c r="DK5" s="664"/>
      <c r="DL5" s="664"/>
      <c r="DM5" s="664"/>
      <c r="DN5" s="664"/>
      <c r="DO5" s="664"/>
      <c r="DP5" s="665"/>
      <c r="DQ5" s="663" t="s">
        <v>235</v>
      </c>
      <c r="DR5" s="664"/>
      <c r="DS5" s="664"/>
      <c r="DT5" s="664"/>
      <c r="DU5" s="664"/>
      <c r="DV5" s="664"/>
      <c r="DW5" s="664"/>
      <c r="DX5" s="664"/>
      <c r="DY5" s="664"/>
      <c r="DZ5" s="664"/>
      <c r="EA5" s="664"/>
      <c r="EB5" s="664"/>
      <c r="EC5" s="665"/>
    </row>
    <row r="6" spans="2:143" ht="11.25" customHeight="1" x14ac:dyDescent="0.2">
      <c r="B6" s="607" t="s">
        <v>236</v>
      </c>
      <c r="C6" s="608"/>
      <c r="D6" s="608"/>
      <c r="E6" s="608"/>
      <c r="F6" s="608"/>
      <c r="G6" s="608"/>
      <c r="H6" s="608"/>
      <c r="I6" s="608"/>
      <c r="J6" s="608"/>
      <c r="K6" s="608"/>
      <c r="L6" s="608"/>
      <c r="M6" s="608"/>
      <c r="N6" s="608"/>
      <c r="O6" s="608"/>
      <c r="P6" s="608"/>
      <c r="Q6" s="609"/>
      <c r="R6" s="610">
        <v>188177</v>
      </c>
      <c r="S6" s="611"/>
      <c r="T6" s="611"/>
      <c r="U6" s="611"/>
      <c r="V6" s="611"/>
      <c r="W6" s="611"/>
      <c r="X6" s="611"/>
      <c r="Y6" s="612"/>
      <c r="Z6" s="636">
        <v>0.8</v>
      </c>
      <c r="AA6" s="636"/>
      <c r="AB6" s="636"/>
      <c r="AC6" s="636"/>
      <c r="AD6" s="637">
        <v>188177</v>
      </c>
      <c r="AE6" s="637"/>
      <c r="AF6" s="637"/>
      <c r="AG6" s="637"/>
      <c r="AH6" s="637"/>
      <c r="AI6" s="637"/>
      <c r="AJ6" s="637"/>
      <c r="AK6" s="637"/>
      <c r="AL6" s="613">
        <v>1.7</v>
      </c>
      <c r="AM6" s="614"/>
      <c r="AN6" s="614"/>
      <c r="AO6" s="638"/>
      <c r="AP6" s="607" t="s">
        <v>237</v>
      </c>
      <c r="AQ6" s="608"/>
      <c r="AR6" s="608"/>
      <c r="AS6" s="608"/>
      <c r="AT6" s="608"/>
      <c r="AU6" s="608"/>
      <c r="AV6" s="608"/>
      <c r="AW6" s="608"/>
      <c r="AX6" s="608"/>
      <c r="AY6" s="608"/>
      <c r="AZ6" s="608"/>
      <c r="BA6" s="608"/>
      <c r="BB6" s="608"/>
      <c r="BC6" s="608"/>
      <c r="BD6" s="608"/>
      <c r="BE6" s="608"/>
      <c r="BF6" s="609"/>
      <c r="BG6" s="610">
        <v>3564038</v>
      </c>
      <c r="BH6" s="611"/>
      <c r="BI6" s="611"/>
      <c r="BJ6" s="611"/>
      <c r="BK6" s="611"/>
      <c r="BL6" s="611"/>
      <c r="BM6" s="611"/>
      <c r="BN6" s="612"/>
      <c r="BO6" s="636">
        <v>99.7</v>
      </c>
      <c r="BP6" s="636"/>
      <c r="BQ6" s="636"/>
      <c r="BR6" s="636"/>
      <c r="BS6" s="637">
        <v>352119</v>
      </c>
      <c r="BT6" s="637"/>
      <c r="BU6" s="637"/>
      <c r="BV6" s="637"/>
      <c r="BW6" s="637"/>
      <c r="BX6" s="637"/>
      <c r="BY6" s="637"/>
      <c r="BZ6" s="637"/>
      <c r="CA6" s="637"/>
      <c r="CB6" s="684"/>
      <c r="CD6" s="660" t="s">
        <v>238</v>
      </c>
      <c r="CE6" s="661"/>
      <c r="CF6" s="661"/>
      <c r="CG6" s="661"/>
      <c r="CH6" s="661"/>
      <c r="CI6" s="661"/>
      <c r="CJ6" s="661"/>
      <c r="CK6" s="661"/>
      <c r="CL6" s="661"/>
      <c r="CM6" s="661"/>
      <c r="CN6" s="661"/>
      <c r="CO6" s="661"/>
      <c r="CP6" s="661"/>
      <c r="CQ6" s="662"/>
      <c r="CR6" s="610">
        <v>105767</v>
      </c>
      <c r="CS6" s="611"/>
      <c r="CT6" s="611"/>
      <c r="CU6" s="611"/>
      <c r="CV6" s="611"/>
      <c r="CW6" s="611"/>
      <c r="CX6" s="611"/>
      <c r="CY6" s="612"/>
      <c r="CZ6" s="687">
        <v>0.5</v>
      </c>
      <c r="DA6" s="672"/>
      <c r="DB6" s="672"/>
      <c r="DC6" s="689"/>
      <c r="DD6" s="616" t="s">
        <v>130</v>
      </c>
      <c r="DE6" s="611"/>
      <c r="DF6" s="611"/>
      <c r="DG6" s="611"/>
      <c r="DH6" s="611"/>
      <c r="DI6" s="611"/>
      <c r="DJ6" s="611"/>
      <c r="DK6" s="611"/>
      <c r="DL6" s="611"/>
      <c r="DM6" s="611"/>
      <c r="DN6" s="611"/>
      <c r="DO6" s="611"/>
      <c r="DP6" s="612"/>
      <c r="DQ6" s="616">
        <v>105767</v>
      </c>
      <c r="DR6" s="611"/>
      <c r="DS6" s="611"/>
      <c r="DT6" s="611"/>
      <c r="DU6" s="611"/>
      <c r="DV6" s="611"/>
      <c r="DW6" s="611"/>
      <c r="DX6" s="611"/>
      <c r="DY6" s="611"/>
      <c r="DZ6" s="611"/>
      <c r="EA6" s="611"/>
      <c r="EB6" s="611"/>
      <c r="EC6" s="646"/>
    </row>
    <row r="7" spans="2:143" ht="11.25" customHeight="1" x14ac:dyDescent="0.2">
      <c r="B7" s="607" t="s">
        <v>239</v>
      </c>
      <c r="C7" s="608"/>
      <c r="D7" s="608"/>
      <c r="E7" s="608"/>
      <c r="F7" s="608"/>
      <c r="G7" s="608"/>
      <c r="H7" s="608"/>
      <c r="I7" s="608"/>
      <c r="J7" s="608"/>
      <c r="K7" s="608"/>
      <c r="L7" s="608"/>
      <c r="M7" s="608"/>
      <c r="N7" s="608"/>
      <c r="O7" s="608"/>
      <c r="P7" s="608"/>
      <c r="Q7" s="609"/>
      <c r="R7" s="610">
        <v>1974</v>
      </c>
      <c r="S7" s="611"/>
      <c r="T7" s="611"/>
      <c r="U7" s="611"/>
      <c r="V7" s="611"/>
      <c r="W7" s="611"/>
      <c r="X7" s="611"/>
      <c r="Y7" s="612"/>
      <c r="Z7" s="636">
        <v>0</v>
      </c>
      <c r="AA7" s="636"/>
      <c r="AB7" s="636"/>
      <c r="AC7" s="636"/>
      <c r="AD7" s="637">
        <v>1974</v>
      </c>
      <c r="AE7" s="637"/>
      <c r="AF7" s="637"/>
      <c r="AG7" s="637"/>
      <c r="AH7" s="637"/>
      <c r="AI7" s="637"/>
      <c r="AJ7" s="637"/>
      <c r="AK7" s="637"/>
      <c r="AL7" s="613">
        <v>0</v>
      </c>
      <c r="AM7" s="614"/>
      <c r="AN7" s="614"/>
      <c r="AO7" s="638"/>
      <c r="AP7" s="607" t="s">
        <v>240</v>
      </c>
      <c r="AQ7" s="608"/>
      <c r="AR7" s="608"/>
      <c r="AS7" s="608"/>
      <c r="AT7" s="608"/>
      <c r="AU7" s="608"/>
      <c r="AV7" s="608"/>
      <c r="AW7" s="608"/>
      <c r="AX7" s="608"/>
      <c r="AY7" s="608"/>
      <c r="AZ7" s="608"/>
      <c r="BA7" s="608"/>
      <c r="BB7" s="608"/>
      <c r="BC7" s="608"/>
      <c r="BD7" s="608"/>
      <c r="BE7" s="608"/>
      <c r="BF7" s="609"/>
      <c r="BG7" s="610">
        <v>1307701</v>
      </c>
      <c r="BH7" s="611"/>
      <c r="BI7" s="611"/>
      <c r="BJ7" s="611"/>
      <c r="BK7" s="611"/>
      <c r="BL7" s="611"/>
      <c r="BM7" s="611"/>
      <c r="BN7" s="612"/>
      <c r="BO7" s="636">
        <v>36.6</v>
      </c>
      <c r="BP7" s="636"/>
      <c r="BQ7" s="636"/>
      <c r="BR7" s="636"/>
      <c r="BS7" s="637" t="s">
        <v>241</v>
      </c>
      <c r="BT7" s="637"/>
      <c r="BU7" s="637"/>
      <c r="BV7" s="637"/>
      <c r="BW7" s="637"/>
      <c r="BX7" s="637"/>
      <c r="BY7" s="637"/>
      <c r="BZ7" s="637"/>
      <c r="CA7" s="637"/>
      <c r="CB7" s="684"/>
      <c r="CD7" s="607" t="s">
        <v>242</v>
      </c>
      <c r="CE7" s="608"/>
      <c r="CF7" s="608"/>
      <c r="CG7" s="608"/>
      <c r="CH7" s="608"/>
      <c r="CI7" s="608"/>
      <c r="CJ7" s="608"/>
      <c r="CK7" s="608"/>
      <c r="CL7" s="608"/>
      <c r="CM7" s="608"/>
      <c r="CN7" s="608"/>
      <c r="CO7" s="608"/>
      <c r="CP7" s="608"/>
      <c r="CQ7" s="609"/>
      <c r="CR7" s="610">
        <v>5137871</v>
      </c>
      <c r="CS7" s="611"/>
      <c r="CT7" s="611"/>
      <c r="CU7" s="611"/>
      <c r="CV7" s="611"/>
      <c r="CW7" s="611"/>
      <c r="CX7" s="611"/>
      <c r="CY7" s="612"/>
      <c r="CZ7" s="636">
        <v>23.6</v>
      </c>
      <c r="DA7" s="636"/>
      <c r="DB7" s="636"/>
      <c r="DC7" s="636"/>
      <c r="DD7" s="616">
        <v>125644</v>
      </c>
      <c r="DE7" s="611"/>
      <c r="DF7" s="611"/>
      <c r="DG7" s="611"/>
      <c r="DH7" s="611"/>
      <c r="DI7" s="611"/>
      <c r="DJ7" s="611"/>
      <c r="DK7" s="611"/>
      <c r="DL7" s="611"/>
      <c r="DM7" s="611"/>
      <c r="DN7" s="611"/>
      <c r="DO7" s="611"/>
      <c r="DP7" s="612"/>
      <c r="DQ7" s="616">
        <v>2568769</v>
      </c>
      <c r="DR7" s="611"/>
      <c r="DS7" s="611"/>
      <c r="DT7" s="611"/>
      <c r="DU7" s="611"/>
      <c r="DV7" s="611"/>
      <c r="DW7" s="611"/>
      <c r="DX7" s="611"/>
      <c r="DY7" s="611"/>
      <c r="DZ7" s="611"/>
      <c r="EA7" s="611"/>
      <c r="EB7" s="611"/>
      <c r="EC7" s="646"/>
    </row>
    <row r="8" spans="2:143" ht="11.25" customHeight="1" x14ac:dyDescent="0.2">
      <c r="B8" s="607" t="s">
        <v>243</v>
      </c>
      <c r="C8" s="608"/>
      <c r="D8" s="608"/>
      <c r="E8" s="608"/>
      <c r="F8" s="608"/>
      <c r="G8" s="608"/>
      <c r="H8" s="608"/>
      <c r="I8" s="608"/>
      <c r="J8" s="608"/>
      <c r="K8" s="608"/>
      <c r="L8" s="608"/>
      <c r="M8" s="608"/>
      <c r="N8" s="608"/>
      <c r="O8" s="608"/>
      <c r="P8" s="608"/>
      <c r="Q8" s="609"/>
      <c r="R8" s="610">
        <v>16530</v>
      </c>
      <c r="S8" s="611"/>
      <c r="T8" s="611"/>
      <c r="U8" s="611"/>
      <c r="V8" s="611"/>
      <c r="W8" s="611"/>
      <c r="X8" s="611"/>
      <c r="Y8" s="612"/>
      <c r="Z8" s="636">
        <v>0.1</v>
      </c>
      <c r="AA8" s="636"/>
      <c r="AB8" s="636"/>
      <c r="AC8" s="636"/>
      <c r="AD8" s="637">
        <v>16530</v>
      </c>
      <c r="AE8" s="637"/>
      <c r="AF8" s="637"/>
      <c r="AG8" s="637"/>
      <c r="AH8" s="637"/>
      <c r="AI8" s="637"/>
      <c r="AJ8" s="637"/>
      <c r="AK8" s="637"/>
      <c r="AL8" s="613">
        <v>0.1</v>
      </c>
      <c r="AM8" s="614"/>
      <c r="AN8" s="614"/>
      <c r="AO8" s="638"/>
      <c r="AP8" s="607" t="s">
        <v>244</v>
      </c>
      <c r="AQ8" s="608"/>
      <c r="AR8" s="608"/>
      <c r="AS8" s="608"/>
      <c r="AT8" s="608"/>
      <c r="AU8" s="608"/>
      <c r="AV8" s="608"/>
      <c r="AW8" s="608"/>
      <c r="AX8" s="608"/>
      <c r="AY8" s="608"/>
      <c r="AZ8" s="608"/>
      <c r="BA8" s="608"/>
      <c r="BB8" s="608"/>
      <c r="BC8" s="608"/>
      <c r="BD8" s="608"/>
      <c r="BE8" s="608"/>
      <c r="BF8" s="609"/>
      <c r="BG8" s="610">
        <v>43522</v>
      </c>
      <c r="BH8" s="611"/>
      <c r="BI8" s="611"/>
      <c r="BJ8" s="611"/>
      <c r="BK8" s="611"/>
      <c r="BL8" s="611"/>
      <c r="BM8" s="611"/>
      <c r="BN8" s="612"/>
      <c r="BO8" s="636">
        <v>1.2</v>
      </c>
      <c r="BP8" s="636"/>
      <c r="BQ8" s="636"/>
      <c r="BR8" s="636"/>
      <c r="BS8" s="637" t="s">
        <v>241</v>
      </c>
      <c r="BT8" s="637"/>
      <c r="BU8" s="637"/>
      <c r="BV8" s="637"/>
      <c r="BW8" s="637"/>
      <c r="BX8" s="637"/>
      <c r="BY8" s="637"/>
      <c r="BZ8" s="637"/>
      <c r="CA8" s="637"/>
      <c r="CB8" s="684"/>
      <c r="CD8" s="607" t="s">
        <v>245</v>
      </c>
      <c r="CE8" s="608"/>
      <c r="CF8" s="608"/>
      <c r="CG8" s="608"/>
      <c r="CH8" s="608"/>
      <c r="CI8" s="608"/>
      <c r="CJ8" s="608"/>
      <c r="CK8" s="608"/>
      <c r="CL8" s="608"/>
      <c r="CM8" s="608"/>
      <c r="CN8" s="608"/>
      <c r="CO8" s="608"/>
      <c r="CP8" s="608"/>
      <c r="CQ8" s="609"/>
      <c r="CR8" s="610">
        <v>4389253</v>
      </c>
      <c r="CS8" s="611"/>
      <c r="CT8" s="611"/>
      <c r="CU8" s="611"/>
      <c r="CV8" s="611"/>
      <c r="CW8" s="611"/>
      <c r="CX8" s="611"/>
      <c r="CY8" s="612"/>
      <c r="CZ8" s="636">
        <v>20.2</v>
      </c>
      <c r="DA8" s="636"/>
      <c r="DB8" s="636"/>
      <c r="DC8" s="636"/>
      <c r="DD8" s="616">
        <v>75814</v>
      </c>
      <c r="DE8" s="611"/>
      <c r="DF8" s="611"/>
      <c r="DG8" s="611"/>
      <c r="DH8" s="611"/>
      <c r="DI8" s="611"/>
      <c r="DJ8" s="611"/>
      <c r="DK8" s="611"/>
      <c r="DL8" s="611"/>
      <c r="DM8" s="611"/>
      <c r="DN8" s="611"/>
      <c r="DO8" s="611"/>
      <c r="DP8" s="612"/>
      <c r="DQ8" s="616">
        <v>2333772</v>
      </c>
      <c r="DR8" s="611"/>
      <c r="DS8" s="611"/>
      <c r="DT8" s="611"/>
      <c r="DU8" s="611"/>
      <c r="DV8" s="611"/>
      <c r="DW8" s="611"/>
      <c r="DX8" s="611"/>
      <c r="DY8" s="611"/>
      <c r="DZ8" s="611"/>
      <c r="EA8" s="611"/>
      <c r="EB8" s="611"/>
      <c r="EC8" s="646"/>
    </row>
    <row r="9" spans="2:143" ht="11.25" customHeight="1" x14ac:dyDescent="0.2">
      <c r="B9" s="607" t="s">
        <v>246</v>
      </c>
      <c r="C9" s="608"/>
      <c r="D9" s="608"/>
      <c r="E9" s="608"/>
      <c r="F9" s="608"/>
      <c r="G9" s="608"/>
      <c r="H9" s="608"/>
      <c r="I9" s="608"/>
      <c r="J9" s="608"/>
      <c r="K9" s="608"/>
      <c r="L9" s="608"/>
      <c r="M9" s="608"/>
      <c r="N9" s="608"/>
      <c r="O9" s="608"/>
      <c r="P9" s="608"/>
      <c r="Q9" s="609"/>
      <c r="R9" s="610">
        <v>18696</v>
      </c>
      <c r="S9" s="611"/>
      <c r="T9" s="611"/>
      <c r="U9" s="611"/>
      <c r="V9" s="611"/>
      <c r="W9" s="611"/>
      <c r="X9" s="611"/>
      <c r="Y9" s="612"/>
      <c r="Z9" s="636">
        <v>0.1</v>
      </c>
      <c r="AA9" s="636"/>
      <c r="AB9" s="636"/>
      <c r="AC9" s="636"/>
      <c r="AD9" s="637">
        <v>18696</v>
      </c>
      <c r="AE9" s="637"/>
      <c r="AF9" s="637"/>
      <c r="AG9" s="637"/>
      <c r="AH9" s="637"/>
      <c r="AI9" s="637"/>
      <c r="AJ9" s="637"/>
      <c r="AK9" s="637"/>
      <c r="AL9" s="613">
        <v>0.2</v>
      </c>
      <c r="AM9" s="614"/>
      <c r="AN9" s="614"/>
      <c r="AO9" s="638"/>
      <c r="AP9" s="607" t="s">
        <v>247</v>
      </c>
      <c r="AQ9" s="608"/>
      <c r="AR9" s="608"/>
      <c r="AS9" s="608"/>
      <c r="AT9" s="608"/>
      <c r="AU9" s="608"/>
      <c r="AV9" s="608"/>
      <c r="AW9" s="608"/>
      <c r="AX9" s="608"/>
      <c r="AY9" s="608"/>
      <c r="AZ9" s="608"/>
      <c r="BA9" s="608"/>
      <c r="BB9" s="608"/>
      <c r="BC9" s="608"/>
      <c r="BD9" s="608"/>
      <c r="BE9" s="608"/>
      <c r="BF9" s="609"/>
      <c r="BG9" s="610">
        <v>1018189</v>
      </c>
      <c r="BH9" s="611"/>
      <c r="BI9" s="611"/>
      <c r="BJ9" s="611"/>
      <c r="BK9" s="611"/>
      <c r="BL9" s="611"/>
      <c r="BM9" s="611"/>
      <c r="BN9" s="612"/>
      <c r="BO9" s="636">
        <v>28.5</v>
      </c>
      <c r="BP9" s="636"/>
      <c r="BQ9" s="636"/>
      <c r="BR9" s="636"/>
      <c r="BS9" s="637" t="s">
        <v>241</v>
      </c>
      <c r="BT9" s="637"/>
      <c r="BU9" s="637"/>
      <c r="BV9" s="637"/>
      <c r="BW9" s="637"/>
      <c r="BX9" s="637"/>
      <c r="BY9" s="637"/>
      <c r="BZ9" s="637"/>
      <c r="CA9" s="637"/>
      <c r="CB9" s="684"/>
      <c r="CD9" s="607" t="s">
        <v>248</v>
      </c>
      <c r="CE9" s="608"/>
      <c r="CF9" s="608"/>
      <c r="CG9" s="608"/>
      <c r="CH9" s="608"/>
      <c r="CI9" s="608"/>
      <c r="CJ9" s="608"/>
      <c r="CK9" s="608"/>
      <c r="CL9" s="608"/>
      <c r="CM9" s="608"/>
      <c r="CN9" s="608"/>
      <c r="CO9" s="608"/>
      <c r="CP9" s="608"/>
      <c r="CQ9" s="609"/>
      <c r="CR9" s="610">
        <v>1663929</v>
      </c>
      <c r="CS9" s="611"/>
      <c r="CT9" s="611"/>
      <c r="CU9" s="611"/>
      <c r="CV9" s="611"/>
      <c r="CW9" s="611"/>
      <c r="CX9" s="611"/>
      <c r="CY9" s="612"/>
      <c r="CZ9" s="636">
        <v>7.7</v>
      </c>
      <c r="DA9" s="636"/>
      <c r="DB9" s="636"/>
      <c r="DC9" s="636"/>
      <c r="DD9" s="616">
        <v>177266</v>
      </c>
      <c r="DE9" s="611"/>
      <c r="DF9" s="611"/>
      <c r="DG9" s="611"/>
      <c r="DH9" s="611"/>
      <c r="DI9" s="611"/>
      <c r="DJ9" s="611"/>
      <c r="DK9" s="611"/>
      <c r="DL9" s="611"/>
      <c r="DM9" s="611"/>
      <c r="DN9" s="611"/>
      <c r="DO9" s="611"/>
      <c r="DP9" s="612"/>
      <c r="DQ9" s="616">
        <v>1173983</v>
      </c>
      <c r="DR9" s="611"/>
      <c r="DS9" s="611"/>
      <c r="DT9" s="611"/>
      <c r="DU9" s="611"/>
      <c r="DV9" s="611"/>
      <c r="DW9" s="611"/>
      <c r="DX9" s="611"/>
      <c r="DY9" s="611"/>
      <c r="DZ9" s="611"/>
      <c r="EA9" s="611"/>
      <c r="EB9" s="611"/>
      <c r="EC9" s="646"/>
    </row>
    <row r="10" spans="2:143" ht="11.25" customHeight="1" x14ac:dyDescent="0.2">
      <c r="B10" s="607" t="s">
        <v>249</v>
      </c>
      <c r="C10" s="608"/>
      <c r="D10" s="608"/>
      <c r="E10" s="608"/>
      <c r="F10" s="608"/>
      <c r="G10" s="608"/>
      <c r="H10" s="608"/>
      <c r="I10" s="608"/>
      <c r="J10" s="608"/>
      <c r="K10" s="608"/>
      <c r="L10" s="608"/>
      <c r="M10" s="608"/>
      <c r="N10" s="608"/>
      <c r="O10" s="608"/>
      <c r="P10" s="608"/>
      <c r="Q10" s="609"/>
      <c r="R10" s="610" t="s">
        <v>241</v>
      </c>
      <c r="S10" s="611"/>
      <c r="T10" s="611"/>
      <c r="U10" s="611"/>
      <c r="V10" s="611"/>
      <c r="W10" s="611"/>
      <c r="X10" s="611"/>
      <c r="Y10" s="612"/>
      <c r="Z10" s="636" t="s">
        <v>250</v>
      </c>
      <c r="AA10" s="636"/>
      <c r="AB10" s="636"/>
      <c r="AC10" s="636"/>
      <c r="AD10" s="637" t="s">
        <v>241</v>
      </c>
      <c r="AE10" s="637"/>
      <c r="AF10" s="637"/>
      <c r="AG10" s="637"/>
      <c r="AH10" s="637"/>
      <c r="AI10" s="637"/>
      <c r="AJ10" s="637"/>
      <c r="AK10" s="637"/>
      <c r="AL10" s="613" t="s">
        <v>241</v>
      </c>
      <c r="AM10" s="614"/>
      <c r="AN10" s="614"/>
      <c r="AO10" s="638"/>
      <c r="AP10" s="607" t="s">
        <v>251</v>
      </c>
      <c r="AQ10" s="608"/>
      <c r="AR10" s="608"/>
      <c r="AS10" s="608"/>
      <c r="AT10" s="608"/>
      <c r="AU10" s="608"/>
      <c r="AV10" s="608"/>
      <c r="AW10" s="608"/>
      <c r="AX10" s="608"/>
      <c r="AY10" s="608"/>
      <c r="AZ10" s="608"/>
      <c r="BA10" s="608"/>
      <c r="BB10" s="608"/>
      <c r="BC10" s="608"/>
      <c r="BD10" s="608"/>
      <c r="BE10" s="608"/>
      <c r="BF10" s="609"/>
      <c r="BG10" s="610">
        <v>68431</v>
      </c>
      <c r="BH10" s="611"/>
      <c r="BI10" s="611"/>
      <c r="BJ10" s="611"/>
      <c r="BK10" s="611"/>
      <c r="BL10" s="611"/>
      <c r="BM10" s="611"/>
      <c r="BN10" s="612"/>
      <c r="BO10" s="636">
        <v>1.9</v>
      </c>
      <c r="BP10" s="636"/>
      <c r="BQ10" s="636"/>
      <c r="BR10" s="636"/>
      <c r="BS10" s="637" t="s">
        <v>130</v>
      </c>
      <c r="BT10" s="637"/>
      <c r="BU10" s="637"/>
      <c r="BV10" s="637"/>
      <c r="BW10" s="637"/>
      <c r="BX10" s="637"/>
      <c r="BY10" s="637"/>
      <c r="BZ10" s="637"/>
      <c r="CA10" s="637"/>
      <c r="CB10" s="684"/>
      <c r="CD10" s="607" t="s">
        <v>252</v>
      </c>
      <c r="CE10" s="608"/>
      <c r="CF10" s="608"/>
      <c r="CG10" s="608"/>
      <c r="CH10" s="608"/>
      <c r="CI10" s="608"/>
      <c r="CJ10" s="608"/>
      <c r="CK10" s="608"/>
      <c r="CL10" s="608"/>
      <c r="CM10" s="608"/>
      <c r="CN10" s="608"/>
      <c r="CO10" s="608"/>
      <c r="CP10" s="608"/>
      <c r="CQ10" s="609"/>
      <c r="CR10" s="610">
        <v>27549</v>
      </c>
      <c r="CS10" s="611"/>
      <c r="CT10" s="611"/>
      <c r="CU10" s="611"/>
      <c r="CV10" s="611"/>
      <c r="CW10" s="611"/>
      <c r="CX10" s="611"/>
      <c r="CY10" s="612"/>
      <c r="CZ10" s="636">
        <v>0.1</v>
      </c>
      <c r="DA10" s="636"/>
      <c r="DB10" s="636"/>
      <c r="DC10" s="636"/>
      <c r="DD10" s="616" t="s">
        <v>130</v>
      </c>
      <c r="DE10" s="611"/>
      <c r="DF10" s="611"/>
      <c r="DG10" s="611"/>
      <c r="DH10" s="611"/>
      <c r="DI10" s="611"/>
      <c r="DJ10" s="611"/>
      <c r="DK10" s="611"/>
      <c r="DL10" s="611"/>
      <c r="DM10" s="611"/>
      <c r="DN10" s="611"/>
      <c r="DO10" s="611"/>
      <c r="DP10" s="612"/>
      <c r="DQ10" s="616">
        <v>21721</v>
      </c>
      <c r="DR10" s="611"/>
      <c r="DS10" s="611"/>
      <c r="DT10" s="611"/>
      <c r="DU10" s="611"/>
      <c r="DV10" s="611"/>
      <c r="DW10" s="611"/>
      <c r="DX10" s="611"/>
      <c r="DY10" s="611"/>
      <c r="DZ10" s="611"/>
      <c r="EA10" s="611"/>
      <c r="EB10" s="611"/>
      <c r="EC10" s="646"/>
    </row>
    <row r="11" spans="2:143" ht="11.25" customHeight="1" x14ac:dyDescent="0.2">
      <c r="B11" s="607" t="s">
        <v>253</v>
      </c>
      <c r="C11" s="608"/>
      <c r="D11" s="608"/>
      <c r="E11" s="608"/>
      <c r="F11" s="608"/>
      <c r="G11" s="608"/>
      <c r="H11" s="608"/>
      <c r="I11" s="608"/>
      <c r="J11" s="608"/>
      <c r="K11" s="608"/>
      <c r="L11" s="608"/>
      <c r="M11" s="608"/>
      <c r="N11" s="608"/>
      <c r="O11" s="608"/>
      <c r="P11" s="608"/>
      <c r="Q11" s="609"/>
      <c r="R11" s="610">
        <v>583313</v>
      </c>
      <c r="S11" s="611"/>
      <c r="T11" s="611"/>
      <c r="U11" s="611"/>
      <c r="V11" s="611"/>
      <c r="W11" s="611"/>
      <c r="X11" s="611"/>
      <c r="Y11" s="612"/>
      <c r="Z11" s="613">
        <v>2.5</v>
      </c>
      <c r="AA11" s="614"/>
      <c r="AB11" s="614"/>
      <c r="AC11" s="615"/>
      <c r="AD11" s="616">
        <v>583313</v>
      </c>
      <c r="AE11" s="611"/>
      <c r="AF11" s="611"/>
      <c r="AG11" s="611"/>
      <c r="AH11" s="611"/>
      <c r="AI11" s="611"/>
      <c r="AJ11" s="611"/>
      <c r="AK11" s="612"/>
      <c r="AL11" s="613">
        <v>5.0999999999999996</v>
      </c>
      <c r="AM11" s="614"/>
      <c r="AN11" s="614"/>
      <c r="AO11" s="638"/>
      <c r="AP11" s="607" t="s">
        <v>254</v>
      </c>
      <c r="AQ11" s="608"/>
      <c r="AR11" s="608"/>
      <c r="AS11" s="608"/>
      <c r="AT11" s="608"/>
      <c r="AU11" s="608"/>
      <c r="AV11" s="608"/>
      <c r="AW11" s="608"/>
      <c r="AX11" s="608"/>
      <c r="AY11" s="608"/>
      <c r="AZ11" s="608"/>
      <c r="BA11" s="608"/>
      <c r="BB11" s="608"/>
      <c r="BC11" s="608"/>
      <c r="BD11" s="608"/>
      <c r="BE11" s="608"/>
      <c r="BF11" s="609"/>
      <c r="BG11" s="610">
        <v>177559</v>
      </c>
      <c r="BH11" s="611"/>
      <c r="BI11" s="611"/>
      <c r="BJ11" s="611"/>
      <c r="BK11" s="611"/>
      <c r="BL11" s="611"/>
      <c r="BM11" s="611"/>
      <c r="BN11" s="612"/>
      <c r="BO11" s="636">
        <v>5</v>
      </c>
      <c r="BP11" s="636"/>
      <c r="BQ11" s="636"/>
      <c r="BR11" s="636"/>
      <c r="BS11" s="637" t="s">
        <v>241</v>
      </c>
      <c r="BT11" s="637"/>
      <c r="BU11" s="637"/>
      <c r="BV11" s="637"/>
      <c r="BW11" s="637"/>
      <c r="BX11" s="637"/>
      <c r="BY11" s="637"/>
      <c r="BZ11" s="637"/>
      <c r="CA11" s="637"/>
      <c r="CB11" s="684"/>
      <c r="CD11" s="607" t="s">
        <v>255</v>
      </c>
      <c r="CE11" s="608"/>
      <c r="CF11" s="608"/>
      <c r="CG11" s="608"/>
      <c r="CH11" s="608"/>
      <c r="CI11" s="608"/>
      <c r="CJ11" s="608"/>
      <c r="CK11" s="608"/>
      <c r="CL11" s="608"/>
      <c r="CM11" s="608"/>
      <c r="CN11" s="608"/>
      <c r="CO11" s="608"/>
      <c r="CP11" s="608"/>
      <c r="CQ11" s="609"/>
      <c r="CR11" s="610">
        <v>1139462</v>
      </c>
      <c r="CS11" s="611"/>
      <c r="CT11" s="611"/>
      <c r="CU11" s="611"/>
      <c r="CV11" s="611"/>
      <c r="CW11" s="611"/>
      <c r="CX11" s="611"/>
      <c r="CY11" s="612"/>
      <c r="CZ11" s="636">
        <v>5.2</v>
      </c>
      <c r="DA11" s="636"/>
      <c r="DB11" s="636"/>
      <c r="DC11" s="636"/>
      <c r="DD11" s="616">
        <v>284799</v>
      </c>
      <c r="DE11" s="611"/>
      <c r="DF11" s="611"/>
      <c r="DG11" s="611"/>
      <c r="DH11" s="611"/>
      <c r="DI11" s="611"/>
      <c r="DJ11" s="611"/>
      <c r="DK11" s="611"/>
      <c r="DL11" s="611"/>
      <c r="DM11" s="611"/>
      <c r="DN11" s="611"/>
      <c r="DO11" s="611"/>
      <c r="DP11" s="612"/>
      <c r="DQ11" s="616">
        <v>677824</v>
      </c>
      <c r="DR11" s="611"/>
      <c r="DS11" s="611"/>
      <c r="DT11" s="611"/>
      <c r="DU11" s="611"/>
      <c r="DV11" s="611"/>
      <c r="DW11" s="611"/>
      <c r="DX11" s="611"/>
      <c r="DY11" s="611"/>
      <c r="DZ11" s="611"/>
      <c r="EA11" s="611"/>
      <c r="EB11" s="611"/>
      <c r="EC11" s="646"/>
    </row>
    <row r="12" spans="2:143" ht="11.25" customHeight="1" x14ac:dyDescent="0.2">
      <c r="B12" s="607" t="s">
        <v>256</v>
      </c>
      <c r="C12" s="608"/>
      <c r="D12" s="608"/>
      <c r="E12" s="608"/>
      <c r="F12" s="608"/>
      <c r="G12" s="608"/>
      <c r="H12" s="608"/>
      <c r="I12" s="608"/>
      <c r="J12" s="608"/>
      <c r="K12" s="608"/>
      <c r="L12" s="608"/>
      <c r="M12" s="608"/>
      <c r="N12" s="608"/>
      <c r="O12" s="608"/>
      <c r="P12" s="608"/>
      <c r="Q12" s="609"/>
      <c r="R12" s="610">
        <v>4556</v>
      </c>
      <c r="S12" s="611"/>
      <c r="T12" s="611"/>
      <c r="U12" s="611"/>
      <c r="V12" s="611"/>
      <c r="W12" s="611"/>
      <c r="X12" s="611"/>
      <c r="Y12" s="612"/>
      <c r="Z12" s="636">
        <v>0</v>
      </c>
      <c r="AA12" s="636"/>
      <c r="AB12" s="636"/>
      <c r="AC12" s="636"/>
      <c r="AD12" s="637">
        <v>4556</v>
      </c>
      <c r="AE12" s="637"/>
      <c r="AF12" s="637"/>
      <c r="AG12" s="637"/>
      <c r="AH12" s="637"/>
      <c r="AI12" s="637"/>
      <c r="AJ12" s="637"/>
      <c r="AK12" s="637"/>
      <c r="AL12" s="613">
        <v>0</v>
      </c>
      <c r="AM12" s="614"/>
      <c r="AN12" s="614"/>
      <c r="AO12" s="638"/>
      <c r="AP12" s="607" t="s">
        <v>257</v>
      </c>
      <c r="AQ12" s="608"/>
      <c r="AR12" s="608"/>
      <c r="AS12" s="608"/>
      <c r="AT12" s="608"/>
      <c r="AU12" s="608"/>
      <c r="AV12" s="608"/>
      <c r="AW12" s="608"/>
      <c r="AX12" s="608"/>
      <c r="AY12" s="608"/>
      <c r="AZ12" s="608"/>
      <c r="BA12" s="608"/>
      <c r="BB12" s="608"/>
      <c r="BC12" s="608"/>
      <c r="BD12" s="608"/>
      <c r="BE12" s="608"/>
      <c r="BF12" s="609"/>
      <c r="BG12" s="610">
        <v>2010815</v>
      </c>
      <c r="BH12" s="611"/>
      <c r="BI12" s="611"/>
      <c r="BJ12" s="611"/>
      <c r="BK12" s="611"/>
      <c r="BL12" s="611"/>
      <c r="BM12" s="611"/>
      <c r="BN12" s="612"/>
      <c r="BO12" s="636">
        <v>56.3</v>
      </c>
      <c r="BP12" s="636"/>
      <c r="BQ12" s="636"/>
      <c r="BR12" s="636"/>
      <c r="BS12" s="637">
        <v>352119</v>
      </c>
      <c r="BT12" s="637"/>
      <c r="BU12" s="637"/>
      <c r="BV12" s="637"/>
      <c r="BW12" s="637"/>
      <c r="BX12" s="637"/>
      <c r="BY12" s="637"/>
      <c r="BZ12" s="637"/>
      <c r="CA12" s="637"/>
      <c r="CB12" s="684"/>
      <c r="CD12" s="607" t="s">
        <v>258</v>
      </c>
      <c r="CE12" s="608"/>
      <c r="CF12" s="608"/>
      <c r="CG12" s="608"/>
      <c r="CH12" s="608"/>
      <c r="CI12" s="608"/>
      <c r="CJ12" s="608"/>
      <c r="CK12" s="608"/>
      <c r="CL12" s="608"/>
      <c r="CM12" s="608"/>
      <c r="CN12" s="608"/>
      <c r="CO12" s="608"/>
      <c r="CP12" s="608"/>
      <c r="CQ12" s="609"/>
      <c r="CR12" s="610">
        <v>1504567</v>
      </c>
      <c r="CS12" s="611"/>
      <c r="CT12" s="611"/>
      <c r="CU12" s="611"/>
      <c r="CV12" s="611"/>
      <c r="CW12" s="611"/>
      <c r="CX12" s="611"/>
      <c r="CY12" s="612"/>
      <c r="CZ12" s="636">
        <v>6.9</v>
      </c>
      <c r="DA12" s="636"/>
      <c r="DB12" s="636"/>
      <c r="DC12" s="636"/>
      <c r="DD12" s="616">
        <v>104526</v>
      </c>
      <c r="DE12" s="611"/>
      <c r="DF12" s="611"/>
      <c r="DG12" s="611"/>
      <c r="DH12" s="611"/>
      <c r="DI12" s="611"/>
      <c r="DJ12" s="611"/>
      <c r="DK12" s="611"/>
      <c r="DL12" s="611"/>
      <c r="DM12" s="611"/>
      <c r="DN12" s="611"/>
      <c r="DO12" s="611"/>
      <c r="DP12" s="612"/>
      <c r="DQ12" s="616">
        <v>721306</v>
      </c>
      <c r="DR12" s="611"/>
      <c r="DS12" s="611"/>
      <c r="DT12" s="611"/>
      <c r="DU12" s="611"/>
      <c r="DV12" s="611"/>
      <c r="DW12" s="611"/>
      <c r="DX12" s="611"/>
      <c r="DY12" s="611"/>
      <c r="DZ12" s="611"/>
      <c r="EA12" s="611"/>
      <c r="EB12" s="611"/>
      <c r="EC12" s="646"/>
    </row>
    <row r="13" spans="2:143" ht="11.25" customHeight="1" x14ac:dyDescent="0.2">
      <c r="B13" s="607" t="s">
        <v>259</v>
      </c>
      <c r="C13" s="608"/>
      <c r="D13" s="608"/>
      <c r="E13" s="608"/>
      <c r="F13" s="608"/>
      <c r="G13" s="608"/>
      <c r="H13" s="608"/>
      <c r="I13" s="608"/>
      <c r="J13" s="608"/>
      <c r="K13" s="608"/>
      <c r="L13" s="608"/>
      <c r="M13" s="608"/>
      <c r="N13" s="608"/>
      <c r="O13" s="608"/>
      <c r="P13" s="608"/>
      <c r="Q13" s="609"/>
      <c r="R13" s="610" t="s">
        <v>130</v>
      </c>
      <c r="S13" s="611"/>
      <c r="T13" s="611"/>
      <c r="U13" s="611"/>
      <c r="V13" s="611"/>
      <c r="W13" s="611"/>
      <c r="X13" s="611"/>
      <c r="Y13" s="612"/>
      <c r="Z13" s="636" t="s">
        <v>130</v>
      </c>
      <c r="AA13" s="636"/>
      <c r="AB13" s="636"/>
      <c r="AC13" s="636"/>
      <c r="AD13" s="637" t="s">
        <v>130</v>
      </c>
      <c r="AE13" s="637"/>
      <c r="AF13" s="637"/>
      <c r="AG13" s="637"/>
      <c r="AH13" s="637"/>
      <c r="AI13" s="637"/>
      <c r="AJ13" s="637"/>
      <c r="AK13" s="637"/>
      <c r="AL13" s="613" t="s">
        <v>130</v>
      </c>
      <c r="AM13" s="614"/>
      <c r="AN13" s="614"/>
      <c r="AO13" s="638"/>
      <c r="AP13" s="607" t="s">
        <v>260</v>
      </c>
      <c r="AQ13" s="608"/>
      <c r="AR13" s="608"/>
      <c r="AS13" s="608"/>
      <c r="AT13" s="608"/>
      <c r="AU13" s="608"/>
      <c r="AV13" s="608"/>
      <c r="AW13" s="608"/>
      <c r="AX13" s="608"/>
      <c r="AY13" s="608"/>
      <c r="AZ13" s="608"/>
      <c r="BA13" s="608"/>
      <c r="BB13" s="608"/>
      <c r="BC13" s="608"/>
      <c r="BD13" s="608"/>
      <c r="BE13" s="608"/>
      <c r="BF13" s="609"/>
      <c r="BG13" s="610">
        <v>2006793</v>
      </c>
      <c r="BH13" s="611"/>
      <c r="BI13" s="611"/>
      <c r="BJ13" s="611"/>
      <c r="BK13" s="611"/>
      <c r="BL13" s="611"/>
      <c r="BM13" s="611"/>
      <c r="BN13" s="612"/>
      <c r="BO13" s="636">
        <v>56.1</v>
      </c>
      <c r="BP13" s="636"/>
      <c r="BQ13" s="636"/>
      <c r="BR13" s="636"/>
      <c r="BS13" s="637">
        <v>352119</v>
      </c>
      <c r="BT13" s="637"/>
      <c r="BU13" s="637"/>
      <c r="BV13" s="637"/>
      <c r="BW13" s="637"/>
      <c r="BX13" s="637"/>
      <c r="BY13" s="637"/>
      <c r="BZ13" s="637"/>
      <c r="CA13" s="637"/>
      <c r="CB13" s="684"/>
      <c r="CD13" s="607" t="s">
        <v>261</v>
      </c>
      <c r="CE13" s="608"/>
      <c r="CF13" s="608"/>
      <c r="CG13" s="608"/>
      <c r="CH13" s="608"/>
      <c r="CI13" s="608"/>
      <c r="CJ13" s="608"/>
      <c r="CK13" s="608"/>
      <c r="CL13" s="608"/>
      <c r="CM13" s="608"/>
      <c r="CN13" s="608"/>
      <c r="CO13" s="608"/>
      <c r="CP13" s="608"/>
      <c r="CQ13" s="609"/>
      <c r="CR13" s="610">
        <v>2828354</v>
      </c>
      <c r="CS13" s="611"/>
      <c r="CT13" s="611"/>
      <c r="CU13" s="611"/>
      <c r="CV13" s="611"/>
      <c r="CW13" s="611"/>
      <c r="CX13" s="611"/>
      <c r="CY13" s="612"/>
      <c r="CZ13" s="636">
        <v>13</v>
      </c>
      <c r="DA13" s="636"/>
      <c r="DB13" s="636"/>
      <c r="DC13" s="636"/>
      <c r="DD13" s="616">
        <v>928581</v>
      </c>
      <c r="DE13" s="611"/>
      <c r="DF13" s="611"/>
      <c r="DG13" s="611"/>
      <c r="DH13" s="611"/>
      <c r="DI13" s="611"/>
      <c r="DJ13" s="611"/>
      <c r="DK13" s="611"/>
      <c r="DL13" s="611"/>
      <c r="DM13" s="611"/>
      <c r="DN13" s="611"/>
      <c r="DO13" s="611"/>
      <c r="DP13" s="612"/>
      <c r="DQ13" s="616">
        <v>1884149</v>
      </c>
      <c r="DR13" s="611"/>
      <c r="DS13" s="611"/>
      <c r="DT13" s="611"/>
      <c r="DU13" s="611"/>
      <c r="DV13" s="611"/>
      <c r="DW13" s="611"/>
      <c r="DX13" s="611"/>
      <c r="DY13" s="611"/>
      <c r="DZ13" s="611"/>
      <c r="EA13" s="611"/>
      <c r="EB13" s="611"/>
      <c r="EC13" s="646"/>
    </row>
    <row r="14" spans="2:143" ht="11.25" customHeight="1" x14ac:dyDescent="0.2">
      <c r="B14" s="607" t="s">
        <v>262</v>
      </c>
      <c r="C14" s="608"/>
      <c r="D14" s="608"/>
      <c r="E14" s="608"/>
      <c r="F14" s="608"/>
      <c r="G14" s="608"/>
      <c r="H14" s="608"/>
      <c r="I14" s="608"/>
      <c r="J14" s="608"/>
      <c r="K14" s="608"/>
      <c r="L14" s="608"/>
      <c r="M14" s="608"/>
      <c r="N14" s="608"/>
      <c r="O14" s="608"/>
      <c r="P14" s="608"/>
      <c r="Q14" s="609"/>
      <c r="R14" s="610" t="s">
        <v>250</v>
      </c>
      <c r="S14" s="611"/>
      <c r="T14" s="611"/>
      <c r="U14" s="611"/>
      <c r="V14" s="611"/>
      <c r="W14" s="611"/>
      <c r="X14" s="611"/>
      <c r="Y14" s="612"/>
      <c r="Z14" s="636" t="s">
        <v>130</v>
      </c>
      <c r="AA14" s="636"/>
      <c r="AB14" s="636"/>
      <c r="AC14" s="636"/>
      <c r="AD14" s="637" t="s">
        <v>140</v>
      </c>
      <c r="AE14" s="637"/>
      <c r="AF14" s="637"/>
      <c r="AG14" s="637"/>
      <c r="AH14" s="637"/>
      <c r="AI14" s="637"/>
      <c r="AJ14" s="637"/>
      <c r="AK14" s="637"/>
      <c r="AL14" s="613" t="s">
        <v>130</v>
      </c>
      <c r="AM14" s="614"/>
      <c r="AN14" s="614"/>
      <c r="AO14" s="638"/>
      <c r="AP14" s="607" t="s">
        <v>263</v>
      </c>
      <c r="AQ14" s="608"/>
      <c r="AR14" s="608"/>
      <c r="AS14" s="608"/>
      <c r="AT14" s="608"/>
      <c r="AU14" s="608"/>
      <c r="AV14" s="608"/>
      <c r="AW14" s="608"/>
      <c r="AX14" s="608"/>
      <c r="AY14" s="608"/>
      <c r="AZ14" s="608"/>
      <c r="BA14" s="608"/>
      <c r="BB14" s="608"/>
      <c r="BC14" s="608"/>
      <c r="BD14" s="608"/>
      <c r="BE14" s="608"/>
      <c r="BF14" s="609"/>
      <c r="BG14" s="610">
        <v>96067</v>
      </c>
      <c r="BH14" s="611"/>
      <c r="BI14" s="611"/>
      <c r="BJ14" s="611"/>
      <c r="BK14" s="611"/>
      <c r="BL14" s="611"/>
      <c r="BM14" s="611"/>
      <c r="BN14" s="612"/>
      <c r="BO14" s="636">
        <v>2.7</v>
      </c>
      <c r="BP14" s="636"/>
      <c r="BQ14" s="636"/>
      <c r="BR14" s="636"/>
      <c r="BS14" s="637" t="s">
        <v>130</v>
      </c>
      <c r="BT14" s="637"/>
      <c r="BU14" s="637"/>
      <c r="BV14" s="637"/>
      <c r="BW14" s="637"/>
      <c r="BX14" s="637"/>
      <c r="BY14" s="637"/>
      <c r="BZ14" s="637"/>
      <c r="CA14" s="637"/>
      <c r="CB14" s="684"/>
      <c r="CD14" s="607" t="s">
        <v>264</v>
      </c>
      <c r="CE14" s="608"/>
      <c r="CF14" s="608"/>
      <c r="CG14" s="608"/>
      <c r="CH14" s="608"/>
      <c r="CI14" s="608"/>
      <c r="CJ14" s="608"/>
      <c r="CK14" s="608"/>
      <c r="CL14" s="608"/>
      <c r="CM14" s="608"/>
      <c r="CN14" s="608"/>
      <c r="CO14" s="608"/>
      <c r="CP14" s="608"/>
      <c r="CQ14" s="609"/>
      <c r="CR14" s="610">
        <v>674228</v>
      </c>
      <c r="CS14" s="611"/>
      <c r="CT14" s="611"/>
      <c r="CU14" s="611"/>
      <c r="CV14" s="611"/>
      <c r="CW14" s="611"/>
      <c r="CX14" s="611"/>
      <c r="CY14" s="612"/>
      <c r="CZ14" s="636">
        <v>3.1</v>
      </c>
      <c r="DA14" s="636"/>
      <c r="DB14" s="636"/>
      <c r="DC14" s="636"/>
      <c r="DD14" s="616">
        <v>23503</v>
      </c>
      <c r="DE14" s="611"/>
      <c r="DF14" s="611"/>
      <c r="DG14" s="611"/>
      <c r="DH14" s="611"/>
      <c r="DI14" s="611"/>
      <c r="DJ14" s="611"/>
      <c r="DK14" s="611"/>
      <c r="DL14" s="611"/>
      <c r="DM14" s="611"/>
      <c r="DN14" s="611"/>
      <c r="DO14" s="611"/>
      <c r="DP14" s="612"/>
      <c r="DQ14" s="616">
        <v>633992</v>
      </c>
      <c r="DR14" s="611"/>
      <c r="DS14" s="611"/>
      <c r="DT14" s="611"/>
      <c r="DU14" s="611"/>
      <c r="DV14" s="611"/>
      <c r="DW14" s="611"/>
      <c r="DX14" s="611"/>
      <c r="DY14" s="611"/>
      <c r="DZ14" s="611"/>
      <c r="EA14" s="611"/>
      <c r="EB14" s="611"/>
      <c r="EC14" s="646"/>
    </row>
    <row r="15" spans="2:143" ht="11.25" customHeight="1" x14ac:dyDescent="0.2">
      <c r="B15" s="607" t="s">
        <v>265</v>
      </c>
      <c r="C15" s="608"/>
      <c r="D15" s="608"/>
      <c r="E15" s="608"/>
      <c r="F15" s="608"/>
      <c r="G15" s="608"/>
      <c r="H15" s="608"/>
      <c r="I15" s="608"/>
      <c r="J15" s="608"/>
      <c r="K15" s="608"/>
      <c r="L15" s="608"/>
      <c r="M15" s="608"/>
      <c r="N15" s="608"/>
      <c r="O15" s="608"/>
      <c r="P15" s="608"/>
      <c r="Q15" s="609"/>
      <c r="R15" s="610" t="s">
        <v>241</v>
      </c>
      <c r="S15" s="611"/>
      <c r="T15" s="611"/>
      <c r="U15" s="611"/>
      <c r="V15" s="611"/>
      <c r="W15" s="611"/>
      <c r="X15" s="611"/>
      <c r="Y15" s="612"/>
      <c r="Z15" s="636" t="s">
        <v>130</v>
      </c>
      <c r="AA15" s="636"/>
      <c r="AB15" s="636"/>
      <c r="AC15" s="636"/>
      <c r="AD15" s="637" t="s">
        <v>241</v>
      </c>
      <c r="AE15" s="637"/>
      <c r="AF15" s="637"/>
      <c r="AG15" s="637"/>
      <c r="AH15" s="637"/>
      <c r="AI15" s="637"/>
      <c r="AJ15" s="637"/>
      <c r="AK15" s="637"/>
      <c r="AL15" s="613" t="s">
        <v>250</v>
      </c>
      <c r="AM15" s="614"/>
      <c r="AN15" s="614"/>
      <c r="AO15" s="638"/>
      <c r="AP15" s="607" t="s">
        <v>266</v>
      </c>
      <c r="AQ15" s="608"/>
      <c r="AR15" s="608"/>
      <c r="AS15" s="608"/>
      <c r="AT15" s="608"/>
      <c r="AU15" s="608"/>
      <c r="AV15" s="608"/>
      <c r="AW15" s="608"/>
      <c r="AX15" s="608"/>
      <c r="AY15" s="608"/>
      <c r="AZ15" s="608"/>
      <c r="BA15" s="608"/>
      <c r="BB15" s="608"/>
      <c r="BC15" s="608"/>
      <c r="BD15" s="608"/>
      <c r="BE15" s="608"/>
      <c r="BF15" s="609"/>
      <c r="BG15" s="610">
        <v>149448</v>
      </c>
      <c r="BH15" s="611"/>
      <c r="BI15" s="611"/>
      <c r="BJ15" s="611"/>
      <c r="BK15" s="611"/>
      <c r="BL15" s="611"/>
      <c r="BM15" s="611"/>
      <c r="BN15" s="612"/>
      <c r="BO15" s="636">
        <v>4.2</v>
      </c>
      <c r="BP15" s="636"/>
      <c r="BQ15" s="636"/>
      <c r="BR15" s="636"/>
      <c r="BS15" s="637" t="s">
        <v>130</v>
      </c>
      <c r="BT15" s="637"/>
      <c r="BU15" s="637"/>
      <c r="BV15" s="637"/>
      <c r="BW15" s="637"/>
      <c r="BX15" s="637"/>
      <c r="BY15" s="637"/>
      <c r="BZ15" s="637"/>
      <c r="CA15" s="637"/>
      <c r="CB15" s="684"/>
      <c r="CD15" s="607" t="s">
        <v>267</v>
      </c>
      <c r="CE15" s="608"/>
      <c r="CF15" s="608"/>
      <c r="CG15" s="608"/>
      <c r="CH15" s="608"/>
      <c r="CI15" s="608"/>
      <c r="CJ15" s="608"/>
      <c r="CK15" s="608"/>
      <c r="CL15" s="608"/>
      <c r="CM15" s="608"/>
      <c r="CN15" s="608"/>
      <c r="CO15" s="608"/>
      <c r="CP15" s="608"/>
      <c r="CQ15" s="609"/>
      <c r="CR15" s="610">
        <v>1511001</v>
      </c>
      <c r="CS15" s="611"/>
      <c r="CT15" s="611"/>
      <c r="CU15" s="611"/>
      <c r="CV15" s="611"/>
      <c r="CW15" s="611"/>
      <c r="CX15" s="611"/>
      <c r="CY15" s="612"/>
      <c r="CZ15" s="636">
        <v>7</v>
      </c>
      <c r="DA15" s="636"/>
      <c r="DB15" s="636"/>
      <c r="DC15" s="636"/>
      <c r="DD15" s="616">
        <v>321959</v>
      </c>
      <c r="DE15" s="611"/>
      <c r="DF15" s="611"/>
      <c r="DG15" s="611"/>
      <c r="DH15" s="611"/>
      <c r="DI15" s="611"/>
      <c r="DJ15" s="611"/>
      <c r="DK15" s="611"/>
      <c r="DL15" s="611"/>
      <c r="DM15" s="611"/>
      <c r="DN15" s="611"/>
      <c r="DO15" s="611"/>
      <c r="DP15" s="612"/>
      <c r="DQ15" s="616">
        <v>1107655</v>
      </c>
      <c r="DR15" s="611"/>
      <c r="DS15" s="611"/>
      <c r="DT15" s="611"/>
      <c r="DU15" s="611"/>
      <c r="DV15" s="611"/>
      <c r="DW15" s="611"/>
      <c r="DX15" s="611"/>
      <c r="DY15" s="611"/>
      <c r="DZ15" s="611"/>
      <c r="EA15" s="611"/>
      <c r="EB15" s="611"/>
      <c r="EC15" s="646"/>
    </row>
    <row r="16" spans="2:143" ht="11.25" customHeight="1" x14ac:dyDescent="0.2">
      <c r="B16" s="607" t="s">
        <v>268</v>
      </c>
      <c r="C16" s="608"/>
      <c r="D16" s="608"/>
      <c r="E16" s="608"/>
      <c r="F16" s="608"/>
      <c r="G16" s="608"/>
      <c r="H16" s="608"/>
      <c r="I16" s="608"/>
      <c r="J16" s="608"/>
      <c r="K16" s="608"/>
      <c r="L16" s="608"/>
      <c r="M16" s="608"/>
      <c r="N16" s="608"/>
      <c r="O16" s="608"/>
      <c r="P16" s="608"/>
      <c r="Q16" s="609"/>
      <c r="R16" s="610">
        <v>14393</v>
      </c>
      <c r="S16" s="611"/>
      <c r="T16" s="611"/>
      <c r="U16" s="611"/>
      <c r="V16" s="611"/>
      <c r="W16" s="611"/>
      <c r="X16" s="611"/>
      <c r="Y16" s="612"/>
      <c r="Z16" s="636">
        <v>0.1</v>
      </c>
      <c r="AA16" s="636"/>
      <c r="AB16" s="636"/>
      <c r="AC16" s="636"/>
      <c r="AD16" s="637">
        <v>14393</v>
      </c>
      <c r="AE16" s="637"/>
      <c r="AF16" s="637"/>
      <c r="AG16" s="637"/>
      <c r="AH16" s="637"/>
      <c r="AI16" s="637"/>
      <c r="AJ16" s="637"/>
      <c r="AK16" s="637"/>
      <c r="AL16" s="613">
        <v>0.1</v>
      </c>
      <c r="AM16" s="614"/>
      <c r="AN16" s="614"/>
      <c r="AO16" s="638"/>
      <c r="AP16" s="607" t="s">
        <v>269</v>
      </c>
      <c r="AQ16" s="608"/>
      <c r="AR16" s="608"/>
      <c r="AS16" s="608"/>
      <c r="AT16" s="608"/>
      <c r="AU16" s="608"/>
      <c r="AV16" s="608"/>
      <c r="AW16" s="608"/>
      <c r="AX16" s="608"/>
      <c r="AY16" s="608"/>
      <c r="AZ16" s="608"/>
      <c r="BA16" s="608"/>
      <c r="BB16" s="608"/>
      <c r="BC16" s="608"/>
      <c r="BD16" s="608"/>
      <c r="BE16" s="608"/>
      <c r="BF16" s="609"/>
      <c r="BG16" s="610">
        <v>7</v>
      </c>
      <c r="BH16" s="611"/>
      <c r="BI16" s="611"/>
      <c r="BJ16" s="611"/>
      <c r="BK16" s="611"/>
      <c r="BL16" s="611"/>
      <c r="BM16" s="611"/>
      <c r="BN16" s="612"/>
      <c r="BO16" s="636">
        <v>0</v>
      </c>
      <c r="BP16" s="636"/>
      <c r="BQ16" s="636"/>
      <c r="BR16" s="636"/>
      <c r="BS16" s="637" t="s">
        <v>250</v>
      </c>
      <c r="BT16" s="637"/>
      <c r="BU16" s="637"/>
      <c r="BV16" s="637"/>
      <c r="BW16" s="637"/>
      <c r="BX16" s="637"/>
      <c r="BY16" s="637"/>
      <c r="BZ16" s="637"/>
      <c r="CA16" s="637"/>
      <c r="CB16" s="684"/>
      <c r="CD16" s="607" t="s">
        <v>270</v>
      </c>
      <c r="CE16" s="608"/>
      <c r="CF16" s="608"/>
      <c r="CG16" s="608"/>
      <c r="CH16" s="608"/>
      <c r="CI16" s="608"/>
      <c r="CJ16" s="608"/>
      <c r="CK16" s="608"/>
      <c r="CL16" s="608"/>
      <c r="CM16" s="608"/>
      <c r="CN16" s="608"/>
      <c r="CO16" s="608"/>
      <c r="CP16" s="608"/>
      <c r="CQ16" s="609"/>
      <c r="CR16" s="610">
        <v>30640</v>
      </c>
      <c r="CS16" s="611"/>
      <c r="CT16" s="611"/>
      <c r="CU16" s="611"/>
      <c r="CV16" s="611"/>
      <c r="CW16" s="611"/>
      <c r="CX16" s="611"/>
      <c r="CY16" s="612"/>
      <c r="CZ16" s="636">
        <v>0.1</v>
      </c>
      <c r="DA16" s="636"/>
      <c r="DB16" s="636"/>
      <c r="DC16" s="636"/>
      <c r="DD16" s="616" t="s">
        <v>130</v>
      </c>
      <c r="DE16" s="611"/>
      <c r="DF16" s="611"/>
      <c r="DG16" s="611"/>
      <c r="DH16" s="611"/>
      <c r="DI16" s="611"/>
      <c r="DJ16" s="611"/>
      <c r="DK16" s="611"/>
      <c r="DL16" s="611"/>
      <c r="DM16" s="611"/>
      <c r="DN16" s="611"/>
      <c r="DO16" s="611"/>
      <c r="DP16" s="612"/>
      <c r="DQ16" s="616">
        <v>7123</v>
      </c>
      <c r="DR16" s="611"/>
      <c r="DS16" s="611"/>
      <c r="DT16" s="611"/>
      <c r="DU16" s="611"/>
      <c r="DV16" s="611"/>
      <c r="DW16" s="611"/>
      <c r="DX16" s="611"/>
      <c r="DY16" s="611"/>
      <c r="DZ16" s="611"/>
      <c r="EA16" s="611"/>
      <c r="EB16" s="611"/>
      <c r="EC16" s="646"/>
    </row>
    <row r="17" spans="2:133" ht="11.25" customHeight="1" x14ac:dyDescent="0.2">
      <c r="B17" s="607" t="s">
        <v>271</v>
      </c>
      <c r="C17" s="608"/>
      <c r="D17" s="608"/>
      <c r="E17" s="608"/>
      <c r="F17" s="608"/>
      <c r="G17" s="608"/>
      <c r="H17" s="608"/>
      <c r="I17" s="608"/>
      <c r="J17" s="608"/>
      <c r="K17" s="608"/>
      <c r="L17" s="608"/>
      <c r="M17" s="608"/>
      <c r="N17" s="608"/>
      <c r="O17" s="608"/>
      <c r="P17" s="608"/>
      <c r="Q17" s="609"/>
      <c r="R17" s="610">
        <v>37250</v>
      </c>
      <c r="S17" s="611"/>
      <c r="T17" s="611"/>
      <c r="U17" s="611"/>
      <c r="V17" s="611"/>
      <c r="W17" s="611"/>
      <c r="X17" s="611"/>
      <c r="Y17" s="612"/>
      <c r="Z17" s="636">
        <v>0.2</v>
      </c>
      <c r="AA17" s="636"/>
      <c r="AB17" s="636"/>
      <c r="AC17" s="636"/>
      <c r="AD17" s="637">
        <v>37250</v>
      </c>
      <c r="AE17" s="637"/>
      <c r="AF17" s="637"/>
      <c r="AG17" s="637"/>
      <c r="AH17" s="637"/>
      <c r="AI17" s="637"/>
      <c r="AJ17" s="637"/>
      <c r="AK17" s="637"/>
      <c r="AL17" s="613">
        <v>0.3</v>
      </c>
      <c r="AM17" s="614"/>
      <c r="AN17" s="614"/>
      <c r="AO17" s="638"/>
      <c r="AP17" s="607" t="s">
        <v>272</v>
      </c>
      <c r="AQ17" s="608"/>
      <c r="AR17" s="608"/>
      <c r="AS17" s="608"/>
      <c r="AT17" s="608"/>
      <c r="AU17" s="608"/>
      <c r="AV17" s="608"/>
      <c r="AW17" s="608"/>
      <c r="AX17" s="608"/>
      <c r="AY17" s="608"/>
      <c r="AZ17" s="608"/>
      <c r="BA17" s="608"/>
      <c r="BB17" s="608"/>
      <c r="BC17" s="608"/>
      <c r="BD17" s="608"/>
      <c r="BE17" s="608"/>
      <c r="BF17" s="609"/>
      <c r="BG17" s="610" t="s">
        <v>130</v>
      </c>
      <c r="BH17" s="611"/>
      <c r="BI17" s="611"/>
      <c r="BJ17" s="611"/>
      <c r="BK17" s="611"/>
      <c r="BL17" s="611"/>
      <c r="BM17" s="611"/>
      <c r="BN17" s="612"/>
      <c r="BO17" s="636" t="s">
        <v>250</v>
      </c>
      <c r="BP17" s="636"/>
      <c r="BQ17" s="636"/>
      <c r="BR17" s="636"/>
      <c r="BS17" s="637" t="s">
        <v>130</v>
      </c>
      <c r="BT17" s="637"/>
      <c r="BU17" s="637"/>
      <c r="BV17" s="637"/>
      <c r="BW17" s="637"/>
      <c r="BX17" s="637"/>
      <c r="BY17" s="637"/>
      <c r="BZ17" s="637"/>
      <c r="CA17" s="637"/>
      <c r="CB17" s="684"/>
      <c r="CD17" s="607" t="s">
        <v>273</v>
      </c>
      <c r="CE17" s="608"/>
      <c r="CF17" s="608"/>
      <c r="CG17" s="608"/>
      <c r="CH17" s="608"/>
      <c r="CI17" s="608"/>
      <c r="CJ17" s="608"/>
      <c r="CK17" s="608"/>
      <c r="CL17" s="608"/>
      <c r="CM17" s="608"/>
      <c r="CN17" s="608"/>
      <c r="CO17" s="608"/>
      <c r="CP17" s="608"/>
      <c r="CQ17" s="609"/>
      <c r="CR17" s="610">
        <v>2721142</v>
      </c>
      <c r="CS17" s="611"/>
      <c r="CT17" s="611"/>
      <c r="CU17" s="611"/>
      <c r="CV17" s="611"/>
      <c r="CW17" s="611"/>
      <c r="CX17" s="611"/>
      <c r="CY17" s="612"/>
      <c r="CZ17" s="636">
        <v>12.5</v>
      </c>
      <c r="DA17" s="636"/>
      <c r="DB17" s="636"/>
      <c r="DC17" s="636"/>
      <c r="DD17" s="616" t="s">
        <v>250</v>
      </c>
      <c r="DE17" s="611"/>
      <c r="DF17" s="611"/>
      <c r="DG17" s="611"/>
      <c r="DH17" s="611"/>
      <c r="DI17" s="611"/>
      <c r="DJ17" s="611"/>
      <c r="DK17" s="611"/>
      <c r="DL17" s="611"/>
      <c r="DM17" s="611"/>
      <c r="DN17" s="611"/>
      <c r="DO17" s="611"/>
      <c r="DP17" s="612"/>
      <c r="DQ17" s="616">
        <v>2677877</v>
      </c>
      <c r="DR17" s="611"/>
      <c r="DS17" s="611"/>
      <c r="DT17" s="611"/>
      <c r="DU17" s="611"/>
      <c r="DV17" s="611"/>
      <c r="DW17" s="611"/>
      <c r="DX17" s="611"/>
      <c r="DY17" s="611"/>
      <c r="DZ17" s="611"/>
      <c r="EA17" s="611"/>
      <c r="EB17" s="611"/>
      <c r="EC17" s="646"/>
    </row>
    <row r="18" spans="2:133" ht="11.25" customHeight="1" x14ac:dyDescent="0.2">
      <c r="B18" s="607" t="s">
        <v>274</v>
      </c>
      <c r="C18" s="608"/>
      <c r="D18" s="608"/>
      <c r="E18" s="608"/>
      <c r="F18" s="608"/>
      <c r="G18" s="608"/>
      <c r="H18" s="608"/>
      <c r="I18" s="608"/>
      <c r="J18" s="608"/>
      <c r="K18" s="608"/>
      <c r="L18" s="608"/>
      <c r="M18" s="608"/>
      <c r="N18" s="608"/>
      <c r="O18" s="608"/>
      <c r="P18" s="608"/>
      <c r="Q18" s="609"/>
      <c r="R18" s="610">
        <v>70309</v>
      </c>
      <c r="S18" s="611"/>
      <c r="T18" s="611"/>
      <c r="U18" s="611"/>
      <c r="V18" s="611"/>
      <c r="W18" s="611"/>
      <c r="X18" s="611"/>
      <c r="Y18" s="612"/>
      <c r="Z18" s="636">
        <v>0.3</v>
      </c>
      <c r="AA18" s="636"/>
      <c r="AB18" s="636"/>
      <c r="AC18" s="636"/>
      <c r="AD18" s="637">
        <v>70309</v>
      </c>
      <c r="AE18" s="637"/>
      <c r="AF18" s="637"/>
      <c r="AG18" s="637"/>
      <c r="AH18" s="637"/>
      <c r="AI18" s="637"/>
      <c r="AJ18" s="637"/>
      <c r="AK18" s="637"/>
      <c r="AL18" s="613">
        <v>0.6</v>
      </c>
      <c r="AM18" s="614"/>
      <c r="AN18" s="614"/>
      <c r="AO18" s="638"/>
      <c r="AP18" s="607" t="s">
        <v>275</v>
      </c>
      <c r="AQ18" s="608"/>
      <c r="AR18" s="608"/>
      <c r="AS18" s="608"/>
      <c r="AT18" s="608"/>
      <c r="AU18" s="608"/>
      <c r="AV18" s="608"/>
      <c r="AW18" s="608"/>
      <c r="AX18" s="608"/>
      <c r="AY18" s="608"/>
      <c r="AZ18" s="608"/>
      <c r="BA18" s="608"/>
      <c r="BB18" s="608"/>
      <c r="BC18" s="608"/>
      <c r="BD18" s="608"/>
      <c r="BE18" s="608"/>
      <c r="BF18" s="609"/>
      <c r="BG18" s="610" t="s">
        <v>130</v>
      </c>
      <c r="BH18" s="611"/>
      <c r="BI18" s="611"/>
      <c r="BJ18" s="611"/>
      <c r="BK18" s="611"/>
      <c r="BL18" s="611"/>
      <c r="BM18" s="611"/>
      <c r="BN18" s="612"/>
      <c r="BO18" s="636" t="s">
        <v>140</v>
      </c>
      <c r="BP18" s="636"/>
      <c r="BQ18" s="636"/>
      <c r="BR18" s="636"/>
      <c r="BS18" s="637" t="s">
        <v>130</v>
      </c>
      <c r="BT18" s="637"/>
      <c r="BU18" s="637"/>
      <c r="BV18" s="637"/>
      <c r="BW18" s="637"/>
      <c r="BX18" s="637"/>
      <c r="BY18" s="637"/>
      <c r="BZ18" s="637"/>
      <c r="CA18" s="637"/>
      <c r="CB18" s="684"/>
      <c r="CD18" s="607" t="s">
        <v>276</v>
      </c>
      <c r="CE18" s="608"/>
      <c r="CF18" s="608"/>
      <c r="CG18" s="608"/>
      <c r="CH18" s="608"/>
      <c r="CI18" s="608"/>
      <c r="CJ18" s="608"/>
      <c r="CK18" s="608"/>
      <c r="CL18" s="608"/>
      <c r="CM18" s="608"/>
      <c r="CN18" s="608"/>
      <c r="CO18" s="608"/>
      <c r="CP18" s="608"/>
      <c r="CQ18" s="609"/>
      <c r="CR18" s="610" t="s">
        <v>241</v>
      </c>
      <c r="CS18" s="611"/>
      <c r="CT18" s="611"/>
      <c r="CU18" s="611"/>
      <c r="CV18" s="611"/>
      <c r="CW18" s="611"/>
      <c r="CX18" s="611"/>
      <c r="CY18" s="612"/>
      <c r="CZ18" s="636" t="s">
        <v>130</v>
      </c>
      <c r="DA18" s="636"/>
      <c r="DB18" s="636"/>
      <c r="DC18" s="636"/>
      <c r="DD18" s="616" t="s">
        <v>130</v>
      </c>
      <c r="DE18" s="611"/>
      <c r="DF18" s="611"/>
      <c r="DG18" s="611"/>
      <c r="DH18" s="611"/>
      <c r="DI18" s="611"/>
      <c r="DJ18" s="611"/>
      <c r="DK18" s="611"/>
      <c r="DL18" s="611"/>
      <c r="DM18" s="611"/>
      <c r="DN18" s="611"/>
      <c r="DO18" s="611"/>
      <c r="DP18" s="612"/>
      <c r="DQ18" s="616" t="s">
        <v>241</v>
      </c>
      <c r="DR18" s="611"/>
      <c r="DS18" s="611"/>
      <c r="DT18" s="611"/>
      <c r="DU18" s="611"/>
      <c r="DV18" s="611"/>
      <c r="DW18" s="611"/>
      <c r="DX18" s="611"/>
      <c r="DY18" s="611"/>
      <c r="DZ18" s="611"/>
      <c r="EA18" s="611"/>
      <c r="EB18" s="611"/>
      <c r="EC18" s="646"/>
    </row>
    <row r="19" spans="2:133" ht="11.25" customHeight="1" x14ac:dyDescent="0.2">
      <c r="B19" s="607" t="s">
        <v>277</v>
      </c>
      <c r="C19" s="608"/>
      <c r="D19" s="608"/>
      <c r="E19" s="608"/>
      <c r="F19" s="608"/>
      <c r="G19" s="608"/>
      <c r="H19" s="608"/>
      <c r="I19" s="608"/>
      <c r="J19" s="608"/>
      <c r="K19" s="608"/>
      <c r="L19" s="608"/>
      <c r="M19" s="608"/>
      <c r="N19" s="608"/>
      <c r="O19" s="608"/>
      <c r="P19" s="608"/>
      <c r="Q19" s="609"/>
      <c r="R19" s="610">
        <v>10971</v>
      </c>
      <c r="S19" s="611"/>
      <c r="T19" s="611"/>
      <c r="U19" s="611"/>
      <c r="V19" s="611"/>
      <c r="W19" s="611"/>
      <c r="X19" s="611"/>
      <c r="Y19" s="612"/>
      <c r="Z19" s="636">
        <v>0</v>
      </c>
      <c r="AA19" s="636"/>
      <c r="AB19" s="636"/>
      <c r="AC19" s="636"/>
      <c r="AD19" s="637">
        <v>10971</v>
      </c>
      <c r="AE19" s="637"/>
      <c r="AF19" s="637"/>
      <c r="AG19" s="637"/>
      <c r="AH19" s="637"/>
      <c r="AI19" s="637"/>
      <c r="AJ19" s="637"/>
      <c r="AK19" s="637"/>
      <c r="AL19" s="613">
        <v>0.1</v>
      </c>
      <c r="AM19" s="614"/>
      <c r="AN19" s="614"/>
      <c r="AO19" s="638"/>
      <c r="AP19" s="607" t="s">
        <v>278</v>
      </c>
      <c r="AQ19" s="608"/>
      <c r="AR19" s="608"/>
      <c r="AS19" s="608"/>
      <c r="AT19" s="608"/>
      <c r="AU19" s="608"/>
      <c r="AV19" s="608"/>
      <c r="AW19" s="608"/>
      <c r="AX19" s="608"/>
      <c r="AY19" s="608"/>
      <c r="AZ19" s="608"/>
      <c r="BA19" s="608"/>
      <c r="BB19" s="608"/>
      <c r="BC19" s="608"/>
      <c r="BD19" s="608"/>
      <c r="BE19" s="608"/>
      <c r="BF19" s="609"/>
      <c r="BG19" s="610">
        <v>10266</v>
      </c>
      <c r="BH19" s="611"/>
      <c r="BI19" s="611"/>
      <c r="BJ19" s="611"/>
      <c r="BK19" s="611"/>
      <c r="BL19" s="611"/>
      <c r="BM19" s="611"/>
      <c r="BN19" s="612"/>
      <c r="BO19" s="636">
        <v>0.3</v>
      </c>
      <c r="BP19" s="636"/>
      <c r="BQ19" s="636"/>
      <c r="BR19" s="636"/>
      <c r="BS19" s="637" t="s">
        <v>130</v>
      </c>
      <c r="BT19" s="637"/>
      <c r="BU19" s="637"/>
      <c r="BV19" s="637"/>
      <c r="BW19" s="637"/>
      <c r="BX19" s="637"/>
      <c r="BY19" s="637"/>
      <c r="BZ19" s="637"/>
      <c r="CA19" s="637"/>
      <c r="CB19" s="684"/>
      <c r="CD19" s="607" t="s">
        <v>279</v>
      </c>
      <c r="CE19" s="608"/>
      <c r="CF19" s="608"/>
      <c r="CG19" s="608"/>
      <c r="CH19" s="608"/>
      <c r="CI19" s="608"/>
      <c r="CJ19" s="608"/>
      <c r="CK19" s="608"/>
      <c r="CL19" s="608"/>
      <c r="CM19" s="608"/>
      <c r="CN19" s="608"/>
      <c r="CO19" s="608"/>
      <c r="CP19" s="608"/>
      <c r="CQ19" s="609"/>
      <c r="CR19" s="610" t="s">
        <v>140</v>
      </c>
      <c r="CS19" s="611"/>
      <c r="CT19" s="611"/>
      <c r="CU19" s="611"/>
      <c r="CV19" s="611"/>
      <c r="CW19" s="611"/>
      <c r="CX19" s="611"/>
      <c r="CY19" s="612"/>
      <c r="CZ19" s="636" t="s">
        <v>250</v>
      </c>
      <c r="DA19" s="636"/>
      <c r="DB19" s="636"/>
      <c r="DC19" s="636"/>
      <c r="DD19" s="616" t="s">
        <v>140</v>
      </c>
      <c r="DE19" s="611"/>
      <c r="DF19" s="611"/>
      <c r="DG19" s="611"/>
      <c r="DH19" s="611"/>
      <c r="DI19" s="611"/>
      <c r="DJ19" s="611"/>
      <c r="DK19" s="611"/>
      <c r="DL19" s="611"/>
      <c r="DM19" s="611"/>
      <c r="DN19" s="611"/>
      <c r="DO19" s="611"/>
      <c r="DP19" s="612"/>
      <c r="DQ19" s="616" t="s">
        <v>130</v>
      </c>
      <c r="DR19" s="611"/>
      <c r="DS19" s="611"/>
      <c r="DT19" s="611"/>
      <c r="DU19" s="611"/>
      <c r="DV19" s="611"/>
      <c r="DW19" s="611"/>
      <c r="DX19" s="611"/>
      <c r="DY19" s="611"/>
      <c r="DZ19" s="611"/>
      <c r="EA19" s="611"/>
      <c r="EB19" s="611"/>
      <c r="EC19" s="646"/>
    </row>
    <row r="20" spans="2:133" ht="11.25" customHeight="1" x14ac:dyDescent="0.2">
      <c r="B20" s="607" t="s">
        <v>280</v>
      </c>
      <c r="C20" s="608"/>
      <c r="D20" s="608"/>
      <c r="E20" s="608"/>
      <c r="F20" s="608"/>
      <c r="G20" s="608"/>
      <c r="H20" s="608"/>
      <c r="I20" s="608"/>
      <c r="J20" s="608"/>
      <c r="K20" s="608"/>
      <c r="L20" s="608"/>
      <c r="M20" s="608"/>
      <c r="N20" s="608"/>
      <c r="O20" s="608"/>
      <c r="P20" s="608"/>
      <c r="Q20" s="609"/>
      <c r="R20" s="610">
        <v>4501</v>
      </c>
      <c r="S20" s="611"/>
      <c r="T20" s="611"/>
      <c r="U20" s="611"/>
      <c r="V20" s="611"/>
      <c r="W20" s="611"/>
      <c r="X20" s="611"/>
      <c r="Y20" s="612"/>
      <c r="Z20" s="636">
        <v>0</v>
      </c>
      <c r="AA20" s="636"/>
      <c r="AB20" s="636"/>
      <c r="AC20" s="636"/>
      <c r="AD20" s="637">
        <v>4501</v>
      </c>
      <c r="AE20" s="637"/>
      <c r="AF20" s="637"/>
      <c r="AG20" s="637"/>
      <c r="AH20" s="637"/>
      <c r="AI20" s="637"/>
      <c r="AJ20" s="637"/>
      <c r="AK20" s="637"/>
      <c r="AL20" s="613">
        <v>0</v>
      </c>
      <c r="AM20" s="614"/>
      <c r="AN20" s="614"/>
      <c r="AO20" s="638"/>
      <c r="AP20" s="607" t="s">
        <v>281</v>
      </c>
      <c r="AQ20" s="608"/>
      <c r="AR20" s="608"/>
      <c r="AS20" s="608"/>
      <c r="AT20" s="608"/>
      <c r="AU20" s="608"/>
      <c r="AV20" s="608"/>
      <c r="AW20" s="608"/>
      <c r="AX20" s="608"/>
      <c r="AY20" s="608"/>
      <c r="AZ20" s="608"/>
      <c r="BA20" s="608"/>
      <c r="BB20" s="608"/>
      <c r="BC20" s="608"/>
      <c r="BD20" s="608"/>
      <c r="BE20" s="608"/>
      <c r="BF20" s="609"/>
      <c r="BG20" s="610">
        <v>10266</v>
      </c>
      <c r="BH20" s="611"/>
      <c r="BI20" s="611"/>
      <c r="BJ20" s="611"/>
      <c r="BK20" s="611"/>
      <c r="BL20" s="611"/>
      <c r="BM20" s="611"/>
      <c r="BN20" s="612"/>
      <c r="BO20" s="636">
        <v>0.3</v>
      </c>
      <c r="BP20" s="636"/>
      <c r="BQ20" s="636"/>
      <c r="BR20" s="636"/>
      <c r="BS20" s="637" t="s">
        <v>130</v>
      </c>
      <c r="BT20" s="637"/>
      <c r="BU20" s="637"/>
      <c r="BV20" s="637"/>
      <c r="BW20" s="637"/>
      <c r="BX20" s="637"/>
      <c r="BY20" s="637"/>
      <c r="BZ20" s="637"/>
      <c r="CA20" s="637"/>
      <c r="CB20" s="684"/>
      <c r="CD20" s="607" t="s">
        <v>282</v>
      </c>
      <c r="CE20" s="608"/>
      <c r="CF20" s="608"/>
      <c r="CG20" s="608"/>
      <c r="CH20" s="608"/>
      <c r="CI20" s="608"/>
      <c r="CJ20" s="608"/>
      <c r="CK20" s="608"/>
      <c r="CL20" s="608"/>
      <c r="CM20" s="608"/>
      <c r="CN20" s="608"/>
      <c r="CO20" s="608"/>
      <c r="CP20" s="608"/>
      <c r="CQ20" s="609"/>
      <c r="CR20" s="610">
        <v>21733763</v>
      </c>
      <c r="CS20" s="611"/>
      <c r="CT20" s="611"/>
      <c r="CU20" s="611"/>
      <c r="CV20" s="611"/>
      <c r="CW20" s="611"/>
      <c r="CX20" s="611"/>
      <c r="CY20" s="612"/>
      <c r="CZ20" s="636">
        <v>100</v>
      </c>
      <c r="DA20" s="636"/>
      <c r="DB20" s="636"/>
      <c r="DC20" s="636"/>
      <c r="DD20" s="616">
        <v>2042092</v>
      </c>
      <c r="DE20" s="611"/>
      <c r="DF20" s="611"/>
      <c r="DG20" s="611"/>
      <c r="DH20" s="611"/>
      <c r="DI20" s="611"/>
      <c r="DJ20" s="611"/>
      <c r="DK20" s="611"/>
      <c r="DL20" s="611"/>
      <c r="DM20" s="611"/>
      <c r="DN20" s="611"/>
      <c r="DO20" s="611"/>
      <c r="DP20" s="612"/>
      <c r="DQ20" s="616">
        <v>13913938</v>
      </c>
      <c r="DR20" s="611"/>
      <c r="DS20" s="611"/>
      <c r="DT20" s="611"/>
      <c r="DU20" s="611"/>
      <c r="DV20" s="611"/>
      <c r="DW20" s="611"/>
      <c r="DX20" s="611"/>
      <c r="DY20" s="611"/>
      <c r="DZ20" s="611"/>
      <c r="EA20" s="611"/>
      <c r="EB20" s="611"/>
      <c r="EC20" s="646"/>
    </row>
    <row r="21" spans="2:133" ht="11.25" customHeight="1" x14ac:dyDescent="0.2">
      <c r="B21" s="607" t="s">
        <v>283</v>
      </c>
      <c r="C21" s="608"/>
      <c r="D21" s="608"/>
      <c r="E21" s="608"/>
      <c r="F21" s="608"/>
      <c r="G21" s="608"/>
      <c r="H21" s="608"/>
      <c r="I21" s="608"/>
      <c r="J21" s="608"/>
      <c r="K21" s="608"/>
      <c r="L21" s="608"/>
      <c r="M21" s="608"/>
      <c r="N21" s="608"/>
      <c r="O21" s="608"/>
      <c r="P21" s="608"/>
      <c r="Q21" s="609"/>
      <c r="R21" s="610">
        <v>1716</v>
      </c>
      <c r="S21" s="611"/>
      <c r="T21" s="611"/>
      <c r="U21" s="611"/>
      <c r="V21" s="611"/>
      <c r="W21" s="611"/>
      <c r="X21" s="611"/>
      <c r="Y21" s="612"/>
      <c r="Z21" s="636">
        <v>0</v>
      </c>
      <c r="AA21" s="636"/>
      <c r="AB21" s="636"/>
      <c r="AC21" s="636"/>
      <c r="AD21" s="637">
        <v>1716</v>
      </c>
      <c r="AE21" s="637"/>
      <c r="AF21" s="637"/>
      <c r="AG21" s="637"/>
      <c r="AH21" s="637"/>
      <c r="AI21" s="637"/>
      <c r="AJ21" s="637"/>
      <c r="AK21" s="637"/>
      <c r="AL21" s="613">
        <v>0</v>
      </c>
      <c r="AM21" s="614"/>
      <c r="AN21" s="614"/>
      <c r="AO21" s="638"/>
      <c r="AP21" s="607" t="s">
        <v>284</v>
      </c>
      <c r="AQ21" s="682"/>
      <c r="AR21" s="682"/>
      <c r="AS21" s="682"/>
      <c r="AT21" s="682"/>
      <c r="AU21" s="682"/>
      <c r="AV21" s="682"/>
      <c r="AW21" s="682"/>
      <c r="AX21" s="682"/>
      <c r="AY21" s="682"/>
      <c r="AZ21" s="682"/>
      <c r="BA21" s="682"/>
      <c r="BB21" s="682"/>
      <c r="BC21" s="682"/>
      <c r="BD21" s="682"/>
      <c r="BE21" s="682"/>
      <c r="BF21" s="683"/>
      <c r="BG21" s="610">
        <v>10266</v>
      </c>
      <c r="BH21" s="611"/>
      <c r="BI21" s="611"/>
      <c r="BJ21" s="611"/>
      <c r="BK21" s="611"/>
      <c r="BL21" s="611"/>
      <c r="BM21" s="611"/>
      <c r="BN21" s="612"/>
      <c r="BO21" s="636">
        <v>0.3</v>
      </c>
      <c r="BP21" s="636"/>
      <c r="BQ21" s="636"/>
      <c r="BR21" s="636"/>
      <c r="BS21" s="637" t="s">
        <v>250</v>
      </c>
      <c r="BT21" s="637"/>
      <c r="BU21" s="637"/>
      <c r="BV21" s="637"/>
      <c r="BW21" s="637"/>
      <c r="BX21" s="637"/>
      <c r="BY21" s="637"/>
      <c r="BZ21" s="637"/>
      <c r="CA21" s="637"/>
      <c r="CB21" s="684"/>
      <c r="CD21" s="587"/>
      <c r="CE21" s="588"/>
      <c r="CF21" s="588"/>
      <c r="CG21" s="588"/>
      <c r="CH21" s="588"/>
      <c r="CI21" s="588"/>
      <c r="CJ21" s="588"/>
      <c r="CK21" s="588"/>
      <c r="CL21" s="588"/>
      <c r="CM21" s="588"/>
      <c r="CN21" s="588"/>
      <c r="CO21" s="588"/>
      <c r="CP21" s="588"/>
      <c r="CQ21" s="589"/>
      <c r="CR21" s="690"/>
      <c r="CS21" s="691"/>
      <c r="CT21" s="691"/>
      <c r="CU21" s="691"/>
      <c r="CV21" s="691"/>
      <c r="CW21" s="691"/>
      <c r="CX21" s="691"/>
      <c r="CY21" s="692"/>
      <c r="CZ21" s="693"/>
      <c r="DA21" s="693"/>
      <c r="DB21" s="693"/>
      <c r="DC21" s="693"/>
      <c r="DD21" s="694"/>
      <c r="DE21" s="691"/>
      <c r="DF21" s="691"/>
      <c r="DG21" s="691"/>
      <c r="DH21" s="691"/>
      <c r="DI21" s="691"/>
      <c r="DJ21" s="691"/>
      <c r="DK21" s="691"/>
      <c r="DL21" s="691"/>
      <c r="DM21" s="691"/>
      <c r="DN21" s="691"/>
      <c r="DO21" s="691"/>
      <c r="DP21" s="692"/>
      <c r="DQ21" s="694"/>
      <c r="DR21" s="691"/>
      <c r="DS21" s="691"/>
      <c r="DT21" s="691"/>
      <c r="DU21" s="691"/>
      <c r="DV21" s="691"/>
      <c r="DW21" s="691"/>
      <c r="DX21" s="691"/>
      <c r="DY21" s="691"/>
      <c r="DZ21" s="691"/>
      <c r="EA21" s="691"/>
      <c r="EB21" s="691"/>
      <c r="EC21" s="698"/>
    </row>
    <row r="22" spans="2:133" ht="11.25" customHeight="1" x14ac:dyDescent="0.2">
      <c r="B22" s="667" t="s">
        <v>285</v>
      </c>
      <c r="C22" s="668"/>
      <c r="D22" s="668"/>
      <c r="E22" s="668"/>
      <c r="F22" s="668"/>
      <c r="G22" s="668"/>
      <c r="H22" s="668"/>
      <c r="I22" s="668"/>
      <c r="J22" s="668"/>
      <c r="K22" s="668"/>
      <c r="L22" s="668"/>
      <c r="M22" s="668"/>
      <c r="N22" s="668"/>
      <c r="O22" s="668"/>
      <c r="P22" s="668"/>
      <c r="Q22" s="669"/>
      <c r="R22" s="610">
        <v>53121</v>
      </c>
      <c r="S22" s="611"/>
      <c r="T22" s="611"/>
      <c r="U22" s="611"/>
      <c r="V22" s="611"/>
      <c r="W22" s="611"/>
      <c r="X22" s="611"/>
      <c r="Y22" s="612"/>
      <c r="Z22" s="636">
        <v>0.2</v>
      </c>
      <c r="AA22" s="636"/>
      <c r="AB22" s="636"/>
      <c r="AC22" s="636"/>
      <c r="AD22" s="637">
        <v>53121</v>
      </c>
      <c r="AE22" s="637"/>
      <c r="AF22" s="637"/>
      <c r="AG22" s="637"/>
      <c r="AH22" s="637"/>
      <c r="AI22" s="637"/>
      <c r="AJ22" s="637"/>
      <c r="AK22" s="637"/>
      <c r="AL22" s="613">
        <v>0.5</v>
      </c>
      <c r="AM22" s="614"/>
      <c r="AN22" s="614"/>
      <c r="AO22" s="638"/>
      <c r="AP22" s="607" t="s">
        <v>286</v>
      </c>
      <c r="AQ22" s="682"/>
      <c r="AR22" s="682"/>
      <c r="AS22" s="682"/>
      <c r="AT22" s="682"/>
      <c r="AU22" s="682"/>
      <c r="AV22" s="682"/>
      <c r="AW22" s="682"/>
      <c r="AX22" s="682"/>
      <c r="AY22" s="682"/>
      <c r="AZ22" s="682"/>
      <c r="BA22" s="682"/>
      <c r="BB22" s="682"/>
      <c r="BC22" s="682"/>
      <c r="BD22" s="682"/>
      <c r="BE22" s="682"/>
      <c r="BF22" s="683"/>
      <c r="BG22" s="610" t="s">
        <v>130</v>
      </c>
      <c r="BH22" s="611"/>
      <c r="BI22" s="611"/>
      <c r="BJ22" s="611"/>
      <c r="BK22" s="611"/>
      <c r="BL22" s="611"/>
      <c r="BM22" s="611"/>
      <c r="BN22" s="612"/>
      <c r="BO22" s="636" t="s">
        <v>241</v>
      </c>
      <c r="BP22" s="636"/>
      <c r="BQ22" s="636"/>
      <c r="BR22" s="636"/>
      <c r="BS22" s="637" t="s">
        <v>130</v>
      </c>
      <c r="BT22" s="637"/>
      <c r="BU22" s="637"/>
      <c r="BV22" s="637"/>
      <c r="BW22" s="637"/>
      <c r="BX22" s="637"/>
      <c r="BY22" s="637"/>
      <c r="BZ22" s="637"/>
      <c r="CA22" s="637"/>
      <c r="CB22" s="684"/>
      <c r="CD22" s="663" t="s">
        <v>287</v>
      </c>
      <c r="CE22" s="664"/>
      <c r="CF22" s="664"/>
      <c r="CG22" s="664"/>
      <c r="CH22" s="664"/>
      <c r="CI22" s="664"/>
      <c r="CJ22" s="664"/>
      <c r="CK22" s="664"/>
      <c r="CL22" s="664"/>
      <c r="CM22" s="664"/>
      <c r="CN22" s="664"/>
      <c r="CO22" s="664"/>
      <c r="CP22" s="664"/>
      <c r="CQ22" s="664"/>
      <c r="CR22" s="664"/>
      <c r="CS22" s="664"/>
      <c r="CT22" s="664"/>
      <c r="CU22" s="664"/>
      <c r="CV22" s="664"/>
      <c r="CW22" s="664"/>
      <c r="CX22" s="664"/>
      <c r="CY22" s="664"/>
      <c r="CZ22" s="664"/>
      <c r="DA22" s="664"/>
      <c r="DB22" s="664"/>
      <c r="DC22" s="664"/>
      <c r="DD22" s="664"/>
      <c r="DE22" s="664"/>
      <c r="DF22" s="664"/>
      <c r="DG22" s="664"/>
      <c r="DH22" s="664"/>
      <c r="DI22" s="664"/>
      <c r="DJ22" s="664"/>
      <c r="DK22" s="664"/>
      <c r="DL22" s="664"/>
      <c r="DM22" s="664"/>
      <c r="DN22" s="664"/>
      <c r="DO22" s="664"/>
      <c r="DP22" s="664"/>
      <c r="DQ22" s="664"/>
      <c r="DR22" s="664"/>
      <c r="DS22" s="664"/>
      <c r="DT22" s="664"/>
      <c r="DU22" s="664"/>
      <c r="DV22" s="664"/>
      <c r="DW22" s="664"/>
      <c r="DX22" s="664"/>
      <c r="DY22" s="664"/>
      <c r="DZ22" s="664"/>
      <c r="EA22" s="664"/>
      <c r="EB22" s="664"/>
      <c r="EC22" s="665"/>
    </row>
    <row r="23" spans="2:133" ht="11.25" customHeight="1" x14ac:dyDescent="0.2">
      <c r="B23" s="607" t="s">
        <v>288</v>
      </c>
      <c r="C23" s="608"/>
      <c r="D23" s="608"/>
      <c r="E23" s="608"/>
      <c r="F23" s="608"/>
      <c r="G23" s="608"/>
      <c r="H23" s="608"/>
      <c r="I23" s="608"/>
      <c r="J23" s="608"/>
      <c r="K23" s="608"/>
      <c r="L23" s="608"/>
      <c r="M23" s="608"/>
      <c r="N23" s="608"/>
      <c r="O23" s="608"/>
      <c r="P23" s="608"/>
      <c r="Q23" s="609"/>
      <c r="R23" s="610">
        <v>8013116</v>
      </c>
      <c r="S23" s="611"/>
      <c r="T23" s="611"/>
      <c r="U23" s="611"/>
      <c r="V23" s="611"/>
      <c r="W23" s="611"/>
      <c r="X23" s="611"/>
      <c r="Y23" s="612"/>
      <c r="Z23" s="636">
        <v>33.9</v>
      </c>
      <c r="AA23" s="636"/>
      <c r="AB23" s="636"/>
      <c r="AC23" s="636"/>
      <c r="AD23" s="637">
        <v>6809477</v>
      </c>
      <c r="AE23" s="637"/>
      <c r="AF23" s="637"/>
      <c r="AG23" s="637"/>
      <c r="AH23" s="637"/>
      <c r="AI23" s="637"/>
      <c r="AJ23" s="637"/>
      <c r="AK23" s="637"/>
      <c r="AL23" s="613">
        <v>59.8</v>
      </c>
      <c r="AM23" s="614"/>
      <c r="AN23" s="614"/>
      <c r="AO23" s="638"/>
      <c r="AP23" s="607" t="s">
        <v>289</v>
      </c>
      <c r="AQ23" s="682"/>
      <c r="AR23" s="682"/>
      <c r="AS23" s="682"/>
      <c r="AT23" s="682"/>
      <c r="AU23" s="682"/>
      <c r="AV23" s="682"/>
      <c r="AW23" s="682"/>
      <c r="AX23" s="682"/>
      <c r="AY23" s="682"/>
      <c r="AZ23" s="682"/>
      <c r="BA23" s="682"/>
      <c r="BB23" s="682"/>
      <c r="BC23" s="682"/>
      <c r="BD23" s="682"/>
      <c r="BE23" s="682"/>
      <c r="BF23" s="683"/>
      <c r="BG23" s="610" t="s">
        <v>250</v>
      </c>
      <c r="BH23" s="611"/>
      <c r="BI23" s="611"/>
      <c r="BJ23" s="611"/>
      <c r="BK23" s="611"/>
      <c r="BL23" s="611"/>
      <c r="BM23" s="611"/>
      <c r="BN23" s="612"/>
      <c r="BO23" s="636" t="s">
        <v>130</v>
      </c>
      <c r="BP23" s="636"/>
      <c r="BQ23" s="636"/>
      <c r="BR23" s="636"/>
      <c r="BS23" s="637" t="s">
        <v>130</v>
      </c>
      <c r="BT23" s="637"/>
      <c r="BU23" s="637"/>
      <c r="BV23" s="637"/>
      <c r="BW23" s="637"/>
      <c r="BX23" s="637"/>
      <c r="BY23" s="637"/>
      <c r="BZ23" s="637"/>
      <c r="CA23" s="637"/>
      <c r="CB23" s="684"/>
      <c r="CD23" s="663" t="s">
        <v>227</v>
      </c>
      <c r="CE23" s="664"/>
      <c r="CF23" s="664"/>
      <c r="CG23" s="664"/>
      <c r="CH23" s="664"/>
      <c r="CI23" s="664"/>
      <c r="CJ23" s="664"/>
      <c r="CK23" s="664"/>
      <c r="CL23" s="664"/>
      <c r="CM23" s="664"/>
      <c r="CN23" s="664"/>
      <c r="CO23" s="664"/>
      <c r="CP23" s="664"/>
      <c r="CQ23" s="665"/>
      <c r="CR23" s="663" t="s">
        <v>290</v>
      </c>
      <c r="CS23" s="664"/>
      <c r="CT23" s="664"/>
      <c r="CU23" s="664"/>
      <c r="CV23" s="664"/>
      <c r="CW23" s="664"/>
      <c r="CX23" s="664"/>
      <c r="CY23" s="665"/>
      <c r="CZ23" s="663" t="s">
        <v>291</v>
      </c>
      <c r="DA23" s="664"/>
      <c r="DB23" s="664"/>
      <c r="DC23" s="665"/>
      <c r="DD23" s="663" t="s">
        <v>292</v>
      </c>
      <c r="DE23" s="664"/>
      <c r="DF23" s="664"/>
      <c r="DG23" s="664"/>
      <c r="DH23" s="664"/>
      <c r="DI23" s="664"/>
      <c r="DJ23" s="664"/>
      <c r="DK23" s="665"/>
      <c r="DL23" s="695" t="s">
        <v>293</v>
      </c>
      <c r="DM23" s="696"/>
      <c r="DN23" s="696"/>
      <c r="DO23" s="696"/>
      <c r="DP23" s="696"/>
      <c r="DQ23" s="696"/>
      <c r="DR23" s="696"/>
      <c r="DS23" s="696"/>
      <c r="DT23" s="696"/>
      <c r="DU23" s="696"/>
      <c r="DV23" s="697"/>
      <c r="DW23" s="663" t="s">
        <v>294</v>
      </c>
      <c r="DX23" s="664"/>
      <c r="DY23" s="664"/>
      <c r="DZ23" s="664"/>
      <c r="EA23" s="664"/>
      <c r="EB23" s="664"/>
      <c r="EC23" s="665"/>
    </row>
    <row r="24" spans="2:133" ht="11.25" customHeight="1" x14ac:dyDescent="0.2">
      <c r="B24" s="607" t="s">
        <v>295</v>
      </c>
      <c r="C24" s="608"/>
      <c r="D24" s="608"/>
      <c r="E24" s="608"/>
      <c r="F24" s="608"/>
      <c r="G24" s="608"/>
      <c r="H24" s="608"/>
      <c r="I24" s="608"/>
      <c r="J24" s="608"/>
      <c r="K24" s="608"/>
      <c r="L24" s="608"/>
      <c r="M24" s="608"/>
      <c r="N24" s="608"/>
      <c r="O24" s="608"/>
      <c r="P24" s="608"/>
      <c r="Q24" s="609"/>
      <c r="R24" s="610">
        <v>6809477</v>
      </c>
      <c r="S24" s="611"/>
      <c r="T24" s="611"/>
      <c r="U24" s="611"/>
      <c r="V24" s="611"/>
      <c r="W24" s="611"/>
      <c r="X24" s="611"/>
      <c r="Y24" s="612"/>
      <c r="Z24" s="636">
        <v>28.8</v>
      </c>
      <c r="AA24" s="636"/>
      <c r="AB24" s="636"/>
      <c r="AC24" s="636"/>
      <c r="AD24" s="637">
        <v>6809477</v>
      </c>
      <c r="AE24" s="637"/>
      <c r="AF24" s="637"/>
      <c r="AG24" s="637"/>
      <c r="AH24" s="637"/>
      <c r="AI24" s="637"/>
      <c r="AJ24" s="637"/>
      <c r="AK24" s="637"/>
      <c r="AL24" s="613">
        <v>59.8</v>
      </c>
      <c r="AM24" s="614"/>
      <c r="AN24" s="614"/>
      <c r="AO24" s="638"/>
      <c r="AP24" s="607" t="s">
        <v>296</v>
      </c>
      <c r="AQ24" s="682"/>
      <c r="AR24" s="682"/>
      <c r="AS24" s="682"/>
      <c r="AT24" s="682"/>
      <c r="AU24" s="682"/>
      <c r="AV24" s="682"/>
      <c r="AW24" s="682"/>
      <c r="AX24" s="682"/>
      <c r="AY24" s="682"/>
      <c r="AZ24" s="682"/>
      <c r="BA24" s="682"/>
      <c r="BB24" s="682"/>
      <c r="BC24" s="682"/>
      <c r="BD24" s="682"/>
      <c r="BE24" s="682"/>
      <c r="BF24" s="683"/>
      <c r="BG24" s="610" t="s">
        <v>241</v>
      </c>
      <c r="BH24" s="611"/>
      <c r="BI24" s="611"/>
      <c r="BJ24" s="611"/>
      <c r="BK24" s="611"/>
      <c r="BL24" s="611"/>
      <c r="BM24" s="611"/>
      <c r="BN24" s="612"/>
      <c r="BO24" s="636" t="s">
        <v>130</v>
      </c>
      <c r="BP24" s="636"/>
      <c r="BQ24" s="636"/>
      <c r="BR24" s="636"/>
      <c r="BS24" s="637" t="s">
        <v>130</v>
      </c>
      <c r="BT24" s="637"/>
      <c r="BU24" s="637"/>
      <c r="BV24" s="637"/>
      <c r="BW24" s="637"/>
      <c r="BX24" s="637"/>
      <c r="BY24" s="637"/>
      <c r="BZ24" s="637"/>
      <c r="CA24" s="637"/>
      <c r="CB24" s="684"/>
      <c r="CD24" s="660" t="s">
        <v>297</v>
      </c>
      <c r="CE24" s="661"/>
      <c r="CF24" s="661"/>
      <c r="CG24" s="661"/>
      <c r="CH24" s="661"/>
      <c r="CI24" s="661"/>
      <c r="CJ24" s="661"/>
      <c r="CK24" s="661"/>
      <c r="CL24" s="661"/>
      <c r="CM24" s="661"/>
      <c r="CN24" s="661"/>
      <c r="CO24" s="661"/>
      <c r="CP24" s="661"/>
      <c r="CQ24" s="662"/>
      <c r="CR24" s="657">
        <v>8133987</v>
      </c>
      <c r="CS24" s="658"/>
      <c r="CT24" s="658"/>
      <c r="CU24" s="658"/>
      <c r="CV24" s="658"/>
      <c r="CW24" s="658"/>
      <c r="CX24" s="658"/>
      <c r="CY24" s="686"/>
      <c r="CZ24" s="687">
        <v>37.4</v>
      </c>
      <c r="DA24" s="672"/>
      <c r="DB24" s="672"/>
      <c r="DC24" s="689"/>
      <c r="DD24" s="685">
        <v>6287433</v>
      </c>
      <c r="DE24" s="658"/>
      <c r="DF24" s="658"/>
      <c r="DG24" s="658"/>
      <c r="DH24" s="658"/>
      <c r="DI24" s="658"/>
      <c r="DJ24" s="658"/>
      <c r="DK24" s="686"/>
      <c r="DL24" s="685">
        <v>6275764</v>
      </c>
      <c r="DM24" s="658"/>
      <c r="DN24" s="658"/>
      <c r="DO24" s="658"/>
      <c r="DP24" s="658"/>
      <c r="DQ24" s="658"/>
      <c r="DR24" s="658"/>
      <c r="DS24" s="658"/>
      <c r="DT24" s="658"/>
      <c r="DU24" s="658"/>
      <c r="DV24" s="686"/>
      <c r="DW24" s="687">
        <v>53.2</v>
      </c>
      <c r="DX24" s="672"/>
      <c r="DY24" s="672"/>
      <c r="DZ24" s="672"/>
      <c r="EA24" s="672"/>
      <c r="EB24" s="672"/>
      <c r="EC24" s="688"/>
    </row>
    <row r="25" spans="2:133" ht="11.25" customHeight="1" x14ac:dyDescent="0.2">
      <c r="B25" s="607" t="s">
        <v>298</v>
      </c>
      <c r="C25" s="608"/>
      <c r="D25" s="608"/>
      <c r="E25" s="608"/>
      <c r="F25" s="608"/>
      <c r="G25" s="608"/>
      <c r="H25" s="608"/>
      <c r="I25" s="608"/>
      <c r="J25" s="608"/>
      <c r="K25" s="608"/>
      <c r="L25" s="608"/>
      <c r="M25" s="608"/>
      <c r="N25" s="608"/>
      <c r="O25" s="608"/>
      <c r="P25" s="608"/>
      <c r="Q25" s="609"/>
      <c r="R25" s="610">
        <v>1203639</v>
      </c>
      <c r="S25" s="611"/>
      <c r="T25" s="611"/>
      <c r="U25" s="611"/>
      <c r="V25" s="611"/>
      <c r="W25" s="611"/>
      <c r="X25" s="611"/>
      <c r="Y25" s="612"/>
      <c r="Z25" s="636">
        <v>5.0999999999999996</v>
      </c>
      <c r="AA25" s="636"/>
      <c r="AB25" s="636"/>
      <c r="AC25" s="636"/>
      <c r="AD25" s="637" t="s">
        <v>130</v>
      </c>
      <c r="AE25" s="637"/>
      <c r="AF25" s="637"/>
      <c r="AG25" s="637"/>
      <c r="AH25" s="637"/>
      <c r="AI25" s="637"/>
      <c r="AJ25" s="637"/>
      <c r="AK25" s="637"/>
      <c r="AL25" s="613" t="s">
        <v>250</v>
      </c>
      <c r="AM25" s="614"/>
      <c r="AN25" s="614"/>
      <c r="AO25" s="638"/>
      <c r="AP25" s="607" t="s">
        <v>299</v>
      </c>
      <c r="AQ25" s="682"/>
      <c r="AR25" s="682"/>
      <c r="AS25" s="682"/>
      <c r="AT25" s="682"/>
      <c r="AU25" s="682"/>
      <c r="AV25" s="682"/>
      <c r="AW25" s="682"/>
      <c r="AX25" s="682"/>
      <c r="AY25" s="682"/>
      <c r="AZ25" s="682"/>
      <c r="BA25" s="682"/>
      <c r="BB25" s="682"/>
      <c r="BC25" s="682"/>
      <c r="BD25" s="682"/>
      <c r="BE25" s="682"/>
      <c r="BF25" s="683"/>
      <c r="BG25" s="610" t="s">
        <v>250</v>
      </c>
      <c r="BH25" s="611"/>
      <c r="BI25" s="611"/>
      <c r="BJ25" s="611"/>
      <c r="BK25" s="611"/>
      <c r="BL25" s="611"/>
      <c r="BM25" s="611"/>
      <c r="BN25" s="612"/>
      <c r="BO25" s="636" t="s">
        <v>130</v>
      </c>
      <c r="BP25" s="636"/>
      <c r="BQ25" s="636"/>
      <c r="BR25" s="636"/>
      <c r="BS25" s="637" t="s">
        <v>250</v>
      </c>
      <c r="BT25" s="637"/>
      <c r="BU25" s="637"/>
      <c r="BV25" s="637"/>
      <c r="BW25" s="637"/>
      <c r="BX25" s="637"/>
      <c r="BY25" s="637"/>
      <c r="BZ25" s="637"/>
      <c r="CA25" s="637"/>
      <c r="CB25" s="684"/>
      <c r="CD25" s="607" t="s">
        <v>300</v>
      </c>
      <c r="CE25" s="608"/>
      <c r="CF25" s="608"/>
      <c r="CG25" s="608"/>
      <c r="CH25" s="608"/>
      <c r="CI25" s="608"/>
      <c r="CJ25" s="608"/>
      <c r="CK25" s="608"/>
      <c r="CL25" s="608"/>
      <c r="CM25" s="608"/>
      <c r="CN25" s="608"/>
      <c r="CO25" s="608"/>
      <c r="CP25" s="608"/>
      <c r="CQ25" s="609"/>
      <c r="CR25" s="610">
        <v>3136518</v>
      </c>
      <c r="CS25" s="620"/>
      <c r="CT25" s="620"/>
      <c r="CU25" s="620"/>
      <c r="CV25" s="620"/>
      <c r="CW25" s="620"/>
      <c r="CX25" s="620"/>
      <c r="CY25" s="621"/>
      <c r="CZ25" s="613">
        <v>14.4</v>
      </c>
      <c r="DA25" s="622"/>
      <c r="DB25" s="622"/>
      <c r="DC25" s="623"/>
      <c r="DD25" s="616">
        <v>2972209</v>
      </c>
      <c r="DE25" s="620"/>
      <c r="DF25" s="620"/>
      <c r="DG25" s="620"/>
      <c r="DH25" s="620"/>
      <c r="DI25" s="620"/>
      <c r="DJ25" s="620"/>
      <c r="DK25" s="621"/>
      <c r="DL25" s="616">
        <v>2966991</v>
      </c>
      <c r="DM25" s="620"/>
      <c r="DN25" s="620"/>
      <c r="DO25" s="620"/>
      <c r="DP25" s="620"/>
      <c r="DQ25" s="620"/>
      <c r="DR25" s="620"/>
      <c r="DS25" s="620"/>
      <c r="DT25" s="620"/>
      <c r="DU25" s="620"/>
      <c r="DV25" s="621"/>
      <c r="DW25" s="613">
        <v>25.2</v>
      </c>
      <c r="DX25" s="622"/>
      <c r="DY25" s="622"/>
      <c r="DZ25" s="622"/>
      <c r="EA25" s="622"/>
      <c r="EB25" s="622"/>
      <c r="EC25" s="641"/>
    </row>
    <row r="26" spans="2:133" ht="11.25" customHeight="1" x14ac:dyDescent="0.2">
      <c r="B26" s="607" t="s">
        <v>301</v>
      </c>
      <c r="C26" s="608"/>
      <c r="D26" s="608"/>
      <c r="E26" s="608"/>
      <c r="F26" s="608"/>
      <c r="G26" s="608"/>
      <c r="H26" s="608"/>
      <c r="I26" s="608"/>
      <c r="J26" s="608"/>
      <c r="K26" s="608"/>
      <c r="L26" s="608"/>
      <c r="M26" s="608"/>
      <c r="N26" s="608"/>
      <c r="O26" s="608"/>
      <c r="P26" s="608"/>
      <c r="Q26" s="609"/>
      <c r="R26" s="610" t="s">
        <v>130</v>
      </c>
      <c r="S26" s="611"/>
      <c r="T26" s="611"/>
      <c r="U26" s="611"/>
      <c r="V26" s="611"/>
      <c r="W26" s="611"/>
      <c r="X26" s="611"/>
      <c r="Y26" s="612"/>
      <c r="Z26" s="636" t="s">
        <v>140</v>
      </c>
      <c r="AA26" s="636"/>
      <c r="AB26" s="636"/>
      <c r="AC26" s="636"/>
      <c r="AD26" s="637" t="s">
        <v>130</v>
      </c>
      <c r="AE26" s="637"/>
      <c r="AF26" s="637"/>
      <c r="AG26" s="637"/>
      <c r="AH26" s="637"/>
      <c r="AI26" s="637"/>
      <c r="AJ26" s="637"/>
      <c r="AK26" s="637"/>
      <c r="AL26" s="613" t="s">
        <v>130</v>
      </c>
      <c r="AM26" s="614"/>
      <c r="AN26" s="614"/>
      <c r="AO26" s="638"/>
      <c r="AP26" s="607" t="s">
        <v>302</v>
      </c>
      <c r="AQ26" s="682"/>
      <c r="AR26" s="682"/>
      <c r="AS26" s="682"/>
      <c r="AT26" s="682"/>
      <c r="AU26" s="682"/>
      <c r="AV26" s="682"/>
      <c r="AW26" s="682"/>
      <c r="AX26" s="682"/>
      <c r="AY26" s="682"/>
      <c r="AZ26" s="682"/>
      <c r="BA26" s="682"/>
      <c r="BB26" s="682"/>
      <c r="BC26" s="682"/>
      <c r="BD26" s="682"/>
      <c r="BE26" s="682"/>
      <c r="BF26" s="683"/>
      <c r="BG26" s="610" t="s">
        <v>130</v>
      </c>
      <c r="BH26" s="611"/>
      <c r="BI26" s="611"/>
      <c r="BJ26" s="611"/>
      <c r="BK26" s="611"/>
      <c r="BL26" s="611"/>
      <c r="BM26" s="611"/>
      <c r="BN26" s="612"/>
      <c r="BO26" s="636" t="s">
        <v>140</v>
      </c>
      <c r="BP26" s="636"/>
      <c r="BQ26" s="636"/>
      <c r="BR26" s="636"/>
      <c r="BS26" s="637" t="s">
        <v>130</v>
      </c>
      <c r="BT26" s="637"/>
      <c r="BU26" s="637"/>
      <c r="BV26" s="637"/>
      <c r="BW26" s="637"/>
      <c r="BX26" s="637"/>
      <c r="BY26" s="637"/>
      <c r="BZ26" s="637"/>
      <c r="CA26" s="637"/>
      <c r="CB26" s="684"/>
      <c r="CD26" s="607" t="s">
        <v>303</v>
      </c>
      <c r="CE26" s="608"/>
      <c r="CF26" s="608"/>
      <c r="CG26" s="608"/>
      <c r="CH26" s="608"/>
      <c r="CI26" s="608"/>
      <c r="CJ26" s="608"/>
      <c r="CK26" s="608"/>
      <c r="CL26" s="608"/>
      <c r="CM26" s="608"/>
      <c r="CN26" s="608"/>
      <c r="CO26" s="608"/>
      <c r="CP26" s="608"/>
      <c r="CQ26" s="609"/>
      <c r="CR26" s="610">
        <v>2133103</v>
      </c>
      <c r="CS26" s="611"/>
      <c r="CT26" s="611"/>
      <c r="CU26" s="611"/>
      <c r="CV26" s="611"/>
      <c r="CW26" s="611"/>
      <c r="CX26" s="611"/>
      <c r="CY26" s="612"/>
      <c r="CZ26" s="613">
        <v>9.8000000000000007</v>
      </c>
      <c r="DA26" s="622"/>
      <c r="DB26" s="622"/>
      <c r="DC26" s="623"/>
      <c r="DD26" s="616">
        <v>2000620</v>
      </c>
      <c r="DE26" s="611"/>
      <c r="DF26" s="611"/>
      <c r="DG26" s="611"/>
      <c r="DH26" s="611"/>
      <c r="DI26" s="611"/>
      <c r="DJ26" s="611"/>
      <c r="DK26" s="612"/>
      <c r="DL26" s="616" t="s">
        <v>130</v>
      </c>
      <c r="DM26" s="611"/>
      <c r="DN26" s="611"/>
      <c r="DO26" s="611"/>
      <c r="DP26" s="611"/>
      <c r="DQ26" s="611"/>
      <c r="DR26" s="611"/>
      <c r="DS26" s="611"/>
      <c r="DT26" s="611"/>
      <c r="DU26" s="611"/>
      <c r="DV26" s="612"/>
      <c r="DW26" s="613" t="s">
        <v>250</v>
      </c>
      <c r="DX26" s="622"/>
      <c r="DY26" s="622"/>
      <c r="DZ26" s="622"/>
      <c r="EA26" s="622"/>
      <c r="EB26" s="622"/>
      <c r="EC26" s="641"/>
    </row>
    <row r="27" spans="2:133" ht="11.25" customHeight="1" x14ac:dyDescent="0.2">
      <c r="B27" s="607" t="s">
        <v>304</v>
      </c>
      <c r="C27" s="608"/>
      <c r="D27" s="608"/>
      <c r="E27" s="608"/>
      <c r="F27" s="608"/>
      <c r="G27" s="608"/>
      <c r="H27" s="608"/>
      <c r="I27" s="608"/>
      <c r="J27" s="608"/>
      <c r="K27" s="608"/>
      <c r="L27" s="608"/>
      <c r="M27" s="608"/>
      <c r="N27" s="608"/>
      <c r="O27" s="608"/>
      <c r="P27" s="608"/>
      <c r="Q27" s="609"/>
      <c r="R27" s="610">
        <v>12522618</v>
      </c>
      <c r="S27" s="611"/>
      <c r="T27" s="611"/>
      <c r="U27" s="611"/>
      <c r="V27" s="611"/>
      <c r="W27" s="611"/>
      <c r="X27" s="611"/>
      <c r="Y27" s="612"/>
      <c r="Z27" s="636">
        <v>52.9</v>
      </c>
      <c r="AA27" s="636"/>
      <c r="AB27" s="636"/>
      <c r="AC27" s="636"/>
      <c r="AD27" s="637">
        <v>11318979</v>
      </c>
      <c r="AE27" s="637"/>
      <c r="AF27" s="637"/>
      <c r="AG27" s="637"/>
      <c r="AH27" s="637"/>
      <c r="AI27" s="637"/>
      <c r="AJ27" s="637"/>
      <c r="AK27" s="637"/>
      <c r="AL27" s="613">
        <v>99.5</v>
      </c>
      <c r="AM27" s="614"/>
      <c r="AN27" s="614"/>
      <c r="AO27" s="638"/>
      <c r="AP27" s="607" t="s">
        <v>305</v>
      </c>
      <c r="AQ27" s="608"/>
      <c r="AR27" s="608"/>
      <c r="AS27" s="608"/>
      <c r="AT27" s="608"/>
      <c r="AU27" s="608"/>
      <c r="AV27" s="608"/>
      <c r="AW27" s="608"/>
      <c r="AX27" s="608"/>
      <c r="AY27" s="608"/>
      <c r="AZ27" s="608"/>
      <c r="BA27" s="608"/>
      <c r="BB27" s="608"/>
      <c r="BC27" s="608"/>
      <c r="BD27" s="608"/>
      <c r="BE27" s="608"/>
      <c r="BF27" s="609"/>
      <c r="BG27" s="610">
        <v>3574304</v>
      </c>
      <c r="BH27" s="611"/>
      <c r="BI27" s="611"/>
      <c r="BJ27" s="611"/>
      <c r="BK27" s="611"/>
      <c r="BL27" s="611"/>
      <c r="BM27" s="611"/>
      <c r="BN27" s="612"/>
      <c r="BO27" s="636">
        <v>100</v>
      </c>
      <c r="BP27" s="636"/>
      <c r="BQ27" s="636"/>
      <c r="BR27" s="636"/>
      <c r="BS27" s="637">
        <v>352119</v>
      </c>
      <c r="BT27" s="637"/>
      <c r="BU27" s="637"/>
      <c r="BV27" s="637"/>
      <c r="BW27" s="637"/>
      <c r="BX27" s="637"/>
      <c r="BY27" s="637"/>
      <c r="BZ27" s="637"/>
      <c r="CA27" s="637"/>
      <c r="CB27" s="684"/>
      <c r="CD27" s="607" t="s">
        <v>306</v>
      </c>
      <c r="CE27" s="608"/>
      <c r="CF27" s="608"/>
      <c r="CG27" s="608"/>
      <c r="CH27" s="608"/>
      <c r="CI27" s="608"/>
      <c r="CJ27" s="608"/>
      <c r="CK27" s="608"/>
      <c r="CL27" s="608"/>
      <c r="CM27" s="608"/>
      <c r="CN27" s="608"/>
      <c r="CO27" s="608"/>
      <c r="CP27" s="608"/>
      <c r="CQ27" s="609"/>
      <c r="CR27" s="610">
        <v>2276327</v>
      </c>
      <c r="CS27" s="620"/>
      <c r="CT27" s="620"/>
      <c r="CU27" s="620"/>
      <c r="CV27" s="620"/>
      <c r="CW27" s="620"/>
      <c r="CX27" s="620"/>
      <c r="CY27" s="621"/>
      <c r="CZ27" s="613">
        <v>10.5</v>
      </c>
      <c r="DA27" s="622"/>
      <c r="DB27" s="622"/>
      <c r="DC27" s="623"/>
      <c r="DD27" s="616">
        <v>637347</v>
      </c>
      <c r="DE27" s="620"/>
      <c r="DF27" s="620"/>
      <c r="DG27" s="620"/>
      <c r="DH27" s="620"/>
      <c r="DI27" s="620"/>
      <c r="DJ27" s="620"/>
      <c r="DK27" s="621"/>
      <c r="DL27" s="616">
        <v>630896</v>
      </c>
      <c r="DM27" s="620"/>
      <c r="DN27" s="620"/>
      <c r="DO27" s="620"/>
      <c r="DP27" s="620"/>
      <c r="DQ27" s="620"/>
      <c r="DR27" s="620"/>
      <c r="DS27" s="620"/>
      <c r="DT27" s="620"/>
      <c r="DU27" s="620"/>
      <c r="DV27" s="621"/>
      <c r="DW27" s="613">
        <v>5.3</v>
      </c>
      <c r="DX27" s="622"/>
      <c r="DY27" s="622"/>
      <c r="DZ27" s="622"/>
      <c r="EA27" s="622"/>
      <c r="EB27" s="622"/>
      <c r="EC27" s="641"/>
    </row>
    <row r="28" spans="2:133" ht="11.25" customHeight="1" x14ac:dyDescent="0.2">
      <c r="B28" s="607" t="s">
        <v>307</v>
      </c>
      <c r="C28" s="608"/>
      <c r="D28" s="608"/>
      <c r="E28" s="608"/>
      <c r="F28" s="608"/>
      <c r="G28" s="608"/>
      <c r="H28" s="608"/>
      <c r="I28" s="608"/>
      <c r="J28" s="608"/>
      <c r="K28" s="608"/>
      <c r="L28" s="608"/>
      <c r="M28" s="608"/>
      <c r="N28" s="608"/>
      <c r="O28" s="608"/>
      <c r="P28" s="608"/>
      <c r="Q28" s="609"/>
      <c r="R28" s="610">
        <v>1967</v>
      </c>
      <c r="S28" s="611"/>
      <c r="T28" s="611"/>
      <c r="U28" s="611"/>
      <c r="V28" s="611"/>
      <c r="W28" s="611"/>
      <c r="X28" s="611"/>
      <c r="Y28" s="612"/>
      <c r="Z28" s="636">
        <v>0</v>
      </c>
      <c r="AA28" s="636"/>
      <c r="AB28" s="636"/>
      <c r="AC28" s="636"/>
      <c r="AD28" s="637">
        <v>1967</v>
      </c>
      <c r="AE28" s="637"/>
      <c r="AF28" s="637"/>
      <c r="AG28" s="637"/>
      <c r="AH28" s="637"/>
      <c r="AI28" s="637"/>
      <c r="AJ28" s="637"/>
      <c r="AK28" s="637"/>
      <c r="AL28" s="613">
        <v>0</v>
      </c>
      <c r="AM28" s="614"/>
      <c r="AN28" s="614"/>
      <c r="AO28" s="638"/>
      <c r="AP28" s="607"/>
      <c r="AQ28" s="608"/>
      <c r="AR28" s="608"/>
      <c r="AS28" s="608"/>
      <c r="AT28" s="608"/>
      <c r="AU28" s="608"/>
      <c r="AV28" s="608"/>
      <c r="AW28" s="608"/>
      <c r="AX28" s="608"/>
      <c r="AY28" s="608"/>
      <c r="AZ28" s="608"/>
      <c r="BA28" s="608"/>
      <c r="BB28" s="608"/>
      <c r="BC28" s="608"/>
      <c r="BD28" s="608"/>
      <c r="BE28" s="608"/>
      <c r="BF28" s="609"/>
      <c r="BG28" s="610"/>
      <c r="BH28" s="611"/>
      <c r="BI28" s="611"/>
      <c r="BJ28" s="611"/>
      <c r="BK28" s="611"/>
      <c r="BL28" s="611"/>
      <c r="BM28" s="611"/>
      <c r="BN28" s="612"/>
      <c r="BO28" s="636"/>
      <c r="BP28" s="636"/>
      <c r="BQ28" s="636"/>
      <c r="BR28" s="636"/>
      <c r="BS28" s="616"/>
      <c r="BT28" s="611"/>
      <c r="BU28" s="611"/>
      <c r="BV28" s="611"/>
      <c r="BW28" s="611"/>
      <c r="BX28" s="611"/>
      <c r="BY28" s="611"/>
      <c r="BZ28" s="611"/>
      <c r="CA28" s="611"/>
      <c r="CB28" s="646"/>
      <c r="CD28" s="607" t="s">
        <v>308</v>
      </c>
      <c r="CE28" s="608"/>
      <c r="CF28" s="608"/>
      <c r="CG28" s="608"/>
      <c r="CH28" s="608"/>
      <c r="CI28" s="608"/>
      <c r="CJ28" s="608"/>
      <c r="CK28" s="608"/>
      <c r="CL28" s="608"/>
      <c r="CM28" s="608"/>
      <c r="CN28" s="608"/>
      <c r="CO28" s="608"/>
      <c r="CP28" s="608"/>
      <c r="CQ28" s="609"/>
      <c r="CR28" s="610">
        <v>2721142</v>
      </c>
      <c r="CS28" s="611"/>
      <c r="CT28" s="611"/>
      <c r="CU28" s="611"/>
      <c r="CV28" s="611"/>
      <c r="CW28" s="611"/>
      <c r="CX28" s="611"/>
      <c r="CY28" s="612"/>
      <c r="CZ28" s="613">
        <v>12.5</v>
      </c>
      <c r="DA28" s="622"/>
      <c r="DB28" s="622"/>
      <c r="DC28" s="623"/>
      <c r="DD28" s="616">
        <v>2677877</v>
      </c>
      <c r="DE28" s="611"/>
      <c r="DF28" s="611"/>
      <c r="DG28" s="611"/>
      <c r="DH28" s="611"/>
      <c r="DI28" s="611"/>
      <c r="DJ28" s="611"/>
      <c r="DK28" s="612"/>
      <c r="DL28" s="616">
        <v>2677877</v>
      </c>
      <c r="DM28" s="611"/>
      <c r="DN28" s="611"/>
      <c r="DO28" s="611"/>
      <c r="DP28" s="611"/>
      <c r="DQ28" s="611"/>
      <c r="DR28" s="611"/>
      <c r="DS28" s="611"/>
      <c r="DT28" s="611"/>
      <c r="DU28" s="611"/>
      <c r="DV28" s="612"/>
      <c r="DW28" s="613">
        <v>22.7</v>
      </c>
      <c r="DX28" s="622"/>
      <c r="DY28" s="622"/>
      <c r="DZ28" s="622"/>
      <c r="EA28" s="622"/>
      <c r="EB28" s="622"/>
      <c r="EC28" s="641"/>
    </row>
    <row r="29" spans="2:133" ht="11.25" customHeight="1" x14ac:dyDescent="0.2">
      <c r="B29" s="607" t="s">
        <v>309</v>
      </c>
      <c r="C29" s="608"/>
      <c r="D29" s="608"/>
      <c r="E29" s="608"/>
      <c r="F29" s="608"/>
      <c r="G29" s="608"/>
      <c r="H29" s="608"/>
      <c r="I29" s="608"/>
      <c r="J29" s="608"/>
      <c r="K29" s="608"/>
      <c r="L29" s="608"/>
      <c r="M29" s="608"/>
      <c r="N29" s="608"/>
      <c r="O29" s="608"/>
      <c r="P29" s="608"/>
      <c r="Q29" s="609"/>
      <c r="R29" s="610">
        <v>174664</v>
      </c>
      <c r="S29" s="611"/>
      <c r="T29" s="611"/>
      <c r="U29" s="611"/>
      <c r="V29" s="611"/>
      <c r="W29" s="611"/>
      <c r="X29" s="611"/>
      <c r="Y29" s="612"/>
      <c r="Z29" s="636">
        <v>0.7</v>
      </c>
      <c r="AA29" s="636"/>
      <c r="AB29" s="636"/>
      <c r="AC29" s="636"/>
      <c r="AD29" s="637" t="s">
        <v>140</v>
      </c>
      <c r="AE29" s="637"/>
      <c r="AF29" s="637"/>
      <c r="AG29" s="637"/>
      <c r="AH29" s="637"/>
      <c r="AI29" s="637"/>
      <c r="AJ29" s="637"/>
      <c r="AK29" s="637"/>
      <c r="AL29" s="613" t="s">
        <v>241</v>
      </c>
      <c r="AM29" s="614"/>
      <c r="AN29" s="614"/>
      <c r="AO29" s="638"/>
      <c r="AP29" s="587"/>
      <c r="AQ29" s="588"/>
      <c r="AR29" s="588"/>
      <c r="AS29" s="588"/>
      <c r="AT29" s="588"/>
      <c r="AU29" s="588"/>
      <c r="AV29" s="588"/>
      <c r="AW29" s="588"/>
      <c r="AX29" s="588"/>
      <c r="AY29" s="588"/>
      <c r="AZ29" s="588"/>
      <c r="BA29" s="588"/>
      <c r="BB29" s="588"/>
      <c r="BC29" s="588"/>
      <c r="BD29" s="588"/>
      <c r="BE29" s="588"/>
      <c r="BF29" s="589"/>
      <c r="BG29" s="610"/>
      <c r="BH29" s="611"/>
      <c r="BI29" s="611"/>
      <c r="BJ29" s="611"/>
      <c r="BK29" s="611"/>
      <c r="BL29" s="611"/>
      <c r="BM29" s="611"/>
      <c r="BN29" s="612"/>
      <c r="BO29" s="636"/>
      <c r="BP29" s="636"/>
      <c r="BQ29" s="636"/>
      <c r="BR29" s="636"/>
      <c r="BS29" s="637"/>
      <c r="BT29" s="637"/>
      <c r="BU29" s="637"/>
      <c r="BV29" s="637"/>
      <c r="BW29" s="637"/>
      <c r="BX29" s="637"/>
      <c r="BY29" s="637"/>
      <c r="BZ29" s="637"/>
      <c r="CA29" s="637"/>
      <c r="CB29" s="684"/>
      <c r="CD29" s="630" t="s">
        <v>310</v>
      </c>
      <c r="CE29" s="631"/>
      <c r="CF29" s="607" t="s">
        <v>311</v>
      </c>
      <c r="CG29" s="608"/>
      <c r="CH29" s="608"/>
      <c r="CI29" s="608"/>
      <c r="CJ29" s="608"/>
      <c r="CK29" s="608"/>
      <c r="CL29" s="608"/>
      <c r="CM29" s="608"/>
      <c r="CN29" s="608"/>
      <c r="CO29" s="608"/>
      <c r="CP29" s="608"/>
      <c r="CQ29" s="609"/>
      <c r="CR29" s="610">
        <v>2721142</v>
      </c>
      <c r="CS29" s="620"/>
      <c r="CT29" s="620"/>
      <c r="CU29" s="620"/>
      <c r="CV29" s="620"/>
      <c r="CW29" s="620"/>
      <c r="CX29" s="620"/>
      <c r="CY29" s="621"/>
      <c r="CZ29" s="613">
        <v>12.5</v>
      </c>
      <c r="DA29" s="622"/>
      <c r="DB29" s="622"/>
      <c r="DC29" s="623"/>
      <c r="DD29" s="616">
        <v>2677877</v>
      </c>
      <c r="DE29" s="620"/>
      <c r="DF29" s="620"/>
      <c r="DG29" s="620"/>
      <c r="DH29" s="620"/>
      <c r="DI29" s="620"/>
      <c r="DJ29" s="620"/>
      <c r="DK29" s="621"/>
      <c r="DL29" s="616">
        <v>2677877</v>
      </c>
      <c r="DM29" s="620"/>
      <c r="DN29" s="620"/>
      <c r="DO29" s="620"/>
      <c r="DP29" s="620"/>
      <c r="DQ29" s="620"/>
      <c r="DR29" s="620"/>
      <c r="DS29" s="620"/>
      <c r="DT29" s="620"/>
      <c r="DU29" s="620"/>
      <c r="DV29" s="621"/>
      <c r="DW29" s="613">
        <v>22.7</v>
      </c>
      <c r="DX29" s="622"/>
      <c r="DY29" s="622"/>
      <c r="DZ29" s="622"/>
      <c r="EA29" s="622"/>
      <c r="EB29" s="622"/>
      <c r="EC29" s="641"/>
    </row>
    <row r="30" spans="2:133" ht="11.25" customHeight="1" x14ac:dyDescent="0.2">
      <c r="B30" s="607" t="s">
        <v>312</v>
      </c>
      <c r="C30" s="608"/>
      <c r="D30" s="608"/>
      <c r="E30" s="608"/>
      <c r="F30" s="608"/>
      <c r="G30" s="608"/>
      <c r="H30" s="608"/>
      <c r="I30" s="608"/>
      <c r="J30" s="608"/>
      <c r="K30" s="608"/>
      <c r="L30" s="608"/>
      <c r="M30" s="608"/>
      <c r="N30" s="608"/>
      <c r="O30" s="608"/>
      <c r="P30" s="608"/>
      <c r="Q30" s="609"/>
      <c r="R30" s="610">
        <v>255439</v>
      </c>
      <c r="S30" s="611"/>
      <c r="T30" s="611"/>
      <c r="U30" s="611"/>
      <c r="V30" s="611"/>
      <c r="W30" s="611"/>
      <c r="X30" s="611"/>
      <c r="Y30" s="612"/>
      <c r="Z30" s="636">
        <v>1.1000000000000001</v>
      </c>
      <c r="AA30" s="636"/>
      <c r="AB30" s="636"/>
      <c r="AC30" s="636"/>
      <c r="AD30" s="637">
        <v>47387</v>
      </c>
      <c r="AE30" s="637"/>
      <c r="AF30" s="637"/>
      <c r="AG30" s="637"/>
      <c r="AH30" s="637"/>
      <c r="AI30" s="637"/>
      <c r="AJ30" s="637"/>
      <c r="AK30" s="637"/>
      <c r="AL30" s="613">
        <v>0.4</v>
      </c>
      <c r="AM30" s="614"/>
      <c r="AN30" s="614"/>
      <c r="AO30" s="638"/>
      <c r="AP30" s="663" t="s">
        <v>227</v>
      </c>
      <c r="AQ30" s="664"/>
      <c r="AR30" s="664"/>
      <c r="AS30" s="664"/>
      <c r="AT30" s="664"/>
      <c r="AU30" s="664"/>
      <c r="AV30" s="664"/>
      <c r="AW30" s="664"/>
      <c r="AX30" s="664"/>
      <c r="AY30" s="664"/>
      <c r="AZ30" s="664"/>
      <c r="BA30" s="664"/>
      <c r="BB30" s="664"/>
      <c r="BC30" s="664"/>
      <c r="BD30" s="664"/>
      <c r="BE30" s="664"/>
      <c r="BF30" s="665"/>
      <c r="BG30" s="663" t="s">
        <v>313</v>
      </c>
      <c r="BH30" s="675"/>
      <c r="BI30" s="675"/>
      <c r="BJ30" s="675"/>
      <c r="BK30" s="675"/>
      <c r="BL30" s="675"/>
      <c r="BM30" s="675"/>
      <c r="BN30" s="675"/>
      <c r="BO30" s="675"/>
      <c r="BP30" s="675"/>
      <c r="BQ30" s="676"/>
      <c r="BR30" s="663" t="s">
        <v>314</v>
      </c>
      <c r="BS30" s="675"/>
      <c r="BT30" s="675"/>
      <c r="BU30" s="675"/>
      <c r="BV30" s="675"/>
      <c r="BW30" s="675"/>
      <c r="BX30" s="675"/>
      <c r="BY30" s="675"/>
      <c r="BZ30" s="675"/>
      <c r="CA30" s="675"/>
      <c r="CB30" s="676"/>
      <c r="CD30" s="632"/>
      <c r="CE30" s="633"/>
      <c r="CF30" s="607" t="s">
        <v>315</v>
      </c>
      <c r="CG30" s="608"/>
      <c r="CH30" s="608"/>
      <c r="CI30" s="608"/>
      <c r="CJ30" s="608"/>
      <c r="CK30" s="608"/>
      <c r="CL30" s="608"/>
      <c r="CM30" s="608"/>
      <c r="CN30" s="608"/>
      <c r="CO30" s="608"/>
      <c r="CP30" s="608"/>
      <c r="CQ30" s="609"/>
      <c r="CR30" s="610">
        <v>2683157</v>
      </c>
      <c r="CS30" s="611"/>
      <c r="CT30" s="611"/>
      <c r="CU30" s="611"/>
      <c r="CV30" s="611"/>
      <c r="CW30" s="611"/>
      <c r="CX30" s="611"/>
      <c r="CY30" s="612"/>
      <c r="CZ30" s="613">
        <v>12.3</v>
      </c>
      <c r="DA30" s="622"/>
      <c r="DB30" s="622"/>
      <c r="DC30" s="623"/>
      <c r="DD30" s="616">
        <v>2641241</v>
      </c>
      <c r="DE30" s="611"/>
      <c r="DF30" s="611"/>
      <c r="DG30" s="611"/>
      <c r="DH30" s="611"/>
      <c r="DI30" s="611"/>
      <c r="DJ30" s="611"/>
      <c r="DK30" s="612"/>
      <c r="DL30" s="616">
        <v>2641241</v>
      </c>
      <c r="DM30" s="611"/>
      <c r="DN30" s="611"/>
      <c r="DO30" s="611"/>
      <c r="DP30" s="611"/>
      <c r="DQ30" s="611"/>
      <c r="DR30" s="611"/>
      <c r="DS30" s="611"/>
      <c r="DT30" s="611"/>
      <c r="DU30" s="611"/>
      <c r="DV30" s="612"/>
      <c r="DW30" s="613">
        <v>22.4</v>
      </c>
      <c r="DX30" s="622"/>
      <c r="DY30" s="622"/>
      <c r="DZ30" s="622"/>
      <c r="EA30" s="622"/>
      <c r="EB30" s="622"/>
      <c r="EC30" s="641"/>
    </row>
    <row r="31" spans="2:133" ht="11.25" customHeight="1" x14ac:dyDescent="0.2">
      <c r="B31" s="607" t="s">
        <v>316</v>
      </c>
      <c r="C31" s="608"/>
      <c r="D31" s="608"/>
      <c r="E31" s="608"/>
      <c r="F31" s="608"/>
      <c r="G31" s="608"/>
      <c r="H31" s="608"/>
      <c r="I31" s="608"/>
      <c r="J31" s="608"/>
      <c r="K31" s="608"/>
      <c r="L31" s="608"/>
      <c r="M31" s="608"/>
      <c r="N31" s="608"/>
      <c r="O31" s="608"/>
      <c r="P31" s="608"/>
      <c r="Q31" s="609"/>
      <c r="R31" s="610">
        <v>77260</v>
      </c>
      <c r="S31" s="611"/>
      <c r="T31" s="611"/>
      <c r="U31" s="611"/>
      <c r="V31" s="611"/>
      <c r="W31" s="611"/>
      <c r="X31" s="611"/>
      <c r="Y31" s="612"/>
      <c r="Z31" s="636">
        <v>0.3</v>
      </c>
      <c r="AA31" s="636"/>
      <c r="AB31" s="636"/>
      <c r="AC31" s="636"/>
      <c r="AD31" s="637" t="s">
        <v>130</v>
      </c>
      <c r="AE31" s="637"/>
      <c r="AF31" s="637"/>
      <c r="AG31" s="637"/>
      <c r="AH31" s="637"/>
      <c r="AI31" s="637"/>
      <c r="AJ31" s="637"/>
      <c r="AK31" s="637"/>
      <c r="AL31" s="613" t="s">
        <v>140</v>
      </c>
      <c r="AM31" s="614"/>
      <c r="AN31" s="614"/>
      <c r="AO31" s="638"/>
      <c r="AP31" s="677" t="s">
        <v>317</v>
      </c>
      <c r="AQ31" s="678"/>
      <c r="AR31" s="678"/>
      <c r="AS31" s="678"/>
      <c r="AT31" s="679" t="s">
        <v>318</v>
      </c>
      <c r="AU31" s="209"/>
      <c r="AV31" s="209"/>
      <c r="AW31" s="209"/>
      <c r="AX31" s="660" t="s">
        <v>190</v>
      </c>
      <c r="AY31" s="661"/>
      <c r="AZ31" s="661"/>
      <c r="BA31" s="661"/>
      <c r="BB31" s="661"/>
      <c r="BC31" s="661"/>
      <c r="BD31" s="661"/>
      <c r="BE31" s="661"/>
      <c r="BF31" s="662"/>
      <c r="BG31" s="670">
        <v>99.8</v>
      </c>
      <c r="BH31" s="671"/>
      <c r="BI31" s="671"/>
      <c r="BJ31" s="671"/>
      <c r="BK31" s="671"/>
      <c r="BL31" s="671"/>
      <c r="BM31" s="672">
        <v>98.7</v>
      </c>
      <c r="BN31" s="671"/>
      <c r="BO31" s="671"/>
      <c r="BP31" s="671"/>
      <c r="BQ31" s="673"/>
      <c r="BR31" s="670">
        <v>99.5</v>
      </c>
      <c r="BS31" s="671"/>
      <c r="BT31" s="671"/>
      <c r="BU31" s="671"/>
      <c r="BV31" s="671"/>
      <c r="BW31" s="671"/>
      <c r="BX31" s="672">
        <v>98.3</v>
      </c>
      <c r="BY31" s="671"/>
      <c r="BZ31" s="671"/>
      <c r="CA31" s="671"/>
      <c r="CB31" s="673"/>
      <c r="CD31" s="632"/>
      <c r="CE31" s="633"/>
      <c r="CF31" s="607" t="s">
        <v>319</v>
      </c>
      <c r="CG31" s="608"/>
      <c r="CH31" s="608"/>
      <c r="CI31" s="608"/>
      <c r="CJ31" s="608"/>
      <c r="CK31" s="608"/>
      <c r="CL31" s="608"/>
      <c r="CM31" s="608"/>
      <c r="CN31" s="608"/>
      <c r="CO31" s="608"/>
      <c r="CP31" s="608"/>
      <c r="CQ31" s="609"/>
      <c r="CR31" s="610">
        <v>37985</v>
      </c>
      <c r="CS31" s="620"/>
      <c r="CT31" s="620"/>
      <c r="CU31" s="620"/>
      <c r="CV31" s="620"/>
      <c r="CW31" s="620"/>
      <c r="CX31" s="620"/>
      <c r="CY31" s="621"/>
      <c r="CZ31" s="613">
        <v>0.2</v>
      </c>
      <c r="DA31" s="622"/>
      <c r="DB31" s="622"/>
      <c r="DC31" s="623"/>
      <c r="DD31" s="616">
        <v>36636</v>
      </c>
      <c r="DE31" s="620"/>
      <c r="DF31" s="620"/>
      <c r="DG31" s="620"/>
      <c r="DH31" s="620"/>
      <c r="DI31" s="620"/>
      <c r="DJ31" s="620"/>
      <c r="DK31" s="621"/>
      <c r="DL31" s="616">
        <v>36636</v>
      </c>
      <c r="DM31" s="620"/>
      <c r="DN31" s="620"/>
      <c r="DO31" s="620"/>
      <c r="DP31" s="620"/>
      <c r="DQ31" s="620"/>
      <c r="DR31" s="620"/>
      <c r="DS31" s="620"/>
      <c r="DT31" s="620"/>
      <c r="DU31" s="620"/>
      <c r="DV31" s="621"/>
      <c r="DW31" s="613">
        <v>0.3</v>
      </c>
      <c r="DX31" s="622"/>
      <c r="DY31" s="622"/>
      <c r="DZ31" s="622"/>
      <c r="EA31" s="622"/>
      <c r="EB31" s="622"/>
      <c r="EC31" s="641"/>
    </row>
    <row r="32" spans="2:133" ht="11.25" customHeight="1" x14ac:dyDescent="0.2">
      <c r="B32" s="607" t="s">
        <v>320</v>
      </c>
      <c r="C32" s="608"/>
      <c r="D32" s="608"/>
      <c r="E32" s="608"/>
      <c r="F32" s="608"/>
      <c r="G32" s="608"/>
      <c r="H32" s="608"/>
      <c r="I32" s="608"/>
      <c r="J32" s="608"/>
      <c r="K32" s="608"/>
      <c r="L32" s="608"/>
      <c r="M32" s="608"/>
      <c r="N32" s="608"/>
      <c r="O32" s="608"/>
      <c r="P32" s="608"/>
      <c r="Q32" s="609"/>
      <c r="R32" s="610">
        <v>2399183</v>
      </c>
      <c r="S32" s="611"/>
      <c r="T32" s="611"/>
      <c r="U32" s="611"/>
      <c r="V32" s="611"/>
      <c r="W32" s="611"/>
      <c r="X32" s="611"/>
      <c r="Y32" s="612"/>
      <c r="Z32" s="636">
        <v>10.1</v>
      </c>
      <c r="AA32" s="636"/>
      <c r="AB32" s="636"/>
      <c r="AC32" s="636"/>
      <c r="AD32" s="637" t="s">
        <v>250</v>
      </c>
      <c r="AE32" s="637"/>
      <c r="AF32" s="637"/>
      <c r="AG32" s="637"/>
      <c r="AH32" s="637"/>
      <c r="AI32" s="637"/>
      <c r="AJ32" s="637"/>
      <c r="AK32" s="637"/>
      <c r="AL32" s="613" t="s">
        <v>130</v>
      </c>
      <c r="AM32" s="614"/>
      <c r="AN32" s="614"/>
      <c r="AO32" s="638"/>
      <c r="AP32" s="647"/>
      <c r="AQ32" s="648"/>
      <c r="AR32" s="648"/>
      <c r="AS32" s="648"/>
      <c r="AT32" s="680"/>
      <c r="AU32" s="205" t="s">
        <v>321</v>
      </c>
      <c r="AX32" s="607" t="s">
        <v>322</v>
      </c>
      <c r="AY32" s="608"/>
      <c r="AZ32" s="608"/>
      <c r="BA32" s="608"/>
      <c r="BB32" s="608"/>
      <c r="BC32" s="608"/>
      <c r="BD32" s="608"/>
      <c r="BE32" s="608"/>
      <c r="BF32" s="609"/>
      <c r="BG32" s="674">
        <v>99.8</v>
      </c>
      <c r="BH32" s="620"/>
      <c r="BI32" s="620"/>
      <c r="BJ32" s="620"/>
      <c r="BK32" s="620"/>
      <c r="BL32" s="620"/>
      <c r="BM32" s="614">
        <v>99.3</v>
      </c>
      <c r="BN32" s="620"/>
      <c r="BO32" s="620"/>
      <c r="BP32" s="620"/>
      <c r="BQ32" s="645"/>
      <c r="BR32" s="674">
        <v>99.3</v>
      </c>
      <c r="BS32" s="620"/>
      <c r="BT32" s="620"/>
      <c r="BU32" s="620"/>
      <c r="BV32" s="620"/>
      <c r="BW32" s="620"/>
      <c r="BX32" s="614">
        <v>98.7</v>
      </c>
      <c r="BY32" s="620"/>
      <c r="BZ32" s="620"/>
      <c r="CA32" s="620"/>
      <c r="CB32" s="645"/>
      <c r="CD32" s="634"/>
      <c r="CE32" s="635"/>
      <c r="CF32" s="607" t="s">
        <v>323</v>
      </c>
      <c r="CG32" s="608"/>
      <c r="CH32" s="608"/>
      <c r="CI32" s="608"/>
      <c r="CJ32" s="608"/>
      <c r="CK32" s="608"/>
      <c r="CL32" s="608"/>
      <c r="CM32" s="608"/>
      <c r="CN32" s="608"/>
      <c r="CO32" s="608"/>
      <c r="CP32" s="608"/>
      <c r="CQ32" s="609"/>
      <c r="CR32" s="610" t="s">
        <v>241</v>
      </c>
      <c r="CS32" s="611"/>
      <c r="CT32" s="611"/>
      <c r="CU32" s="611"/>
      <c r="CV32" s="611"/>
      <c r="CW32" s="611"/>
      <c r="CX32" s="611"/>
      <c r="CY32" s="612"/>
      <c r="CZ32" s="613" t="s">
        <v>250</v>
      </c>
      <c r="DA32" s="622"/>
      <c r="DB32" s="622"/>
      <c r="DC32" s="623"/>
      <c r="DD32" s="616" t="s">
        <v>130</v>
      </c>
      <c r="DE32" s="611"/>
      <c r="DF32" s="611"/>
      <c r="DG32" s="611"/>
      <c r="DH32" s="611"/>
      <c r="DI32" s="611"/>
      <c r="DJ32" s="611"/>
      <c r="DK32" s="612"/>
      <c r="DL32" s="616" t="s">
        <v>250</v>
      </c>
      <c r="DM32" s="611"/>
      <c r="DN32" s="611"/>
      <c r="DO32" s="611"/>
      <c r="DP32" s="611"/>
      <c r="DQ32" s="611"/>
      <c r="DR32" s="611"/>
      <c r="DS32" s="611"/>
      <c r="DT32" s="611"/>
      <c r="DU32" s="611"/>
      <c r="DV32" s="612"/>
      <c r="DW32" s="613" t="s">
        <v>130</v>
      </c>
      <c r="DX32" s="622"/>
      <c r="DY32" s="622"/>
      <c r="DZ32" s="622"/>
      <c r="EA32" s="622"/>
      <c r="EB32" s="622"/>
      <c r="EC32" s="641"/>
    </row>
    <row r="33" spans="2:133" ht="11.25" customHeight="1" x14ac:dyDescent="0.2">
      <c r="B33" s="667" t="s">
        <v>324</v>
      </c>
      <c r="C33" s="668"/>
      <c r="D33" s="668"/>
      <c r="E33" s="668"/>
      <c r="F33" s="668"/>
      <c r="G33" s="668"/>
      <c r="H33" s="668"/>
      <c r="I33" s="668"/>
      <c r="J33" s="668"/>
      <c r="K33" s="668"/>
      <c r="L33" s="668"/>
      <c r="M33" s="668"/>
      <c r="N33" s="668"/>
      <c r="O33" s="668"/>
      <c r="P33" s="668"/>
      <c r="Q33" s="669"/>
      <c r="R33" s="610" t="s">
        <v>250</v>
      </c>
      <c r="S33" s="611"/>
      <c r="T33" s="611"/>
      <c r="U33" s="611"/>
      <c r="V33" s="611"/>
      <c r="W33" s="611"/>
      <c r="X33" s="611"/>
      <c r="Y33" s="612"/>
      <c r="Z33" s="636" t="s">
        <v>130</v>
      </c>
      <c r="AA33" s="636"/>
      <c r="AB33" s="636"/>
      <c r="AC33" s="636"/>
      <c r="AD33" s="637" t="s">
        <v>130</v>
      </c>
      <c r="AE33" s="637"/>
      <c r="AF33" s="637"/>
      <c r="AG33" s="637"/>
      <c r="AH33" s="637"/>
      <c r="AI33" s="637"/>
      <c r="AJ33" s="637"/>
      <c r="AK33" s="637"/>
      <c r="AL33" s="613" t="s">
        <v>130</v>
      </c>
      <c r="AM33" s="614"/>
      <c r="AN33" s="614"/>
      <c r="AO33" s="638"/>
      <c r="AP33" s="649"/>
      <c r="AQ33" s="650"/>
      <c r="AR33" s="650"/>
      <c r="AS33" s="650"/>
      <c r="AT33" s="681"/>
      <c r="AU33" s="210"/>
      <c r="AV33" s="210"/>
      <c r="AW33" s="210"/>
      <c r="AX33" s="587" t="s">
        <v>325</v>
      </c>
      <c r="AY33" s="588"/>
      <c r="AZ33" s="588"/>
      <c r="BA33" s="588"/>
      <c r="BB33" s="588"/>
      <c r="BC33" s="588"/>
      <c r="BD33" s="588"/>
      <c r="BE33" s="588"/>
      <c r="BF33" s="589"/>
      <c r="BG33" s="666">
        <v>99.8</v>
      </c>
      <c r="BH33" s="591"/>
      <c r="BI33" s="591"/>
      <c r="BJ33" s="591"/>
      <c r="BK33" s="591"/>
      <c r="BL33" s="591"/>
      <c r="BM33" s="628">
        <v>98.2</v>
      </c>
      <c r="BN33" s="591"/>
      <c r="BO33" s="591"/>
      <c r="BP33" s="591"/>
      <c r="BQ33" s="639"/>
      <c r="BR33" s="666">
        <v>99.6</v>
      </c>
      <c r="BS33" s="591"/>
      <c r="BT33" s="591"/>
      <c r="BU33" s="591"/>
      <c r="BV33" s="591"/>
      <c r="BW33" s="591"/>
      <c r="BX33" s="628">
        <v>97.9</v>
      </c>
      <c r="BY33" s="591"/>
      <c r="BZ33" s="591"/>
      <c r="CA33" s="591"/>
      <c r="CB33" s="639"/>
      <c r="CD33" s="607" t="s">
        <v>326</v>
      </c>
      <c r="CE33" s="608"/>
      <c r="CF33" s="608"/>
      <c r="CG33" s="608"/>
      <c r="CH33" s="608"/>
      <c r="CI33" s="608"/>
      <c r="CJ33" s="608"/>
      <c r="CK33" s="608"/>
      <c r="CL33" s="608"/>
      <c r="CM33" s="608"/>
      <c r="CN33" s="608"/>
      <c r="CO33" s="608"/>
      <c r="CP33" s="608"/>
      <c r="CQ33" s="609"/>
      <c r="CR33" s="610">
        <v>11527044</v>
      </c>
      <c r="CS33" s="620"/>
      <c r="CT33" s="620"/>
      <c r="CU33" s="620"/>
      <c r="CV33" s="620"/>
      <c r="CW33" s="620"/>
      <c r="CX33" s="620"/>
      <c r="CY33" s="621"/>
      <c r="CZ33" s="613">
        <v>53</v>
      </c>
      <c r="DA33" s="622"/>
      <c r="DB33" s="622"/>
      <c r="DC33" s="623"/>
      <c r="DD33" s="616">
        <v>7001350</v>
      </c>
      <c r="DE33" s="620"/>
      <c r="DF33" s="620"/>
      <c r="DG33" s="620"/>
      <c r="DH33" s="620"/>
      <c r="DI33" s="620"/>
      <c r="DJ33" s="620"/>
      <c r="DK33" s="621"/>
      <c r="DL33" s="616">
        <v>4396038</v>
      </c>
      <c r="DM33" s="620"/>
      <c r="DN33" s="620"/>
      <c r="DO33" s="620"/>
      <c r="DP33" s="620"/>
      <c r="DQ33" s="620"/>
      <c r="DR33" s="620"/>
      <c r="DS33" s="620"/>
      <c r="DT33" s="620"/>
      <c r="DU33" s="620"/>
      <c r="DV33" s="621"/>
      <c r="DW33" s="613">
        <v>37.299999999999997</v>
      </c>
      <c r="DX33" s="622"/>
      <c r="DY33" s="622"/>
      <c r="DZ33" s="622"/>
      <c r="EA33" s="622"/>
      <c r="EB33" s="622"/>
      <c r="EC33" s="641"/>
    </row>
    <row r="34" spans="2:133" ht="11.25" customHeight="1" x14ac:dyDescent="0.2">
      <c r="B34" s="607" t="s">
        <v>327</v>
      </c>
      <c r="C34" s="608"/>
      <c r="D34" s="608"/>
      <c r="E34" s="608"/>
      <c r="F34" s="608"/>
      <c r="G34" s="608"/>
      <c r="H34" s="608"/>
      <c r="I34" s="608"/>
      <c r="J34" s="608"/>
      <c r="K34" s="608"/>
      <c r="L34" s="608"/>
      <c r="M34" s="608"/>
      <c r="N34" s="608"/>
      <c r="O34" s="608"/>
      <c r="P34" s="608"/>
      <c r="Q34" s="609"/>
      <c r="R34" s="610">
        <v>1046347</v>
      </c>
      <c r="S34" s="611"/>
      <c r="T34" s="611"/>
      <c r="U34" s="611"/>
      <c r="V34" s="611"/>
      <c r="W34" s="611"/>
      <c r="X34" s="611"/>
      <c r="Y34" s="612"/>
      <c r="Z34" s="636">
        <v>4.4000000000000004</v>
      </c>
      <c r="AA34" s="636"/>
      <c r="AB34" s="636"/>
      <c r="AC34" s="636"/>
      <c r="AD34" s="637" t="s">
        <v>130</v>
      </c>
      <c r="AE34" s="637"/>
      <c r="AF34" s="637"/>
      <c r="AG34" s="637"/>
      <c r="AH34" s="637"/>
      <c r="AI34" s="637"/>
      <c r="AJ34" s="637"/>
      <c r="AK34" s="637"/>
      <c r="AL34" s="613" t="s">
        <v>130</v>
      </c>
      <c r="AM34" s="614"/>
      <c r="AN34" s="614"/>
      <c r="AO34" s="638"/>
      <c r="AP34" s="213"/>
      <c r="AQ34" s="214"/>
      <c r="AS34" s="209"/>
      <c r="AT34" s="209"/>
      <c r="AU34" s="209"/>
      <c r="AV34" s="209"/>
      <c r="AW34" s="209"/>
      <c r="AX34" s="209"/>
      <c r="AY34" s="209"/>
      <c r="AZ34" s="209"/>
      <c r="BA34" s="209"/>
      <c r="BB34" s="209"/>
      <c r="BC34" s="209"/>
      <c r="BD34" s="209"/>
      <c r="BE34" s="209"/>
      <c r="BF34" s="209"/>
      <c r="BG34" s="214"/>
      <c r="BH34" s="214"/>
      <c r="BI34" s="214"/>
      <c r="BJ34" s="214"/>
      <c r="BK34" s="214"/>
      <c r="BL34" s="214"/>
      <c r="BM34" s="214"/>
      <c r="BN34" s="214"/>
      <c r="BO34" s="214"/>
      <c r="BP34" s="214"/>
      <c r="BQ34" s="214"/>
      <c r="BR34" s="214"/>
      <c r="BS34" s="214"/>
      <c r="BT34" s="214"/>
      <c r="BU34" s="214"/>
      <c r="BV34" s="214"/>
      <c r="BW34" s="214"/>
      <c r="BX34" s="214"/>
      <c r="BY34" s="214"/>
      <c r="BZ34" s="214"/>
      <c r="CA34" s="214"/>
      <c r="CB34" s="214"/>
      <c r="CD34" s="607" t="s">
        <v>328</v>
      </c>
      <c r="CE34" s="608"/>
      <c r="CF34" s="608"/>
      <c r="CG34" s="608"/>
      <c r="CH34" s="608"/>
      <c r="CI34" s="608"/>
      <c r="CJ34" s="608"/>
      <c r="CK34" s="608"/>
      <c r="CL34" s="608"/>
      <c r="CM34" s="608"/>
      <c r="CN34" s="608"/>
      <c r="CO34" s="608"/>
      <c r="CP34" s="608"/>
      <c r="CQ34" s="609"/>
      <c r="CR34" s="610">
        <v>3113291</v>
      </c>
      <c r="CS34" s="611"/>
      <c r="CT34" s="611"/>
      <c r="CU34" s="611"/>
      <c r="CV34" s="611"/>
      <c r="CW34" s="611"/>
      <c r="CX34" s="611"/>
      <c r="CY34" s="612"/>
      <c r="CZ34" s="613">
        <v>14.3</v>
      </c>
      <c r="DA34" s="622"/>
      <c r="DB34" s="622"/>
      <c r="DC34" s="623"/>
      <c r="DD34" s="616">
        <v>1846954</v>
      </c>
      <c r="DE34" s="611"/>
      <c r="DF34" s="611"/>
      <c r="DG34" s="611"/>
      <c r="DH34" s="611"/>
      <c r="DI34" s="611"/>
      <c r="DJ34" s="611"/>
      <c r="DK34" s="612"/>
      <c r="DL34" s="616">
        <v>1550727</v>
      </c>
      <c r="DM34" s="611"/>
      <c r="DN34" s="611"/>
      <c r="DO34" s="611"/>
      <c r="DP34" s="611"/>
      <c r="DQ34" s="611"/>
      <c r="DR34" s="611"/>
      <c r="DS34" s="611"/>
      <c r="DT34" s="611"/>
      <c r="DU34" s="611"/>
      <c r="DV34" s="612"/>
      <c r="DW34" s="613">
        <v>13.1</v>
      </c>
      <c r="DX34" s="622"/>
      <c r="DY34" s="622"/>
      <c r="DZ34" s="622"/>
      <c r="EA34" s="622"/>
      <c r="EB34" s="622"/>
      <c r="EC34" s="641"/>
    </row>
    <row r="35" spans="2:133" ht="11.25" customHeight="1" x14ac:dyDescent="0.2">
      <c r="B35" s="607" t="s">
        <v>329</v>
      </c>
      <c r="C35" s="608"/>
      <c r="D35" s="608"/>
      <c r="E35" s="608"/>
      <c r="F35" s="608"/>
      <c r="G35" s="608"/>
      <c r="H35" s="608"/>
      <c r="I35" s="608"/>
      <c r="J35" s="608"/>
      <c r="K35" s="608"/>
      <c r="L35" s="608"/>
      <c r="M35" s="608"/>
      <c r="N35" s="608"/>
      <c r="O35" s="608"/>
      <c r="P35" s="608"/>
      <c r="Q35" s="609"/>
      <c r="R35" s="610">
        <v>58048</v>
      </c>
      <c r="S35" s="611"/>
      <c r="T35" s="611"/>
      <c r="U35" s="611"/>
      <c r="V35" s="611"/>
      <c r="W35" s="611"/>
      <c r="X35" s="611"/>
      <c r="Y35" s="612"/>
      <c r="Z35" s="636">
        <v>0.2</v>
      </c>
      <c r="AA35" s="636"/>
      <c r="AB35" s="636"/>
      <c r="AC35" s="636"/>
      <c r="AD35" s="637">
        <v>9167</v>
      </c>
      <c r="AE35" s="637"/>
      <c r="AF35" s="637"/>
      <c r="AG35" s="637"/>
      <c r="AH35" s="637"/>
      <c r="AI35" s="637"/>
      <c r="AJ35" s="637"/>
      <c r="AK35" s="637"/>
      <c r="AL35" s="613">
        <v>0.1</v>
      </c>
      <c r="AM35" s="614"/>
      <c r="AN35" s="614"/>
      <c r="AO35" s="638"/>
      <c r="AP35" s="215"/>
      <c r="AQ35" s="663" t="s">
        <v>330</v>
      </c>
      <c r="AR35" s="664"/>
      <c r="AS35" s="664"/>
      <c r="AT35" s="664"/>
      <c r="AU35" s="664"/>
      <c r="AV35" s="664"/>
      <c r="AW35" s="664"/>
      <c r="AX35" s="664"/>
      <c r="AY35" s="664"/>
      <c r="AZ35" s="664"/>
      <c r="BA35" s="664"/>
      <c r="BB35" s="664"/>
      <c r="BC35" s="664"/>
      <c r="BD35" s="664"/>
      <c r="BE35" s="664"/>
      <c r="BF35" s="665"/>
      <c r="BG35" s="663" t="s">
        <v>331</v>
      </c>
      <c r="BH35" s="664"/>
      <c r="BI35" s="664"/>
      <c r="BJ35" s="664"/>
      <c r="BK35" s="664"/>
      <c r="BL35" s="664"/>
      <c r="BM35" s="664"/>
      <c r="BN35" s="664"/>
      <c r="BO35" s="664"/>
      <c r="BP35" s="664"/>
      <c r="BQ35" s="664"/>
      <c r="BR35" s="664"/>
      <c r="BS35" s="664"/>
      <c r="BT35" s="664"/>
      <c r="BU35" s="664"/>
      <c r="BV35" s="664"/>
      <c r="BW35" s="664"/>
      <c r="BX35" s="664"/>
      <c r="BY35" s="664"/>
      <c r="BZ35" s="664"/>
      <c r="CA35" s="664"/>
      <c r="CB35" s="665"/>
      <c r="CD35" s="607" t="s">
        <v>332</v>
      </c>
      <c r="CE35" s="608"/>
      <c r="CF35" s="608"/>
      <c r="CG35" s="608"/>
      <c r="CH35" s="608"/>
      <c r="CI35" s="608"/>
      <c r="CJ35" s="608"/>
      <c r="CK35" s="608"/>
      <c r="CL35" s="608"/>
      <c r="CM35" s="608"/>
      <c r="CN35" s="608"/>
      <c r="CO35" s="608"/>
      <c r="CP35" s="608"/>
      <c r="CQ35" s="609"/>
      <c r="CR35" s="610">
        <v>921969</v>
      </c>
      <c r="CS35" s="620"/>
      <c r="CT35" s="620"/>
      <c r="CU35" s="620"/>
      <c r="CV35" s="620"/>
      <c r="CW35" s="620"/>
      <c r="CX35" s="620"/>
      <c r="CY35" s="621"/>
      <c r="CZ35" s="613">
        <v>4.2</v>
      </c>
      <c r="DA35" s="622"/>
      <c r="DB35" s="622"/>
      <c r="DC35" s="623"/>
      <c r="DD35" s="616">
        <v>706755</v>
      </c>
      <c r="DE35" s="620"/>
      <c r="DF35" s="620"/>
      <c r="DG35" s="620"/>
      <c r="DH35" s="620"/>
      <c r="DI35" s="620"/>
      <c r="DJ35" s="620"/>
      <c r="DK35" s="621"/>
      <c r="DL35" s="616">
        <v>322115</v>
      </c>
      <c r="DM35" s="620"/>
      <c r="DN35" s="620"/>
      <c r="DO35" s="620"/>
      <c r="DP35" s="620"/>
      <c r="DQ35" s="620"/>
      <c r="DR35" s="620"/>
      <c r="DS35" s="620"/>
      <c r="DT35" s="620"/>
      <c r="DU35" s="620"/>
      <c r="DV35" s="621"/>
      <c r="DW35" s="613">
        <v>2.7</v>
      </c>
      <c r="DX35" s="622"/>
      <c r="DY35" s="622"/>
      <c r="DZ35" s="622"/>
      <c r="EA35" s="622"/>
      <c r="EB35" s="622"/>
      <c r="EC35" s="641"/>
    </row>
    <row r="36" spans="2:133" ht="11.25" customHeight="1" x14ac:dyDescent="0.2">
      <c r="B36" s="607" t="s">
        <v>333</v>
      </c>
      <c r="C36" s="608"/>
      <c r="D36" s="608"/>
      <c r="E36" s="608"/>
      <c r="F36" s="608"/>
      <c r="G36" s="608"/>
      <c r="H36" s="608"/>
      <c r="I36" s="608"/>
      <c r="J36" s="608"/>
      <c r="K36" s="608"/>
      <c r="L36" s="608"/>
      <c r="M36" s="608"/>
      <c r="N36" s="608"/>
      <c r="O36" s="608"/>
      <c r="P36" s="608"/>
      <c r="Q36" s="609"/>
      <c r="R36" s="610">
        <v>1873813</v>
      </c>
      <c r="S36" s="611"/>
      <c r="T36" s="611"/>
      <c r="U36" s="611"/>
      <c r="V36" s="611"/>
      <c r="W36" s="611"/>
      <c r="X36" s="611"/>
      <c r="Y36" s="612"/>
      <c r="Z36" s="636">
        <v>7.9</v>
      </c>
      <c r="AA36" s="636"/>
      <c r="AB36" s="636"/>
      <c r="AC36" s="636"/>
      <c r="AD36" s="637" t="s">
        <v>241</v>
      </c>
      <c r="AE36" s="637"/>
      <c r="AF36" s="637"/>
      <c r="AG36" s="637"/>
      <c r="AH36" s="637"/>
      <c r="AI36" s="637"/>
      <c r="AJ36" s="637"/>
      <c r="AK36" s="637"/>
      <c r="AL36" s="613" t="s">
        <v>250</v>
      </c>
      <c r="AM36" s="614"/>
      <c r="AN36" s="614"/>
      <c r="AO36" s="638"/>
      <c r="AP36" s="215"/>
      <c r="AQ36" s="654" t="s">
        <v>334</v>
      </c>
      <c r="AR36" s="655"/>
      <c r="AS36" s="655"/>
      <c r="AT36" s="655"/>
      <c r="AU36" s="655"/>
      <c r="AV36" s="655"/>
      <c r="AW36" s="655"/>
      <c r="AX36" s="655"/>
      <c r="AY36" s="656"/>
      <c r="AZ36" s="657">
        <v>2508136</v>
      </c>
      <c r="BA36" s="658"/>
      <c r="BB36" s="658"/>
      <c r="BC36" s="658"/>
      <c r="BD36" s="658"/>
      <c r="BE36" s="658"/>
      <c r="BF36" s="659"/>
      <c r="BG36" s="660" t="s">
        <v>335</v>
      </c>
      <c r="BH36" s="661"/>
      <c r="BI36" s="661"/>
      <c r="BJ36" s="661"/>
      <c r="BK36" s="661"/>
      <c r="BL36" s="661"/>
      <c r="BM36" s="661"/>
      <c r="BN36" s="661"/>
      <c r="BO36" s="661"/>
      <c r="BP36" s="661"/>
      <c r="BQ36" s="661"/>
      <c r="BR36" s="661"/>
      <c r="BS36" s="661"/>
      <c r="BT36" s="661"/>
      <c r="BU36" s="662"/>
      <c r="BV36" s="657">
        <v>85122</v>
      </c>
      <c r="BW36" s="658"/>
      <c r="BX36" s="658"/>
      <c r="BY36" s="658"/>
      <c r="BZ36" s="658"/>
      <c r="CA36" s="658"/>
      <c r="CB36" s="659"/>
      <c r="CD36" s="607" t="s">
        <v>336</v>
      </c>
      <c r="CE36" s="608"/>
      <c r="CF36" s="608"/>
      <c r="CG36" s="608"/>
      <c r="CH36" s="608"/>
      <c r="CI36" s="608"/>
      <c r="CJ36" s="608"/>
      <c r="CK36" s="608"/>
      <c r="CL36" s="608"/>
      <c r="CM36" s="608"/>
      <c r="CN36" s="608"/>
      <c r="CO36" s="608"/>
      <c r="CP36" s="608"/>
      <c r="CQ36" s="609"/>
      <c r="CR36" s="610">
        <v>2391361</v>
      </c>
      <c r="CS36" s="611"/>
      <c r="CT36" s="611"/>
      <c r="CU36" s="611"/>
      <c r="CV36" s="611"/>
      <c r="CW36" s="611"/>
      <c r="CX36" s="611"/>
      <c r="CY36" s="612"/>
      <c r="CZ36" s="613">
        <v>11</v>
      </c>
      <c r="DA36" s="622"/>
      <c r="DB36" s="622"/>
      <c r="DC36" s="623"/>
      <c r="DD36" s="616">
        <v>1203856</v>
      </c>
      <c r="DE36" s="611"/>
      <c r="DF36" s="611"/>
      <c r="DG36" s="611"/>
      <c r="DH36" s="611"/>
      <c r="DI36" s="611"/>
      <c r="DJ36" s="611"/>
      <c r="DK36" s="612"/>
      <c r="DL36" s="616">
        <v>760436</v>
      </c>
      <c r="DM36" s="611"/>
      <c r="DN36" s="611"/>
      <c r="DO36" s="611"/>
      <c r="DP36" s="611"/>
      <c r="DQ36" s="611"/>
      <c r="DR36" s="611"/>
      <c r="DS36" s="611"/>
      <c r="DT36" s="611"/>
      <c r="DU36" s="611"/>
      <c r="DV36" s="612"/>
      <c r="DW36" s="613">
        <v>6.4</v>
      </c>
      <c r="DX36" s="622"/>
      <c r="DY36" s="622"/>
      <c r="DZ36" s="622"/>
      <c r="EA36" s="622"/>
      <c r="EB36" s="622"/>
      <c r="EC36" s="641"/>
    </row>
    <row r="37" spans="2:133" ht="11.25" customHeight="1" x14ac:dyDescent="0.2">
      <c r="B37" s="607" t="s">
        <v>337</v>
      </c>
      <c r="C37" s="608"/>
      <c r="D37" s="608"/>
      <c r="E37" s="608"/>
      <c r="F37" s="608"/>
      <c r="G37" s="608"/>
      <c r="H37" s="608"/>
      <c r="I37" s="608"/>
      <c r="J37" s="608"/>
      <c r="K37" s="608"/>
      <c r="L37" s="608"/>
      <c r="M37" s="608"/>
      <c r="N37" s="608"/>
      <c r="O37" s="608"/>
      <c r="P37" s="608"/>
      <c r="Q37" s="609"/>
      <c r="R37" s="610">
        <v>1810156</v>
      </c>
      <c r="S37" s="611"/>
      <c r="T37" s="611"/>
      <c r="U37" s="611"/>
      <c r="V37" s="611"/>
      <c r="W37" s="611"/>
      <c r="X37" s="611"/>
      <c r="Y37" s="612"/>
      <c r="Z37" s="636">
        <v>7.6</v>
      </c>
      <c r="AA37" s="636"/>
      <c r="AB37" s="636"/>
      <c r="AC37" s="636"/>
      <c r="AD37" s="637" t="s">
        <v>130</v>
      </c>
      <c r="AE37" s="637"/>
      <c r="AF37" s="637"/>
      <c r="AG37" s="637"/>
      <c r="AH37" s="637"/>
      <c r="AI37" s="637"/>
      <c r="AJ37" s="637"/>
      <c r="AK37" s="637"/>
      <c r="AL37" s="613" t="s">
        <v>130</v>
      </c>
      <c r="AM37" s="614"/>
      <c r="AN37" s="614"/>
      <c r="AO37" s="638"/>
      <c r="AQ37" s="642" t="s">
        <v>338</v>
      </c>
      <c r="AR37" s="643"/>
      <c r="AS37" s="643"/>
      <c r="AT37" s="643"/>
      <c r="AU37" s="643"/>
      <c r="AV37" s="643"/>
      <c r="AW37" s="643"/>
      <c r="AX37" s="643"/>
      <c r="AY37" s="644"/>
      <c r="AZ37" s="610">
        <v>1053800</v>
      </c>
      <c r="BA37" s="611"/>
      <c r="BB37" s="611"/>
      <c r="BC37" s="611"/>
      <c r="BD37" s="620"/>
      <c r="BE37" s="620"/>
      <c r="BF37" s="645"/>
      <c r="BG37" s="607" t="s">
        <v>339</v>
      </c>
      <c r="BH37" s="608"/>
      <c r="BI37" s="608"/>
      <c r="BJ37" s="608"/>
      <c r="BK37" s="608"/>
      <c r="BL37" s="608"/>
      <c r="BM37" s="608"/>
      <c r="BN37" s="608"/>
      <c r="BO37" s="608"/>
      <c r="BP37" s="608"/>
      <c r="BQ37" s="608"/>
      <c r="BR37" s="608"/>
      <c r="BS37" s="608"/>
      <c r="BT37" s="608"/>
      <c r="BU37" s="609"/>
      <c r="BV37" s="610">
        <v>67510</v>
      </c>
      <c r="BW37" s="611"/>
      <c r="BX37" s="611"/>
      <c r="BY37" s="611"/>
      <c r="BZ37" s="611"/>
      <c r="CA37" s="611"/>
      <c r="CB37" s="646"/>
      <c r="CD37" s="607" t="s">
        <v>340</v>
      </c>
      <c r="CE37" s="608"/>
      <c r="CF37" s="608"/>
      <c r="CG37" s="608"/>
      <c r="CH37" s="608"/>
      <c r="CI37" s="608"/>
      <c r="CJ37" s="608"/>
      <c r="CK37" s="608"/>
      <c r="CL37" s="608"/>
      <c r="CM37" s="608"/>
      <c r="CN37" s="608"/>
      <c r="CO37" s="608"/>
      <c r="CP37" s="608"/>
      <c r="CQ37" s="609"/>
      <c r="CR37" s="610">
        <v>126865</v>
      </c>
      <c r="CS37" s="620"/>
      <c r="CT37" s="620"/>
      <c r="CU37" s="620"/>
      <c r="CV37" s="620"/>
      <c r="CW37" s="620"/>
      <c r="CX37" s="620"/>
      <c r="CY37" s="621"/>
      <c r="CZ37" s="613">
        <v>0.6</v>
      </c>
      <c r="DA37" s="622"/>
      <c r="DB37" s="622"/>
      <c r="DC37" s="623"/>
      <c r="DD37" s="616">
        <v>116755</v>
      </c>
      <c r="DE37" s="620"/>
      <c r="DF37" s="620"/>
      <c r="DG37" s="620"/>
      <c r="DH37" s="620"/>
      <c r="DI37" s="620"/>
      <c r="DJ37" s="620"/>
      <c r="DK37" s="621"/>
      <c r="DL37" s="616">
        <v>116625</v>
      </c>
      <c r="DM37" s="620"/>
      <c r="DN37" s="620"/>
      <c r="DO37" s="620"/>
      <c r="DP37" s="620"/>
      <c r="DQ37" s="620"/>
      <c r="DR37" s="620"/>
      <c r="DS37" s="620"/>
      <c r="DT37" s="620"/>
      <c r="DU37" s="620"/>
      <c r="DV37" s="621"/>
      <c r="DW37" s="613">
        <v>1</v>
      </c>
      <c r="DX37" s="622"/>
      <c r="DY37" s="622"/>
      <c r="DZ37" s="622"/>
      <c r="EA37" s="622"/>
      <c r="EB37" s="622"/>
      <c r="EC37" s="641"/>
    </row>
    <row r="38" spans="2:133" ht="11.25" customHeight="1" x14ac:dyDescent="0.2">
      <c r="B38" s="607" t="s">
        <v>341</v>
      </c>
      <c r="C38" s="608"/>
      <c r="D38" s="608"/>
      <c r="E38" s="608"/>
      <c r="F38" s="608"/>
      <c r="G38" s="608"/>
      <c r="H38" s="608"/>
      <c r="I38" s="608"/>
      <c r="J38" s="608"/>
      <c r="K38" s="608"/>
      <c r="L38" s="608"/>
      <c r="M38" s="608"/>
      <c r="N38" s="608"/>
      <c r="O38" s="608"/>
      <c r="P38" s="608"/>
      <c r="Q38" s="609"/>
      <c r="R38" s="610">
        <v>1409917</v>
      </c>
      <c r="S38" s="611"/>
      <c r="T38" s="611"/>
      <c r="U38" s="611"/>
      <c r="V38" s="611"/>
      <c r="W38" s="611"/>
      <c r="X38" s="611"/>
      <c r="Y38" s="612"/>
      <c r="Z38" s="636">
        <v>6</v>
      </c>
      <c r="AA38" s="636"/>
      <c r="AB38" s="636"/>
      <c r="AC38" s="636"/>
      <c r="AD38" s="637" t="s">
        <v>130</v>
      </c>
      <c r="AE38" s="637"/>
      <c r="AF38" s="637"/>
      <c r="AG38" s="637"/>
      <c r="AH38" s="637"/>
      <c r="AI38" s="637"/>
      <c r="AJ38" s="637"/>
      <c r="AK38" s="637"/>
      <c r="AL38" s="613" t="s">
        <v>250</v>
      </c>
      <c r="AM38" s="614"/>
      <c r="AN38" s="614"/>
      <c r="AO38" s="638"/>
      <c r="AQ38" s="642" t="s">
        <v>342</v>
      </c>
      <c r="AR38" s="643"/>
      <c r="AS38" s="643"/>
      <c r="AT38" s="643"/>
      <c r="AU38" s="643"/>
      <c r="AV38" s="643"/>
      <c r="AW38" s="643"/>
      <c r="AX38" s="643"/>
      <c r="AY38" s="644"/>
      <c r="AZ38" s="610">
        <v>278585</v>
      </c>
      <c r="BA38" s="611"/>
      <c r="BB38" s="611"/>
      <c r="BC38" s="611"/>
      <c r="BD38" s="620"/>
      <c r="BE38" s="620"/>
      <c r="BF38" s="645"/>
      <c r="BG38" s="607" t="s">
        <v>343</v>
      </c>
      <c r="BH38" s="608"/>
      <c r="BI38" s="608"/>
      <c r="BJ38" s="608"/>
      <c r="BK38" s="608"/>
      <c r="BL38" s="608"/>
      <c r="BM38" s="608"/>
      <c r="BN38" s="608"/>
      <c r="BO38" s="608"/>
      <c r="BP38" s="608"/>
      <c r="BQ38" s="608"/>
      <c r="BR38" s="608"/>
      <c r="BS38" s="608"/>
      <c r="BT38" s="608"/>
      <c r="BU38" s="609"/>
      <c r="BV38" s="610">
        <v>3134</v>
      </c>
      <c r="BW38" s="611"/>
      <c r="BX38" s="611"/>
      <c r="BY38" s="611"/>
      <c r="BZ38" s="611"/>
      <c r="CA38" s="611"/>
      <c r="CB38" s="646"/>
      <c r="CD38" s="607" t="s">
        <v>344</v>
      </c>
      <c r="CE38" s="608"/>
      <c r="CF38" s="608"/>
      <c r="CG38" s="608"/>
      <c r="CH38" s="608"/>
      <c r="CI38" s="608"/>
      <c r="CJ38" s="608"/>
      <c r="CK38" s="608"/>
      <c r="CL38" s="608"/>
      <c r="CM38" s="608"/>
      <c r="CN38" s="608"/>
      <c r="CO38" s="608"/>
      <c r="CP38" s="608"/>
      <c r="CQ38" s="609"/>
      <c r="CR38" s="610">
        <v>2187764</v>
      </c>
      <c r="CS38" s="611"/>
      <c r="CT38" s="611"/>
      <c r="CU38" s="611"/>
      <c r="CV38" s="611"/>
      <c r="CW38" s="611"/>
      <c r="CX38" s="611"/>
      <c r="CY38" s="612"/>
      <c r="CZ38" s="613">
        <v>10.1</v>
      </c>
      <c r="DA38" s="622"/>
      <c r="DB38" s="622"/>
      <c r="DC38" s="623"/>
      <c r="DD38" s="616">
        <v>2015362</v>
      </c>
      <c r="DE38" s="611"/>
      <c r="DF38" s="611"/>
      <c r="DG38" s="611"/>
      <c r="DH38" s="611"/>
      <c r="DI38" s="611"/>
      <c r="DJ38" s="611"/>
      <c r="DK38" s="612"/>
      <c r="DL38" s="616">
        <v>1762760</v>
      </c>
      <c r="DM38" s="611"/>
      <c r="DN38" s="611"/>
      <c r="DO38" s="611"/>
      <c r="DP38" s="611"/>
      <c r="DQ38" s="611"/>
      <c r="DR38" s="611"/>
      <c r="DS38" s="611"/>
      <c r="DT38" s="611"/>
      <c r="DU38" s="611"/>
      <c r="DV38" s="612"/>
      <c r="DW38" s="613">
        <v>14.9</v>
      </c>
      <c r="DX38" s="622"/>
      <c r="DY38" s="622"/>
      <c r="DZ38" s="622"/>
      <c r="EA38" s="622"/>
      <c r="EB38" s="622"/>
      <c r="EC38" s="641"/>
    </row>
    <row r="39" spans="2:133" ht="11.25" customHeight="1" x14ac:dyDescent="0.2">
      <c r="B39" s="607" t="s">
        <v>345</v>
      </c>
      <c r="C39" s="608"/>
      <c r="D39" s="608"/>
      <c r="E39" s="608"/>
      <c r="F39" s="608"/>
      <c r="G39" s="608"/>
      <c r="H39" s="608"/>
      <c r="I39" s="608"/>
      <c r="J39" s="608"/>
      <c r="K39" s="608"/>
      <c r="L39" s="608"/>
      <c r="M39" s="608"/>
      <c r="N39" s="608"/>
      <c r="O39" s="608"/>
      <c r="P39" s="608"/>
      <c r="Q39" s="609"/>
      <c r="R39" s="610">
        <v>883376</v>
      </c>
      <c r="S39" s="611"/>
      <c r="T39" s="611"/>
      <c r="U39" s="611"/>
      <c r="V39" s="611"/>
      <c r="W39" s="611"/>
      <c r="X39" s="611"/>
      <c r="Y39" s="612"/>
      <c r="Z39" s="636">
        <v>3.7</v>
      </c>
      <c r="AA39" s="636"/>
      <c r="AB39" s="636"/>
      <c r="AC39" s="636"/>
      <c r="AD39" s="637">
        <v>1570</v>
      </c>
      <c r="AE39" s="637"/>
      <c r="AF39" s="637"/>
      <c r="AG39" s="637"/>
      <c r="AH39" s="637"/>
      <c r="AI39" s="637"/>
      <c r="AJ39" s="637"/>
      <c r="AK39" s="637"/>
      <c r="AL39" s="613">
        <v>0</v>
      </c>
      <c r="AM39" s="614"/>
      <c r="AN39" s="614"/>
      <c r="AO39" s="638"/>
      <c r="AQ39" s="642" t="s">
        <v>346</v>
      </c>
      <c r="AR39" s="643"/>
      <c r="AS39" s="643"/>
      <c r="AT39" s="643"/>
      <c r="AU39" s="643"/>
      <c r="AV39" s="643"/>
      <c r="AW39" s="643"/>
      <c r="AX39" s="643"/>
      <c r="AY39" s="644"/>
      <c r="AZ39" s="610">
        <v>41787</v>
      </c>
      <c r="BA39" s="611"/>
      <c r="BB39" s="611"/>
      <c r="BC39" s="611"/>
      <c r="BD39" s="620"/>
      <c r="BE39" s="620"/>
      <c r="BF39" s="645"/>
      <c r="BG39" s="607" t="s">
        <v>347</v>
      </c>
      <c r="BH39" s="608"/>
      <c r="BI39" s="608"/>
      <c r="BJ39" s="608"/>
      <c r="BK39" s="608"/>
      <c r="BL39" s="608"/>
      <c r="BM39" s="608"/>
      <c r="BN39" s="608"/>
      <c r="BO39" s="608"/>
      <c r="BP39" s="608"/>
      <c r="BQ39" s="608"/>
      <c r="BR39" s="608"/>
      <c r="BS39" s="608"/>
      <c r="BT39" s="608"/>
      <c r="BU39" s="609"/>
      <c r="BV39" s="610">
        <v>4778</v>
      </c>
      <c r="BW39" s="611"/>
      <c r="BX39" s="611"/>
      <c r="BY39" s="611"/>
      <c r="BZ39" s="611"/>
      <c r="CA39" s="611"/>
      <c r="CB39" s="646"/>
      <c r="CD39" s="607" t="s">
        <v>348</v>
      </c>
      <c r="CE39" s="608"/>
      <c r="CF39" s="608"/>
      <c r="CG39" s="608"/>
      <c r="CH39" s="608"/>
      <c r="CI39" s="608"/>
      <c r="CJ39" s="608"/>
      <c r="CK39" s="608"/>
      <c r="CL39" s="608"/>
      <c r="CM39" s="608"/>
      <c r="CN39" s="608"/>
      <c r="CO39" s="608"/>
      <c r="CP39" s="608"/>
      <c r="CQ39" s="609"/>
      <c r="CR39" s="610">
        <v>2254859</v>
      </c>
      <c r="CS39" s="620"/>
      <c r="CT39" s="620"/>
      <c r="CU39" s="620"/>
      <c r="CV39" s="620"/>
      <c r="CW39" s="620"/>
      <c r="CX39" s="620"/>
      <c r="CY39" s="621"/>
      <c r="CZ39" s="613">
        <v>10.4</v>
      </c>
      <c r="DA39" s="622"/>
      <c r="DB39" s="622"/>
      <c r="DC39" s="623"/>
      <c r="DD39" s="616">
        <v>1228423</v>
      </c>
      <c r="DE39" s="620"/>
      <c r="DF39" s="620"/>
      <c r="DG39" s="620"/>
      <c r="DH39" s="620"/>
      <c r="DI39" s="620"/>
      <c r="DJ39" s="620"/>
      <c r="DK39" s="621"/>
      <c r="DL39" s="616" t="s">
        <v>130</v>
      </c>
      <c r="DM39" s="620"/>
      <c r="DN39" s="620"/>
      <c r="DO39" s="620"/>
      <c r="DP39" s="620"/>
      <c r="DQ39" s="620"/>
      <c r="DR39" s="620"/>
      <c r="DS39" s="620"/>
      <c r="DT39" s="620"/>
      <c r="DU39" s="620"/>
      <c r="DV39" s="621"/>
      <c r="DW39" s="613" t="s">
        <v>250</v>
      </c>
      <c r="DX39" s="622"/>
      <c r="DY39" s="622"/>
      <c r="DZ39" s="622"/>
      <c r="EA39" s="622"/>
      <c r="EB39" s="622"/>
      <c r="EC39" s="641"/>
    </row>
    <row r="40" spans="2:133" ht="11.25" customHeight="1" x14ac:dyDescent="0.2">
      <c r="B40" s="607" t="s">
        <v>349</v>
      </c>
      <c r="C40" s="608"/>
      <c r="D40" s="608"/>
      <c r="E40" s="608"/>
      <c r="F40" s="608"/>
      <c r="G40" s="608"/>
      <c r="H40" s="608"/>
      <c r="I40" s="608"/>
      <c r="J40" s="608"/>
      <c r="K40" s="608"/>
      <c r="L40" s="608"/>
      <c r="M40" s="608"/>
      <c r="N40" s="608"/>
      <c r="O40" s="608"/>
      <c r="P40" s="608"/>
      <c r="Q40" s="609"/>
      <c r="R40" s="610">
        <v>1150526</v>
      </c>
      <c r="S40" s="611"/>
      <c r="T40" s="611"/>
      <c r="U40" s="611"/>
      <c r="V40" s="611"/>
      <c r="W40" s="611"/>
      <c r="X40" s="611"/>
      <c r="Y40" s="612"/>
      <c r="Z40" s="636">
        <v>4.9000000000000004</v>
      </c>
      <c r="AA40" s="636"/>
      <c r="AB40" s="636"/>
      <c r="AC40" s="636"/>
      <c r="AD40" s="637" t="s">
        <v>241</v>
      </c>
      <c r="AE40" s="637"/>
      <c r="AF40" s="637"/>
      <c r="AG40" s="637"/>
      <c r="AH40" s="637"/>
      <c r="AI40" s="637"/>
      <c r="AJ40" s="637"/>
      <c r="AK40" s="637"/>
      <c r="AL40" s="613" t="s">
        <v>130</v>
      </c>
      <c r="AM40" s="614"/>
      <c r="AN40" s="614"/>
      <c r="AO40" s="638"/>
      <c r="AQ40" s="642" t="s">
        <v>350</v>
      </c>
      <c r="AR40" s="643"/>
      <c r="AS40" s="643"/>
      <c r="AT40" s="643"/>
      <c r="AU40" s="643"/>
      <c r="AV40" s="643"/>
      <c r="AW40" s="643"/>
      <c r="AX40" s="643"/>
      <c r="AY40" s="644"/>
      <c r="AZ40" s="610" t="s">
        <v>140</v>
      </c>
      <c r="BA40" s="611"/>
      <c r="BB40" s="611"/>
      <c r="BC40" s="611"/>
      <c r="BD40" s="620"/>
      <c r="BE40" s="620"/>
      <c r="BF40" s="645"/>
      <c r="BG40" s="647" t="s">
        <v>351</v>
      </c>
      <c r="BH40" s="648"/>
      <c r="BI40" s="648"/>
      <c r="BJ40" s="648"/>
      <c r="BK40" s="648"/>
      <c r="BL40" s="211"/>
      <c r="BM40" s="608" t="s">
        <v>352</v>
      </c>
      <c r="BN40" s="608"/>
      <c r="BO40" s="608"/>
      <c r="BP40" s="608"/>
      <c r="BQ40" s="608"/>
      <c r="BR40" s="608"/>
      <c r="BS40" s="608"/>
      <c r="BT40" s="608"/>
      <c r="BU40" s="609"/>
      <c r="BV40" s="610">
        <v>92</v>
      </c>
      <c r="BW40" s="611"/>
      <c r="BX40" s="611"/>
      <c r="BY40" s="611"/>
      <c r="BZ40" s="611"/>
      <c r="CA40" s="611"/>
      <c r="CB40" s="646"/>
      <c r="CD40" s="607" t="s">
        <v>353</v>
      </c>
      <c r="CE40" s="608"/>
      <c r="CF40" s="608"/>
      <c r="CG40" s="608"/>
      <c r="CH40" s="608"/>
      <c r="CI40" s="608"/>
      <c r="CJ40" s="608"/>
      <c r="CK40" s="608"/>
      <c r="CL40" s="608"/>
      <c r="CM40" s="608"/>
      <c r="CN40" s="608"/>
      <c r="CO40" s="608"/>
      <c r="CP40" s="608"/>
      <c r="CQ40" s="609"/>
      <c r="CR40" s="610">
        <v>657800</v>
      </c>
      <c r="CS40" s="611"/>
      <c r="CT40" s="611"/>
      <c r="CU40" s="611"/>
      <c r="CV40" s="611"/>
      <c r="CW40" s="611"/>
      <c r="CX40" s="611"/>
      <c r="CY40" s="612"/>
      <c r="CZ40" s="613">
        <v>3</v>
      </c>
      <c r="DA40" s="622"/>
      <c r="DB40" s="622"/>
      <c r="DC40" s="623"/>
      <c r="DD40" s="616" t="s">
        <v>130</v>
      </c>
      <c r="DE40" s="611"/>
      <c r="DF40" s="611"/>
      <c r="DG40" s="611"/>
      <c r="DH40" s="611"/>
      <c r="DI40" s="611"/>
      <c r="DJ40" s="611"/>
      <c r="DK40" s="612"/>
      <c r="DL40" s="616" t="s">
        <v>130</v>
      </c>
      <c r="DM40" s="611"/>
      <c r="DN40" s="611"/>
      <c r="DO40" s="611"/>
      <c r="DP40" s="611"/>
      <c r="DQ40" s="611"/>
      <c r="DR40" s="611"/>
      <c r="DS40" s="611"/>
      <c r="DT40" s="611"/>
      <c r="DU40" s="611"/>
      <c r="DV40" s="612"/>
      <c r="DW40" s="613" t="s">
        <v>130</v>
      </c>
      <c r="DX40" s="622"/>
      <c r="DY40" s="622"/>
      <c r="DZ40" s="622"/>
      <c r="EA40" s="622"/>
      <c r="EB40" s="622"/>
      <c r="EC40" s="641"/>
    </row>
    <row r="41" spans="2:133" ht="11.25" customHeight="1" x14ac:dyDescent="0.2">
      <c r="B41" s="607" t="s">
        <v>354</v>
      </c>
      <c r="C41" s="608"/>
      <c r="D41" s="608"/>
      <c r="E41" s="608"/>
      <c r="F41" s="608"/>
      <c r="G41" s="608"/>
      <c r="H41" s="608"/>
      <c r="I41" s="608"/>
      <c r="J41" s="608"/>
      <c r="K41" s="608"/>
      <c r="L41" s="608"/>
      <c r="M41" s="608"/>
      <c r="N41" s="608"/>
      <c r="O41" s="608"/>
      <c r="P41" s="608"/>
      <c r="Q41" s="609"/>
      <c r="R41" s="610" t="s">
        <v>250</v>
      </c>
      <c r="S41" s="611"/>
      <c r="T41" s="611"/>
      <c r="U41" s="611"/>
      <c r="V41" s="611"/>
      <c r="W41" s="611"/>
      <c r="X41" s="611"/>
      <c r="Y41" s="612"/>
      <c r="Z41" s="636" t="s">
        <v>241</v>
      </c>
      <c r="AA41" s="636"/>
      <c r="AB41" s="636"/>
      <c r="AC41" s="636"/>
      <c r="AD41" s="637" t="s">
        <v>130</v>
      </c>
      <c r="AE41" s="637"/>
      <c r="AF41" s="637"/>
      <c r="AG41" s="637"/>
      <c r="AH41" s="637"/>
      <c r="AI41" s="637"/>
      <c r="AJ41" s="637"/>
      <c r="AK41" s="637"/>
      <c r="AL41" s="613" t="s">
        <v>241</v>
      </c>
      <c r="AM41" s="614"/>
      <c r="AN41" s="614"/>
      <c r="AO41" s="638"/>
      <c r="AQ41" s="642" t="s">
        <v>355</v>
      </c>
      <c r="AR41" s="643"/>
      <c r="AS41" s="643"/>
      <c r="AT41" s="643"/>
      <c r="AU41" s="643"/>
      <c r="AV41" s="643"/>
      <c r="AW41" s="643"/>
      <c r="AX41" s="643"/>
      <c r="AY41" s="644"/>
      <c r="AZ41" s="610">
        <v>234668</v>
      </c>
      <c r="BA41" s="611"/>
      <c r="BB41" s="611"/>
      <c r="BC41" s="611"/>
      <c r="BD41" s="620"/>
      <c r="BE41" s="620"/>
      <c r="BF41" s="645"/>
      <c r="BG41" s="647"/>
      <c r="BH41" s="648"/>
      <c r="BI41" s="648"/>
      <c r="BJ41" s="648"/>
      <c r="BK41" s="648"/>
      <c r="BL41" s="211"/>
      <c r="BM41" s="608" t="s">
        <v>356</v>
      </c>
      <c r="BN41" s="608"/>
      <c r="BO41" s="608"/>
      <c r="BP41" s="608"/>
      <c r="BQ41" s="608"/>
      <c r="BR41" s="608"/>
      <c r="BS41" s="608"/>
      <c r="BT41" s="608"/>
      <c r="BU41" s="609"/>
      <c r="BV41" s="610" t="s">
        <v>241</v>
      </c>
      <c r="BW41" s="611"/>
      <c r="BX41" s="611"/>
      <c r="BY41" s="611"/>
      <c r="BZ41" s="611"/>
      <c r="CA41" s="611"/>
      <c r="CB41" s="646"/>
      <c r="CD41" s="607" t="s">
        <v>357</v>
      </c>
      <c r="CE41" s="608"/>
      <c r="CF41" s="608"/>
      <c r="CG41" s="608"/>
      <c r="CH41" s="608"/>
      <c r="CI41" s="608"/>
      <c r="CJ41" s="608"/>
      <c r="CK41" s="608"/>
      <c r="CL41" s="608"/>
      <c r="CM41" s="608"/>
      <c r="CN41" s="608"/>
      <c r="CO41" s="608"/>
      <c r="CP41" s="608"/>
      <c r="CQ41" s="609"/>
      <c r="CR41" s="610" t="s">
        <v>130</v>
      </c>
      <c r="CS41" s="620"/>
      <c r="CT41" s="620"/>
      <c r="CU41" s="620"/>
      <c r="CV41" s="620"/>
      <c r="CW41" s="620"/>
      <c r="CX41" s="620"/>
      <c r="CY41" s="621"/>
      <c r="CZ41" s="613" t="s">
        <v>250</v>
      </c>
      <c r="DA41" s="622"/>
      <c r="DB41" s="622"/>
      <c r="DC41" s="623"/>
      <c r="DD41" s="616" t="s">
        <v>130</v>
      </c>
      <c r="DE41" s="620"/>
      <c r="DF41" s="620"/>
      <c r="DG41" s="620"/>
      <c r="DH41" s="620"/>
      <c r="DI41" s="620"/>
      <c r="DJ41" s="620"/>
      <c r="DK41" s="621"/>
      <c r="DL41" s="617"/>
      <c r="DM41" s="618"/>
      <c r="DN41" s="618"/>
      <c r="DO41" s="618"/>
      <c r="DP41" s="618"/>
      <c r="DQ41" s="618"/>
      <c r="DR41" s="618"/>
      <c r="DS41" s="618"/>
      <c r="DT41" s="618"/>
      <c r="DU41" s="618"/>
      <c r="DV41" s="619"/>
      <c r="DW41" s="603"/>
      <c r="DX41" s="604"/>
      <c r="DY41" s="604"/>
      <c r="DZ41" s="604"/>
      <c r="EA41" s="604"/>
      <c r="EB41" s="604"/>
      <c r="EC41" s="605"/>
    </row>
    <row r="42" spans="2:133" ht="11.25" customHeight="1" x14ac:dyDescent="0.2">
      <c r="B42" s="607" t="s">
        <v>358</v>
      </c>
      <c r="C42" s="608"/>
      <c r="D42" s="608"/>
      <c r="E42" s="608"/>
      <c r="F42" s="608"/>
      <c r="G42" s="608"/>
      <c r="H42" s="608"/>
      <c r="I42" s="608"/>
      <c r="J42" s="608"/>
      <c r="K42" s="608"/>
      <c r="L42" s="608"/>
      <c r="M42" s="608"/>
      <c r="N42" s="608"/>
      <c r="O42" s="608"/>
      <c r="P42" s="608"/>
      <c r="Q42" s="609"/>
      <c r="R42" s="610" t="s">
        <v>130</v>
      </c>
      <c r="S42" s="611"/>
      <c r="T42" s="611"/>
      <c r="U42" s="611"/>
      <c r="V42" s="611"/>
      <c r="W42" s="611"/>
      <c r="X42" s="611"/>
      <c r="Y42" s="612"/>
      <c r="Z42" s="636" t="s">
        <v>250</v>
      </c>
      <c r="AA42" s="636"/>
      <c r="AB42" s="636"/>
      <c r="AC42" s="636"/>
      <c r="AD42" s="637" t="s">
        <v>130</v>
      </c>
      <c r="AE42" s="637"/>
      <c r="AF42" s="637"/>
      <c r="AG42" s="637"/>
      <c r="AH42" s="637"/>
      <c r="AI42" s="637"/>
      <c r="AJ42" s="637"/>
      <c r="AK42" s="637"/>
      <c r="AL42" s="613" t="s">
        <v>140</v>
      </c>
      <c r="AM42" s="614"/>
      <c r="AN42" s="614"/>
      <c r="AO42" s="638"/>
      <c r="AQ42" s="651" t="s">
        <v>359</v>
      </c>
      <c r="AR42" s="652"/>
      <c r="AS42" s="652"/>
      <c r="AT42" s="652"/>
      <c r="AU42" s="652"/>
      <c r="AV42" s="652"/>
      <c r="AW42" s="652"/>
      <c r="AX42" s="652"/>
      <c r="AY42" s="653"/>
      <c r="AZ42" s="590">
        <v>899296</v>
      </c>
      <c r="BA42" s="624"/>
      <c r="BB42" s="624"/>
      <c r="BC42" s="624"/>
      <c r="BD42" s="591"/>
      <c r="BE42" s="591"/>
      <c r="BF42" s="639"/>
      <c r="BG42" s="649"/>
      <c r="BH42" s="650"/>
      <c r="BI42" s="650"/>
      <c r="BJ42" s="650"/>
      <c r="BK42" s="650"/>
      <c r="BL42" s="212"/>
      <c r="BM42" s="588" t="s">
        <v>360</v>
      </c>
      <c r="BN42" s="588"/>
      <c r="BO42" s="588"/>
      <c r="BP42" s="588"/>
      <c r="BQ42" s="588"/>
      <c r="BR42" s="588"/>
      <c r="BS42" s="588"/>
      <c r="BT42" s="588"/>
      <c r="BU42" s="589"/>
      <c r="BV42" s="590">
        <v>391</v>
      </c>
      <c r="BW42" s="624"/>
      <c r="BX42" s="624"/>
      <c r="BY42" s="624"/>
      <c r="BZ42" s="624"/>
      <c r="CA42" s="624"/>
      <c r="CB42" s="640"/>
      <c r="CD42" s="607" t="s">
        <v>361</v>
      </c>
      <c r="CE42" s="608"/>
      <c r="CF42" s="608"/>
      <c r="CG42" s="608"/>
      <c r="CH42" s="608"/>
      <c r="CI42" s="608"/>
      <c r="CJ42" s="608"/>
      <c r="CK42" s="608"/>
      <c r="CL42" s="608"/>
      <c r="CM42" s="608"/>
      <c r="CN42" s="608"/>
      <c r="CO42" s="608"/>
      <c r="CP42" s="608"/>
      <c r="CQ42" s="609"/>
      <c r="CR42" s="610">
        <v>2072732</v>
      </c>
      <c r="CS42" s="620"/>
      <c r="CT42" s="620"/>
      <c r="CU42" s="620"/>
      <c r="CV42" s="620"/>
      <c r="CW42" s="620"/>
      <c r="CX42" s="620"/>
      <c r="CY42" s="621"/>
      <c r="CZ42" s="613">
        <v>9.5</v>
      </c>
      <c r="DA42" s="622"/>
      <c r="DB42" s="622"/>
      <c r="DC42" s="623"/>
      <c r="DD42" s="616">
        <v>625155</v>
      </c>
      <c r="DE42" s="620"/>
      <c r="DF42" s="620"/>
      <c r="DG42" s="620"/>
      <c r="DH42" s="620"/>
      <c r="DI42" s="620"/>
      <c r="DJ42" s="620"/>
      <c r="DK42" s="621"/>
      <c r="DL42" s="617"/>
      <c r="DM42" s="618"/>
      <c r="DN42" s="618"/>
      <c r="DO42" s="618"/>
      <c r="DP42" s="618"/>
      <c r="DQ42" s="618"/>
      <c r="DR42" s="618"/>
      <c r="DS42" s="618"/>
      <c r="DT42" s="618"/>
      <c r="DU42" s="618"/>
      <c r="DV42" s="619"/>
      <c r="DW42" s="603"/>
      <c r="DX42" s="604"/>
      <c r="DY42" s="604"/>
      <c r="DZ42" s="604"/>
      <c r="EA42" s="604"/>
      <c r="EB42" s="604"/>
      <c r="EC42" s="605"/>
    </row>
    <row r="43" spans="2:133" ht="11.25" customHeight="1" x14ac:dyDescent="0.2">
      <c r="B43" s="607" t="s">
        <v>362</v>
      </c>
      <c r="C43" s="608"/>
      <c r="D43" s="608"/>
      <c r="E43" s="608"/>
      <c r="F43" s="608"/>
      <c r="G43" s="608"/>
      <c r="H43" s="608"/>
      <c r="I43" s="608"/>
      <c r="J43" s="608"/>
      <c r="K43" s="608"/>
      <c r="L43" s="608"/>
      <c r="M43" s="608"/>
      <c r="N43" s="608"/>
      <c r="O43" s="608"/>
      <c r="P43" s="608"/>
      <c r="Q43" s="609"/>
      <c r="R43" s="610">
        <v>417226</v>
      </c>
      <c r="S43" s="611"/>
      <c r="T43" s="611"/>
      <c r="U43" s="611"/>
      <c r="V43" s="611"/>
      <c r="W43" s="611"/>
      <c r="X43" s="611"/>
      <c r="Y43" s="612"/>
      <c r="Z43" s="636">
        <v>1.8</v>
      </c>
      <c r="AA43" s="636"/>
      <c r="AB43" s="636"/>
      <c r="AC43" s="636"/>
      <c r="AD43" s="637" t="s">
        <v>241</v>
      </c>
      <c r="AE43" s="637"/>
      <c r="AF43" s="637"/>
      <c r="AG43" s="637"/>
      <c r="AH43" s="637"/>
      <c r="AI43" s="637"/>
      <c r="AJ43" s="637"/>
      <c r="AK43" s="637"/>
      <c r="AL43" s="613" t="s">
        <v>130</v>
      </c>
      <c r="AM43" s="614"/>
      <c r="AN43" s="614"/>
      <c r="AO43" s="638"/>
      <c r="CD43" s="607" t="s">
        <v>363</v>
      </c>
      <c r="CE43" s="608"/>
      <c r="CF43" s="608"/>
      <c r="CG43" s="608"/>
      <c r="CH43" s="608"/>
      <c r="CI43" s="608"/>
      <c r="CJ43" s="608"/>
      <c r="CK43" s="608"/>
      <c r="CL43" s="608"/>
      <c r="CM43" s="608"/>
      <c r="CN43" s="608"/>
      <c r="CO43" s="608"/>
      <c r="CP43" s="608"/>
      <c r="CQ43" s="609"/>
      <c r="CR43" s="610">
        <v>45817</v>
      </c>
      <c r="CS43" s="620"/>
      <c r="CT43" s="620"/>
      <c r="CU43" s="620"/>
      <c r="CV43" s="620"/>
      <c r="CW43" s="620"/>
      <c r="CX43" s="620"/>
      <c r="CY43" s="621"/>
      <c r="CZ43" s="613">
        <v>0.2</v>
      </c>
      <c r="DA43" s="622"/>
      <c r="DB43" s="622"/>
      <c r="DC43" s="623"/>
      <c r="DD43" s="616">
        <v>45817</v>
      </c>
      <c r="DE43" s="620"/>
      <c r="DF43" s="620"/>
      <c r="DG43" s="620"/>
      <c r="DH43" s="620"/>
      <c r="DI43" s="620"/>
      <c r="DJ43" s="620"/>
      <c r="DK43" s="621"/>
      <c r="DL43" s="617"/>
      <c r="DM43" s="618"/>
      <c r="DN43" s="618"/>
      <c r="DO43" s="618"/>
      <c r="DP43" s="618"/>
      <c r="DQ43" s="618"/>
      <c r="DR43" s="618"/>
      <c r="DS43" s="618"/>
      <c r="DT43" s="618"/>
      <c r="DU43" s="618"/>
      <c r="DV43" s="619"/>
      <c r="DW43" s="603"/>
      <c r="DX43" s="604"/>
      <c r="DY43" s="604"/>
      <c r="DZ43" s="604"/>
      <c r="EA43" s="604"/>
      <c r="EB43" s="604"/>
      <c r="EC43" s="605"/>
    </row>
    <row r="44" spans="2:133" ht="11.25" customHeight="1" x14ac:dyDescent="0.2">
      <c r="B44" s="587" t="s">
        <v>364</v>
      </c>
      <c r="C44" s="588"/>
      <c r="D44" s="588"/>
      <c r="E44" s="588"/>
      <c r="F44" s="588"/>
      <c r="G44" s="588"/>
      <c r="H44" s="588"/>
      <c r="I44" s="588"/>
      <c r="J44" s="588"/>
      <c r="K44" s="588"/>
      <c r="L44" s="588"/>
      <c r="M44" s="588"/>
      <c r="N44" s="588"/>
      <c r="O44" s="588"/>
      <c r="P44" s="588"/>
      <c r="Q44" s="589"/>
      <c r="R44" s="590">
        <v>23663314</v>
      </c>
      <c r="S44" s="624"/>
      <c r="T44" s="624"/>
      <c r="U44" s="624"/>
      <c r="V44" s="624"/>
      <c r="W44" s="624"/>
      <c r="X44" s="624"/>
      <c r="Y44" s="625"/>
      <c r="Z44" s="626">
        <v>100</v>
      </c>
      <c r="AA44" s="626"/>
      <c r="AB44" s="626"/>
      <c r="AC44" s="626"/>
      <c r="AD44" s="627">
        <v>11379070</v>
      </c>
      <c r="AE44" s="627"/>
      <c r="AF44" s="627"/>
      <c r="AG44" s="627"/>
      <c r="AH44" s="627"/>
      <c r="AI44" s="627"/>
      <c r="AJ44" s="627"/>
      <c r="AK44" s="627"/>
      <c r="AL44" s="593">
        <v>100</v>
      </c>
      <c r="AM44" s="628"/>
      <c r="AN44" s="628"/>
      <c r="AO44" s="629"/>
      <c r="CD44" s="630" t="s">
        <v>310</v>
      </c>
      <c r="CE44" s="631"/>
      <c r="CF44" s="607" t="s">
        <v>365</v>
      </c>
      <c r="CG44" s="608"/>
      <c r="CH44" s="608"/>
      <c r="CI44" s="608"/>
      <c r="CJ44" s="608"/>
      <c r="CK44" s="608"/>
      <c r="CL44" s="608"/>
      <c r="CM44" s="608"/>
      <c r="CN44" s="608"/>
      <c r="CO44" s="608"/>
      <c r="CP44" s="608"/>
      <c r="CQ44" s="609"/>
      <c r="CR44" s="610">
        <v>2042092</v>
      </c>
      <c r="CS44" s="611"/>
      <c r="CT44" s="611"/>
      <c r="CU44" s="611"/>
      <c r="CV44" s="611"/>
      <c r="CW44" s="611"/>
      <c r="CX44" s="611"/>
      <c r="CY44" s="612"/>
      <c r="CZ44" s="613">
        <v>9.4</v>
      </c>
      <c r="DA44" s="614"/>
      <c r="DB44" s="614"/>
      <c r="DC44" s="615"/>
      <c r="DD44" s="616">
        <v>618032</v>
      </c>
      <c r="DE44" s="611"/>
      <c r="DF44" s="611"/>
      <c r="DG44" s="611"/>
      <c r="DH44" s="611"/>
      <c r="DI44" s="611"/>
      <c r="DJ44" s="611"/>
      <c r="DK44" s="612"/>
      <c r="DL44" s="617"/>
      <c r="DM44" s="618"/>
      <c r="DN44" s="618"/>
      <c r="DO44" s="618"/>
      <c r="DP44" s="618"/>
      <c r="DQ44" s="618"/>
      <c r="DR44" s="618"/>
      <c r="DS44" s="618"/>
      <c r="DT44" s="618"/>
      <c r="DU44" s="618"/>
      <c r="DV44" s="619"/>
      <c r="DW44" s="603"/>
      <c r="DX44" s="604"/>
      <c r="DY44" s="604"/>
      <c r="DZ44" s="604"/>
      <c r="EA44" s="604"/>
      <c r="EB44" s="604"/>
      <c r="EC44" s="605"/>
    </row>
    <row r="45" spans="2:133" ht="11.25" customHeight="1" x14ac:dyDescent="0.2">
      <c r="CD45" s="632"/>
      <c r="CE45" s="633"/>
      <c r="CF45" s="607" t="s">
        <v>366</v>
      </c>
      <c r="CG45" s="608"/>
      <c r="CH45" s="608"/>
      <c r="CI45" s="608"/>
      <c r="CJ45" s="608"/>
      <c r="CK45" s="608"/>
      <c r="CL45" s="608"/>
      <c r="CM45" s="608"/>
      <c r="CN45" s="608"/>
      <c r="CO45" s="608"/>
      <c r="CP45" s="608"/>
      <c r="CQ45" s="609"/>
      <c r="CR45" s="610">
        <v>741461</v>
      </c>
      <c r="CS45" s="620"/>
      <c r="CT45" s="620"/>
      <c r="CU45" s="620"/>
      <c r="CV45" s="620"/>
      <c r="CW45" s="620"/>
      <c r="CX45" s="620"/>
      <c r="CY45" s="621"/>
      <c r="CZ45" s="613">
        <v>3.4</v>
      </c>
      <c r="DA45" s="622"/>
      <c r="DB45" s="622"/>
      <c r="DC45" s="623"/>
      <c r="DD45" s="616">
        <v>40006</v>
      </c>
      <c r="DE45" s="620"/>
      <c r="DF45" s="620"/>
      <c r="DG45" s="620"/>
      <c r="DH45" s="620"/>
      <c r="DI45" s="620"/>
      <c r="DJ45" s="620"/>
      <c r="DK45" s="621"/>
      <c r="DL45" s="617"/>
      <c r="DM45" s="618"/>
      <c r="DN45" s="618"/>
      <c r="DO45" s="618"/>
      <c r="DP45" s="618"/>
      <c r="DQ45" s="618"/>
      <c r="DR45" s="618"/>
      <c r="DS45" s="618"/>
      <c r="DT45" s="618"/>
      <c r="DU45" s="618"/>
      <c r="DV45" s="619"/>
      <c r="DW45" s="603"/>
      <c r="DX45" s="604"/>
      <c r="DY45" s="604"/>
      <c r="DZ45" s="604"/>
      <c r="EA45" s="604"/>
      <c r="EB45" s="604"/>
      <c r="EC45" s="605"/>
    </row>
    <row r="46" spans="2:133" ht="11.25" customHeight="1" x14ac:dyDescent="0.2">
      <c r="B46" s="205" t="s">
        <v>367</v>
      </c>
      <c r="CD46" s="632"/>
      <c r="CE46" s="633"/>
      <c r="CF46" s="607" t="s">
        <v>368</v>
      </c>
      <c r="CG46" s="608"/>
      <c r="CH46" s="608"/>
      <c r="CI46" s="608"/>
      <c r="CJ46" s="608"/>
      <c r="CK46" s="608"/>
      <c r="CL46" s="608"/>
      <c r="CM46" s="608"/>
      <c r="CN46" s="608"/>
      <c r="CO46" s="608"/>
      <c r="CP46" s="608"/>
      <c r="CQ46" s="609"/>
      <c r="CR46" s="610">
        <v>1238572</v>
      </c>
      <c r="CS46" s="611"/>
      <c r="CT46" s="611"/>
      <c r="CU46" s="611"/>
      <c r="CV46" s="611"/>
      <c r="CW46" s="611"/>
      <c r="CX46" s="611"/>
      <c r="CY46" s="612"/>
      <c r="CZ46" s="613">
        <v>5.7</v>
      </c>
      <c r="DA46" s="614"/>
      <c r="DB46" s="614"/>
      <c r="DC46" s="615"/>
      <c r="DD46" s="616">
        <v>558892</v>
      </c>
      <c r="DE46" s="611"/>
      <c r="DF46" s="611"/>
      <c r="DG46" s="611"/>
      <c r="DH46" s="611"/>
      <c r="DI46" s="611"/>
      <c r="DJ46" s="611"/>
      <c r="DK46" s="612"/>
      <c r="DL46" s="617"/>
      <c r="DM46" s="618"/>
      <c r="DN46" s="618"/>
      <c r="DO46" s="618"/>
      <c r="DP46" s="618"/>
      <c r="DQ46" s="618"/>
      <c r="DR46" s="618"/>
      <c r="DS46" s="618"/>
      <c r="DT46" s="618"/>
      <c r="DU46" s="618"/>
      <c r="DV46" s="619"/>
      <c r="DW46" s="603"/>
      <c r="DX46" s="604"/>
      <c r="DY46" s="604"/>
      <c r="DZ46" s="604"/>
      <c r="EA46" s="604"/>
      <c r="EB46" s="604"/>
      <c r="EC46" s="605"/>
    </row>
    <row r="47" spans="2:133" ht="11.25" customHeight="1" x14ac:dyDescent="0.2">
      <c r="B47" s="606" t="s">
        <v>369</v>
      </c>
      <c r="C47" s="606"/>
      <c r="D47" s="606"/>
      <c r="E47" s="606"/>
      <c r="F47" s="606"/>
      <c r="G47" s="606"/>
      <c r="H47" s="606"/>
      <c r="I47" s="606"/>
      <c r="J47" s="606"/>
      <c r="K47" s="606"/>
      <c r="L47" s="606"/>
      <c r="M47" s="606"/>
      <c r="N47" s="606"/>
      <c r="O47" s="606"/>
      <c r="P47" s="606"/>
      <c r="Q47" s="606"/>
      <c r="R47" s="606"/>
      <c r="S47" s="606"/>
      <c r="T47" s="606"/>
      <c r="U47" s="606"/>
      <c r="V47" s="606"/>
      <c r="W47" s="606"/>
      <c r="X47" s="606"/>
      <c r="Y47" s="606"/>
      <c r="Z47" s="606"/>
      <c r="AA47" s="606"/>
      <c r="AB47" s="606"/>
      <c r="AC47" s="606"/>
      <c r="AD47" s="606"/>
      <c r="AE47" s="606"/>
      <c r="AF47" s="606"/>
      <c r="AG47" s="606"/>
      <c r="AH47" s="606"/>
      <c r="AI47" s="606"/>
      <c r="AJ47" s="606"/>
      <c r="AK47" s="606"/>
      <c r="AL47" s="606"/>
      <c r="AM47" s="606"/>
      <c r="AN47" s="606"/>
      <c r="AO47" s="606"/>
      <c r="AP47" s="606"/>
      <c r="AQ47" s="606"/>
      <c r="AR47" s="606"/>
      <c r="AS47" s="606"/>
      <c r="AT47" s="606"/>
      <c r="AU47" s="606"/>
      <c r="AV47" s="606"/>
      <c r="AW47" s="606"/>
      <c r="AX47" s="606"/>
      <c r="AY47" s="606"/>
      <c r="AZ47" s="606"/>
      <c r="BA47" s="606"/>
      <c r="BB47" s="606"/>
      <c r="BC47" s="606"/>
      <c r="BD47" s="606"/>
      <c r="BE47" s="606"/>
      <c r="BF47" s="606"/>
      <c r="BG47" s="606"/>
      <c r="BH47" s="606"/>
      <c r="BI47" s="606"/>
      <c r="BJ47" s="606"/>
      <c r="BK47" s="606"/>
      <c r="BL47" s="606"/>
      <c r="BM47" s="606"/>
      <c r="BN47" s="606"/>
      <c r="BO47" s="606"/>
      <c r="BP47" s="606"/>
      <c r="BQ47" s="606"/>
      <c r="BR47" s="606"/>
      <c r="BS47" s="606"/>
      <c r="BT47" s="606"/>
      <c r="BU47" s="606"/>
      <c r="BV47" s="606"/>
      <c r="BW47" s="606"/>
      <c r="BX47" s="606"/>
      <c r="BY47" s="606"/>
      <c r="BZ47" s="606"/>
      <c r="CA47" s="606"/>
      <c r="CB47" s="606"/>
      <c r="CD47" s="632"/>
      <c r="CE47" s="633"/>
      <c r="CF47" s="607" t="s">
        <v>370</v>
      </c>
      <c r="CG47" s="608"/>
      <c r="CH47" s="608"/>
      <c r="CI47" s="608"/>
      <c r="CJ47" s="608"/>
      <c r="CK47" s="608"/>
      <c r="CL47" s="608"/>
      <c r="CM47" s="608"/>
      <c r="CN47" s="608"/>
      <c r="CO47" s="608"/>
      <c r="CP47" s="608"/>
      <c r="CQ47" s="609"/>
      <c r="CR47" s="610">
        <v>30640</v>
      </c>
      <c r="CS47" s="620"/>
      <c r="CT47" s="620"/>
      <c r="CU47" s="620"/>
      <c r="CV47" s="620"/>
      <c r="CW47" s="620"/>
      <c r="CX47" s="620"/>
      <c r="CY47" s="621"/>
      <c r="CZ47" s="613">
        <v>0.1</v>
      </c>
      <c r="DA47" s="622"/>
      <c r="DB47" s="622"/>
      <c r="DC47" s="623"/>
      <c r="DD47" s="616">
        <v>7123</v>
      </c>
      <c r="DE47" s="620"/>
      <c r="DF47" s="620"/>
      <c r="DG47" s="620"/>
      <c r="DH47" s="620"/>
      <c r="DI47" s="620"/>
      <c r="DJ47" s="620"/>
      <c r="DK47" s="621"/>
      <c r="DL47" s="617"/>
      <c r="DM47" s="618"/>
      <c r="DN47" s="618"/>
      <c r="DO47" s="618"/>
      <c r="DP47" s="618"/>
      <c r="DQ47" s="618"/>
      <c r="DR47" s="618"/>
      <c r="DS47" s="618"/>
      <c r="DT47" s="618"/>
      <c r="DU47" s="618"/>
      <c r="DV47" s="619"/>
      <c r="DW47" s="603"/>
      <c r="DX47" s="604"/>
      <c r="DY47" s="604"/>
      <c r="DZ47" s="604"/>
      <c r="EA47" s="604"/>
      <c r="EB47" s="604"/>
      <c r="EC47" s="605"/>
    </row>
    <row r="48" spans="2:133" ht="10.8" x14ac:dyDescent="0.2">
      <c r="B48" s="606" t="s">
        <v>371</v>
      </c>
      <c r="C48" s="606"/>
      <c r="D48" s="606"/>
      <c r="E48" s="606"/>
      <c r="F48" s="606"/>
      <c r="G48" s="606"/>
      <c r="H48" s="606"/>
      <c r="I48" s="606"/>
      <c r="J48" s="606"/>
      <c r="K48" s="606"/>
      <c r="L48" s="606"/>
      <c r="M48" s="606"/>
      <c r="N48" s="606"/>
      <c r="O48" s="606"/>
      <c r="P48" s="606"/>
      <c r="Q48" s="606"/>
      <c r="R48" s="606"/>
      <c r="S48" s="606"/>
      <c r="T48" s="606"/>
      <c r="U48" s="606"/>
      <c r="V48" s="606"/>
      <c r="W48" s="606"/>
      <c r="X48" s="606"/>
      <c r="Y48" s="606"/>
      <c r="Z48" s="606"/>
      <c r="AA48" s="606"/>
      <c r="AB48" s="606"/>
      <c r="AC48" s="606"/>
      <c r="AD48" s="606"/>
      <c r="AE48" s="606"/>
      <c r="AF48" s="606"/>
      <c r="AG48" s="606"/>
      <c r="AH48" s="606"/>
      <c r="AI48" s="606"/>
      <c r="AJ48" s="606"/>
      <c r="AK48" s="606"/>
      <c r="AL48" s="606"/>
      <c r="AM48" s="606"/>
      <c r="AN48" s="606"/>
      <c r="AO48" s="606"/>
      <c r="AP48" s="606"/>
      <c r="AQ48" s="606"/>
      <c r="AR48" s="606"/>
      <c r="AS48" s="606"/>
      <c r="AT48" s="606"/>
      <c r="AU48" s="606"/>
      <c r="AV48" s="606"/>
      <c r="AW48" s="606"/>
      <c r="AX48" s="606"/>
      <c r="AY48" s="606"/>
      <c r="AZ48" s="606"/>
      <c r="BA48" s="606"/>
      <c r="BB48" s="606"/>
      <c r="BC48" s="606"/>
      <c r="BD48" s="606"/>
      <c r="BE48" s="606"/>
      <c r="BF48" s="606"/>
      <c r="BG48" s="606"/>
      <c r="BH48" s="606"/>
      <c r="BI48" s="606"/>
      <c r="BJ48" s="606"/>
      <c r="BK48" s="606"/>
      <c r="BL48" s="606"/>
      <c r="BM48" s="606"/>
      <c r="BN48" s="606"/>
      <c r="BO48" s="606"/>
      <c r="BP48" s="606"/>
      <c r="BQ48" s="606"/>
      <c r="BR48" s="606"/>
      <c r="BS48" s="606"/>
      <c r="BT48" s="606"/>
      <c r="BU48" s="606"/>
      <c r="BV48" s="606"/>
      <c r="BW48" s="606"/>
      <c r="BX48" s="606"/>
      <c r="BY48" s="606"/>
      <c r="BZ48" s="606"/>
      <c r="CA48" s="606"/>
      <c r="CB48" s="606"/>
      <c r="CD48" s="634"/>
      <c r="CE48" s="635"/>
      <c r="CF48" s="607" t="s">
        <v>372</v>
      </c>
      <c r="CG48" s="608"/>
      <c r="CH48" s="608"/>
      <c r="CI48" s="608"/>
      <c r="CJ48" s="608"/>
      <c r="CK48" s="608"/>
      <c r="CL48" s="608"/>
      <c r="CM48" s="608"/>
      <c r="CN48" s="608"/>
      <c r="CO48" s="608"/>
      <c r="CP48" s="608"/>
      <c r="CQ48" s="609"/>
      <c r="CR48" s="610" t="s">
        <v>130</v>
      </c>
      <c r="CS48" s="611"/>
      <c r="CT48" s="611"/>
      <c r="CU48" s="611"/>
      <c r="CV48" s="611"/>
      <c r="CW48" s="611"/>
      <c r="CX48" s="611"/>
      <c r="CY48" s="612"/>
      <c r="CZ48" s="613" t="s">
        <v>140</v>
      </c>
      <c r="DA48" s="614"/>
      <c r="DB48" s="614"/>
      <c r="DC48" s="615"/>
      <c r="DD48" s="616" t="s">
        <v>140</v>
      </c>
      <c r="DE48" s="611"/>
      <c r="DF48" s="611"/>
      <c r="DG48" s="611"/>
      <c r="DH48" s="611"/>
      <c r="DI48" s="611"/>
      <c r="DJ48" s="611"/>
      <c r="DK48" s="612"/>
      <c r="DL48" s="617"/>
      <c r="DM48" s="618"/>
      <c r="DN48" s="618"/>
      <c r="DO48" s="618"/>
      <c r="DP48" s="618"/>
      <c r="DQ48" s="618"/>
      <c r="DR48" s="618"/>
      <c r="DS48" s="618"/>
      <c r="DT48" s="618"/>
      <c r="DU48" s="618"/>
      <c r="DV48" s="619"/>
      <c r="DW48" s="603"/>
      <c r="DX48" s="604"/>
      <c r="DY48" s="604"/>
      <c r="DZ48" s="604"/>
      <c r="EA48" s="604"/>
      <c r="EB48" s="604"/>
      <c r="EC48" s="605"/>
    </row>
    <row r="49" spans="2:133" ht="11.25" customHeight="1" x14ac:dyDescent="0.2">
      <c r="B49" s="216"/>
      <c r="CD49" s="587" t="s">
        <v>373</v>
      </c>
      <c r="CE49" s="588"/>
      <c r="CF49" s="588"/>
      <c r="CG49" s="588"/>
      <c r="CH49" s="588"/>
      <c r="CI49" s="588"/>
      <c r="CJ49" s="588"/>
      <c r="CK49" s="588"/>
      <c r="CL49" s="588"/>
      <c r="CM49" s="588"/>
      <c r="CN49" s="588"/>
      <c r="CO49" s="588"/>
      <c r="CP49" s="588"/>
      <c r="CQ49" s="589"/>
      <c r="CR49" s="590">
        <v>21733763</v>
      </c>
      <c r="CS49" s="591"/>
      <c r="CT49" s="591"/>
      <c r="CU49" s="591"/>
      <c r="CV49" s="591"/>
      <c r="CW49" s="591"/>
      <c r="CX49" s="591"/>
      <c r="CY49" s="592"/>
      <c r="CZ49" s="593">
        <v>100</v>
      </c>
      <c r="DA49" s="594"/>
      <c r="DB49" s="594"/>
      <c r="DC49" s="595"/>
      <c r="DD49" s="596">
        <v>13913938</v>
      </c>
      <c r="DE49" s="591"/>
      <c r="DF49" s="591"/>
      <c r="DG49" s="591"/>
      <c r="DH49" s="591"/>
      <c r="DI49" s="591"/>
      <c r="DJ49" s="591"/>
      <c r="DK49" s="592"/>
      <c r="DL49" s="597"/>
      <c r="DM49" s="598"/>
      <c r="DN49" s="598"/>
      <c r="DO49" s="598"/>
      <c r="DP49" s="598"/>
      <c r="DQ49" s="598"/>
      <c r="DR49" s="598"/>
      <c r="DS49" s="598"/>
      <c r="DT49" s="598"/>
      <c r="DU49" s="598"/>
      <c r="DV49" s="599"/>
      <c r="DW49" s="600"/>
      <c r="DX49" s="601"/>
      <c r="DY49" s="601"/>
      <c r="DZ49" s="601"/>
      <c r="EA49" s="601"/>
      <c r="EB49" s="601"/>
      <c r="EC49" s="602"/>
    </row>
    <row r="50" spans="2:133" ht="10.8" hidden="1" x14ac:dyDescent="0.2">
      <c r="B50" s="216"/>
    </row>
  </sheetData>
  <sheetProtection password="C5BB"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E3" zoomScale="70" zoomScaleNormal="25" zoomScaleSheetLayoutView="70" workbookViewId="0">
      <selection activeCell="DB14" sqref="DB14:DF14"/>
    </sheetView>
  </sheetViews>
  <sheetFormatPr defaultColWidth="0" defaultRowHeight="13.2" zeroHeight="1" x14ac:dyDescent="0.2"/>
  <cols>
    <col min="1" max="130" width="2.77734375" style="222" customWidth="1"/>
    <col min="131" max="131" width="1.6640625" style="222" customWidth="1"/>
    <col min="132" max="16384" width="9" style="222" hidden="1"/>
  </cols>
  <sheetData>
    <row r="1" spans="1:131" ht="11.25" customHeight="1" thickBot="1" x14ac:dyDescent="0.25">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x14ac:dyDescent="0.25">
      <c r="A2" s="1074" t="s">
        <v>374</v>
      </c>
      <c r="B2" s="1074"/>
      <c r="C2" s="1074"/>
      <c r="D2" s="1074"/>
      <c r="E2" s="1074"/>
      <c r="F2" s="1074"/>
      <c r="G2" s="1074"/>
      <c r="H2" s="1074"/>
      <c r="I2" s="1074"/>
      <c r="J2" s="1074"/>
      <c r="K2" s="1074"/>
      <c r="L2" s="1074"/>
      <c r="M2" s="1074"/>
      <c r="N2" s="1074"/>
      <c r="O2" s="1074"/>
      <c r="P2" s="1074"/>
      <c r="Q2" s="1074"/>
      <c r="R2" s="1074"/>
      <c r="S2" s="1074"/>
      <c r="T2" s="1074"/>
      <c r="U2" s="1074"/>
      <c r="V2" s="1074"/>
      <c r="W2" s="1074"/>
      <c r="X2" s="1074"/>
      <c r="Y2" s="1074"/>
      <c r="Z2" s="1074"/>
      <c r="AA2" s="1074"/>
      <c r="AB2" s="1074"/>
      <c r="AC2" s="1074"/>
      <c r="AD2" s="1074"/>
      <c r="AE2" s="1074"/>
      <c r="AF2" s="1074"/>
      <c r="AG2" s="1074"/>
      <c r="AH2" s="1074"/>
      <c r="AI2" s="1074"/>
      <c r="AJ2" s="1074"/>
      <c r="AK2" s="1074"/>
      <c r="AL2" s="1074"/>
      <c r="AM2" s="1074"/>
      <c r="AN2" s="1074"/>
      <c r="AO2" s="1074"/>
      <c r="AP2" s="1074"/>
      <c r="AQ2" s="1074"/>
      <c r="AR2" s="1074"/>
      <c r="AS2" s="1074"/>
      <c r="AT2" s="1074"/>
      <c r="AU2" s="1074"/>
      <c r="AV2" s="1074"/>
      <c r="AW2" s="1074"/>
      <c r="AX2" s="1074"/>
      <c r="AY2" s="1074"/>
      <c r="AZ2" s="1074"/>
      <c r="BA2" s="1074"/>
      <c r="BB2" s="1074"/>
      <c r="BC2" s="1074"/>
      <c r="BD2" s="1074"/>
      <c r="BE2" s="1074"/>
      <c r="BF2" s="1074"/>
      <c r="BG2" s="1074"/>
      <c r="BH2" s="1074"/>
      <c r="BI2" s="1074"/>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1075" t="s">
        <v>375</v>
      </c>
      <c r="DK2" s="1076"/>
      <c r="DL2" s="1076"/>
      <c r="DM2" s="1076"/>
      <c r="DN2" s="1076"/>
      <c r="DO2" s="1077"/>
      <c r="DP2" s="219"/>
      <c r="DQ2" s="1075" t="s">
        <v>376</v>
      </c>
      <c r="DR2" s="1076"/>
      <c r="DS2" s="1076"/>
      <c r="DT2" s="1076"/>
      <c r="DU2" s="1076"/>
      <c r="DV2" s="1076"/>
      <c r="DW2" s="1076"/>
      <c r="DX2" s="1076"/>
      <c r="DY2" s="1076"/>
      <c r="DZ2" s="1077"/>
      <c r="EA2" s="221"/>
    </row>
    <row r="3" spans="1:131" ht="11.25" customHeight="1" x14ac:dyDescent="0.2">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7" customFormat="1" ht="26.25" customHeight="1" thickBot="1" x14ac:dyDescent="0.25">
      <c r="A4" s="1043" t="s">
        <v>377</v>
      </c>
      <c r="B4" s="1043"/>
      <c r="C4" s="1043"/>
      <c r="D4" s="1043"/>
      <c r="E4" s="1043"/>
      <c r="F4" s="1043"/>
      <c r="G4" s="1043"/>
      <c r="H4" s="1043"/>
      <c r="I4" s="1043"/>
      <c r="J4" s="1043"/>
      <c r="K4" s="1043"/>
      <c r="L4" s="1043"/>
      <c r="M4" s="1043"/>
      <c r="N4" s="1043"/>
      <c r="O4" s="1043"/>
      <c r="P4" s="1043"/>
      <c r="Q4" s="1043"/>
      <c r="R4" s="1043"/>
      <c r="S4" s="1043"/>
      <c r="T4" s="1043"/>
      <c r="U4" s="1043"/>
      <c r="V4" s="1043"/>
      <c r="W4" s="1043"/>
      <c r="X4" s="1043"/>
      <c r="Y4" s="1043"/>
      <c r="Z4" s="1043"/>
      <c r="AA4" s="1043"/>
      <c r="AB4" s="1043"/>
      <c r="AC4" s="1043"/>
      <c r="AD4" s="1043"/>
      <c r="AE4" s="1043"/>
      <c r="AF4" s="1043"/>
      <c r="AG4" s="1043"/>
      <c r="AH4" s="1043"/>
      <c r="AI4" s="1043"/>
      <c r="AJ4" s="1043"/>
      <c r="AK4" s="1043"/>
      <c r="AL4" s="1043"/>
      <c r="AM4" s="1043"/>
      <c r="AN4" s="1043"/>
      <c r="AO4" s="1043"/>
      <c r="AP4" s="1043"/>
      <c r="AQ4" s="1043"/>
      <c r="AR4" s="1043"/>
      <c r="AS4" s="1043"/>
      <c r="AT4" s="1043"/>
      <c r="AU4" s="1043"/>
      <c r="AV4" s="1043"/>
      <c r="AW4" s="1043"/>
      <c r="AX4" s="1043"/>
      <c r="AY4" s="1043"/>
      <c r="AZ4" s="223"/>
      <c r="BA4" s="223"/>
      <c r="BB4" s="223"/>
      <c r="BC4" s="223"/>
      <c r="BD4" s="223"/>
      <c r="BE4" s="224"/>
      <c r="BF4" s="224"/>
      <c r="BG4" s="224"/>
      <c r="BH4" s="224"/>
      <c r="BI4" s="224"/>
      <c r="BJ4" s="224"/>
      <c r="BK4" s="224"/>
      <c r="BL4" s="224"/>
      <c r="BM4" s="224"/>
      <c r="BN4" s="224"/>
      <c r="BO4" s="224"/>
      <c r="BP4" s="224"/>
      <c r="BQ4" s="714" t="s">
        <v>378</v>
      </c>
      <c r="BR4" s="714"/>
      <c r="BS4" s="714"/>
      <c r="BT4" s="714"/>
      <c r="BU4" s="714"/>
      <c r="BV4" s="714"/>
      <c r="BW4" s="714"/>
      <c r="BX4" s="714"/>
      <c r="BY4" s="714"/>
      <c r="BZ4" s="714"/>
      <c r="CA4" s="714"/>
      <c r="CB4" s="714"/>
      <c r="CC4" s="714"/>
      <c r="CD4" s="714"/>
      <c r="CE4" s="714"/>
      <c r="CF4" s="714"/>
      <c r="CG4" s="714"/>
      <c r="CH4" s="714"/>
      <c r="CI4" s="714"/>
      <c r="CJ4" s="714"/>
      <c r="CK4" s="714"/>
      <c r="CL4" s="714"/>
      <c r="CM4" s="714"/>
      <c r="CN4" s="714"/>
      <c r="CO4" s="714"/>
      <c r="CP4" s="714"/>
      <c r="CQ4" s="714"/>
      <c r="CR4" s="714"/>
      <c r="CS4" s="714"/>
      <c r="CT4" s="714"/>
      <c r="CU4" s="714"/>
      <c r="CV4" s="714"/>
      <c r="CW4" s="714"/>
      <c r="CX4" s="714"/>
      <c r="CY4" s="714"/>
      <c r="CZ4" s="714"/>
      <c r="DA4" s="714"/>
      <c r="DB4" s="714"/>
      <c r="DC4" s="714"/>
      <c r="DD4" s="714"/>
      <c r="DE4" s="714"/>
      <c r="DF4" s="714"/>
      <c r="DG4" s="714"/>
      <c r="DH4" s="714"/>
      <c r="DI4" s="714"/>
      <c r="DJ4" s="714"/>
      <c r="DK4" s="714"/>
      <c r="DL4" s="714"/>
      <c r="DM4" s="714"/>
      <c r="DN4" s="714"/>
      <c r="DO4" s="714"/>
      <c r="DP4" s="714"/>
      <c r="DQ4" s="714"/>
      <c r="DR4" s="714"/>
      <c r="DS4" s="714"/>
      <c r="DT4" s="714"/>
      <c r="DU4" s="714"/>
      <c r="DV4" s="714"/>
      <c r="DW4" s="714"/>
      <c r="DX4" s="714"/>
      <c r="DY4" s="714"/>
      <c r="DZ4" s="714"/>
      <c r="EA4" s="226"/>
    </row>
    <row r="5" spans="1:131" s="227" customFormat="1" ht="26.25" customHeight="1" x14ac:dyDescent="0.2">
      <c r="A5" s="979" t="s">
        <v>379</v>
      </c>
      <c r="B5" s="980"/>
      <c r="C5" s="980"/>
      <c r="D5" s="980"/>
      <c r="E5" s="980"/>
      <c r="F5" s="980"/>
      <c r="G5" s="980"/>
      <c r="H5" s="980"/>
      <c r="I5" s="980"/>
      <c r="J5" s="980"/>
      <c r="K5" s="980"/>
      <c r="L5" s="980"/>
      <c r="M5" s="980"/>
      <c r="N5" s="980"/>
      <c r="O5" s="980"/>
      <c r="P5" s="981"/>
      <c r="Q5" s="985" t="s">
        <v>380</v>
      </c>
      <c r="R5" s="986"/>
      <c r="S5" s="986"/>
      <c r="T5" s="986"/>
      <c r="U5" s="987"/>
      <c r="V5" s="985" t="s">
        <v>381</v>
      </c>
      <c r="W5" s="986"/>
      <c r="X5" s="986"/>
      <c r="Y5" s="986"/>
      <c r="Z5" s="987"/>
      <c r="AA5" s="985" t="s">
        <v>382</v>
      </c>
      <c r="AB5" s="986"/>
      <c r="AC5" s="986"/>
      <c r="AD5" s="986"/>
      <c r="AE5" s="986"/>
      <c r="AF5" s="1078" t="s">
        <v>383</v>
      </c>
      <c r="AG5" s="986"/>
      <c r="AH5" s="986"/>
      <c r="AI5" s="986"/>
      <c r="AJ5" s="999"/>
      <c r="AK5" s="986" t="s">
        <v>384</v>
      </c>
      <c r="AL5" s="986"/>
      <c r="AM5" s="986"/>
      <c r="AN5" s="986"/>
      <c r="AO5" s="987"/>
      <c r="AP5" s="985" t="s">
        <v>385</v>
      </c>
      <c r="AQ5" s="986"/>
      <c r="AR5" s="986"/>
      <c r="AS5" s="986"/>
      <c r="AT5" s="987"/>
      <c r="AU5" s="985" t="s">
        <v>386</v>
      </c>
      <c r="AV5" s="986"/>
      <c r="AW5" s="986"/>
      <c r="AX5" s="986"/>
      <c r="AY5" s="999"/>
      <c r="AZ5" s="223"/>
      <c r="BA5" s="223"/>
      <c r="BB5" s="223"/>
      <c r="BC5" s="223"/>
      <c r="BD5" s="223"/>
      <c r="BE5" s="224"/>
      <c r="BF5" s="224"/>
      <c r="BG5" s="224"/>
      <c r="BH5" s="224"/>
      <c r="BI5" s="224"/>
      <c r="BJ5" s="224"/>
      <c r="BK5" s="224"/>
      <c r="BL5" s="224"/>
      <c r="BM5" s="224"/>
      <c r="BN5" s="224"/>
      <c r="BO5" s="224"/>
      <c r="BP5" s="224"/>
      <c r="BQ5" s="979" t="s">
        <v>387</v>
      </c>
      <c r="BR5" s="980"/>
      <c r="BS5" s="980"/>
      <c r="BT5" s="980"/>
      <c r="BU5" s="980"/>
      <c r="BV5" s="980"/>
      <c r="BW5" s="980"/>
      <c r="BX5" s="980"/>
      <c r="BY5" s="980"/>
      <c r="BZ5" s="980"/>
      <c r="CA5" s="980"/>
      <c r="CB5" s="980"/>
      <c r="CC5" s="980"/>
      <c r="CD5" s="980"/>
      <c r="CE5" s="980"/>
      <c r="CF5" s="980"/>
      <c r="CG5" s="981"/>
      <c r="CH5" s="985" t="s">
        <v>388</v>
      </c>
      <c r="CI5" s="986"/>
      <c r="CJ5" s="986"/>
      <c r="CK5" s="986"/>
      <c r="CL5" s="987"/>
      <c r="CM5" s="985" t="s">
        <v>389</v>
      </c>
      <c r="CN5" s="986"/>
      <c r="CO5" s="986"/>
      <c r="CP5" s="986"/>
      <c r="CQ5" s="987"/>
      <c r="CR5" s="985" t="s">
        <v>390</v>
      </c>
      <c r="CS5" s="986"/>
      <c r="CT5" s="986"/>
      <c r="CU5" s="986"/>
      <c r="CV5" s="987"/>
      <c r="CW5" s="985" t="s">
        <v>391</v>
      </c>
      <c r="CX5" s="986"/>
      <c r="CY5" s="986"/>
      <c r="CZ5" s="986"/>
      <c r="DA5" s="987"/>
      <c r="DB5" s="985" t="s">
        <v>392</v>
      </c>
      <c r="DC5" s="986"/>
      <c r="DD5" s="986"/>
      <c r="DE5" s="986"/>
      <c r="DF5" s="987"/>
      <c r="DG5" s="1068" t="s">
        <v>393</v>
      </c>
      <c r="DH5" s="1069"/>
      <c r="DI5" s="1069"/>
      <c r="DJ5" s="1069"/>
      <c r="DK5" s="1070"/>
      <c r="DL5" s="1068" t="s">
        <v>394</v>
      </c>
      <c r="DM5" s="1069"/>
      <c r="DN5" s="1069"/>
      <c r="DO5" s="1069"/>
      <c r="DP5" s="1070"/>
      <c r="DQ5" s="985" t="s">
        <v>395</v>
      </c>
      <c r="DR5" s="986"/>
      <c r="DS5" s="986"/>
      <c r="DT5" s="986"/>
      <c r="DU5" s="987"/>
      <c r="DV5" s="985" t="s">
        <v>386</v>
      </c>
      <c r="DW5" s="986"/>
      <c r="DX5" s="986"/>
      <c r="DY5" s="986"/>
      <c r="DZ5" s="999"/>
      <c r="EA5" s="226"/>
    </row>
    <row r="6" spans="1:131" s="227" customFormat="1" ht="26.25" customHeight="1" thickBot="1" x14ac:dyDescent="0.25">
      <c r="A6" s="982"/>
      <c r="B6" s="983"/>
      <c r="C6" s="983"/>
      <c r="D6" s="983"/>
      <c r="E6" s="983"/>
      <c r="F6" s="983"/>
      <c r="G6" s="983"/>
      <c r="H6" s="983"/>
      <c r="I6" s="983"/>
      <c r="J6" s="983"/>
      <c r="K6" s="983"/>
      <c r="L6" s="983"/>
      <c r="M6" s="983"/>
      <c r="N6" s="983"/>
      <c r="O6" s="983"/>
      <c r="P6" s="984"/>
      <c r="Q6" s="988"/>
      <c r="R6" s="989"/>
      <c r="S6" s="989"/>
      <c r="T6" s="989"/>
      <c r="U6" s="990"/>
      <c r="V6" s="988"/>
      <c r="W6" s="989"/>
      <c r="X6" s="989"/>
      <c r="Y6" s="989"/>
      <c r="Z6" s="990"/>
      <c r="AA6" s="988"/>
      <c r="AB6" s="989"/>
      <c r="AC6" s="989"/>
      <c r="AD6" s="989"/>
      <c r="AE6" s="989"/>
      <c r="AF6" s="1079"/>
      <c r="AG6" s="989"/>
      <c r="AH6" s="989"/>
      <c r="AI6" s="989"/>
      <c r="AJ6" s="1000"/>
      <c r="AK6" s="989"/>
      <c r="AL6" s="989"/>
      <c r="AM6" s="989"/>
      <c r="AN6" s="989"/>
      <c r="AO6" s="990"/>
      <c r="AP6" s="988"/>
      <c r="AQ6" s="989"/>
      <c r="AR6" s="989"/>
      <c r="AS6" s="989"/>
      <c r="AT6" s="990"/>
      <c r="AU6" s="988"/>
      <c r="AV6" s="989"/>
      <c r="AW6" s="989"/>
      <c r="AX6" s="989"/>
      <c r="AY6" s="1000"/>
      <c r="AZ6" s="223"/>
      <c r="BA6" s="223"/>
      <c r="BB6" s="223"/>
      <c r="BC6" s="223"/>
      <c r="BD6" s="223"/>
      <c r="BE6" s="224"/>
      <c r="BF6" s="224"/>
      <c r="BG6" s="224"/>
      <c r="BH6" s="224"/>
      <c r="BI6" s="224"/>
      <c r="BJ6" s="224"/>
      <c r="BK6" s="224"/>
      <c r="BL6" s="224"/>
      <c r="BM6" s="224"/>
      <c r="BN6" s="224"/>
      <c r="BO6" s="224"/>
      <c r="BP6" s="224"/>
      <c r="BQ6" s="982"/>
      <c r="BR6" s="983"/>
      <c r="BS6" s="983"/>
      <c r="BT6" s="983"/>
      <c r="BU6" s="983"/>
      <c r="BV6" s="983"/>
      <c r="BW6" s="983"/>
      <c r="BX6" s="983"/>
      <c r="BY6" s="983"/>
      <c r="BZ6" s="983"/>
      <c r="CA6" s="983"/>
      <c r="CB6" s="983"/>
      <c r="CC6" s="983"/>
      <c r="CD6" s="983"/>
      <c r="CE6" s="983"/>
      <c r="CF6" s="983"/>
      <c r="CG6" s="984"/>
      <c r="CH6" s="988"/>
      <c r="CI6" s="989"/>
      <c r="CJ6" s="989"/>
      <c r="CK6" s="989"/>
      <c r="CL6" s="990"/>
      <c r="CM6" s="988"/>
      <c r="CN6" s="989"/>
      <c r="CO6" s="989"/>
      <c r="CP6" s="989"/>
      <c r="CQ6" s="990"/>
      <c r="CR6" s="988"/>
      <c r="CS6" s="989"/>
      <c r="CT6" s="989"/>
      <c r="CU6" s="989"/>
      <c r="CV6" s="990"/>
      <c r="CW6" s="988"/>
      <c r="CX6" s="989"/>
      <c r="CY6" s="989"/>
      <c r="CZ6" s="989"/>
      <c r="DA6" s="990"/>
      <c r="DB6" s="988"/>
      <c r="DC6" s="989"/>
      <c r="DD6" s="989"/>
      <c r="DE6" s="989"/>
      <c r="DF6" s="990"/>
      <c r="DG6" s="1071"/>
      <c r="DH6" s="1072"/>
      <c r="DI6" s="1072"/>
      <c r="DJ6" s="1072"/>
      <c r="DK6" s="1073"/>
      <c r="DL6" s="1071"/>
      <c r="DM6" s="1072"/>
      <c r="DN6" s="1072"/>
      <c r="DO6" s="1072"/>
      <c r="DP6" s="1073"/>
      <c r="DQ6" s="988"/>
      <c r="DR6" s="989"/>
      <c r="DS6" s="989"/>
      <c r="DT6" s="989"/>
      <c r="DU6" s="990"/>
      <c r="DV6" s="988"/>
      <c r="DW6" s="989"/>
      <c r="DX6" s="989"/>
      <c r="DY6" s="989"/>
      <c r="DZ6" s="1000"/>
      <c r="EA6" s="226"/>
    </row>
    <row r="7" spans="1:131" s="227" customFormat="1" ht="26.25" customHeight="1" thickTop="1" x14ac:dyDescent="0.2">
      <c r="A7" s="228">
        <v>1</v>
      </c>
      <c r="B7" s="1031" t="s">
        <v>396</v>
      </c>
      <c r="C7" s="1032"/>
      <c r="D7" s="1032"/>
      <c r="E7" s="1032"/>
      <c r="F7" s="1032"/>
      <c r="G7" s="1032"/>
      <c r="H7" s="1032"/>
      <c r="I7" s="1032"/>
      <c r="J7" s="1032"/>
      <c r="K7" s="1032"/>
      <c r="L7" s="1032"/>
      <c r="M7" s="1032"/>
      <c r="N7" s="1032"/>
      <c r="O7" s="1032"/>
      <c r="P7" s="1033"/>
      <c r="Q7" s="1086">
        <v>23336</v>
      </c>
      <c r="R7" s="1087"/>
      <c r="S7" s="1087"/>
      <c r="T7" s="1087"/>
      <c r="U7" s="1087"/>
      <c r="V7" s="1087">
        <v>21416</v>
      </c>
      <c r="W7" s="1087"/>
      <c r="X7" s="1087"/>
      <c r="Y7" s="1087"/>
      <c r="Z7" s="1087"/>
      <c r="AA7" s="1087">
        <v>1921</v>
      </c>
      <c r="AB7" s="1087"/>
      <c r="AC7" s="1087"/>
      <c r="AD7" s="1087"/>
      <c r="AE7" s="1088"/>
      <c r="AF7" s="1089">
        <v>1537</v>
      </c>
      <c r="AG7" s="1090"/>
      <c r="AH7" s="1090"/>
      <c r="AI7" s="1090"/>
      <c r="AJ7" s="1091"/>
      <c r="AK7" s="1092">
        <v>1615</v>
      </c>
      <c r="AL7" s="1093"/>
      <c r="AM7" s="1093"/>
      <c r="AN7" s="1093"/>
      <c r="AO7" s="1093"/>
      <c r="AP7" s="1093">
        <v>13287</v>
      </c>
      <c r="AQ7" s="1093"/>
      <c r="AR7" s="1093"/>
      <c r="AS7" s="1093"/>
      <c r="AT7" s="1093"/>
      <c r="AU7" s="1094" t="s">
        <v>602</v>
      </c>
      <c r="AV7" s="1094"/>
      <c r="AW7" s="1094"/>
      <c r="AX7" s="1094"/>
      <c r="AY7" s="1095"/>
      <c r="AZ7" s="223"/>
      <c r="BA7" s="223"/>
      <c r="BB7" s="223"/>
      <c r="BC7" s="223"/>
      <c r="BD7" s="223"/>
      <c r="BE7" s="224"/>
      <c r="BF7" s="224"/>
      <c r="BG7" s="224"/>
      <c r="BH7" s="224"/>
      <c r="BI7" s="224"/>
      <c r="BJ7" s="224"/>
      <c r="BK7" s="224"/>
      <c r="BL7" s="224"/>
      <c r="BM7" s="224"/>
      <c r="BN7" s="224"/>
      <c r="BO7" s="224"/>
      <c r="BP7" s="224"/>
      <c r="BQ7" s="228">
        <v>1</v>
      </c>
      <c r="BR7" s="229" t="s">
        <v>614</v>
      </c>
      <c r="BS7" s="1083" t="s">
        <v>615</v>
      </c>
      <c r="BT7" s="1084"/>
      <c r="BU7" s="1084"/>
      <c r="BV7" s="1084"/>
      <c r="BW7" s="1084"/>
      <c r="BX7" s="1084"/>
      <c r="BY7" s="1084"/>
      <c r="BZ7" s="1084"/>
      <c r="CA7" s="1084"/>
      <c r="CB7" s="1084"/>
      <c r="CC7" s="1084"/>
      <c r="CD7" s="1084"/>
      <c r="CE7" s="1084"/>
      <c r="CF7" s="1084"/>
      <c r="CG7" s="1096"/>
      <c r="CH7" s="1080">
        <v>-1</v>
      </c>
      <c r="CI7" s="1081"/>
      <c r="CJ7" s="1081"/>
      <c r="CK7" s="1081"/>
      <c r="CL7" s="1082"/>
      <c r="CM7" s="1080">
        <v>153</v>
      </c>
      <c r="CN7" s="1081"/>
      <c r="CO7" s="1081"/>
      <c r="CP7" s="1081"/>
      <c r="CQ7" s="1082"/>
      <c r="CR7" s="1080">
        <v>11</v>
      </c>
      <c r="CS7" s="1081"/>
      <c r="CT7" s="1081"/>
      <c r="CU7" s="1081"/>
      <c r="CV7" s="1082"/>
      <c r="CW7" s="1080" t="s">
        <v>603</v>
      </c>
      <c r="CX7" s="1081"/>
      <c r="CY7" s="1081"/>
      <c r="CZ7" s="1081"/>
      <c r="DA7" s="1082"/>
      <c r="DB7" s="1080" t="s">
        <v>603</v>
      </c>
      <c r="DC7" s="1081"/>
      <c r="DD7" s="1081"/>
      <c r="DE7" s="1081"/>
      <c r="DF7" s="1082"/>
      <c r="DG7" s="1080" t="s">
        <v>603</v>
      </c>
      <c r="DH7" s="1081"/>
      <c r="DI7" s="1081"/>
      <c r="DJ7" s="1081"/>
      <c r="DK7" s="1082"/>
      <c r="DL7" s="1080" t="s">
        <v>603</v>
      </c>
      <c r="DM7" s="1081"/>
      <c r="DN7" s="1081"/>
      <c r="DO7" s="1081"/>
      <c r="DP7" s="1082"/>
      <c r="DQ7" s="1080" t="s">
        <v>603</v>
      </c>
      <c r="DR7" s="1081"/>
      <c r="DS7" s="1081"/>
      <c r="DT7" s="1081"/>
      <c r="DU7" s="1082"/>
      <c r="DV7" s="1083"/>
      <c r="DW7" s="1084"/>
      <c r="DX7" s="1084"/>
      <c r="DY7" s="1084"/>
      <c r="DZ7" s="1085"/>
      <c r="EA7" s="226"/>
    </row>
    <row r="8" spans="1:131" s="227" customFormat="1" ht="26.25" customHeight="1" x14ac:dyDescent="0.2">
      <c r="A8" s="230">
        <v>2</v>
      </c>
      <c r="B8" s="1014" t="s">
        <v>397</v>
      </c>
      <c r="C8" s="1015"/>
      <c r="D8" s="1015"/>
      <c r="E8" s="1015"/>
      <c r="F8" s="1015"/>
      <c r="G8" s="1015"/>
      <c r="H8" s="1015"/>
      <c r="I8" s="1015"/>
      <c r="J8" s="1015"/>
      <c r="K8" s="1015"/>
      <c r="L8" s="1015"/>
      <c r="M8" s="1015"/>
      <c r="N8" s="1015"/>
      <c r="O8" s="1015"/>
      <c r="P8" s="1016"/>
      <c r="Q8" s="1022">
        <v>5</v>
      </c>
      <c r="R8" s="1023"/>
      <c r="S8" s="1023"/>
      <c r="T8" s="1023"/>
      <c r="U8" s="1023"/>
      <c r="V8" s="1023">
        <v>5</v>
      </c>
      <c r="W8" s="1023"/>
      <c r="X8" s="1023"/>
      <c r="Y8" s="1023"/>
      <c r="Z8" s="1023"/>
      <c r="AA8" s="1023">
        <v>0</v>
      </c>
      <c r="AB8" s="1023"/>
      <c r="AC8" s="1023"/>
      <c r="AD8" s="1023"/>
      <c r="AE8" s="1024"/>
      <c r="AF8" s="1019">
        <v>0</v>
      </c>
      <c r="AG8" s="1020"/>
      <c r="AH8" s="1020"/>
      <c r="AI8" s="1020"/>
      <c r="AJ8" s="1021"/>
      <c r="AK8" s="1064" t="s">
        <v>603</v>
      </c>
      <c r="AL8" s="1065"/>
      <c r="AM8" s="1065"/>
      <c r="AN8" s="1065"/>
      <c r="AO8" s="1065"/>
      <c r="AP8" s="1065" t="s">
        <v>603</v>
      </c>
      <c r="AQ8" s="1065"/>
      <c r="AR8" s="1065"/>
      <c r="AS8" s="1065"/>
      <c r="AT8" s="1065"/>
      <c r="AU8" s="1066"/>
      <c r="AV8" s="1066"/>
      <c r="AW8" s="1066"/>
      <c r="AX8" s="1066"/>
      <c r="AY8" s="1067"/>
      <c r="AZ8" s="223"/>
      <c r="BA8" s="223"/>
      <c r="BB8" s="223"/>
      <c r="BC8" s="223"/>
      <c r="BD8" s="223"/>
      <c r="BE8" s="224"/>
      <c r="BF8" s="224"/>
      <c r="BG8" s="224"/>
      <c r="BH8" s="224"/>
      <c r="BI8" s="224"/>
      <c r="BJ8" s="224"/>
      <c r="BK8" s="224"/>
      <c r="BL8" s="224"/>
      <c r="BM8" s="224"/>
      <c r="BN8" s="224"/>
      <c r="BO8" s="224"/>
      <c r="BP8" s="224"/>
      <c r="BQ8" s="230">
        <v>2</v>
      </c>
      <c r="BR8" s="231"/>
      <c r="BS8" s="976" t="s">
        <v>616</v>
      </c>
      <c r="BT8" s="977"/>
      <c r="BU8" s="977"/>
      <c r="BV8" s="977"/>
      <c r="BW8" s="977"/>
      <c r="BX8" s="977"/>
      <c r="BY8" s="977"/>
      <c r="BZ8" s="977"/>
      <c r="CA8" s="977"/>
      <c r="CB8" s="977"/>
      <c r="CC8" s="977"/>
      <c r="CD8" s="977"/>
      <c r="CE8" s="977"/>
      <c r="CF8" s="977"/>
      <c r="CG8" s="998"/>
      <c r="CH8" s="973">
        <v>-19</v>
      </c>
      <c r="CI8" s="974"/>
      <c r="CJ8" s="974"/>
      <c r="CK8" s="974"/>
      <c r="CL8" s="975"/>
      <c r="CM8" s="973">
        <v>140</v>
      </c>
      <c r="CN8" s="974"/>
      <c r="CO8" s="974"/>
      <c r="CP8" s="974"/>
      <c r="CQ8" s="975"/>
      <c r="CR8" s="973">
        <v>161</v>
      </c>
      <c r="CS8" s="974"/>
      <c r="CT8" s="974"/>
      <c r="CU8" s="974"/>
      <c r="CV8" s="975"/>
      <c r="CW8" s="973">
        <v>38</v>
      </c>
      <c r="CX8" s="974"/>
      <c r="CY8" s="974"/>
      <c r="CZ8" s="974"/>
      <c r="DA8" s="975"/>
      <c r="DB8" s="973" t="s">
        <v>538</v>
      </c>
      <c r="DC8" s="974"/>
      <c r="DD8" s="974"/>
      <c r="DE8" s="974"/>
      <c r="DF8" s="975"/>
      <c r="DG8" s="973" t="s">
        <v>538</v>
      </c>
      <c r="DH8" s="974"/>
      <c r="DI8" s="974"/>
      <c r="DJ8" s="974"/>
      <c r="DK8" s="975"/>
      <c r="DL8" s="973" t="s">
        <v>538</v>
      </c>
      <c r="DM8" s="974"/>
      <c r="DN8" s="974"/>
      <c r="DO8" s="974"/>
      <c r="DP8" s="975"/>
      <c r="DQ8" s="973" t="s">
        <v>538</v>
      </c>
      <c r="DR8" s="974"/>
      <c r="DS8" s="974"/>
      <c r="DT8" s="974"/>
      <c r="DU8" s="975"/>
      <c r="DV8" s="976"/>
      <c r="DW8" s="977"/>
      <c r="DX8" s="977"/>
      <c r="DY8" s="977"/>
      <c r="DZ8" s="978"/>
      <c r="EA8" s="226"/>
    </row>
    <row r="9" spans="1:131" s="227" customFormat="1" ht="26.25" customHeight="1" x14ac:dyDescent="0.2">
      <c r="A9" s="230">
        <v>3</v>
      </c>
      <c r="B9" s="1014" t="s">
        <v>398</v>
      </c>
      <c r="C9" s="1015"/>
      <c r="D9" s="1015"/>
      <c r="E9" s="1015"/>
      <c r="F9" s="1015"/>
      <c r="G9" s="1015"/>
      <c r="H9" s="1015"/>
      <c r="I9" s="1015"/>
      <c r="J9" s="1015"/>
      <c r="K9" s="1015"/>
      <c r="L9" s="1015"/>
      <c r="M9" s="1015"/>
      <c r="N9" s="1015"/>
      <c r="O9" s="1015"/>
      <c r="P9" s="1016"/>
      <c r="Q9" s="1022">
        <v>296</v>
      </c>
      <c r="R9" s="1023"/>
      <c r="S9" s="1023"/>
      <c r="T9" s="1023"/>
      <c r="U9" s="1023"/>
      <c r="V9" s="1023">
        <v>288</v>
      </c>
      <c r="W9" s="1023"/>
      <c r="X9" s="1023"/>
      <c r="Y9" s="1023"/>
      <c r="Z9" s="1023"/>
      <c r="AA9" s="1023">
        <v>8</v>
      </c>
      <c r="AB9" s="1023"/>
      <c r="AC9" s="1023"/>
      <c r="AD9" s="1023"/>
      <c r="AE9" s="1024"/>
      <c r="AF9" s="1019">
        <v>8</v>
      </c>
      <c r="AG9" s="1020"/>
      <c r="AH9" s="1020"/>
      <c r="AI9" s="1020"/>
      <c r="AJ9" s="1021"/>
      <c r="AK9" s="1064">
        <v>200</v>
      </c>
      <c r="AL9" s="1065"/>
      <c r="AM9" s="1065"/>
      <c r="AN9" s="1065"/>
      <c r="AO9" s="1065"/>
      <c r="AP9" s="1065" t="s">
        <v>603</v>
      </c>
      <c r="AQ9" s="1065"/>
      <c r="AR9" s="1065"/>
      <c r="AS9" s="1065"/>
      <c r="AT9" s="1065"/>
      <c r="AU9" s="1066" t="s">
        <v>604</v>
      </c>
      <c r="AV9" s="1066"/>
      <c r="AW9" s="1066"/>
      <c r="AX9" s="1066"/>
      <c r="AY9" s="1067"/>
      <c r="AZ9" s="223"/>
      <c r="BA9" s="223"/>
      <c r="BB9" s="223"/>
      <c r="BC9" s="223"/>
      <c r="BD9" s="223"/>
      <c r="BE9" s="224"/>
      <c r="BF9" s="224"/>
      <c r="BG9" s="224"/>
      <c r="BH9" s="224"/>
      <c r="BI9" s="224"/>
      <c r="BJ9" s="224"/>
      <c r="BK9" s="224"/>
      <c r="BL9" s="224"/>
      <c r="BM9" s="224"/>
      <c r="BN9" s="224"/>
      <c r="BO9" s="224"/>
      <c r="BP9" s="224"/>
      <c r="BQ9" s="230">
        <v>3</v>
      </c>
      <c r="BR9" s="231"/>
      <c r="BS9" s="976" t="s">
        <v>617</v>
      </c>
      <c r="BT9" s="977"/>
      <c r="BU9" s="977"/>
      <c r="BV9" s="977"/>
      <c r="BW9" s="977"/>
      <c r="BX9" s="977"/>
      <c r="BY9" s="977"/>
      <c r="BZ9" s="977"/>
      <c r="CA9" s="977"/>
      <c r="CB9" s="977"/>
      <c r="CC9" s="977"/>
      <c r="CD9" s="977"/>
      <c r="CE9" s="977"/>
      <c r="CF9" s="977"/>
      <c r="CG9" s="998"/>
      <c r="CH9" s="973">
        <v>-6</v>
      </c>
      <c r="CI9" s="974"/>
      <c r="CJ9" s="974"/>
      <c r="CK9" s="974"/>
      <c r="CL9" s="975"/>
      <c r="CM9" s="973">
        <v>7</v>
      </c>
      <c r="CN9" s="974"/>
      <c r="CO9" s="974"/>
      <c r="CP9" s="974"/>
      <c r="CQ9" s="975"/>
      <c r="CR9" s="973">
        <v>24</v>
      </c>
      <c r="CS9" s="974"/>
      <c r="CT9" s="974"/>
      <c r="CU9" s="974"/>
      <c r="CV9" s="975"/>
      <c r="CW9" s="973" t="s">
        <v>603</v>
      </c>
      <c r="CX9" s="974"/>
      <c r="CY9" s="974"/>
      <c r="CZ9" s="974"/>
      <c r="DA9" s="975"/>
      <c r="DB9" s="973" t="s">
        <v>538</v>
      </c>
      <c r="DC9" s="974"/>
      <c r="DD9" s="974"/>
      <c r="DE9" s="974"/>
      <c r="DF9" s="975"/>
      <c r="DG9" s="973" t="s">
        <v>538</v>
      </c>
      <c r="DH9" s="974"/>
      <c r="DI9" s="974"/>
      <c r="DJ9" s="974"/>
      <c r="DK9" s="975"/>
      <c r="DL9" s="973" t="s">
        <v>538</v>
      </c>
      <c r="DM9" s="974"/>
      <c r="DN9" s="974"/>
      <c r="DO9" s="974"/>
      <c r="DP9" s="975"/>
      <c r="DQ9" s="973" t="s">
        <v>538</v>
      </c>
      <c r="DR9" s="974"/>
      <c r="DS9" s="974"/>
      <c r="DT9" s="974"/>
      <c r="DU9" s="975"/>
      <c r="DV9" s="976"/>
      <c r="DW9" s="977"/>
      <c r="DX9" s="977"/>
      <c r="DY9" s="977"/>
      <c r="DZ9" s="978"/>
      <c r="EA9" s="226"/>
    </row>
    <row r="10" spans="1:131" s="227" customFormat="1" ht="26.25" customHeight="1" x14ac:dyDescent="0.2">
      <c r="A10" s="230">
        <v>4</v>
      </c>
      <c r="B10" s="1014" t="s">
        <v>399</v>
      </c>
      <c r="C10" s="1015"/>
      <c r="D10" s="1015"/>
      <c r="E10" s="1015"/>
      <c r="F10" s="1015"/>
      <c r="G10" s="1015"/>
      <c r="H10" s="1015"/>
      <c r="I10" s="1015"/>
      <c r="J10" s="1015"/>
      <c r="K10" s="1015"/>
      <c r="L10" s="1015"/>
      <c r="M10" s="1015"/>
      <c r="N10" s="1015"/>
      <c r="O10" s="1015"/>
      <c r="P10" s="1016"/>
      <c r="Q10" s="1022">
        <v>34</v>
      </c>
      <c r="R10" s="1023"/>
      <c r="S10" s="1023"/>
      <c r="T10" s="1023"/>
      <c r="U10" s="1023"/>
      <c r="V10" s="1023">
        <v>33</v>
      </c>
      <c r="W10" s="1023"/>
      <c r="X10" s="1023"/>
      <c r="Y10" s="1023"/>
      <c r="Z10" s="1023"/>
      <c r="AA10" s="1023">
        <v>0</v>
      </c>
      <c r="AB10" s="1023"/>
      <c r="AC10" s="1023"/>
      <c r="AD10" s="1023"/>
      <c r="AE10" s="1024"/>
      <c r="AF10" s="1019">
        <v>0</v>
      </c>
      <c r="AG10" s="1020"/>
      <c r="AH10" s="1020"/>
      <c r="AI10" s="1020"/>
      <c r="AJ10" s="1021"/>
      <c r="AK10" s="1064">
        <v>0</v>
      </c>
      <c r="AL10" s="1065"/>
      <c r="AM10" s="1065"/>
      <c r="AN10" s="1065"/>
      <c r="AO10" s="1065"/>
      <c r="AP10" s="1065" t="s">
        <v>603</v>
      </c>
      <c r="AQ10" s="1065"/>
      <c r="AR10" s="1065"/>
      <c r="AS10" s="1065"/>
      <c r="AT10" s="1065"/>
      <c r="AU10" s="1066"/>
      <c r="AV10" s="1066"/>
      <c r="AW10" s="1066"/>
      <c r="AX10" s="1066"/>
      <c r="AY10" s="1067"/>
      <c r="AZ10" s="223"/>
      <c r="BA10" s="223"/>
      <c r="BB10" s="223"/>
      <c r="BC10" s="223"/>
      <c r="BD10" s="223"/>
      <c r="BE10" s="224"/>
      <c r="BF10" s="224"/>
      <c r="BG10" s="224"/>
      <c r="BH10" s="224"/>
      <c r="BI10" s="224"/>
      <c r="BJ10" s="224"/>
      <c r="BK10" s="224"/>
      <c r="BL10" s="224"/>
      <c r="BM10" s="224"/>
      <c r="BN10" s="224"/>
      <c r="BO10" s="224"/>
      <c r="BP10" s="224"/>
      <c r="BQ10" s="230">
        <v>4</v>
      </c>
      <c r="BR10" s="231"/>
      <c r="BS10" s="976" t="s">
        <v>618</v>
      </c>
      <c r="BT10" s="977"/>
      <c r="BU10" s="977"/>
      <c r="BV10" s="977"/>
      <c r="BW10" s="977"/>
      <c r="BX10" s="977"/>
      <c r="BY10" s="977"/>
      <c r="BZ10" s="977"/>
      <c r="CA10" s="977"/>
      <c r="CB10" s="977"/>
      <c r="CC10" s="977"/>
      <c r="CD10" s="977"/>
      <c r="CE10" s="977"/>
      <c r="CF10" s="977"/>
      <c r="CG10" s="998"/>
      <c r="CH10" s="973">
        <v>-10</v>
      </c>
      <c r="CI10" s="974"/>
      <c r="CJ10" s="974"/>
      <c r="CK10" s="974"/>
      <c r="CL10" s="975"/>
      <c r="CM10" s="973">
        <v>14</v>
      </c>
      <c r="CN10" s="974"/>
      <c r="CO10" s="974"/>
      <c r="CP10" s="974"/>
      <c r="CQ10" s="975"/>
      <c r="CR10" s="973">
        <v>20</v>
      </c>
      <c r="CS10" s="974"/>
      <c r="CT10" s="974"/>
      <c r="CU10" s="974"/>
      <c r="CV10" s="975"/>
      <c r="CW10" s="973">
        <v>2</v>
      </c>
      <c r="CX10" s="974"/>
      <c r="CY10" s="974"/>
      <c r="CZ10" s="974"/>
      <c r="DA10" s="975"/>
      <c r="DB10" s="973" t="s">
        <v>538</v>
      </c>
      <c r="DC10" s="974"/>
      <c r="DD10" s="974"/>
      <c r="DE10" s="974"/>
      <c r="DF10" s="975"/>
      <c r="DG10" s="973" t="s">
        <v>538</v>
      </c>
      <c r="DH10" s="974"/>
      <c r="DI10" s="974"/>
      <c r="DJ10" s="974"/>
      <c r="DK10" s="975"/>
      <c r="DL10" s="973" t="s">
        <v>538</v>
      </c>
      <c r="DM10" s="974"/>
      <c r="DN10" s="974"/>
      <c r="DO10" s="974"/>
      <c r="DP10" s="975"/>
      <c r="DQ10" s="973" t="s">
        <v>538</v>
      </c>
      <c r="DR10" s="974"/>
      <c r="DS10" s="974"/>
      <c r="DT10" s="974"/>
      <c r="DU10" s="975"/>
      <c r="DV10" s="976"/>
      <c r="DW10" s="977"/>
      <c r="DX10" s="977"/>
      <c r="DY10" s="977"/>
      <c r="DZ10" s="978"/>
      <c r="EA10" s="226"/>
    </row>
    <row r="11" spans="1:131" s="227" customFormat="1" ht="26.25" customHeight="1" x14ac:dyDescent="0.2">
      <c r="A11" s="230">
        <v>5</v>
      </c>
      <c r="B11" s="1014"/>
      <c r="C11" s="1015"/>
      <c r="D11" s="1015"/>
      <c r="E11" s="1015"/>
      <c r="F11" s="1015"/>
      <c r="G11" s="1015"/>
      <c r="H11" s="1015"/>
      <c r="I11" s="1015"/>
      <c r="J11" s="1015"/>
      <c r="K11" s="1015"/>
      <c r="L11" s="1015"/>
      <c r="M11" s="1015"/>
      <c r="N11" s="1015"/>
      <c r="O11" s="1015"/>
      <c r="P11" s="1016"/>
      <c r="Q11" s="1022"/>
      <c r="R11" s="1023"/>
      <c r="S11" s="1023"/>
      <c r="T11" s="1023"/>
      <c r="U11" s="1023"/>
      <c r="V11" s="1023"/>
      <c r="W11" s="1023"/>
      <c r="X11" s="1023"/>
      <c r="Y11" s="1023"/>
      <c r="Z11" s="1023"/>
      <c r="AA11" s="1023"/>
      <c r="AB11" s="1023"/>
      <c r="AC11" s="1023"/>
      <c r="AD11" s="1023"/>
      <c r="AE11" s="1024"/>
      <c r="AF11" s="1019"/>
      <c r="AG11" s="1020"/>
      <c r="AH11" s="1020"/>
      <c r="AI11" s="1020"/>
      <c r="AJ11" s="1021"/>
      <c r="AK11" s="1064"/>
      <c r="AL11" s="1065"/>
      <c r="AM11" s="1065"/>
      <c r="AN11" s="1065"/>
      <c r="AO11" s="1065"/>
      <c r="AP11" s="1065"/>
      <c r="AQ11" s="1065"/>
      <c r="AR11" s="1065"/>
      <c r="AS11" s="1065"/>
      <c r="AT11" s="1065"/>
      <c r="AU11" s="1066"/>
      <c r="AV11" s="1066"/>
      <c r="AW11" s="1066"/>
      <c r="AX11" s="1066"/>
      <c r="AY11" s="1067"/>
      <c r="AZ11" s="223"/>
      <c r="BA11" s="223"/>
      <c r="BB11" s="223"/>
      <c r="BC11" s="223"/>
      <c r="BD11" s="223"/>
      <c r="BE11" s="224"/>
      <c r="BF11" s="224"/>
      <c r="BG11" s="224"/>
      <c r="BH11" s="224"/>
      <c r="BI11" s="224"/>
      <c r="BJ11" s="224"/>
      <c r="BK11" s="224"/>
      <c r="BL11" s="224"/>
      <c r="BM11" s="224"/>
      <c r="BN11" s="224"/>
      <c r="BO11" s="224"/>
      <c r="BP11" s="224"/>
      <c r="BQ11" s="230">
        <v>5</v>
      </c>
      <c r="BR11" s="231"/>
      <c r="BS11" s="976"/>
      <c r="BT11" s="977"/>
      <c r="BU11" s="977"/>
      <c r="BV11" s="977"/>
      <c r="BW11" s="977"/>
      <c r="BX11" s="977"/>
      <c r="BY11" s="977"/>
      <c r="BZ11" s="977"/>
      <c r="CA11" s="977"/>
      <c r="CB11" s="977"/>
      <c r="CC11" s="977"/>
      <c r="CD11" s="977"/>
      <c r="CE11" s="977"/>
      <c r="CF11" s="977"/>
      <c r="CG11" s="998"/>
      <c r="CH11" s="973"/>
      <c r="CI11" s="974"/>
      <c r="CJ11" s="974"/>
      <c r="CK11" s="974"/>
      <c r="CL11" s="975"/>
      <c r="CM11" s="973"/>
      <c r="CN11" s="974"/>
      <c r="CO11" s="974"/>
      <c r="CP11" s="974"/>
      <c r="CQ11" s="975"/>
      <c r="CR11" s="973"/>
      <c r="CS11" s="974"/>
      <c r="CT11" s="974"/>
      <c r="CU11" s="974"/>
      <c r="CV11" s="975"/>
      <c r="CW11" s="973"/>
      <c r="CX11" s="974"/>
      <c r="CY11" s="974"/>
      <c r="CZ11" s="974"/>
      <c r="DA11" s="975"/>
      <c r="DB11" s="973"/>
      <c r="DC11" s="974"/>
      <c r="DD11" s="974"/>
      <c r="DE11" s="974"/>
      <c r="DF11" s="975"/>
      <c r="DG11" s="973"/>
      <c r="DH11" s="974"/>
      <c r="DI11" s="974"/>
      <c r="DJ11" s="974"/>
      <c r="DK11" s="975"/>
      <c r="DL11" s="973"/>
      <c r="DM11" s="974"/>
      <c r="DN11" s="974"/>
      <c r="DO11" s="974"/>
      <c r="DP11" s="975"/>
      <c r="DQ11" s="973"/>
      <c r="DR11" s="974"/>
      <c r="DS11" s="974"/>
      <c r="DT11" s="974"/>
      <c r="DU11" s="975"/>
      <c r="DV11" s="976"/>
      <c r="DW11" s="977"/>
      <c r="DX11" s="977"/>
      <c r="DY11" s="977"/>
      <c r="DZ11" s="978"/>
      <c r="EA11" s="226"/>
    </row>
    <row r="12" spans="1:131" s="227" customFormat="1" ht="26.25" customHeight="1" x14ac:dyDescent="0.2">
      <c r="A12" s="230">
        <v>6</v>
      </c>
      <c r="B12" s="1014"/>
      <c r="C12" s="1015"/>
      <c r="D12" s="1015"/>
      <c r="E12" s="1015"/>
      <c r="F12" s="1015"/>
      <c r="G12" s="1015"/>
      <c r="H12" s="1015"/>
      <c r="I12" s="1015"/>
      <c r="J12" s="1015"/>
      <c r="K12" s="1015"/>
      <c r="L12" s="1015"/>
      <c r="M12" s="1015"/>
      <c r="N12" s="1015"/>
      <c r="O12" s="1015"/>
      <c r="P12" s="1016"/>
      <c r="Q12" s="1022"/>
      <c r="R12" s="1023"/>
      <c r="S12" s="1023"/>
      <c r="T12" s="1023"/>
      <c r="U12" s="1023"/>
      <c r="V12" s="1023"/>
      <c r="W12" s="1023"/>
      <c r="X12" s="1023"/>
      <c r="Y12" s="1023"/>
      <c r="Z12" s="1023"/>
      <c r="AA12" s="1023"/>
      <c r="AB12" s="1023"/>
      <c r="AC12" s="1023"/>
      <c r="AD12" s="1023"/>
      <c r="AE12" s="1024"/>
      <c r="AF12" s="1019"/>
      <c r="AG12" s="1020"/>
      <c r="AH12" s="1020"/>
      <c r="AI12" s="1020"/>
      <c r="AJ12" s="1021"/>
      <c r="AK12" s="1064"/>
      <c r="AL12" s="1065"/>
      <c r="AM12" s="1065"/>
      <c r="AN12" s="1065"/>
      <c r="AO12" s="1065"/>
      <c r="AP12" s="1065"/>
      <c r="AQ12" s="1065"/>
      <c r="AR12" s="1065"/>
      <c r="AS12" s="1065"/>
      <c r="AT12" s="1065"/>
      <c r="AU12" s="1066"/>
      <c r="AV12" s="1066"/>
      <c r="AW12" s="1066"/>
      <c r="AX12" s="1066"/>
      <c r="AY12" s="1067"/>
      <c r="AZ12" s="223"/>
      <c r="BA12" s="223"/>
      <c r="BB12" s="223"/>
      <c r="BC12" s="223"/>
      <c r="BD12" s="223"/>
      <c r="BE12" s="224"/>
      <c r="BF12" s="224"/>
      <c r="BG12" s="224"/>
      <c r="BH12" s="224"/>
      <c r="BI12" s="224"/>
      <c r="BJ12" s="224"/>
      <c r="BK12" s="224"/>
      <c r="BL12" s="224"/>
      <c r="BM12" s="224"/>
      <c r="BN12" s="224"/>
      <c r="BO12" s="224"/>
      <c r="BP12" s="224"/>
      <c r="BQ12" s="230">
        <v>6</v>
      </c>
      <c r="BR12" s="231"/>
      <c r="BS12" s="976"/>
      <c r="BT12" s="977"/>
      <c r="BU12" s="977"/>
      <c r="BV12" s="977"/>
      <c r="BW12" s="977"/>
      <c r="BX12" s="977"/>
      <c r="BY12" s="977"/>
      <c r="BZ12" s="977"/>
      <c r="CA12" s="977"/>
      <c r="CB12" s="977"/>
      <c r="CC12" s="977"/>
      <c r="CD12" s="977"/>
      <c r="CE12" s="977"/>
      <c r="CF12" s="977"/>
      <c r="CG12" s="998"/>
      <c r="CH12" s="973"/>
      <c r="CI12" s="974"/>
      <c r="CJ12" s="974"/>
      <c r="CK12" s="974"/>
      <c r="CL12" s="975"/>
      <c r="CM12" s="973"/>
      <c r="CN12" s="974"/>
      <c r="CO12" s="974"/>
      <c r="CP12" s="974"/>
      <c r="CQ12" s="975"/>
      <c r="CR12" s="973"/>
      <c r="CS12" s="974"/>
      <c r="CT12" s="974"/>
      <c r="CU12" s="974"/>
      <c r="CV12" s="975"/>
      <c r="CW12" s="973"/>
      <c r="CX12" s="974"/>
      <c r="CY12" s="974"/>
      <c r="CZ12" s="974"/>
      <c r="DA12" s="975"/>
      <c r="DB12" s="973"/>
      <c r="DC12" s="974"/>
      <c r="DD12" s="974"/>
      <c r="DE12" s="974"/>
      <c r="DF12" s="975"/>
      <c r="DG12" s="973"/>
      <c r="DH12" s="974"/>
      <c r="DI12" s="974"/>
      <c r="DJ12" s="974"/>
      <c r="DK12" s="975"/>
      <c r="DL12" s="973"/>
      <c r="DM12" s="974"/>
      <c r="DN12" s="974"/>
      <c r="DO12" s="974"/>
      <c r="DP12" s="975"/>
      <c r="DQ12" s="973"/>
      <c r="DR12" s="974"/>
      <c r="DS12" s="974"/>
      <c r="DT12" s="974"/>
      <c r="DU12" s="975"/>
      <c r="DV12" s="976"/>
      <c r="DW12" s="977"/>
      <c r="DX12" s="977"/>
      <c r="DY12" s="977"/>
      <c r="DZ12" s="978"/>
      <c r="EA12" s="226"/>
    </row>
    <row r="13" spans="1:131" s="227" customFormat="1" ht="26.25" customHeight="1" x14ac:dyDescent="0.2">
      <c r="A13" s="230">
        <v>7</v>
      </c>
      <c r="B13" s="1014"/>
      <c r="C13" s="1015"/>
      <c r="D13" s="1015"/>
      <c r="E13" s="1015"/>
      <c r="F13" s="1015"/>
      <c r="G13" s="1015"/>
      <c r="H13" s="1015"/>
      <c r="I13" s="1015"/>
      <c r="J13" s="1015"/>
      <c r="K13" s="1015"/>
      <c r="L13" s="1015"/>
      <c r="M13" s="1015"/>
      <c r="N13" s="1015"/>
      <c r="O13" s="1015"/>
      <c r="P13" s="1016"/>
      <c r="Q13" s="1022"/>
      <c r="R13" s="1023"/>
      <c r="S13" s="1023"/>
      <c r="T13" s="1023"/>
      <c r="U13" s="1023"/>
      <c r="V13" s="1023"/>
      <c r="W13" s="1023"/>
      <c r="X13" s="1023"/>
      <c r="Y13" s="1023"/>
      <c r="Z13" s="1023"/>
      <c r="AA13" s="1023"/>
      <c r="AB13" s="1023"/>
      <c r="AC13" s="1023"/>
      <c r="AD13" s="1023"/>
      <c r="AE13" s="1024"/>
      <c r="AF13" s="1019"/>
      <c r="AG13" s="1020"/>
      <c r="AH13" s="1020"/>
      <c r="AI13" s="1020"/>
      <c r="AJ13" s="1021"/>
      <c r="AK13" s="1064"/>
      <c r="AL13" s="1065"/>
      <c r="AM13" s="1065"/>
      <c r="AN13" s="1065"/>
      <c r="AO13" s="1065"/>
      <c r="AP13" s="1065"/>
      <c r="AQ13" s="1065"/>
      <c r="AR13" s="1065"/>
      <c r="AS13" s="1065"/>
      <c r="AT13" s="1065"/>
      <c r="AU13" s="1066"/>
      <c r="AV13" s="1066"/>
      <c r="AW13" s="1066"/>
      <c r="AX13" s="1066"/>
      <c r="AY13" s="1067"/>
      <c r="AZ13" s="223"/>
      <c r="BA13" s="223"/>
      <c r="BB13" s="223"/>
      <c r="BC13" s="223"/>
      <c r="BD13" s="223"/>
      <c r="BE13" s="224"/>
      <c r="BF13" s="224"/>
      <c r="BG13" s="224"/>
      <c r="BH13" s="224"/>
      <c r="BI13" s="224"/>
      <c r="BJ13" s="224"/>
      <c r="BK13" s="224"/>
      <c r="BL13" s="224"/>
      <c r="BM13" s="224"/>
      <c r="BN13" s="224"/>
      <c r="BO13" s="224"/>
      <c r="BP13" s="224"/>
      <c r="BQ13" s="230">
        <v>7</v>
      </c>
      <c r="BR13" s="231"/>
      <c r="BS13" s="976"/>
      <c r="BT13" s="977"/>
      <c r="BU13" s="977"/>
      <c r="BV13" s="977"/>
      <c r="BW13" s="977"/>
      <c r="BX13" s="977"/>
      <c r="BY13" s="977"/>
      <c r="BZ13" s="977"/>
      <c r="CA13" s="977"/>
      <c r="CB13" s="977"/>
      <c r="CC13" s="977"/>
      <c r="CD13" s="977"/>
      <c r="CE13" s="977"/>
      <c r="CF13" s="977"/>
      <c r="CG13" s="998"/>
      <c r="CH13" s="973"/>
      <c r="CI13" s="974"/>
      <c r="CJ13" s="974"/>
      <c r="CK13" s="974"/>
      <c r="CL13" s="975"/>
      <c r="CM13" s="973"/>
      <c r="CN13" s="974"/>
      <c r="CO13" s="974"/>
      <c r="CP13" s="974"/>
      <c r="CQ13" s="975"/>
      <c r="CR13" s="973"/>
      <c r="CS13" s="974"/>
      <c r="CT13" s="974"/>
      <c r="CU13" s="974"/>
      <c r="CV13" s="975"/>
      <c r="CW13" s="973"/>
      <c r="CX13" s="974"/>
      <c r="CY13" s="974"/>
      <c r="CZ13" s="974"/>
      <c r="DA13" s="975"/>
      <c r="DB13" s="973"/>
      <c r="DC13" s="974"/>
      <c r="DD13" s="974"/>
      <c r="DE13" s="974"/>
      <c r="DF13" s="975"/>
      <c r="DG13" s="973"/>
      <c r="DH13" s="974"/>
      <c r="DI13" s="974"/>
      <c r="DJ13" s="974"/>
      <c r="DK13" s="975"/>
      <c r="DL13" s="973"/>
      <c r="DM13" s="974"/>
      <c r="DN13" s="974"/>
      <c r="DO13" s="974"/>
      <c r="DP13" s="975"/>
      <c r="DQ13" s="973"/>
      <c r="DR13" s="974"/>
      <c r="DS13" s="974"/>
      <c r="DT13" s="974"/>
      <c r="DU13" s="975"/>
      <c r="DV13" s="976"/>
      <c r="DW13" s="977"/>
      <c r="DX13" s="977"/>
      <c r="DY13" s="977"/>
      <c r="DZ13" s="978"/>
      <c r="EA13" s="226"/>
    </row>
    <row r="14" spans="1:131" s="227" customFormat="1" ht="26.25" customHeight="1" x14ac:dyDescent="0.2">
      <c r="A14" s="230">
        <v>8</v>
      </c>
      <c r="B14" s="1014"/>
      <c r="C14" s="1015"/>
      <c r="D14" s="1015"/>
      <c r="E14" s="1015"/>
      <c r="F14" s="1015"/>
      <c r="G14" s="1015"/>
      <c r="H14" s="1015"/>
      <c r="I14" s="1015"/>
      <c r="J14" s="1015"/>
      <c r="K14" s="1015"/>
      <c r="L14" s="1015"/>
      <c r="M14" s="1015"/>
      <c r="N14" s="1015"/>
      <c r="O14" s="1015"/>
      <c r="P14" s="1016"/>
      <c r="Q14" s="1022"/>
      <c r="R14" s="1023"/>
      <c r="S14" s="1023"/>
      <c r="T14" s="1023"/>
      <c r="U14" s="1023"/>
      <c r="V14" s="1023"/>
      <c r="W14" s="1023"/>
      <c r="X14" s="1023"/>
      <c r="Y14" s="1023"/>
      <c r="Z14" s="1023"/>
      <c r="AA14" s="1023"/>
      <c r="AB14" s="1023"/>
      <c r="AC14" s="1023"/>
      <c r="AD14" s="1023"/>
      <c r="AE14" s="1024"/>
      <c r="AF14" s="1019"/>
      <c r="AG14" s="1020"/>
      <c r="AH14" s="1020"/>
      <c r="AI14" s="1020"/>
      <c r="AJ14" s="1021"/>
      <c r="AK14" s="1064"/>
      <c r="AL14" s="1065"/>
      <c r="AM14" s="1065"/>
      <c r="AN14" s="1065"/>
      <c r="AO14" s="1065"/>
      <c r="AP14" s="1065"/>
      <c r="AQ14" s="1065"/>
      <c r="AR14" s="1065"/>
      <c r="AS14" s="1065"/>
      <c r="AT14" s="1065"/>
      <c r="AU14" s="1066"/>
      <c r="AV14" s="1066"/>
      <c r="AW14" s="1066"/>
      <c r="AX14" s="1066"/>
      <c r="AY14" s="1067"/>
      <c r="AZ14" s="223"/>
      <c r="BA14" s="223"/>
      <c r="BB14" s="223"/>
      <c r="BC14" s="223"/>
      <c r="BD14" s="223"/>
      <c r="BE14" s="224"/>
      <c r="BF14" s="224"/>
      <c r="BG14" s="224"/>
      <c r="BH14" s="224"/>
      <c r="BI14" s="224"/>
      <c r="BJ14" s="224"/>
      <c r="BK14" s="224"/>
      <c r="BL14" s="224"/>
      <c r="BM14" s="224"/>
      <c r="BN14" s="224"/>
      <c r="BO14" s="224"/>
      <c r="BP14" s="224"/>
      <c r="BQ14" s="230">
        <v>8</v>
      </c>
      <c r="BR14" s="231"/>
      <c r="BS14" s="976"/>
      <c r="BT14" s="977"/>
      <c r="BU14" s="977"/>
      <c r="BV14" s="977"/>
      <c r="BW14" s="977"/>
      <c r="BX14" s="977"/>
      <c r="BY14" s="977"/>
      <c r="BZ14" s="977"/>
      <c r="CA14" s="977"/>
      <c r="CB14" s="977"/>
      <c r="CC14" s="977"/>
      <c r="CD14" s="977"/>
      <c r="CE14" s="977"/>
      <c r="CF14" s="977"/>
      <c r="CG14" s="998"/>
      <c r="CH14" s="973"/>
      <c r="CI14" s="974"/>
      <c r="CJ14" s="974"/>
      <c r="CK14" s="974"/>
      <c r="CL14" s="975"/>
      <c r="CM14" s="973"/>
      <c r="CN14" s="974"/>
      <c r="CO14" s="974"/>
      <c r="CP14" s="974"/>
      <c r="CQ14" s="975"/>
      <c r="CR14" s="973"/>
      <c r="CS14" s="974"/>
      <c r="CT14" s="974"/>
      <c r="CU14" s="974"/>
      <c r="CV14" s="975"/>
      <c r="CW14" s="973"/>
      <c r="CX14" s="974"/>
      <c r="CY14" s="974"/>
      <c r="CZ14" s="974"/>
      <c r="DA14" s="975"/>
      <c r="DB14" s="973"/>
      <c r="DC14" s="974"/>
      <c r="DD14" s="974"/>
      <c r="DE14" s="974"/>
      <c r="DF14" s="975"/>
      <c r="DG14" s="973"/>
      <c r="DH14" s="974"/>
      <c r="DI14" s="974"/>
      <c r="DJ14" s="974"/>
      <c r="DK14" s="975"/>
      <c r="DL14" s="973"/>
      <c r="DM14" s="974"/>
      <c r="DN14" s="974"/>
      <c r="DO14" s="974"/>
      <c r="DP14" s="975"/>
      <c r="DQ14" s="973"/>
      <c r="DR14" s="974"/>
      <c r="DS14" s="974"/>
      <c r="DT14" s="974"/>
      <c r="DU14" s="975"/>
      <c r="DV14" s="976"/>
      <c r="DW14" s="977"/>
      <c r="DX14" s="977"/>
      <c r="DY14" s="977"/>
      <c r="DZ14" s="978"/>
      <c r="EA14" s="226"/>
    </row>
    <row r="15" spans="1:131" s="227" customFormat="1" ht="26.25" customHeight="1" x14ac:dyDescent="0.2">
      <c r="A15" s="230">
        <v>9</v>
      </c>
      <c r="B15" s="1014"/>
      <c r="C15" s="1015"/>
      <c r="D15" s="1015"/>
      <c r="E15" s="1015"/>
      <c r="F15" s="1015"/>
      <c r="G15" s="1015"/>
      <c r="H15" s="1015"/>
      <c r="I15" s="1015"/>
      <c r="J15" s="1015"/>
      <c r="K15" s="1015"/>
      <c r="L15" s="1015"/>
      <c r="M15" s="1015"/>
      <c r="N15" s="1015"/>
      <c r="O15" s="1015"/>
      <c r="P15" s="1016"/>
      <c r="Q15" s="1022"/>
      <c r="R15" s="1023"/>
      <c r="S15" s="1023"/>
      <c r="T15" s="1023"/>
      <c r="U15" s="1023"/>
      <c r="V15" s="1023"/>
      <c r="W15" s="1023"/>
      <c r="X15" s="1023"/>
      <c r="Y15" s="1023"/>
      <c r="Z15" s="1023"/>
      <c r="AA15" s="1023"/>
      <c r="AB15" s="1023"/>
      <c r="AC15" s="1023"/>
      <c r="AD15" s="1023"/>
      <c r="AE15" s="1024"/>
      <c r="AF15" s="1019"/>
      <c r="AG15" s="1020"/>
      <c r="AH15" s="1020"/>
      <c r="AI15" s="1020"/>
      <c r="AJ15" s="1021"/>
      <c r="AK15" s="1064"/>
      <c r="AL15" s="1065"/>
      <c r="AM15" s="1065"/>
      <c r="AN15" s="1065"/>
      <c r="AO15" s="1065"/>
      <c r="AP15" s="1065"/>
      <c r="AQ15" s="1065"/>
      <c r="AR15" s="1065"/>
      <c r="AS15" s="1065"/>
      <c r="AT15" s="1065"/>
      <c r="AU15" s="1066"/>
      <c r="AV15" s="1066"/>
      <c r="AW15" s="1066"/>
      <c r="AX15" s="1066"/>
      <c r="AY15" s="1067"/>
      <c r="AZ15" s="223"/>
      <c r="BA15" s="223"/>
      <c r="BB15" s="223"/>
      <c r="BC15" s="223"/>
      <c r="BD15" s="223"/>
      <c r="BE15" s="224"/>
      <c r="BF15" s="224"/>
      <c r="BG15" s="224"/>
      <c r="BH15" s="224"/>
      <c r="BI15" s="224"/>
      <c r="BJ15" s="224"/>
      <c r="BK15" s="224"/>
      <c r="BL15" s="224"/>
      <c r="BM15" s="224"/>
      <c r="BN15" s="224"/>
      <c r="BO15" s="224"/>
      <c r="BP15" s="224"/>
      <c r="BQ15" s="230">
        <v>9</v>
      </c>
      <c r="BR15" s="231"/>
      <c r="BS15" s="976"/>
      <c r="BT15" s="977"/>
      <c r="BU15" s="977"/>
      <c r="BV15" s="977"/>
      <c r="BW15" s="977"/>
      <c r="BX15" s="977"/>
      <c r="BY15" s="977"/>
      <c r="BZ15" s="977"/>
      <c r="CA15" s="977"/>
      <c r="CB15" s="977"/>
      <c r="CC15" s="977"/>
      <c r="CD15" s="977"/>
      <c r="CE15" s="977"/>
      <c r="CF15" s="977"/>
      <c r="CG15" s="998"/>
      <c r="CH15" s="973"/>
      <c r="CI15" s="974"/>
      <c r="CJ15" s="974"/>
      <c r="CK15" s="974"/>
      <c r="CL15" s="975"/>
      <c r="CM15" s="973"/>
      <c r="CN15" s="974"/>
      <c r="CO15" s="974"/>
      <c r="CP15" s="974"/>
      <c r="CQ15" s="975"/>
      <c r="CR15" s="973"/>
      <c r="CS15" s="974"/>
      <c r="CT15" s="974"/>
      <c r="CU15" s="974"/>
      <c r="CV15" s="975"/>
      <c r="CW15" s="973"/>
      <c r="CX15" s="974"/>
      <c r="CY15" s="974"/>
      <c r="CZ15" s="974"/>
      <c r="DA15" s="975"/>
      <c r="DB15" s="973"/>
      <c r="DC15" s="974"/>
      <c r="DD15" s="974"/>
      <c r="DE15" s="974"/>
      <c r="DF15" s="975"/>
      <c r="DG15" s="973"/>
      <c r="DH15" s="974"/>
      <c r="DI15" s="974"/>
      <c r="DJ15" s="974"/>
      <c r="DK15" s="975"/>
      <c r="DL15" s="973"/>
      <c r="DM15" s="974"/>
      <c r="DN15" s="974"/>
      <c r="DO15" s="974"/>
      <c r="DP15" s="975"/>
      <c r="DQ15" s="973"/>
      <c r="DR15" s="974"/>
      <c r="DS15" s="974"/>
      <c r="DT15" s="974"/>
      <c r="DU15" s="975"/>
      <c r="DV15" s="976"/>
      <c r="DW15" s="977"/>
      <c r="DX15" s="977"/>
      <c r="DY15" s="977"/>
      <c r="DZ15" s="978"/>
      <c r="EA15" s="226"/>
    </row>
    <row r="16" spans="1:131" s="227" customFormat="1" ht="26.25" customHeight="1" x14ac:dyDescent="0.2">
      <c r="A16" s="230">
        <v>10</v>
      </c>
      <c r="B16" s="1014"/>
      <c r="C16" s="1015"/>
      <c r="D16" s="1015"/>
      <c r="E16" s="1015"/>
      <c r="F16" s="1015"/>
      <c r="G16" s="1015"/>
      <c r="H16" s="1015"/>
      <c r="I16" s="1015"/>
      <c r="J16" s="1015"/>
      <c r="K16" s="1015"/>
      <c r="L16" s="1015"/>
      <c r="M16" s="1015"/>
      <c r="N16" s="1015"/>
      <c r="O16" s="1015"/>
      <c r="P16" s="1016"/>
      <c r="Q16" s="1022"/>
      <c r="R16" s="1023"/>
      <c r="S16" s="1023"/>
      <c r="T16" s="1023"/>
      <c r="U16" s="1023"/>
      <c r="V16" s="1023"/>
      <c r="W16" s="1023"/>
      <c r="X16" s="1023"/>
      <c r="Y16" s="1023"/>
      <c r="Z16" s="1023"/>
      <c r="AA16" s="1023"/>
      <c r="AB16" s="1023"/>
      <c r="AC16" s="1023"/>
      <c r="AD16" s="1023"/>
      <c r="AE16" s="1024"/>
      <c r="AF16" s="1019"/>
      <c r="AG16" s="1020"/>
      <c r="AH16" s="1020"/>
      <c r="AI16" s="1020"/>
      <c r="AJ16" s="1021"/>
      <c r="AK16" s="1064"/>
      <c r="AL16" s="1065"/>
      <c r="AM16" s="1065"/>
      <c r="AN16" s="1065"/>
      <c r="AO16" s="1065"/>
      <c r="AP16" s="1065"/>
      <c r="AQ16" s="1065"/>
      <c r="AR16" s="1065"/>
      <c r="AS16" s="1065"/>
      <c r="AT16" s="1065"/>
      <c r="AU16" s="1066"/>
      <c r="AV16" s="1066"/>
      <c r="AW16" s="1066"/>
      <c r="AX16" s="1066"/>
      <c r="AY16" s="1067"/>
      <c r="AZ16" s="223"/>
      <c r="BA16" s="223"/>
      <c r="BB16" s="223"/>
      <c r="BC16" s="223"/>
      <c r="BD16" s="223"/>
      <c r="BE16" s="224"/>
      <c r="BF16" s="224"/>
      <c r="BG16" s="224"/>
      <c r="BH16" s="224"/>
      <c r="BI16" s="224"/>
      <c r="BJ16" s="224"/>
      <c r="BK16" s="224"/>
      <c r="BL16" s="224"/>
      <c r="BM16" s="224"/>
      <c r="BN16" s="224"/>
      <c r="BO16" s="224"/>
      <c r="BP16" s="224"/>
      <c r="BQ16" s="230">
        <v>10</v>
      </c>
      <c r="BR16" s="231"/>
      <c r="BS16" s="976"/>
      <c r="BT16" s="977"/>
      <c r="BU16" s="977"/>
      <c r="BV16" s="977"/>
      <c r="BW16" s="977"/>
      <c r="BX16" s="977"/>
      <c r="BY16" s="977"/>
      <c r="BZ16" s="977"/>
      <c r="CA16" s="977"/>
      <c r="CB16" s="977"/>
      <c r="CC16" s="977"/>
      <c r="CD16" s="977"/>
      <c r="CE16" s="977"/>
      <c r="CF16" s="977"/>
      <c r="CG16" s="998"/>
      <c r="CH16" s="973"/>
      <c r="CI16" s="974"/>
      <c r="CJ16" s="974"/>
      <c r="CK16" s="974"/>
      <c r="CL16" s="975"/>
      <c r="CM16" s="973"/>
      <c r="CN16" s="974"/>
      <c r="CO16" s="974"/>
      <c r="CP16" s="974"/>
      <c r="CQ16" s="975"/>
      <c r="CR16" s="973"/>
      <c r="CS16" s="974"/>
      <c r="CT16" s="974"/>
      <c r="CU16" s="974"/>
      <c r="CV16" s="975"/>
      <c r="CW16" s="973"/>
      <c r="CX16" s="974"/>
      <c r="CY16" s="974"/>
      <c r="CZ16" s="974"/>
      <c r="DA16" s="975"/>
      <c r="DB16" s="973"/>
      <c r="DC16" s="974"/>
      <c r="DD16" s="974"/>
      <c r="DE16" s="974"/>
      <c r="DF16" s="975"/>
      <c r="DG16" s="973"/>
      <c r="DH16" s="974"/>
      <c r="DI16" s="974"/>
      <c r="DJ16" s="974"/>
      <c r="DK16" s="975"/>
      <c r="DL16" s="973"/>
      <c r="DM16" s="974"/>
      <c r="DN16" s="974"/>
      <c r="DO16" s="974"/>
      <c r="DP16" s="975"/>
      <c r="DQ16" s="973"/>
      <c r="DR16" s="974"/>
      <c r="DS16" s="974"/>
      <c r="DT16" s="974"/>
      <c r="DU16" s="975"/>
      <c r="DV16" s="976"/>
      <c r="DW16" s="977"/>
      <c r="DX16" s="977"/>
      <c r="DY16" s="977"/>
      <c r="DZ16" s="978"/>
      <c r="EA16" s="226"/>
    </row>
    <row r="17" spans="1:131" s="227" customFormat="1" ht="26.25" customHeight="1" x14ac:dyDescent="0.2">
      <c r="A17" s="230">
        <v>11</v>
      </c>
      <c r="B17" s="1014"/>
      <c r="C17" s="1015"/>
      <c r="D17" s="1015"/>
      <c r="E17" s="1015"/>
      <c r="F17" s="1015"/>
      <c r="G17" s="1015"/>
      <c r="H17" s="1015"/>
      <c r="I17" s="1015"/>
      <c r="J17" s="1015"/>
      <c r="K17" s="1015"/>
      <c r="L17" s="1015"/>
      <c r="M17" s="1015"/>
      <c r="N17" s="1015"/>
      <c r="O17" s="1015"/>
      <c r="P17" s="1016"/>
      <c r="Q17" s="1022"/>
      <c r="R17" s="1023"/>
      <c r="S17" s="1023"/>
      <c r="T17" s="1023"/>
      <c r="U17" s="1023"/>
      <c r="V17" s="1023"/>
      <c r="W17" s="1023"/>
      <c r="X17" s="1023"/>
      <c r="Y17" s="1023"/>
      <c r="Z17" s="1023"/>
      <c r="AA17" s="1023"/>
      <c r="AB17" s="1023"/>
      <c r="AC17" s="1023"/>
      <c r="AD17" s="1023"/>
      <c r="AE17" s="1024"/>
      <c r="AF17" s="1019"/>
      <c r="AG17" s="1020"/>
      <c r="AH17" s="1020"/>
      <c r="AI17" s="1020"/>
      <c r="AJ17" s="1021"/>
      <c r="AK17" s="1064"/>
      <c r="AL17" s="1065"/>
      <c r="AM17" s="1065"/>
      <c r="AN17" s="1065"/>
      <c r="AO17" s="1065"/>
      <c r="AP17" s="1065"/>
      <c r="AQ17" s="1065"/>
      <c r="AR17" s="1065"/>
      <c r="AS17" s="1065"/>
      <c r="AT17" s="1065"/>
      <c r="AU17" s="1066"/>
      <c r="AV17" s="1066"/>
      <c r="AW17" s="1066"/>
      <c r="AX17" s="1066"/>
      <c r="AY17" s="1067"/>
      <c r="AZ17" s="223"/>
      <c r="BA17" s="223"/>
      <c r="BB17" s="223"/>
      <c r="BC17" s="223"/>
      <c r="BD17" s="223"/>
      <c r="BE17" s="224"/>
      <c r="BF17" s="224"/>
      <c r="BG17" s="224"/>
      <c r="BH17" s="224"/>
      <c r="BI17" s="224"/>
      <c r="BJ17" s="224"/>
      <c r="BK17" s="224"/>
      <c r="BL17" s="224"/>
      <c r="BM17" s="224"/>
      <c r="BN17" s="224"/>
      <c r="BO17" s="224"/>
      <c r="BP17" s="224"/>
      <c r="BQ17" s="230">
        <v>11</v>
      </c>
      <c r="BR17" s="231"/>
      <c r="BS17" s="976"/>
      <c r="BT17" s="977"/>
      <c r="BU17" s="977"/>
      <c r="BV17" s="977"/>
      <c r="BW17" s="977"/>
      <c r="BX17" s="977"/>
      <c r="BY17" s="977"/>
      <c r="BZ17" s="977"/>
      <c r="CA17" s="977"/>
      <c r="CB17" s="977"/>
      <c r="CC17" s="977"/>
      <c r="CD17" s="977"/>
      <c r="CE17" s="977"/>
      <c r="CF17" s="977"/>
      <c r="CG17" s="998"/>
      <c r="CH17" s="973"/>
      <c r="CI17" s="974"/>
      <c r="CJ17" s="974"/>
      <c r="CK17" s="974"/>
      <c r="CL17" s="975"/>
      <c r="CM17" s="973"/>
      <c r="CN17" s="974"/>
      <c r="CO17" s="974"/>
      <c r="CP17" s="974"/>
      <c r="CQ17" s="975"/>
      <c r="CR17" s="973"/>
      <c r="CS17" s="974"/>
      <c r="CT17" s="974"/>
      <c r="CU17" s="974"/>
      <c r="CV17" s="975"/>
      <c r="CW17" s="973"/>
      <c r="CX17" s="974"/>
      <c r="CY17" s="974"/>
      <c r="CZ17" s="974"/>
      <c r="DA17" s="975"/>
      <c r="DB17" s="973"/>
      <c r="DC17" s="974"/>
      <c r="DD17" s="974"/>
      <c r="DE17" s="974"/>
      <c r="DF17" s="975"/>
      <c r="DG17" s="973"/>
      <c r="DH17" s="974"/>
      <c r="DI17" s="974"/>
      <c r="DJ17" s="974"/>
      <c r="DK17" s="975"/>
      <c r="DL17" s="973"/>
      <c r="DM17" s="974"/>
      <c r="DN17" s="974"/>
      <c r="DO17" s="974"/>
      <c r="DP17" s="975"/>
      <c r="DQ17" s="973"/>
      <c r="DR17" s="974"/>
      <c r="DS17" s="974"/>
      <c r="DT17" s="974"/>
      <c r="DU17" s="975"/>
      <c r="DV17" s="976"/>
      <c r="DW17" s="977"/>
      <c r="DX17" s="977"/>
      <c r="DY17" s="977"/>
      <c r="DZ17" s="978"/>
      <c r="EA17" s="226"/>
    </row>
    <row r="18" spans="1:131" s="227" customFormat="1" ht="26.25" customHeight="1" x14ac:dyDescent="0.2">
      <c r="A18" s="230">
        <v>12</v>
      </c>
      <c r="B18" s="1014"/>
      <c r="C18" s="1015"/>
      <c r="D18" s="1015"/>
      <c r="E18" s="1015"/>
      <c r="F18" s="1015"/>
      <c r="G18" s="1015"/>
      <c r="H18" s="1015"/>
      <c r="I18" s="1015"/>
      <c r="J18" s="1015"/>
      <c r="K18" s="1015"/>
      <c r="L18" s="1015"/>
      <c r="M18" s="1015"/>
      <c r="N18" s="1015"/>
      <c r="O18" s="1015"/>
      <c r="P18" s="1016"/>
      <c r="Q18" s="1022"/>
      <c r="R18" s="1023"/>
      <c r="S18" s="1023"/>
      <c r="T18" s="1023"/>
      <c r="U18" s="1023"/>
      <c r="V18" s="1023"/>
      <c r="W18" s="1023"/>
      <c r="X18" s="1023"/>
      <c r="Y18" s="1023"/>
      <c r="Z18" s="1023"/>
      <c r="AA18" s="1023"/>
      <c r="AB18" s="1023"/>
      <c r="AC18" s="1023"/>
      <c r="AD18" s="1023"/>
      <c r="AE18" s="1024"/>
      <c r="AF18" s="1019"/>
      <c r="AG18" s="1020"/>
      <c r="AH18" s="1020"/>
      <c r="AI18" s="1020"/>
      <c r="AJ18" s="1021"/>
      <c r="AK18" s="1064"/>
      <c r="AL18" s="1065"/>
      <c r="AM18" s="1065"/>
      <c r="AN18" s="1065"/>
      <c r="AO18" s="1065"/>
      <c r="AP18" s="1065"/>
      <c r="AQ18" s="1065"/>
      <c r="AR18" s="1065"/>
      <c r="AS18" s="1065"/>
      <c r="AT18" s="1065"/>
      <c r="AU18" s="1066"/>
      <c r="AV18" s="1066"/>
      <c r="AW18" s="1066"/>
      <c r="AX18" s="1066"/>
      <c r="AY18" s="1067"/>
      <c r="AZ18" s="223"/>
      <c r="BA18" s="223"/>
      <c r="BB18" s="223"/>
      <c r="BC18" s="223"/>
      <c r="BD18" s="223"/>
      <c r="BE18" s="224"/>
      <c r="BF18" s="224"/>
      <c r="BG18" s="224"/>
      <c r="BH18" s="224"/>
      <c r="BI18" s="224"/>
      <c r="BJ18" s="224"/>
      <c r="BK18" s="224"/>
      <c r="BL18" s="224"/>
      <c r="BM18" s="224"/>
      <c r="BN18" s="224"/>
      <c r="BO18" s="224"/>
      <c r="BP18" s="224"/>
      <c r="BQ18" s="230">
        <v>12</v>
      </c>
      <c r="BR18" s="231"/>
      <c r="BS18" s="976"/>
      <c r="BT18" s="977"/>
      <c r="BU18" s="977"/>
      <c r="BV18" s="977"/>
      <c r="BW18" s="977"/>
      <c r="BX18" s="977"/>
      <c r="BY18" s="977"/>
      <c r="BZ18" s="977"/>
      <c r="CA18" s="977"/>
      <c r="CB18" s="977"/>
      <c r="CC18" s="977"/>
      <c r="CD18" s="977"/>
      <c r="CE18" s="977"/>
      <c r="CF18" s="977"/>
      <c r="CG18" s="998"/>
      <c r="CH18" s="973"/>
      <c r="CI18" s="974"/>
      <c r="CJ18" s="974"/>
      <c r="CK18" s="974"/>
      <c r="CL18" s="975"/>
      <c r="CM18" s="973"/>
      <c r="CN18" s="974"/>
      <c r="CO18" s="974"/>
      <c r="CP18" s="974"/>
      <c r="CQ18" s="975"/>
      <c r="CR18" s="973"/>
      <c r="CS18" s="974"/>
      <c r="CT18" s="974"/>
      <c r="CU18" s="974"/>
      <c r="CV18" s="975"/>
      <c r="CW18" s="973"/>
      <c r="CX18" s="974"/>
      <c r="CY18" s="974"/>
      <c r="CZ18" s="974"/>
      <c r="DA18" s="975"/>
      <c r="DB18" s="973"/>
      <c r="DC18" s="974"/>
      <c r="DD18" s="974"/>
      <c r="DE18" s="974"/>
      <c r="DF18" s="975"/>
      <c r="DG18" s="973"/>
      <c r="DH18" s="974"/>
      <c r="DI18" s="974"/>
      <c r="DJ18" s="974"/>
      <c r="DK18" s="975"/>
      <c r="DL18" s="973"/>
      <c r="DM18" s="974"/>
      <c r="DN18" s="974"/>
      <c r="DO18" s="974"/>
      <c r="DP18" s="975"/>
      <c r="DQ18" s="973"/>
      <c r="DR18" s="974"/>
      <c r="DS18" s="974"/>
      <c r="DT18" s="974"/>
      <c r="DU18" s="975"/>
      <c r="DV18" s="976"/>
      <c r="DW18" s="977"/>
      <c r="DX18" s="977"/>
      <c r="DY18" s="977"/>
      <c r="DZ18" s="978"/>
      <c r="EA18" s="226"/>
    </row>
    <row r="19" spans="1:131" s="227" customFormat="1" ht="26.25" customHeight="1" x14ac:dyDescent="0.2">
      <c r="A19" s="230">
        <v>13</v>
      </c>
      <c r="B19" s="1014"/>
      <c r="C19" s="1015"/>
      <c r="D19" s="1015"/>
      <c r="E19" s="1015"/>
      <c r="F19" s="1015"/>
      <c r="G19" s="1015"/>
      <c r="H19" s="1015"/>
      <c r="I19" s="1015"/>
      <c r="J19" s="1015"/>
      <c r="K19" s="1015"/>
      <c r="L19" s="1015"/>
      <c r="M19" s="1015"/>
      <c r="N19" s="1015"/>
      <c r="O19" s="1015"/>
      <c r="P19" s="1016"/>
      <c r="Q19" s="1022"/>
      <c r="R19" s="1023"/>
      <c r="S19" s="1023"/>
      <c r="T19" s="1023"/>
      <c r="U19" s="1023"/>
      <c r="V19" s="1023"/>
      <c r="W19" s="1023"/>
      <c r="X19" s="1023"/>
      <c r="Y19" s="1023"/>
      <c r="Z19" s="1023"/>
      <c r="AA19" s="1023"/>
      <c r="AB19" s="1023"/>
      <c r="AC19" s="1023"/>
      <c r="AD19" s="1023"/>
      <c r="AE19" s="1024"/>
      <c r="AF19" s="1019"/>
      <c r="AG19" s="1020"/>
      <c r="AH19" s="1020"/>
      <c r="AI19" s="1020"/>
      <c r="AJ19" s="1021"/>
      <c r="AK19" s="1064"/>
      <c r="AL19" s="1065"/>
      <c r="AM19" s="1065"/>
      <c r="AN19" s="1065"/>
      <c r="AO19" s="1065"/>
      <c r="AP19" s="1065"/>
      <c r="AQ19" s="1065"/>
      <c r="AR19" s="1065"/>
      <c r="AS19" s="1065"/>
      <c r="AT19" s="1065"/>
      <c r="AU19" s="1066"/>
      <c r="AV19" s="1066"/>
      <c r="AW19" s="1066"/>
      <c r="AX19" s="1066"/>
      <c r="AY19" s="1067"/>
      <c r="AZ19" s="223"/>
      <c r="BA19" s="223"/>
      <c r="BB19" s="223"/>
      <c r="BC19" s="223"/>
      <c r="BD19" s="223"/>
      <c r="BE19" s="224"/>
      <c r="BF19" s="224"/>
      <c r="BG19" s="224"/>
      <c r="BH19" s="224"/>
      <c r="BI19" s="224"/>
      <c r="BJ19" s="224"/>
      <c r="BK19" s="224"/>
      <c r="BL19" s="224"/>
      <c r="BM19" s="224"/>
      <c r="BN19" s="224"/>
      <c r="BO19" s="224"/>
      <c r="BP19" s="224"/>
      <c r="BQ19" s="230">
        <v>13</v>
      </c>
      <c r="BR19" s="231"/>
      <c r="BS19" s="976"/>
      <c r="BT19" s="977"/>
      <c r="BU19" s="977"/>
      <c r="BV19" s="977"/>
      <c r="BW19" s="977"/>
      <c r="BX19" s="977"/>
      <c r="BY19" s="977"/>
      <c r="BZ19" s="977"/>
      <c r="CA19" s="977"/>
      <c r="CB19" s="977"/>
      <c r="CC19" s="977"/>
      <c r="CD19" s="977"/>
      <c r="CE19" s="977"/>
      <c r="CF19" s="977"/>
      <c r="CG19" s="998"/>
      <c r="CH19" s="973"/>
      <c r="CI19" s="974"/>
      <c r="CJ19" s="974"/>
      <c r="CK19" s="974"/>
      <c r="CL19" s="975"/>
      <c r="CM19" s="973"/>
      <c r="CN19" s="974"/>
      <c r="CO19" s="974"/>
      <c r="CP19" s="974"/>
      <c r="CQ19" s="975"/>
      <c r="CR19" s="973"/>
      <c r="CS19" s="974"/>
      <c r="CT19" s="974"/>
      <c r="CU19" s="974"/>
      <c r="CV19" s="975"/>
      <c r="CW19" s="973"/>
      <c r="CX19" s="974"/>
      <c r="CY19" s="974"/>
      <c r="CZ19" s="974"/>
      <c r="DA19" s="975"/>
      <c r="DB19" s="973"/>
      <c r="DC19" s="974"/>
      <c r="DD19" s="974"/>
      <c r="DE19" s="974"/>
      <c r="DF19" s="975"/>
      <c r="DG19" s="973"/>
      <c r="DH19" s="974"/>
      <c r="DI19" s="974"/>
      <c r="DJ19" s="974"/>
      <c r="DK19" s="975"/>
      <c r="DL19" s="973"/>
      <c r="DM19" s="974"/>
      <c r="DN19" s="974"/>
      <c r="DO19" s="974"/>
      <c r="DP19" s="975"/>
      <c r="DQ19" s="973"/>
      <c r="DR19" s="974"/>
      <c r="DS19" s="974"/>
      <c r="DT19" s="974"/>
      <c r="DU19" s="975"/>
      <c r="DV19" s="976"/>
      <c r="DW19" s="977"/>
      <c r="DX19" s="977"/>
      <c r="DY19" s="977"/>
      <c r="DZ19" s="978"/>
      <c r="EA19" s="226"/>
    </row>
    <row r="20" spans="1:131" s="227" customFormat="1" ht="26.25" customHeight="1" x14ac:dyDescent="0.2">
      <c r="A20" s="230">
        <v>14</v>
      </c>
      <c r="B20" s="1014"/>
      <c r="C20" s="1015"/>
      <c r="D20" s="1015"/>
      <c r="E20" s="1015"/>
      <c r="F20" s="1015"/>
      <c r="G20" s="1015"/>
      <c r="H20" s="1015"/>
      <c r="I20" s="1015"/>
      <c r="J20" s="1015"/>
      <c r="K20" s="1015"/>
      <c r="L20" s="1015"/>
      <c r="M20" s="1015"/>
      <c r="N20" s="1015"/>
      <c r="O20" s="1015"/>
      <c r="P20" s="1016"/>
      <c r="Q20" s="1022"/>
      <c r="R20" s="1023"/>
      <c r="S20" s="1023"/>
      <c r="T20" s="1023"/>
      <c r="U20" s="1023"/>
      <c r="V20" s="1023"/>
      <c r="W20" s="1023"/>
      <c r="X20" s="1023"/>
      <c r="Y20" s="1023"/>
      <c r="Z20" s="1023"/>
      <c r="AA20" s="1023"/>
      <c r="AB20" s="1023"/>
      <c r="AC20" s="1023"/>
      <c r="AD20" s="1023"/>
      <c r="AE20" s="1024"/>
      <c r="AF20" s="1019"/>
      <c r="AG20" s="1020"/>
      <c r="AH20" s="1020"/>
      <c r="AI20" s="1020"/>
      <c r="AJ20" s="1021"/>
      <c r="AK20" s="1064"/>
      <c r="AL20" s="1065"/>
      <c r="AM20" s="1065"/>
      <c r="AN20" s="1065"/>
      <c r="AO20" s="1065"/>
      <c r="AP20" s="1065"/>
      <c r="AQ20" s="1065"/>
      <c r="AR20" s="1065"/>
      <c r="AS20" s="1065"/>
      <c r="AT20" s="1065"/>
      <c r="AU20" s="1066"/>
      <c r="AV20" s="1066"/>
      <c r="AW20" s="1066"/>
      <c r="AX20" s="1066"/>
      <c r="AY20" s="1067"/>
      <c r="AZ20" s="223"/>
      <c r="BA20" s="223"/>
      <c r="BB20" s="223"/>
      <c r="BC20" s="223"/>
      <c r="BD20" s="223"/>
      <c r="BE20" s="224"/>
      <c r="BF20" s="224"/>
      <c r="BG20" s="224"/>
      <c r="BH20" s="224"/>
      <c r="BI20" s="224"/>
      <c r="BJ20" s="224"/>
      <c r="BK20" s="224"/>
      <c r="BL20" s="224"/>
      <c r="BM20" s="224"/>
      <c r="BN20" s="224"/>
      <c r="BO20" s="224"/>
      <c r="BP20" s="224"/>
      <c r="BQ20" s="230">
        <v>14</v>
      </c>
      <c r="BR20" s="231"/>
      <c r="BS20" s="976"/>
      <c r="BT20" s="977"/>
      <c r="BU20" s="977"/>
      <c r="BV20" s="977"/>
      <c r="BW20" s="977"/>
      <c r="BX20" s="977"/>
      <c r="BY20" s="977"/>
      <c r="BZ20" s="977"/>
      <c r="CA20" s="977"/>
      <c r="CB20" s="977"/>
      <c r="CC20" s="977"/>
      <c r="CD20" s="977"/>
      <c r="CE20" s="977"/>
      <c r="CF20" s="977"/>
      <c r="CG20" s="998"/>
      <c r="CH20" s="973"/>
      <c r="CI20" s="974"/>
      <c r="CJ20" s="974"/>
      <c r="CK20" s="974"/>
      <c r="CL20" s="975"/>
      <c r="CM20" s="973"/>
      <c r="CN20" s="974"/>
      <c r="CO20" s="974"/>
      <c r="CP20" s="974"/>
      <c r="CQ20" s="975"/>
      <c r="CR20" s="973"/>
      <c r="CS20" s="974"/>
      <c r="CT20" s="974"/>
      <c r="CU20" s="974"/>
      <c r="CV20" s="975"/>
      <c r="CW20" s="973"/>
      <c r="CX20" s="974"/>
      <c r="CY20" s="974"/>
      <c r="CZ20" s="974"/>
      <c r="DA20" s="975"/>
      <c r="DB20" s="973"/>
      <c r="DC20" s="974"/>
      <c r="DD20" s="974"/>
      <c r="DE20" s="974"/>
      <c r="DF20" s="975"/>
      <c r="DG20" s="973"/>
      <c r="DH20" s="974"/>
      <c r="DI20" s="974"/>
      <c r="DJ20" s="974"/>
      <c r="DK20" s="975"/>
      <c r="DL20" s="973"/>
      <c r="DM20" s="974"/>
      <c r="DN20" s="974"/>
      <c r="DO20" s="974"/>
      <c r="DP20" s="975"/>
      <c r="DQ20" s="973"/>
      <c r="DR20" s="974"/>
      <c r="DS20" s="974"/>
      <c r="DT20" s="974"/>
      <c r="DU20" s="975"/>
      <c r="DV20" s="976"/>
      <c r="DW20" s="977"/>
      <c r="DX20" s="977"/>
      <c r="DY20" s="977"/>
      <c r="DZ20" s="978"/>
      <c r="EA20" s="226"/>
    </row>
    <row r="21" spans="1:131" s="227" customFormat="1" ht="26.25" customHeight="1" thickBot="1" x14ac:dyDescent="0.25">
      <c r="A21" s="230">
        <v>15</v>
      </c>
      <c r="B21" s="1014"/>
      <c r="C21" s="1015"/>
      <c r="D21" s="1015"/>
      <c r="E21" s="1015"/>
      <c r="F21" s="1015"/>
      <c r="G21" s="1015"/>
      <c r="H21" s="1015"/>
      <c r="I21" s="1015"/>
      <c r="J21" s="1015"/>
      <c r="K21" s="1015"/>
      <c r="L21" s="1015"/>
      <c r="M21" s="1015"/>
      <c r="N21" s="1015"/>
      <c r="O21" s="1015"/>
      <c r="P21" s="1016"/>
      <c r="Q21" s="1022"/>
      <c r="R21" s="1023"/>
      <c r="S21" s="1023"/>
      <c r="T21" s="1023"/>
      <c r="U21" s="1023"/>
      <c r="V21" s="1023"/>
      <c r="W21" s="1023"/>
      <c r="X21" s="1023"/>
      <c r="Y21" s="1023"/>
      <c r="Z21" s="1023"/>
      <c r="AA21" s="1023"/>
      <c r="AB21" s="1023"/>
      <c r="AC21" s="1023"/>
      <c r="AD21" s="1023"/>
      <c r="AE21" s="1024"/>
      <c r="AF21" s="1019"/>
      <c r="AG21" s="1020"/>
      <c r="AH21" s="1020"/>
      <c r="AI21" s="1020"/>
      <c r="AJ21" s="1021"/>
      <c r="AK21" s="1064"/>
      <c r="AL21" s="1065"/>
      <c r="AM21" s="1065"/>
      <c r="AN21" s="1065"/>
      <c r="AO21" s="1065"/>
      <c r="AP21" s="1065"/>
      <c r="AQ21" s="1065"/>
      <c r="AR21" s="1065"/>
      <c r="AS21" s="1065"/>
      <c r="AT21" s="1065"/>
      <c r="AU21" s="1066"/>
      <c r="AV21" s="1066"/>
      <c r="AW21" s="1066"/>
      <c r="AX21" s="1066"/>
      <c r="AY21" s="1067"/>
      <c r="AZ21" s="223"/>
      <c r="BA21" s="223"/>
      <c r="BB21" s="223"/>
      <c r="BC21" s="223"/>
      <c r="BD21" s="223"/>
      <c r="BE21" s="224"/>
      <c r="BF21" s="224"/>
      <c r="BG21" s="224"/>
      <c r="BH21" s="224"/>
      <c r="BI21" s="224"/>
      <c r="BJ21" s="224"/>
      <c r="BK21" s="224"/>
      <c r="BL21" s="224"/>
      <c r="BM21" s="224"/>
      <c r="BN21" s="224"/>
      <c r="BO21" s="224"/>
      <c r="BP21" s="224"/>
      <c r="BQ21" s="230">
        <v>15</v>
      </c>
      <c r="BR21" s="231"/>
      <c r="BS21" s="976"/>
      <c r="BT21" s="977"/>
      <c r="BU21" s="977"/>
      <c r="BV21" s="977"/>
      <c r="BW21" s="977"/>
      <c r="BX21" s="977"/>
      <c r="BY21" s="977"/>
      <c r="BZ21" s="977"/>
      <c r="CA21" s="977"/>
      <c r="CB21" s="977"/>
      <c r="CC21" s="977"/>
      <c r="CD21" s="977"/>
      <c r="CE21" s="977"/>
      <c r="CF21" s="977"/>
      <c r="CG21" s="998"/>
      <c r="CH21" s="973"/>
      <c r="CI21" s="974"/>
      <c r="CJ21" s="974"/>
      <c r="CK21" s="974"/>
      <c r="CL21" s="975"/>
      <c r="CM21" s="973"/>
      <c r="CN21" s="974"/>
      <c r="CO21" s="974"/>
      <c r="CP21" s="974"/>
      <c r="CQ21" s="975"/>
      <c r="CR21" s="973"/>
      <c r="CS21" s="974"/>
      <c r="CT21" s="974"/>
      <c r="CU21" s="974"/>
      <c r="CV21" s="975"/>
      <c r="CW21" s="973"/>
      <c r="CX21" s="974"/>
      <c r="CY21" s="974"/>
      <c r="CZ21" s="974"/>
      <c r="DA21" s="975"/>
      <c r="DB21" s="973"/>
      <c r="DC21" s="974"/>
      <c r="DD21" s="974"/>
      <c r="DE21" s="974"/>
      <c r="DF21" s="975"/>
      <c r="DG21" s="973"/>
      <c r="DH21" s="974"/>
      <c r="DI21" s="974"/>
      <c r="DJ21" s="974"/>
      <c r="DK21" s="975"/>
      <c r="DL21" s="973"/>
      <c r="DM21" s="974"/>
      <c r="DN21" s="974"/>
      <c r="DO21" s="974"/>
      <c r="DP21" s="975"/>
      <c r="DQ21" s="973"/>
      <c r="DR21" s="974"/>
      <c r="DS21" s="974"/>
      <c r="DT21" s="974"/>
      <c r="DU21" s="975"/>
      <c r="DV21" s="976"/>
      <c r="DW21" s="977"/>
      <c r="DX21" s="977"/>
      <c r="DY21" s="977"/>
      <c r="DZ21" s="978"/>
      <c r="EA21" s="226"/>
    </row>
    <row r="22" spans="1:131" s="227" customFormat="1" ht="26.25" customHeight="1" x14ac:dyDescent="0.2">
      <c r="A22" s="230">
        <v>16</v>
      </c>
      <c r="B22" s="1014"/>
      <c r="C22" s="1015"/>
      <c r="D22" s="1015"/>
      <c r="E22" s="1015"/>
      <c r="F22" s="1015"/>
      <c r="G22" s="1015"/>
      <c r="H22" s="1015"/>
      <c r="I22" s="1015"/>
      <c r="J22" s="1015"/>
      <c r="K22" s="1015"/>
      <c r="L22" s="1015"/>
      <c r="M22" s="1015"/>
      <c r="N22" s="1015"/>
      <c r="O22" s="1015"/>
      <c r="P22" s="1016"/>
      <c r="Q22" s="1057"/>
      <c r="R22" s="1058"/>
      <c r="S22" s="1058"/>
      <c r="T22" s="1058"/>
      <c r="U22" s="1058"/>
      <c r="V22" s="1058"/>
      <c r="W22" s="1058"/>
      <c r="X22" s="1058"/>
      <c r="Y22" s="1058"/>
      <c r="Z22" s="1058"/>
      <c r="AA22" s="1058"/>
      <c r="AB22" s="1058"/>
      <c r="AC22" s="1058"/>
      <c r="AD22" s="1058"/>
      <c r="AE22" s="1059"/>
      <c r="AF22" s="1019"/>
      <c r="AG22" s="1020"/>
      <c r="AH22" s="1020"/>
      <c r="AI22" s="1020"/>
      <c r="AJ22" s="1021"/>
      <c r="AK22" s="1060"/>
      <c r="AL22" s="1061"/>
      <c r="AM22" s="1061"/>
      <c r="AN22" s="1061"/>
      <c r="AO22" s="1061"/>
      <c r="AP22" s="1061"/>
      <c r="AQ22" s="1061"/>
      <c r="AR22" s="1061"/>
      <c r="AS22" s="1061"/>
      <c r="AT22" s="1061"/>
      <c r="AU22" s="1062"/>
      <c r="AV22" s="1062"/>
      <c r="AW22" s="1062"/>
      <c r="AX22" s="1062"/>
      <c r="AY22" s="1063"/>
      <c r="AZ22" s="1012" t="s">
        <v>400</v>
      </c>
      <c r="BA22" s="1012"/>
      <c r="BB22" s="1012"/>
      <c r="BC22" s="1012"/>
      <c r="BD22" s="1013"/>
      <c r="BE22" s="224"/>
      <c r="BF22" s="224"/>
      <c r="BG22" s="224"/>
      <c r="BH22" s="224"/>
      <c r="BI22" s="224"/>
      <c r="BJ22" s="224"/>
      <c r="BK22" s="224"/>
      <c r="BL22" s="224"/>
      <c r="BM22" s="224"/>
      <c r="BN22" s="224"/>
      <c r="BO22" s="224"/>
      <c r="BP22" s="224"/>
      <c r="BQ22" s="230">
        <v>16</v>
      </c>
      <c r="BR22" s="231"/>
      <c r="BS22" s="976"/>
      <c r="BT22" s="977"/>
      <c r="BU22" s="977"/>
      <c r="BV22" s="977"/>
      <c r="BW22" s="977"/>
      <c r="BX22" s="977"/>
      <c r="BY22" s="977"/>
      <c r="BZ22" s="977"/>
      <c r="CA22" s="977"/>
      <c r="CB22" s="977"/>
      <c r="CC22" s="977"/>
      <c r="CD22" s="977"/>
      <c r="CE22" s="977"/>
      <c r="CF22" s="977"/>
      <c r="CG22" s="998"/>
      <c r="CH22" s="973"/>
      <c r="CI22" s="974"/>
      <c r="CJ22" s="974"/>
      <c r="CK22" s="974"/>
      <c r="CL22" s="975"/>
      <c r="CM22" s="973"/>
      <c r="CN22" s="974"/>
      <c r="CO22" s="974"/>
      <c r="CP22" s="974"/>
      <c r="CQ22" s="975"/>
      <c r="CR22" s="973"/>
      <c r="CS22" s="974"/>
      <c r="CT22" s="974"/>
      <c r="CU22" s="974"/>
      <c r="CV22" s="975"/>
      <c r="CW22" s="973"/>
      <c r="CX22" s="974"/>
      <c r="CY22" s="974"/>
      <c r="CZ22" s="974"/>
      <c r="DA22" s="975"/>
      <c r="DB22" s="973"/>
      <c r="DC22" s="974"/>
      <c r="DD22" s="974"/>
      <c r="DE22" s="974"/>
      <c r="DF22" s="975"/>
      <c r="DG22" s="973"/>
      <c r="DH22" s="974"/>
      <c r="DI22" s="974"/>
      <c r="DJ22" s="974"/>
      <c r="DK22" s="975"/>
      <c r="DL22" s="973"/>
      <c r="DM22" s="974"/>
      <c r="DN22" s="974"/>
      <c r="DO22" s="974"/>
      <c r="DP22" s="975"/>
      <c r="DQ22" s="973"/>
      <c r="DR22" s="974"/>
      <c r="DS22" s="974"/>
      <c r="DT22" s="974"/>
      <c r="DU22" s="975"/>
      <c r="DV22" s="976"/>
      <c r="DW22" s="977"/>
      <c r="DX22" s="977"/>
      <c r="DY22" s="977"/>
      <c r="DZ22" s="978"/>
      <c r="EA22" s="226"/>
    </row>
    <row r="23" spans="1:131" s="227" customFormat="1" ht="26.25" customHeight="1" thickBot="1" x14ac:dyDescent="0.25">
      <c r="A23" s="232" t="s">
        <v>401</v>
      </c>
      <c r="B23" s="921" t="s">
        <v>402</v>
      </c>
      <c r="C23" s="922"/>
      <c r="D23" s="922"/>
      <c r="E23" s="922"/>
      <c r="F23" s="922"/>
      <c r="G23" s="922"/>
      <c r="H23" s="922"/>
      <c r="I23" s="922"/>
      <c r="J23" s="922"/>
      <c r="K23" s="922"/>
      <c r="L23" s="922"/>
      <c r="M23" s="922"/>
      <c r="N23" s="922"/>
      <c r="O23" s="922"/>
      <c r="P23" s="932"/>
      <c r="Q23" s="1051">
        <v>23663</v>
      </c>
      <c r="R23" s="1045"/>
      <c r="S23" s="1045"/>
      <c r="T23" s="1045"/>
      <c r="U23" s="1045"/>
      <c r="V23" s="1045">
        <v>21734</v>
      </c>
      <c r="W23" s="1045"/>
      <c r="X23" s="1045"/>
      <c r="Y23" s="1045"/>
      <c r="Z23" s="1045"/>
      <c r="AA23" s="1045">
        <v>1930</v>
      </c>
      <c r="AB23" s="1045"/>
      <c r="AC23" s="1045"/>
      <c r="AD23" s="1045"/>
      <c r="AE23" s="1052"/>
      <c r="AF23" s="1053">
        <v>1545</v>
      </c>
      <c r="AG23" s="1045"/>
      <c r="AH23" s="1045"/>
      <c r="AI23" s="1045"/>
      <c r="AJ23" s="1054"/>
      <c r="AK23" s="1055"/>
      <c r="AL23" s="1056"/>
      <c r="AM23" s="1056"/>
      <c r="AN23" s="1056"/>
      <c r="AO23" s="1056"/>
      <c r="AP23" s="1045">
        <v>13287</v>
      </c>
      <c r="AQ23" s="1045"/>
      <c r="AR23" s="1045"/>
      <c r="AS23" s="1045"/>
      <c r="AT23" s="1045"/>
      <c r="AU23" s="1046"/>
      <c r="AV23" s="1046"/>
      <c r="AW23" s="1046"/>
      <c r="AX23" s="1046"/>
      <c r="AY23" s="1047"/>
      <c r="AZ23" s="1048" t="s">
        <v>130</v>
      </c>
      <c r="BA23" s="1049"/>
      <c r="BB23" s="1049"/>
      <c r="BC23" s="1049"/>
      <c r="BD23" s="1050"/>
      <c r="BE23" s="224"/>
      <c r="BF23" s="224"/>
      <c r="BG23" s="224"/>
      <c r="BH23" s="224"/>
      <c r="BI23" s="224"/>
      <c r="BJ23" s="224"/>
      <c r="BK23" s="224"/>
      <c r="BL23" s="224"/>
      <c r="BM23" s="224"/>
      <c r="BN23" s="224"/>
      <c r="BO23" s="224"/>
      <c r="BP23" s="224"/>
      <c r="BQ23" s="230">
        <v>17</v>
      </c>
      <c r="BR23" s="231"/>
      <c r="BS23" s="976"/>
      <c r="BT23" s="977"/>
      <c r="BU23" s="977"/>
      <c r="BV23" s="977"/>
      <c r="BW23" s="977"/>
      <c r="BX23" s="977"/>
      <c r="BY23" s="977"/>
      <c r="BZ23" s="977"/>
      <c r="CA23" s="977"/>
      <c r="CB23" s="977"/>
      <c r="CC23" s="977"/>
      <c r="CD23" s="977"/>
      <c r="CE23" s="977"/>
      <c r="CF23" s="977"/>
      <c r="CG23" s="998"/>
      <c r="CH23" s="973"/>
      <c r="CI23" s="974"/>
      <c r="CJ23" s="974"/>
      <c r="CK23" s="974"/>
      <c r="CL23" s="975"/>
      <c r="CM23" s="973"/>
      <c r="CN23" s="974"/>
      <c r="CO23" s="974"/>
      <c r="CP23" s="974"/>
      <c r="CQ23" s="975"/>
      <c r="CR23" s="973"/>
      <c r="CS23" s="974"/>
      <c r="CT23" s="974"/>
      <c r="CU23" s="974"/>
      <c r="CV23" s="975"/>
      <c r="CW23" s="973"/>
      <c r="CX23" s="974"/>
      <c r="CY23" s="974"/>
      <c r="CZ23" s="974"/>
      <c r="DA23" s="975"/>
      <c r="DB23" s="973"/>
      <c r="DC23" s="974"/>
      <c r="DD23" s="974"/>
      <c r="DE23" s="974"/>
      <c r="DF23" s="975"/>
      <c r="DG23" s="973"/>
      <c r="DH23" s="974"/>
      <c r="DI23" s="974"/>
      <c r="DJ23" s="974"/>
      <c r="DK23" s="975"/>
      <c r="DL23" s="973"/>
      <c r="DM23" s="974"/>
      <c r="DN23" s="974"/>
      <c r="DO23" s="974"/>
      <c r="DP23" s="975"/>
      <c r="DQ23" s="973"/>
      <c r="DR23" s="974"/>
      <c r="DS23" s="974"/>
      <c r="DT23" s="974"/>
      <c r="DU23" s="975"/>
      <c r="DV23" s="976"/>
      <c r="DW23" s="977"/>
      <c r="DX23" s="977"/>
      <c r="DY23" s="977"/>
      <c r="DZ23" s="978"/>
      <c r="EA23" s="226"/>
    </row>
    <row r="24" spans="1:131" s="227" customFormat="1" ht="26.25" customHeight="1" x14ac:dyDescent="0.2">
      <c r="A24" s="1044" t="s">
        <v>403</v>
      </c>
      <c r="B24" s="1044"/>
      <c r="C24" s="1044"/>
      <c r="D24" s="1044"/>
      <c r="E24" s="1044"/>
      <c r="F24" s="1044"/>
      <c r="G24" s="1044"/>
      <c r="H24" s="1044"/>
      <c r="I24" s="1044"/>
      <c r="J24" s="1044"/>
      <c r="K24" s="1044"/>
      <c r="L24" s="1044"/>
      <c r="M24" s="1044"/>
      <c r="N24" s="1044"/>
      <c r="O24" s="1044"/>
      <c r="P24" s="1044"/>
      <c r="Q24" s="1044"/>
      <c r="R24" s="1044"/>
      <c r="S24" s="1044"/>
      <c r="T24" s="1044"/>
      <c r="U24" s="1044"/>
      <c r="V24" s="1044"/>
      <c r="W24" s="1044"/>
      <c r="X24" s="1044"/>
      <c r="Y24" s="1044"/>
      <c r="Z24" s="1044"/>
      <c r="AA24" s="1044"/>
      <c r="AB24" s="1044"/>
      <c r="AC24" s="1044"/>
      <c r="AD24" s="1044"/>
      <c r="AE24" s="1044"/>
      <c r="AF24" s="1044"/>
      <c r="AG24" s="1044"/>
      <c r="AH24" s="1044"/>
      <c r="AI24" s="1044"/>
      <c r="AJ24" s="1044"/>
      <c r="AK24" s="1044"/>
      <c r="AL24" s="1044"/>
      <c r="AM24" s="1044"/>
      <c r="AN24" s="1044"/>
      <c r="AO24" s="1044"/>
      <c r="AP24" s="1044"/>
      <c r="AQ24" s="1044"/>
      <c r="AR24" s="1044"/>
      <c r="AS24" s="1044"/>
      <c r="AT24" s="1044"/>
      <c r="AU24" s="1044"/>
      <c r="AV24" s="1044"/>
      <c r="AW24" s="1044"/>
      <c r="AX24" s="1044"/>
      <c r="AY24" s="1044"/>
      <c r="AZ24" s="223"/>
      <c r="BA24" s="223"/>
      <c r="BB24" s="223"/>
      <c r="BC24" s="223"/>
      <c r="BD24" s="223"/>
      <c r="BE24" s="224"/>
      <c r="BF24" s="224"/>
      <c r="BG24" s="224"/>
      <c r="BH24" s="224"/>
      <c r="BI24" s="224"/>
      <c r="BJ24" s="224"/>
      <c r="BK24" s="224"/>
      <c r="BL24" s="224"/>
      <c r="BM24" s="224"/>
      <c r="BN24" s="224"/>
      <c r="BO24" s="224"/>
      <c r="BP24" s="224"/>
      <c r="BQ24" s="230">
        <v>18</v>
      </c>
      <c r="BR24" s="231"/>
      <c r="BS24" s="976"/>
      <c r="BT24" s="977"/>
      <c r="BU24" s="977"/>
      <c r="BV24" s="977"/>
      <c r="BW24" s="977"/>
      <c r="BX24" s="977"/>
      <c r="BY24" s="977"/>
      <c r="BZ24" s="977"/>
      <c r="CA24" s="977"/>
      <c r="CB24" s="977"/>
      <c r="CC24" s="977"/>
      <c r="CD24" s="977"/>
      <c r="CE24" s="977"/>
      <c r="CF24" s="977"/>
      <c r="CG24" s="998"/>
      <c r="CH24" s="973"/>
      <c r="CI24" s="974"/>
      <c r="CJ24" s="974"/>
      <c r="CK24" s="974"/>
      <c r="CL24" s="975"/>
      <c r="CM24" s="973"/>
      <c r="CN24" s="974"/>
      <c r="CO24" s="974"/>
      <c r="CP24" s="974"/>
      <c r="CQ24" s="975"/>
      <c r="CR24" s="973"/>
      <c r="CS24" s="974"/>
      <c r="CT24" s="974"/>
      <c r="CU24" s="974"/>
      <c r="CV24" s="975"/>
      <c r="CW24" s="973"/>
      <c r="CX24" s="974"/>
      <c r="CY24" s="974"/>
      <c r="CZ24" s="974"/>
      <c r="DA24" s="975"/>
      <c r="DB24" s="973"/>
      <c r="DC24" s="974"/>
      <c r="DD24" s="974"/>
      <c r="DE24" s="974"/>
      <c r="DF24" s="975"/>
      <c r="DG24" s="973"/>
      <c r="DH24" s="974"/>
      <c r="DI24" s="974"/>
      <c r="DJ24" s="974"/>
      <c r="DK24" s="975"/>
      <c r="DL24" s="973"/>
      <c r="DM24" s="974"/>
      <c r="DN24" s="974"/>
      <c r="DO24" s="974"/>
      <c r="DP24" s="975"/>
      <c r="DQ24" s="973"/>
      <c r="DR24" s="974"/>
      <c r="DS24" s="974"/>
      <c r="DT24" s="974"/>
      <c r="DU24" s="975"/>
      <c r="DV24" s="976"/>
      <c r="DW24" s="977"/>
      <c r="DX24" s="977"/>
      <c r="DY24" s="977"/>
      <c r="DZ24" s="978"/>
      <c r="EA24" s="226"/>
    </row>
    <row r="25" spans="1:131" ht="26.25" customHeight="1" thickBot="1" x14ac:dyDescent="0.25">
      <c r="A25" s="1043" t="s">
        <v>404</v>
      </c>
      <c r="B25" s="1043"/>
      <c r="C25" s="1043"/>
      <c r="D25" s="1043"/>
      <c r="E25" s="1043"/>
      <c r="F25" s="1043"/>
      <c r="G25" s="1043"/>
      <c r="H25" s="1043"/>
      <c r="I25" s="1043"/>
      <c r="J25" s="1043"/>
      <c r="K25" s="1043"/>
      <c r="L25" s="1043"/>
      <c r="M25" s="1043"/>
      <c r="N25" s="1043"/>
      <c r="O25" s="1043"/>
      <c r="P25" s="1043"/>
      <c r="Q25" s="1043"/>
      <c r="R25" s="1043"/>
      <c r="S25" s="1043"/>
      <c r="T25" s="1043"/>
      <c r="U25" s="1043"/>
      <c r="V25" s="1043"/>
      <c r="W25" s="1043"/>
      <c r="X25" s="1043"/>
      <c r="Y25" s="1043"/>
      <c r="Z25" s="1043"/>
      <c r="AA25" s="1043"/>
      <c r="AB25" s="1043"/>
      <c r="AC25" s="1043"/>
      <c r="AD25" s="1043"/>
      <c r="AE25" s="1043"/>
      <c r="AF25" s="1043"/>
      <c r="AG25" s="1043"/>
      <c r="AH25" s="1043"/>
      <c r="AI25" s="1043"/>
      <c r="AJ25" s="1043"/>
      <c r="AK25" s="1043"/>
      <c r="AL25" s="1043"/>
      <c r="AM25" s="1043"/>
      <c r="AN25" s="1043"/>
      <c r="AO25" s="1043"/>
      <c r="AP25" s="1043"/>
      <c r="AQ25" s="1043"/>
      <c r="AR25" s="1043"/>
      <c r="AS25" s="1043"/>
      <c r="AT25" s="1043"/>
      <c r="AU25" s="1043"/>
      <c r="AV25" s="1043"/>
      <c r="AW25" s="1043"/>
      <c r="AX25" s="1043"/>
      <c r="AY25" s="1043"/>
      <c r="AZ25" s="1043"/>
      <c r="BA25" s="1043"/>
      <c r="BB25" s="1043"/>
      <c r="BC25" s="1043"/>
      <c r="BD25" s="1043"/>
      <c r="BE25" s="1043"/>
      <c r="BF25" s="1043"/>
      <c r="BG25" s="1043"/>
      <c r="BH25" s="1043"/>
      <c r="BI25" s="1043"/>
      <c r="BJ25" s="223"/>
      <c r="BK25" s="223"/>
      <c r="BL25" s="223"/>
      <c r="BM25" s="223"/>
      <c r="BN25" s="223"/>
      <c r="BO25" s="233"/>
      <c r="BP25" s="233"/>
      <c r="BQ25" s="230">
        <v>19</v>
      </c>
      <c r="BR25" s="231"/>
      <c r="BS25" s="976"/>
      <c r="BT25" s="977"/>
      <c r="BU25" s="977"/>
      <c r="BV25" s="977"/>
      <c r="BW25" s="977"/>
      <c r="BX25" s="977"/>
      <c r="BY25" s="977"/>
      <c r="BZ25" s="977"/>
      <c r="CA25" s="977"/>
      <c r="CB25" s="977"/>
      <c r="CC25" s="977"/>
      <c r="CD25" s="977"/>
      <c r="CE25" s="977"/>
      <c r="CF25" s="977"/>
      <c r="CG25" s="998"/>
      <c r="CH25" s="973"/>
      <c r="CI25" s="974"/>
      <c r="CJ25" s="974"/>
      <c r="CK25" s="974"/>
      <c r="CL25" s="975"/>
      <c r="CM25" s="973"/>
      <c r="CN25" s="974"/>
      <c r="CO25" s="974"/>
      <c r="CP25" s="974"/>
      <c r="CQ25" s="975"/>
      <c r="CR25" s="973"/>
      <c r="CS25" s="974"/>
      <c r="CT25" s="974"/>
      <c r="CU25" s="974"/>
      <c r="CV25" s="975"/>
      <c r="CW25" s="973"/>
      <c r="CX25" s="974"/>
      <c r="CY25" s="974"/>
      <c r="CZ25" s="974"/>
      <c r="DA25" s="975"/>
      <c r="DB25" s="973"/>
      <c r="DC25" s="974"/>
      <c r="DD25" s="974"/>
      <c r="DE25" s="974"/>
      <c r="DF25" s="975"/>
      <c r="DG25" s="973"/>
      <c r="DH25" s="974"/>
      <c r="DI25" s="974"/>
      <c r="DJ25" s="974"/>
      <c r="DK25" s="975"/>
      <c r="DL25" s="973"/>
      <c r="DM25" s="974"/>
      <c r="DN25" s="974"/>
      <c r="DO25" s="974"/>
      <c r="DP25" s="975"/>
      <c r="DQ25" s="973"/>
      <c r="DR25" s="974"/>
      <c r="DS25" s="974"/>
      <c r="DT25" s="974"/>
      <c r="DU25" s="975"/>
      <c r="DV25" s="976"/>
      <c r="DW25" s="977"/>
      <c r="DX25" s="977"/>
      <c r="DY25" s="977"/>
      <c r="DZ25" s="978"/>
      <c r="EA25" s="221"/>
    </row>
    <row r="26" spans="1:131" ht="26.25" customHeight="1" x14ac:dyDescent="0.2">
      <c r="A26" s="979" t="s">
        <v>379</v>
      </c>
      <c r="B26" s="980"/>
      <c r="C26" s="980"/>
      <c r="D26" s="980"/>
      <c r="E26" s="980"/>
      <c r="F26" s="980"/>
      <c r="G26" s="980"/>
      <c r="H26" s="980"/>
      <c r="I26" s="980"/>
      <c r="J26" s="980"/>
      <c r="K26" s="980"/>
      <c r="L26" s="980"/>
      <c r="M26" s="980"/>
      <c r="N26" s="980"/>
      <c r="O26" s="980"/>
      <c r="P26" s="981"/>
      <c r="Q26" s="985" t="s">
        <v>405</v>
      </c>
      <c r="R26" s="986"/>
      <c r="S26" s="986"/>
      <c r="T26" s="986"/>
      <c r="U26" s="987"/>
      <c r="V26" s="985" t="s">
        <v>406</v>
      </c>
      <c r="W26" s="986"/>
      <c r="X26" s="986"/>
      <c r="Y26" s="986"/>
      <c r="Z26" s="987"/>
      <c r="AA26" s="985" t="s">
        <v>407</v>
      </c>
      <c r="AB26" s="986"/>
      <c r="AC26" s="986"/>
      <c r="AD26" s="986"/>
      <c r="AE26" s="986"/>
      <c r="AF26" s="1039" t="s">
        <v>408</v>
      </c>
      <c r="AG26" s="992"/>
      <c r="AH26" s="992"/>
      <c r="AI26" s="992"/>
      <c r="AJ26" s="1040"/>
      <c r="AK26" s="986" t="s">
        <v>409</v>
      </c>
      <c r="AL26" s="986"/>
      <c r="AM26" s="986"/>
      <c r="AN26" s="986"/>
      <c r="AO26" s="987"/>
      <c r="AP26" s="985" t="s">
        <v>410</v>
      </c>
      <c r="AQ26" s="986"/>
      <c r="AR26" s="986"/>
      <c r="AS26" s="986"/>
      <c r="AT26" s="987"/>
      <c r="AU26" s="985" t="s">
        <v>411</v>
      </c>
      <c r="AV26" s="986"/>
      <c r="AW26" s="986"/>
      <c r="AX26" s="986"/>
      <c r="AY26" s="987"/>
      <c r="AZ26" s="985" t="s">
        <v>412</v>
      </c>
      <c r="BA26" s="986"/>
      <c r="BB26" s="986"/>
      <c r="BC26" s="986"/>
      <c r="BD26" s="987"/>
      <c r="BE26" s="985" t="s">
        <v>386</v>
      </c>
      <c r="BF26" s="986"/>
      <c r="BG26" s="986"/>
      <c r="BH26" s="986"/>
      <c r="BI26" s="999"/>
      <c r="BJ26" s="223"/>
      <c r="BK26" s="223"/>
      <c r="BL26" s="223"/>
      <c r="BM26" s="223"/>
      <c r="BN26" s="223"/>
      <c r="BO26" s="233"/>
      <c r="BP26" s="233"/>
      <c r="BQ26" s="230">
        <v>20</v>
      </c>
      <c r="BR26" s="231"/>
      <c r="BS26" s="976"/>
      <c r="BT26" s="977"/>
      <c r="BU26" s="977"/>
      <c r="BV26" s="977"/>
      <c r="BW26" s="977"/>
      <c r="BX26" s="977"/>
      <c r="BY26" s="977"/>
      <c r="BZ26" s="977"/>
      <c r="CA26" s="977"/>
      <c r="CB26" s="977"/>
      <c r="CC26" s="977"/>
      <c r="CD26" s="977"/>
      <c r="CE26" s="977"/>
      <c r="CF26" s="977"/>
      <c r="CG26" s="998"/>
      <c r="CH26" s="973"/>
      <c r="CI26" s="974"/>
      <c r="CJ26" s="974"/>
      <c r="CK26" s="974"/>
      <c r="CL26" s="975"/>
      <c r="CM26" s="973"/>
      <c r="CN26" s="974"/>
      <c r="CO26" s="974"/>
      <c r="CP26" s="974"/>
      <c r="CQ26" s="975"/>
      <c r="CR26" s="973"/>
      <c r="CS26" s="974"/>
      <c r="CT26" s="974"/>
      <c r="CU26" s="974"/>
      <c r="CV26" s="975"/>
      <c r="CW26" s="973"/>
      <c r="CX26" s="974"/>
      <c r="CY26" s="974"/>
      <c r="CZ26" s="974"/>
      <c r="DA26" s="975"/>
      <c r="DB26" s="973"/>
      <c r="DC26" s="974"/>
      <c r="DD26" s="974"/>
      <c r="DE26" s="974"/>
      <c r="DF26" s="975"/>
      <c r="DG26" s="973"/>
      <c r="DH26" s="974"/>
      <c r="DI26" s="974"/>
      <c r="DJ26" s="974"/>
      <c r="DK26" s="975"/>
      <c r="DL26" s="973"/>
      <c r="DM26" s="974"/>
      <c r="DN26" s="974"/>
      <c r="DO26" s="974"/>
      <c r="DP26" s="975"/>
      <c r="DQ26" s="973"/>
      <c r="DR26" s="974"/>
      <c r="DS26" s="974"/>
      <c r="DT26" s="974"/>
      <c r="DU26" s="975"/>
      <c r="DV26" s="976"/>
      <c r="DW26" s="977"/>
      <c r="DX26" s="977"/>
      <c r="DY26" s="977"/>
      <c r="DZ26" s="978"/>
      <c r="EA26" s="221"/>
    </row>
    <row r="27" spans="1:131" ht="26.25" customHeight="1" thickBot="1" x14ac:dyDescent="0.25">
      <c r="A27" s="982"/>
      <c r="B27" s="983"/>
      <c r="C27" s="983"/>
      <c r="D27" s="983"/>
      <c r="E27" s="983"/>
      <c r="F27" s="983"/>
      <c r="G27" s="983"/>
      <c r="H27" s="983"/>
      <c r="I27" s="983"/>
      <c r="J27" s="983"/>
      <c r="K27" s="983"/>
      <c r="L27" s="983"/>
      <c r="M27" s="983"/>
      <c r="N27" s="983"/>
      <c r="O27" s="983"/>
      <c r="P27" s="984"/>
      <c r="Q27" s="988"/>
      <c r="R27" s="989"/>
      <c r="S27" s="989"/>
      <c r="T27" s="989"/>
      <c r="U27" s="990"/>
      <c r="V27" s="988"/>
      <c r="W27" s="989"/>
      <c r="X27" s="989"/>
      <c r="Y27" s="989"/>
      <c r="Z27" s="990"/>
      <c r="AA27" s="988"/>
      <c r="AB27" s="989"/>
      <c r="AC27" s="989"/>
      <c r="AD27" s="989"/>
      <c r="AE27" s="989"/>
      <c r="AF27" s="1041"/>
      <c r="AG27" s="995"/>
      <c r="AH27" s="995"/>
      <c r="AI27" s="995"/>
      <c r="AJ27" s="1042"/>
      <c r="AK27" s="989"/>
      <c r="AL27" s="989"/>
      <c r="AM27" s="989"/>
      <c r="AN27" s="989"/>
      <c r="AO27" s="990"/>
      <c r="AP27" s="988"/>
      <c r="AQ27" s="989"/>
      <c r="AR27" s="989"/>
      <c r="AS27" s="989"/>
      <c r="AT27" s="990"/>
      <c r="AU27" s="988"/>
      <c r="AV27" s="989"/>
      <c r="AW27" s="989"/>
      <c r="AX27" s="989"/>
      <c r="AY27" s="990"/>
      <c r="AZ27" s="988"/>
      <c r="BA27" s="989"/>
      <c r="BB27" s="989"/>
      <c r="BC27" s="989"/>
      <c r="BD27" s="990"/>
      <c r="BE27" s="988"/>
      <c r="BF27" s="989"/>
      <c r="BG27" s="989"/>
      <c r="BH27" s="989"/>
      <c r="BI27" s="1000"/>
      <c r="BJ27" s="223"/>
      <c r="BK27" s="223"/>
      <c r="BL27" s="223"/>
      <c r="BM27" s="223"/>
      <c r="BN27" s="223"/>
      <c r="BO27" s="233"/>
      <c r="BP27" s="233"/>
      <c r="BQ27" s="230">
        <v>21</v>
      </c>
      <c r="BR27" s="231"/>
      <c r="BS27" s="976"/>
      <c r="BT27" s="977"/>
      <c r="BU27" s="977"/>
      <c r="BV27" s="977"/>
      <c r="BW27" s="977"/>
      <c r="BX27" s="977"/>
      <c r="BY27" s="977"/>
      <c r="BZ27" s="977"/>
      <c r="CA27" s="977"/>
      <c r="CB27" s="977"/>
      <c r="CC27" s="977"/>
      <c r="CD27" s="977"/>
      <c r="CE27" s="977"/>
      <c r="CF27" s="977"/>
      <c r="CG27" s="998"/>
      <c r="CH27" s="973"/>
      <c r="CI27" s="974"/>
      <c r="CJ27" s="974"/>
      <c r="CK27" s="974"/>
      <c r="CL27" s="975"/>
      <c r="CM27" s="973"/>
      <c r="CN27" s="974"/>
      <c r="CO27" s="974"/>
      <c r="CP27" s="974"/>
      <c r="CQ27" s="975"/>
      <c r="CR27" s="973"/>
      <c r="CS27" s="974"/>
      <c r="CT27" s="974"/>
      <c r="CU27" s="974"/>
      <c r="CV27" s="975"/>
      <c r="CW27" s="973"/>
      <c r="CX27" s="974"/>
      <c r="CY27" s="974"/>
      <c r="CZ27" s="974"/>
      <c r="DA27" s="975"/>
      <c r="DB27" s="973"/>
      <c r="DC27" s="974"/>
      <c r="DD27" s="974"/>
      <c r="DE27" s="974"/>
      <c r="DF27" s="975"/>
      <c r="DG27" s="973"/>
      <c r="DH27" s="974"/>
      <c r="DI27" s="974"/>
      <c r="DJ27" s="974"/>
      <c r="DK27" s="975"/>
      <c r="DL27" s="973"/>
      <c r="DM27" s="974"/>
      <c r="DN27" s="974"/>
      <c r="DO27" s="974"/>
      <c r="DP27" s="975"/>
      <c r="DQ27" s="973"/>
      <c r="DR27" s="974"/>
      <c r="DS27" s="974"/>
      <c r="DT27" s="974"/>
      <c r="DU27" s="975"/>
      <c r="DV27" s="976"/>
      <c r="DW27" s="977"/>
      <c r="DX27" s="977"/>
      <c r="DY27" s="977"/>
      <c r="DZ27" s="978"/>
      <c r="EA27" s="221"/>
    </row>
    <row r="28" spans="1:131" ht="26.25" customHeight="1" thickTop="1" x14ac:dyDescent="0.2">
      <c r="A28" s="234">
        <v>1</v>
      </c>
      <c r="B28" s="1031" t="s">
        <v>413</v>
      </c>
      <c r="C28" s="1032"/>
      <c r="D28" s="1032"/>
      <c r="E28" s="1032"/>
      <c r="F28" s="1032"/>
      <c r="G28" s="1032"/>
      <c r="H28" s="1032"/>
      <c r="I28" s="1032"/>
      <c r="J28" s="1032"/>
      <c r="K28" s="1032"/>
      <c r="L28" s="1032"/>
      <c r="M28" s="1032"/>
      <c r="N28" s="1032"/>
      <c r="O28" s="1032"/>
      <c r="P28" s="1033"/>
      <c r="Q28" s="1034">
        <v>2717</v>
      </c>
      <c r="R28" s="1035"/>
      <c r="S28" s="1035"/>
      <c r="T28" s="1035"/>
      <c r="U28" s="1035"/>
      <c r="V28" s="1035">
        <v>2632</v>
      </c>
      <c r="W28" s="1035"/>
      <c r="X28" s="1035"/>
      <c r="Y28" s="1035"/>
      <c r="Z28" s="1035"/>
      <c r="AA28" s="1035">
        <v>85</v>
      </c>
      <c r="AB28" s="1035"/>
      <c r="AC28" s="1035"/>
      <c r="AD28" s="1035"/>
      <c r="AE28" s="1036"/>
      <c r="AF28" s="1037">
        <v>85</v>
      </c>
      <c r="AG28" s="1035"/>
      <c r="AH28" s="1035"/>
      <c r="AI28" s="1035"/>
      <c r="AJ28" s="1038"/>
      <c r="AK28" s="1026">
        <v>201</v>
      </c>
      <c r="AL28" s="1027"/>
      <c r="AM28" s="1027"/>
      <c r="AN28" s="1027"/>
      <c r="AO28" s="1027"/>
      <c r="AP28" s="1027" t="s">
        <v>603</v>
      </c>
      <c r="AQ28" s="1027"/>
      <c r="AR28" s="1027"/>
      <c r="AS28" s="1027"/>
      <c r="AT28" s="1027"/>
      <c r="AU28" s="1027">
        <v>0</v>
      </c>
      <c r="AV28" s="1027"/>
      <c r="AW28" s="1027"/>
      <c r="AX28" s="1027"/>
      <c r="AY28" s="1027"/>
      <c r="AZ28" s="1028" t="s">
        <v>603</v>
      </c>
      <c r="BA28" s="1028"/>
      <c r="BB28" s="1028"/>
      <c r="BC28" s="1028"/>
      <c r="BD28" s="1028"/>
      <c r="BE28" s="1029" t="s">
        <v>605</v>
      </c>
      <c r="BF28" s="1029"/>
      <c r="BG28" s="1029"/>
      <c r="BH28" s="1029"/>
      <c r="BI28" s="1030"/>
      <c r="BJ28" s="223"/>
      <c r="BK28" s="223"/>
      <c r="BL28" s="223"/>
      <c r="BM28" s="223"/>
      <c r="BN28" s="223"/>
      <c r="BO28" s="233"/>
      <c r="BP28" s="233"/>
      <c r="BQ28" s="230">
        <v>22</v>
      </c>
      <c r="BR28" s="231"/>
      <c r="BS28" s="976"/>
      <c r="BT28" s="977"/>
      <c r="BU28" s="977"/>
      <c r="BV28" s="977"/>
      <c r="BW28" s="977"/>
      <c r="BX28" s="977"/>
      <c r="BY28" s="977"/>
      <c r="BZ28" s="977"/>
      <c r="CA28" s="977"/>
      <c r="CB28" s="977"/>
      <c r="CC28" s="977"/>
      <c r="CD28" s="977"/>
      <c r="CE28" s="977"/>
      <c r="CF28" s="977"/>
      <c r="CG28" s="998"/>
      <c r="CH28" s="973"/>
      <c r="CI28" s="974"/>
      <c r="CJ28" s="974"/>
      <c r="CK28" s="974"/>
      <c r="CL28" s="975"/>
      <c r="CM28" s="973"/>
      <c r="CN28" s="974"/>
      <c r="CO28" s="974"/>
      <c r="CP28" s="974"/>
      <c r="CQ28" s="975"/>
      <c r="CR28" s="973"/>
      <c r="CS28" s="974"/>
      <c r="CT28" s="974"/>
      <c r="CU28" s="974"/>
      <c r="CV28" s="975"/>
      <c r="CW28" s="973"/>
      <c r="CX28" s="974"/>
      <c r="CY28" s="974"/>
      <c r="CZ28" s="974"/>
      <c r="DA28" s="975"/>
      <c r="DB28" s="973"/>
      <c r="DC28" s="974"/>
      <c r="DD28" s="974"/>
      <c r="DE28" s="974"/>
      <c r="DF28" s="975"/>
      <c r="DG28" s="973"/>
      <c r="DH28" s="974"/>
      <c r="DI28" s="974"/>
      <c r="DJ28" s="974"/>
      <c r="DK28" s="975"/>
      <c r="DL28" s="973"/>
      <c r="DM28" s="974"/>
      <c r="DN28" s="974"/>
      <c r="DO28" s="974"/>
      <c r="DP28" s="975"/>
      <c r="DQ28" s="973"/>
      <c r="DR28" s="974"/>
      <c r="DS28" s="974"/>
      <c r="DT28" s="974"/>
      <c r="DU28" s="975"/>
      <c r="DV28" s="976"/>
      <c r="DW28" s="977"/>
      <c r="DX28" s="977"/>
      <c r="DY28" s="977"/>
      <c r="DZ28" s="978"/>
      <c r="EA28" s="221"/>
    </row>
    <row r="29" spans="1:131" ht="26.25" customHeight="1" x14ac:dyDescent="0.2">
      <c r="A29" s="234">
        <v>2</v>
      </c>
      <c r="B29" s="1014" t="s">
        <v>414</v>
      </c>
      <c r="C29" s="1015"/>
      <c r="D29" s="1015"/>
      <c r="E29" s="1015"/>
      <c r="F29" s="1015"/>
      <c r="G29" s="1015"/>
      <c r="H29" s="1015"/>
      <c r="I29" s="1015"/>
      <c r="J29" s="1015"/>
      <c r="K29" s="1015"/>
      <c r="L29" s="1015"/>
      <c r="M29" s="1015"/>
      <c r="N29" s="1015"/>
      <c r="O29" s="1015"/>
      <c r="P29" s="1016"/>
      <c r="Q29" s="1022">
        <v>191</v>
      </c>
      <c r="R29" s="1023"/>
      <c r="S29" s="1023"/>
      <c r="T29" s="1023"/>
      <c r="U29" s="1023"/>
      <c r="V29" s="1023">
        <v>186</v>
      </c>
      <c r="W29" s="1023"/>
      <c r="X29" s="1023"/>
      <c r="Y29" s="1023"/>
      <c r="Z29" s="1023"/>
      <c r="AA29" s="1023">
        <v>5</v>
      </c>
      <c r="AB29" s="1023"/>
      <c r="AC29" s="1023"/>
      <c r="AD29" s="1023"/>
      <c r="AE29" s="1024"/>
      <c r="AF29" s="1019">
        <v>5</v>
      </c>
      <c r="AG29" s="1020"/>
      <c r="AH29" s="1020"/>
      <c r="AI29" s="1020"/>
      <c r="AJ29" s="1021"/>
      <c r="AK29" s="964">
        <v>55</v>
      </c>
      <c r="AL29" s="955"/>
      <c r="AM29" s="955"/>
      <c r="AN29" s="955"/>
      <c r="AO29" s="955"/>
      <c r="AP29" s="955">
        <v>27</v>
      </c>
      <c r="AQ29" s="955"/>
      <c r="AR29" s="955"/>
      <c r="AS29" s="955"/>
      <c r="AT29" s="955"/>
      <c r="AU29" s="955">
        <v>9</v>
      </c>
      <c r="AV29" s="955"/>
      <c r="AW29" s="955"/>
      <c r="AX29" s="955"/>
      <c r="AY29" s="955"/>
      <c r="AZ29" s="1025" t="s">
        <v>603</v>
      </c>
      <c r="BA29" s="1025"/>
      <c r="BB29" s="1025"/>
      <c r="BC29" s="1025"/>
      <c r="BD29" s="1025"/>
      <c r="BE29" s="956"/>
      <c r="BF29" s="956"/>
      <c r="BG29" s="956"/>
      <c r="BH29" s="956"/>
      <c r="BI29" s="957"/>
      <c r="BJ29" s="223"/>
      <c r="BK29" s="223"/>
      <c r="BL29" s="223"/>
      <c r="BM29" s="223"/>
      <c r="BN29" s="223"/>
      <c r="BO29" s="233"/>
      <c r="BP29" s="233"/>
      <c r="BQ29" s="230">
        <v>23</v>
      </c>
      <c r="BR29" s="231"/>
      <c r="BS29" s="976"/>
      <c r="BT29" s="977"/>
      <c r="BU29" s="977"/>
      <c r="BV29" s="977"/>
      <c r="BW29" s="977"/>
      <c r="BX29" s="977"/>
      <c r="BY29" s="977"/>
      <c r="BZ29" s="977"/>
      <c r="CA29" s="977"/>
      <c r="CB29" s="977"/>
      <c r="CC29" s="977"/>
      <c r="CD29" s="977"/>
      <c r="CE29" s="977"/>
      <c r="CF29" s="977"/>
      <c r="CG29" s="998"/>
      <c r="CH29" s="973"/>
      <c r="CI29" s="974"/>
      <c r="CJ29" s="974"/>
      <c r="CK29" s="974"/>
      <c r="CL29" s="975"/>
      <c r="CM29" s="973"/>
      <c r="CN29" s="974"/>
      <c r="CO29" s="974"/>
      <c r="CP29" s="974"/>
      <c r="CQ29" s="975"/>
      <c r="CR29" s="973"/>
      <c r="CS29" s="974"/>
      <c r="CT29" s="974"/>
      <c r="CU29" s="974"/>
      <c r="CV29" s="975"/>
      <c r="CW29" s="973"/>
      <c r="CX29" s="974"/>
      <c r="CY29" s="974"/>
      <c r="CZ29" s="974"/>
      <c r="DA29" s="975"/>
      <c r="DB29" s="973"/>
      <c r="DC29" s="974"/>
      <c r="DD29" s="974"/>
      <c r="DE29" s="974"/>
      <c r="DF29" s="975"/>
      <c r="DG29" s="973"/>
      <c r="DH29" s="974"/>
      <c r="DI29" s="974"/>
      <c r="DJ29" s="974"/>
      <c r="DK29" s="975"/>
      <c r="DL29" s="973"/>
      <c r="DM29" s="974"/>
      <c r="DN29" s="974"/>
      <c r="DO29" s="974"/>
      <c r="DP29" s="975"/>
      <c r="DQ29" s="973"/>
      <c r="DR29" s="974"/>
      <c r="DS29" s="974"/>
      <c r="DT29" s="974"/>
      <c r="DU29" s="975"/>
      <c r="DV29" s="976"/>
      <c r="DW29" s="977"/>
      <c r="DX29" s="977"/>
      <c r="DY29" s="977"/>
      <c r="DZ29" s="978"/>
      <c r="EA29" s="221"/>
    </row>
    <row r="30" spans="1:131" ht="26.25" customHeight="1" x14ac:dyDescent="0.2">
      <c r="A30" s="234">
        <v>3</v>
      </c>
      <c r="B30" s="1014" t="s">
        <v>415</v>
      </c>
      <c r="C30" s="1015"/>
      <c r="D30" s="1015"/>
      <c r="E30" s="1015"/>
      <c r="F30" s="1015"/>
      <c r="G30" s="1015"/>
      <c r="H30" s="1015"/>
      <c r="I30" s="1015"/>
      <c r="J30" s="1015"/>
      <c r="K30" s="1015"/>
      <c r="L30" s="1015"/>
      <c r="M30" s="1015"/>
      <c r="N30" s="1015"/>
      <c r="O30" s="1015"/>
      <c r="P30" s="1016"/>
      <c r="Q30" s="1022">
        <v>416</v>
      </c>
      <c r="R30" s="1023"/>
      <c r="S30" s="1023"/>
      <c r="T30" s="1023"/>
      <c r="U30" s="1023"/>
      <c r="V30" s="1023">
        <v>412</v>
      </c>
      <c r="W30" s="1023"/>
      <c r="X30" s="1023"/>
      <c r="Y30" s="1023"/>
      <c r="Z30" s="1023"/>
      <c r="AA30" s="1023">
        <v>4</v>
      </c>
      <c r="AB30" s="1023"/>
      <c r="AC30" s="1023"/>
      <c r="AD30" s="1023"/>
      <c r="AE30" s="1024"/>
      <c r="AF30" s="1019">
        <v>4</v>
      </c>
      <c r="AG30" s="1020"/>
      <c r="AH30" s="1020"/>
      <c r="AI30" s="1020"/>
      <c r="AJ30" s="1021"/>
      <c r="AK30" s="964">
        <v>92</v>
      </c>
      <c r="AL30" s="955"/>
      <c r="AM30" s="955"/>
      <c r="AN30" s="955"/>
      <c r="AO30" s="955"/>
      <c r="AP30" s="955" t="s">
        <v>603</v>
      </c>
      <c r="AQ30" s="955"/>
      <c r="AR30" s="955"/>
      <c r="AS30" s="955"/>
      <c r="AT30" s="955"/>
      <c r="AU30" s="955">
        <v>0</v>
      </c>
      <c r="AV30" s="955"/>
      <c r="AW30" s="955"/>
      <c r="AX30" s="955"/>
      <c r="AY30" s="955"/>
      <c r="AZ30" s="1025" t="s">
        <v>603</v>
      </c>
      <c r="BA30" s="1025"/>
      <c r="BB30" s="1025"/>
      <c r="BC30" s="1025"/>
      <c r="BD30" s="1025"/>
      <c r="BE30" s="956"/>
      <c r="BF30" s="956"/>
      <c r="BG30" s="956"/>
      <c r="BH30" s="956"/>
      <c r="BI30" s="957"/>
      <c r="BJ30" s="223"/>
      <c r="BK30" s="223"/>
      <c r="BL30" s="223"/>
      <c r="BM30" s="223"/>
      <c r="BN30" s="223"/>
      <c r="BO30" s="233"/>
      <c r="BP30" s="233"/>
      <c r="BQ30" s="230">
        <v>24</v>
      </c>
      <c r="BR30" s="231"/>
      <c r="BS30" s="976"/>
      <c r="BT30" s="977"/>
      <c r="BU30" s="977"/>
      <c r="BV30" s="977"/>
      <c r="BW30" s="977"/>
      <c r="BX30" s="977"/>
      <c r="BY30" s="977"/>
      <c r="BZ30" s="977"/>
      <c r="CA30" s="977"/>
      <c r="CB30" s="977"/>
      <c r="CC30" s="977"/>
      <c r="CD30" s="977"/>
      <c r="CE30" s="977"/>
      <c r="CF30" s="977"/>
      <c r="CG30" s="998"/>
      <c r="CH30" s="973"/>
      <c r="CI30" s="974"/>
      <c r="CJ30" s="974"/>
      <c r="CK30" s="974"/>
      <c r="CL30" s="975"/>
      <c r="CM30" s="973"/>
      <c r="CN30" s="974"/>
      <c r="CO30" s="974"/>
      <c r="CP30" s="974"/>
      <c r="CQ30" s="975"/>
      <c r="CR30" s="973"/>
      <c r="CS30" s="974"/>
      <c r="CT30" s="974"/>
      <c r="CU30" s="974"/>
      <c r="CV30" s="975"/>
      <c r="CW30" s="973"/>
      <c r="CX30" s="974"/>
      <c r="CY30" s="974"/>
      <c r="CZ30" s="974"/>
      <c r="DA30" s="975"/>
      <c r="DB30" s="973"/>
      <c r="DC30" s="974"/>
      <c r="DD30" s="974"/>
      <c r="DE30" s="974"/>
      <c r="DF30" s="975"/>
      <c r="DG30" s="973"/>
      <c r="DH30" s="974"/>
      <c r="DI30" s="974"/>
      <c r="DJ30" s="974"/>
      <c r="DK30" s="975"/>
      <c r="DL30" s="973"/>
      <c r="DM30" s="974"/>
      <c r="DN30" s="974"/>
      <c r="DO30" s="974"/>
      <c r="DP30" s="975"/>
      <c r="DQ30" s="973"/>
      <c r="DR30" s="974"/>
      <c r="DS30" s="974"/>
      <c r="DT30" s="974"/>
      <c r="DU30" s="975"/>
      <c r="DV30" s="976"/>
      <c r="DW30" s="977"/>
      <c r="DX30" s="977"/>
      <c r="DY30" s="977"/>
      <c r="DZ30" s="978"/>
      <c r="EA30" s="221"/>
    </row>
    <row r="31" spans="1:131" ht="26.25" customHeight="1" x14ac:dyDescent="0.2">
      <c r="A31" s="234">
        <v>4</v>
      </c>
      <c r="B31" s="1014" t="s">
        <v>416</v>
      </c>
      <c r="C31" s="1015"/>
      <c r="D31" s="1015"/>
      <c r="E31" s="1015"/>
      <c r="F31" s="1015"/>
      <c r="G31" s="1015"/>
      <c r="H31" s="1015"/>
      <c r="I31" s="1015"/>
      <c r="J31" s="1015"/>
      <c r="K31" s="1015"/>
      <c r="L31" s="1015"/>
      <c r="M31" s="1015"/>
      <c r="N31" s="1015"/>
      <c r="O31" s="1015"/>
      <c r="P31" s="1016"/>
      <c r="Q31" s="1022">
        <v>3321</v>
      </c>
      <c r="R31" s="1023"/>
      <c r="S31" s="1023"/>
      <c r="T31" s="1023"/>
      <c r="U31" s="1023"/>
      <c r="V31" s="1023">
        <v>3186</v>
      </c>
      <c r="W31" s="1023"/>
      <c r="X31" s="1023"/>
      <c r="Y31" s="1023"/>
      <c r="Z31" s="1023"/>
      <c r="AA31" s="1023">
        <v>135</v>
      </c>
      <c r="AB31" s="1023"/>
      <c r="AC31" s="1023"/>
      <c r="AD31" s="1023"/>
      <c r="AE31" s="1024"/>
      <c r="AF31" s="1019">
        <v>135</v>
      </c>
      <c r="AG31" s="1020"/>
      <c r="AH31" s="1020"/>
      <c r="AI31" s="1020"/>
      <c r="AJ31" s="1021"/>
      <c r="AK31" s="964">
        <v>476</v>
      </c>
      <c r="AL31" s="955"/>
      <c r="AM31" s="955"/>
      <c r="AN31" s="955"/>
      <c r="AO31" s="955"/>
      <c r="AP31" s="955" t="s">
        <v>603</v>
      </c>
      <c r="AQ31" s="955"/>
      <c r="AR31" s="955"/>
      <c r="AS31" s="955"/>
      <c r="AT31" s="955"/>
      <c r="AU31" s="955">
        <v>0</v>
      </c>
      <c r="AV31" s="955"/>
      <c r="AW31" s="955"/>
      <c r="AX31" s="955"/>
      <c r="AY31" s="955"/>
      <c r="AZ31" s="1025" t="s">
        <v>603</v>
      </c>
      <c r="BA31" s="1025"/>
      <c r="BB31" s="1025"/>
      <c r="BC31" s="1025"/>
      <c r="BD31" s="1025"/>
      <c r="BE31" s="956"/>
      <c r="BF31" s="956"/>
      <c r="BG31" s="956"/>
      <c r="BH31" s="956"/>
      <c r="BI31" s="957"/>
      <c r="BJ31" s="223"/>
      <c r="BK31" s="223"/>
      <c r="BL31" s="223"/>
      <c r="BM31" s="223"/>
      <c r="BN31" s="223"/>
      <c r="BO31" s="233"/>
      <c r="BP31" s="233"/>
      <c r="BQ31" s="230">
        <v>25</v>
      </c>
      <c r="BR31" s="231"/>
      <c r="BS31" s="976"/>
      <c r="BT31" s="977"/>
      <c r="BU31" s="977"/>
      <c r="BV31" s="977"/>
      <c r="BW31" s="977"/>
      <c r="BX31" s="977"/>
      <c r="BY31" s="977"/>
      <c r="BZ31" s="977"/>
      <c r="CA31" s="977"/>
      <c r="CB31" s="977"/>
      <c r="CC31" s="977"/>
      <c r="CD31" s="977"/>
      <c r="CE31" s="977"/>
      <c r="CF31" s="977"/>
      <c r="CG31" s="998"/>
      <c r="CH31" s="973"/>
      <c r="CI31" s="974"/>
      <c r="CJ31" s="974"/>
      <c r="CK31" s="974"/>
      <c r="CL31" s="975"/>
      <c r="CM31" s="973"/>
      <c r="CN31" s="974"/>
      <c r="CO31" s="974"/>
      <c r="CP31" s="974"/>
      <c r="CQ31" s="975"/>
      <c r="CR31" s="973"/>
      <c r="CS31" s="974"/>
      <c r="CT31" s="974"/>
      <c r="CU31" s="974"/>
      <c r="CV31" s="975"/>
      <c r="CW31" s="973"/>
      <c r="CX31" s="974"/>
      <c r="CY31" s="974"/>
      <c r="CZ31" s="974"/>
      <c r="DA31" s="975"/>
      <c r="DB31" s="973"/>
      <c r="DC31" s="974"/>
      <c r="DD31" s="974"/>
      <c r="DE31" s="974"/>
      <c r="DF31" s="975"/>
      <c r="DG31" s="973"/>
      <c r="DH31" s="974"/>
      <c r="DI31" s="974"/>
      <c r="DJ31" s="974"/>
      <c r="DK31" s="975"/>
      <c r="DL31" s="973"/>
      <c r="DM31" s="974"/>
      <c r="DN31" s="974"/>
      <c r="DO31" s="974"/>
      <c r="DP31" s="975"/>
      <c r="DQ31" s="973"/>
      <c r="DR31" s="974"/>
      <c r="DS31" s="974"/>
      <c r="DT31" s="974"/>
      <c r="DU31" s="975"/>
      <c r="DV31" s="976"/>
      <c r="DW31" s="977"/>
      <c r="DX31" s="977"/>
      <c r="DY31" s="977"/>
      <c r="DZ31" s="978"/>
      <c r="EA31" s="221"/>
    </row>
    <row r="32" spans="1:131" ht="26.25" customHeight="1" x14ac:dyDescent="0.2">
      <c r="A32" s="234">
        <v>5</v>
      </c>
      <c r="B32" s="1014" t="s">
        <v>417</v>
      </c>
      <c r="C32" s="1015"/>
      <c r="D32" s="1015"/>
      <c r="E32" s="1015"/>
      <c r="F32" s="1015"/>
      <c r="G32" s="1015"/>
      <c r="H32" s="1015"/>
      <c r="I32" s="1015"/>
      <c r="J32" s="1015"/>
      <c r="K32" s="1015"/>
      <c r="L32" s="1015"/>
      <c r="M32" s="1015"/>
      <c r="N32" s="1015"/>
      <c r="O32" s="1015"/>
      <c r="P32" s="1016"/>
      <c r="Q32" s="1022">
        <v>20</v>
      </c>
      <c r="R32" s="1023"/>
      <c r="S32" s="1023"/>
      <c r="T32" s="1023"/>
      <c r="U32" s="1023"/>
      <c r="V32" s="1023">
        <v>19</v>
      </c>
      <c r="W32" s="1023"/>
      <c r="X32" s="1023"/>
      <c r="Y32" s="1023"/>
      <c r="Z32" s="1023"/>
      <c r="AA32" s="1023">
        <v>1</v>
      </c>
      <c r="AB32" s="1023"/>
      <c r="AC32" s="1023"/>
      <c r="AD32" s="1023"/>
      <c r="AE32" s="1024"/>
      <c r="AF32" s="1019">
        <v>1</v>
      </c>
      <c r="AG32" s="1020"/>
      <c r="AH32" s="1020"/>
      <c r="AI32" s="1020"/>
      <c r="AJ32" s="1021"/>
      <c r="AK32" s="964">
        <v>5</v>
      </c>
      <c r="AL32" s="955"/>
      <c r="AM32" s="955"/>
      <c r="AN32" s="955"/>
      <c r="AO32" s="955"/>
      <c r="AP32" s="955" t="s">
        <v>603</v>
      </c>
      <c r="AQ32" s="955"/>
      <c r="AR32" s="955"/>
      <c r="AS32" s="955"/>
      <c r="AT32" s="955"/>
      <c r="AU32" s="955">
        <v>0</v>
      </c>
      <c r="AV32" s="955"/>
      <c r="AW32" s="955"/>
      <c r="AX32" s="955"/>
      <c r="AY32" s="955"/>
      <c r="AZ32" s="1025" t="s">
        <v>603</v>
      </c>
      <c r="BA32" s="1025"/>
      <c r="BB32" s="1025"/>
      <c r="BC32" s="1025"/>
      <c r="BD32" s="1025"/>
      <c r="BE32" s="956"/>
      <c r="BF32" s="956"/>
      <c r="BG32" s="956"/>
      <c r="BH32" s="956"/>
      <c r="BI32" s="957"/>
      <c r="BJ32" s="223"/>
      <c r="BK32" s="223"/>
      <c r="BL32" s="223"/>
      <c r="BM32" s="223"/>
      <c r="BN32" s="223"/>
      <c r="BO32" s="233"/>
      <c r="BP32" s="233"/>
      <c r="BQ32" s="230">
        <v>26</v>
      </c>
      <c r="BR32" s="231"/>
      <c r="BS32" s="976"/>
      <c r="BT32" s="977"/>
      <c r="BU32" s="977"/>
      <c r="BV32" s="977"/>
      <c r="BW32" s="977"/>
      <c r="BX32" s="977"/>
      <c r="BY32" s="977"/>
      <c r="BZ32" s="977"/>
      <c r="CA32" s="977"/>
      <c r="CB32" s="977"/>
      <c r="CC32" s="977"/>
      <c r="CD32" s="977"/>
      <c r="CE32" s="977"/>
      <c r="CF32" s="977"/>
      <c r="CG32" s="998"/>
      <c r="CH32" s="973"/>
      <c r="CI32" s="974"/>
      <c r="CJ32" s="974"/>
      <c r="CK32" s="974"/>
      <c r="CL32" s="975"/>
      <c r="CM32" s="973"/>
      <c r="CN32" s="974"/>
      <c r="CO32" s="974"/>
      <c r="CP32" s="974"/>
      <c r="CQ32" s="975"/>
      <c r="CR32" s="973"/>
      <c r="CS32" s="974"/>
      <c r="CT32" s="974"/>
      <c r="CU32" s="974"/>
      <c r="CV32" s="975"/>
      <c r="CW32" s="973"/>
      <c r="CX32" s="974"/>
      <c r="CY32" s="974"/>
      <c r="CZ32" s="974"/>
      <c r="DA32" s="975"/>
      <c r="DB32" s="973"/>
      <c r="DC32" s="974"/>
      <c r="DD32" s="974"/>
      <c r="DE32" s="974"/>
      <c r="DF32" s="975"/>
      <c r="DG32" s="973"/>
      <c r="DH32" s="974"/>
      <c r="DI32" s="974"/>
      <c r="DJ32" s="974"/>
      <c r="DK32" s="975"/>
      <c r="DL32" s="973"/>
      <c r="DM32" s="974"/>
      <c r="DN32" s="974"/>
      <c r="DO32" s="974"/>
      <c r="DP32" s="975"/>
      <c r="DQ32" s="973"/>
      <c r="DR32" s="974"/>
      <c r="DS32" s="974"/>
      <c r="DT32" s="974"/>
      <c r="DU32" s="975"/>
      <c r="DV32" s="976"/>
      <c r="DW32" s="977"/>
      <c r="DX32" s="977"/>
      <c r="DY32" s="977"/>
      <c r="DZ32" s="978"/>
      <c r="EA32" s="221"/>
    </row>
    <row r="33" spans="1:131" ht="26.25" customHeight="1" x14ac:dyDescent="0.2">
      <c r="A33" s="234">
        <v>6</v>
      </c>
      <c r="B33" s="1014" t="s">
        <v>418</v>
      </c>
      <c r="C33" s="1015"/>
      <c r="D33" s="1015"/>
      <c r="E33" s="1015"/>
      <c r="F33" s="1015"/>
      <c r="G33" s="1015"/>
      <c r="H33" s="1015"/>
      <c r="I33" s="1015"/>
      <c r="J33" s="1015"/>
      <c r="K33" s="1015"/>
      <c r="L33" s="1015"/>
      <c r="M33" s="1015"/>
      <c r="N33" s="1015"/>
      <c r="O33" s="1015"/>
      <c r="P33" s="1016"/>
      <c r="Q33" s="1022">
        <v>503</v>
      </c>
      <c r="R33" s="1023"/>
      <c r="S33" s="1023"/>
      <c r="T33" s="1023"/>
      <c r="U33" s="1023"/>
      <c r="V33" s="1023">
        <v>463</v>
      </c>
      <c r="W33" s="1023"/>
      <c r="X33" s="1023"/>
      <c r="Y33" s="1023"/>
      <c r="Z33" s="1023"/>
      <c r="AA33" s="1023">
        <v>41</v>
      </c>
      <c r="AB33" s="1023"/>
      <c r="AC33" s="1023"/>
      <c r="AD33" s="1023"/>
      <c r="AE33" s="1024"/>
      <c r="AF33" s="1019">
        <v>1238</v>
      </c>
      <c r="AG33" s="1020"/>
      <c r="AH33" s="1020"/>
      <c r="AI33" s="1020"/>
      <c r="AJ33" s="1021"/>
      <c r="AK33" s="964">
        <v>37</v>
      </c>
      <c r="AL33" s="955"/>
      <c r="AM33" s="955"/>
      <c r="AN33" s="955"/>
      <c r="AO33" s="955"/>
      <c r="AP33" s="955">
        <v>575</v>
      </c>
      <c r="AQ33" s="955"/>
      <c r="AR33" s="955"/>
      <c r="AS33" s="955"/>
      <c r="AT33" s="955"/>
      <c r="AU33" s="955">
        <v>213</v>
      </c>
      <c r="AV33" s="955"/>
      <c r="AW33" s="955"/>
      <c r="AX33" s="955"/>
      <c r="AY33" s="955"/>
      <c r="AZ33" s="1025" t="s">
        <v>603</v>
      </c>
      <c r="BA33" s="1025"/>
      <c r="BB33" s="1025"/>
      <c r="BC33" s="1025"/>
      <c r="BD33" s="1025"/>
      <c r="BE33" s="956" t="s">
        <v>419</v>
      </c>
      <c r="BF33" s="956"/>
      <c r="BG33" s="956"/>
      <c r="BH33" s="956"/>
      <c r="BI33" s="957"/>
      <c r="BJ33" s="223"/>
      <c r="BK33" s="223"/>
      <c r="BL33" s="223"/>
      <c r="BM33" s="223"/>
      <c r="BN33" s="223"/>
      <c r="BO33" s="233"/>
      <c r="BP33" s="233"/>
      <c r="BQ33" s="230">
        <v>27</v>
      </c>
      <c r="BR33" s="231"/>
      <c r="BS33" s="976"/>
      <c r="BT33" s="977"/>
      <c r="BU33" s="977"/>
      <c r="BV33" s="977"/>
      <c r="BW33" s="977"/>
      <c r="BX33" s="977"/>
      <c r="BY33" s="977"/>
      <c r="BZ33" s="977"/>
      <c r="CA33" s="977"/>
      <c r="CB33" s="977"/>
      <c r="CC33" s="977"/>
      <c r="CD33" s="977"/>
      <c r="CE33" s="977"/>
      <c r="CF33" s="977"/>
      <c r="CG33" s="998"/>
      <c r="CH33" s="973"/>
      <c r="CI33" s="974"/>
      <c r="CJ33" s="974"/>
      <c r="CK33" s="974"/>
      <c r="CL33" s="975"/>
      <c r="CM33" s="973"/>
      <c r="CN33" s="974"/>
      <c r="CO33" s="974"/>
      <c r="CP33" s="974"/>
      <c r="CQ33" s="975"/>
      <c r="CR33" s="973"/>
      <c r="CS33" s="974"/>
      <c r="CT33" s="974"/>
      <c r="CU33" s="974"/>
      <c r="CV33" s="975"/>
      <c r="CW33" s="973"/>
      <c r="CX33" s="974"/>
      <c r="CY33" s="974"/>
      <c r="CZ33" s="974"/>
      <c r="DA33" s="975"/>
      <c r="DB33" s="973"/>
      <c r="DC33" s="974"/>
      <c r="DD33" s="974"/>
      <c r="DE33" s="974"/>
      <c r="DF33" s="975"/>
      <c r="DG33" s="973"/>
      <c r="DH33" s="974"/>
      <c r="DI33" s="974"/>
      <c r="DJ33" s="974"/>
      <c r="DK33" s="975"/>
      <c r="DL33" s="973"/>
      <c r="DM33" s="974"/>
      <c r="DN33" s="974"/>
      <c r="DO33" s="974"/>
      <c r="DP33" s="975"/>
      <c r="DQ33" s="973"/>
      <c r="DR33" s="974"/>
      <c r="DS33" s="974"/>
      <c r="DT33" s="974"/>
      <c r="DU33" s="975"/>
      <c r="DV33" s="976"/>
      <c r="DW33" s="977"/>
      <c r="DX33" s="977"/>
      <c r="DY33" s="977"/>
      <c r="DZ33" s="978"/>
      <c r="EA33" s="221"/>
    </row>
    <row r="34" spans="1:131" ht="26.25" customHeight="1" x14ac:dyDescent="0.2">
      <c r="A34" s="234">
        <v>7</v>
      </c>
      <c r="B34" s="1014" t="s">
        <v>420</v>
      </c>
      <c r="C34" s="1015"/>
      <c r="D34" s="1015"/>
      <c r="E34" s="1015"/>
      <c r="F34" s="1015"/>
      <c r="G34" s="1015"/>
      <c r="H34" s="1015"/>
      <c r="I34" s="1015"/>
      <c r="J34" s="1015"/>
      <c r="K34" s="1015"/>
      <c r="L34" s="1015"/>
      <c r="M34" s="1015"/>
      <c r="N34" s="1015"/>
      <c r="O34" s="1015"/>
      <c r="P34" s="1016"/>
      <c r="Q34" s="1022">
        <v>1615</v>
      </c>
      <c r="R34" s="1023"/>
      <c r="S34" s="1023"/>
      <c r="T34" s="1023"/>
      <c r="U34" s="1023"/>
      <c r="V34" s="1023">
        <v>1602</v>
      </c>
      <c r="W34" s="1023"/>
      <c r="X34" s="1023"/>
      <c r="Y34" s="1023"/>
      <c r="Z34" s="1023"/>
      <c r="AA34" s="1023">
        <v>14</v>
      </c>
      <c r="AB34" s="1023"/>
      <c r="AC34" s="1023"/>
      <c r="AD34" s="1023"/>
      <c r="AE34" s="1024"/>
      <c r="AF34" s="1019">
        <v>1567</v>
      </c>
      <c r="AG34" s="1020"/>
      <c r="AH34" s="1020"/>
      <c r="AI34" s="1020"/>
      <c r="AJ34" s="1021"/>
      <c r="AK34" s="964">
        <v>265</v>
      </c>
      <c r="AL34" s="955"/>
      <c r="AM34" s="955"/>
      <c r="AN34" s="955"/>
      <c r="AO34" s="955"/>
      <c r="AP34" s="955">
        <v>488</v>
      </c>
      <c r="AQ34" s="955"/>
      <c r="AR34" s="955"/>
      <c r="AS34" s="955"/>
      <c r="AT34" s="955"/>
      <c r="AU34" s="955">
        <v>320</v>
      </c>
      <c r="AV34" s="955"/>
      <c r="AW34" s="955"/>
      <c r="AX34" s="955"/>
      <c r="AY34" s="955"/>
      <c r="AZ34" s="1025" t="s">
        <v>603</v>
      </c>
      <c r="BA34" s="1025"/>
      <c r="BB34" s="1025"/>
      <c r="BC34" s="1025"/>
      <c r="BD34" s="1025"/>
      <c r="BE34" s="956" t="s">
        <v>419</v>
      </c>
      <c r="BF34" s="956"/>
      <c r="BG34" s="956"/>
      <c r="BH34" s="956"/>
      <c r="BI34" s="957"/>
      <c r="BJ34" s="223"/>
      <c r="BK34" s="223"/>
      <c r="BL34" s="223"/>
      <c r="BM34" s="223"/>
      <c r="BN34" s="223"/>
      <c r="BO34" s="233"/>
      <c r="BP34" s="233"/>
      <c r="BQ34" s="230">
        <v>28</v>
      </c>
      <c r="BR34" s="231"/>
      <c r="BS34" s="976"/>
      <c r="BT34" s="977"/>
      <c r="BU34" s="977"/>
      <c r="BV34" s="977"/>
      <c r="BW34" s="977"/>
      <c r="BX34" s="977"/>
      <c r="BY34" s="977"/>
      <c r="BZ34" s="977"/>
      <c r="CA34" s="977"/>
      <c r="CB34" s="977"/>
      <c r="CC34" s="977"/>
      <c r="CD34" s="977"/>
      <c r="CE34" s="977"/>
      <c r="CF34" s="977"/>
      <c r="CG34" s="998"/>
      <c r="CH34" s="973"/>
      <c r="CI34" s="974"/>
      <c r="CJ34" s="974"/>
      <c r="CK34" s="974"/>
      <c r="CL34" s="975"/>
      <c r="CM34" s="973"/>
      <c r="CN34" s="974"/>
      <c r="CO34" s="974"/>
      <c r="CP34" s="974"/>
      <c r="CQ34" s="975"/>
      <c r="CR34" s="973"/>
      <c r="CS34" s="974"/>
      <c r="CT34" s="974"/>
      <c r="CU34" s="974"/>
      <c r="CV34" s="975"/>
      <c r="CW34" s="973"/>
      <c r="CX34" s="974"/>
      <c r="CY34" s="974"/>
      <c r="CZ34" s="974"/>
      <c r="DA34" s="975"/>
      <c r="DB34" s="973"/>
      <c r="DC34" s="974"/>
      <c r="DD34" s="974"/>
      <c r="DE34" s="974"/>
      <c r="DF34" s="975"/>
      <c r="DG34" s="973"/>
      <c r="DH34" s="974"/>
      <c r="DI34" s="974"/>
      <c r="DJ34" s="974"/>
      <c r="DK34" s="975"/>
      <c r="DL34" s="973"/>
      <c r="DM34" s="974"/>
      <c r="DN34" s="974"/>
      <c r="DO34" s="974"/>
      <c r="DP34" s="975"/>
      <c r="DQ34" s="973"/>
      <c r="DR34" s="974"/>
      <c r="DS34" s="974"/>
      <c r="DT34" s="974"/>
      <c r="DU34" s="975"/>
      <c r="DV34" s="976"/>
      <c r="DW34" s="977"/>
      <c r="DX34" s="977"/>
      <c r="DY34" s="977"/>
      <c r="DZ34" s="978"/>
      <c r="EA34" s="221"/>
    </row>
    <row r="35" spans="1:131" ht="26.25" customHeight="1" x14ac:dyDescent="0.2">
      <c r="A35" s="234">
        <v>8</v>
      </c>
      <c r="B35" s="1014" t="s">
        <v>421</v>
      </c>
      <c r="C35" s="1015"/>
      <c r="D35" s="1015"/>
      <c r="E35" s="1015"/>
      <c r="F35" s="1015"/>
      <c r="G35" s="1015"/>
      <c r="H35" s="1015"/>
      <c r="I35" s="1015"/>
      <c r="J35" s="1015"/>
      <c r="K35" s="1015"/>
      <c r="L35" s="1015"/>
      <c r="M35" s="1015"/>
      <c r="N35" s="1015"/>
      <c r="O35" s="1015"/>
      <c r="P35" s="1016"/>
      <c r="Q35" s="1022">
        <v>1047</v>
      </c>
      <c r="R35" s="1023"/>
      <c r="S35" s="1023"/>
      <c r="T35" s="1023"/>
      <c r="U35" s="1023"/>
      <c r="V35" s="1023">
        <v>1045</v>
      </c>
      <c r="W35" s="1023"/>
      <c r="X35" s="1023"/>
      <c r="Y35" s="1023"/>
      <c r="Z35" s="1023"/>
      <c r="AA35" s="1023">
        <v>2</v>
      </c>
      <c r="AB35" s="1023"/>
      <c r="AC35" s="1023"/>
      <c r="AD35" s="1023"/>
      <c r="AE35" s="1024"/>
      <c r="AF35" s="1019">
        <v>2</v>
      </c>
      <c r="AG35" s="1020"/>
      <c r="AH35" s="1020"/>
      <c r="AI35" s="1020"/>
      <c r="AJ35" s="1021"/>
      <c r="AK35" s="964">
        <v>581</v>
      </c>
      <c r="AL35" s="955"/>
      <c r="AM35" s="955"/>
      <c r="AN35" s="955"/>
      <c r="AO35" s="955"/>
      <c r="AP35" s="955">
        <v>5431</v>
      </c>
      <c r="AQ35" s="955"/>
      <c r="AR35" s="955"/>
      <c r="AS35" s="955"/>
      <c r="AT35" s="955"/>
      <c r="AU35" s="955">
        <v>5159</v>
      </c>
      <c r="AV35" s="955"/>
      <c r="AW35" s="955"/>
      <c r="AX35" s="955"/>
      <c r="AY35" s="955"/>
      <c r="AZ35" s="1025" t="s">
        <v>603</v>
      </c>
      <c r="BA35" s="1025"/>
      <c r="BB35" s="1025"/>
      <c r="BC35" s="1025"/>
      <c r="BD35" s="1025"/>
      <c r="BE35" s="956" t="s">
        <v>608</v>
      </c>
      <c r="BF35" s="956"/>
      <c r="BG35" s="956"/>
      <c r="BH35" s="956"/>
      <c r="BI35" s="957"/>
      <c r="BJ35" s="223"/>
      <c r="BK35" s="223"/>
      <c r="BL35" s="223"/>
      <c r="BM35" s="223"/>
      <c r="BN35" s="223"/>
      <c r="BO35" s="233"/>
      <c r="BP35" s="233"/>
      <c r="BQ35" s="230">
        <v>29</v>
      </c>
      <c r="BR35" s="231"/>
      <c r="BS35" s="976"/>
      <c r="BT35" s="977"/>
      <c r="BU35" s="977"/>
      <c r="BV35" s="977"/>
      <c r="BW35" s="977"/>
      <c r="BX35" s="977"/>
      <c r="BY35" s="977"/>
      <c r="BZ35" s="977"/>
      <c r="CA35" s="977"/>
      <c r="CB35" s="977"/>
      <c r="CC35" s="977"/>
      <c r="CD35" s="977"/>
      <c r="CE35" s="977"/>
      <c r="CF35" s="977"/>
      <c r="CG35" s="998"/>
      <c r="CH35" s="973"/>
      <c r="CI35" s="974"/>
      <c r="CJ35" s="974"/>
      <c r="CK35" s="974"/>
      <c r="CL35" s="975"/>
      <c r="CM35" s="973"/>
      <c r="CN35" s="974"/>
      <c r="CO35" s="974"/>
      <c r="CP35" s="974"/>
      <c r="CQ35" s="975"/>
      <c r="CR35" s="973"/>
      <c r="CS35" s="974"/>
      <c r="CT35" s="974"/>
      <c r="CU35" s="974"/>
      <c r="CV35" s="975"/>
      <c r="CW35" s="973"/>
      <c r="CX35" s="974"/>
      <c r="CY35" s="974"/>
      <c r="CZ35" s="974"/>
      <c r="DA35" s="975"/>
      <c r="DB35" s="973"/>
      <c r="DC35" s="974"/>
      <c r="DD35" s="974"/>
      <c r="DE35" s="974"/>
      <c r="DF35" s="975"/>
      <c r="DG35" s="973"/>
      <c r="DH35" s="974"/>
      <c r="DI35" s="974"/>
      <c r="DJ35" s="974"/>
      <c r="DK35" s="975"/>
      <c r="DL35" s="973"/>
      <c r="DM35" s="974"/>
      <c r="DN35" s="974"/>
      <c r="DO35" s="974"/>
      <c r="DP35" s="975"/>
      <c r="DQ35" s="973"/>
      <c r="DR35" s="974"/>
      <c r="DS35" s="974"/>
      <c r="DT35" s="974"/>
      <c r="DU35" s="975"/>
      <c r="DV35" s="976"/>
      <c r="DW35" s="977"/>
      <c r="DX35" s="977"/>
      <c r="DY35" s="977"/>
      <c r="DZ35" s="978"/>
      <c r="EA35" s="221"/>
    </row>
    <row r="36" spans="1:131" ht="26.25" customHeight="1" x14ac:dyDescent="0.2">
      <c r="A36" s="234">
        <v>9</v>
      </c>
      <c r="B36" s="1014" t="s">
        <v>423</v>
      </c>
      <c r="C36" s="1015"/>
      <c r="D36" s="1015"/>
      <c r="E36" s="1015"/>
      <c r="F36" s="1015"/>
      <c r="G36" s="1015"/>
      <c r="H36" s="1015"/>
      <c r="I36" s="1015"/>
      <c r="J36" s="1015"/>
      <c r="K36" s="1015"/>
      <c r="L36" s="1015"/>
      <c r="M36" s="1015"/>
      <c r="N36" s="1015"/>
      <c r="O36" s="1015"/>
      <c r="P36" s="1016"/>
      <c r="Q36" s="1022">
        <v>171</v>
      </c>
      <c r="R36" s="1023"/>
      <c r="S36" s="1023"/>
      <c r="T36" s="1023"/>
      <c r="U36" s="1023"/>
      <c r="V36" s="1023">
        <v>169</v>
      </c>
      <c r="W36" s="1023"/>
      <c r="X36" s="1023"/>
      <c r="Y36" s="1023"/>
      <c r="Z36" s="1023"/>
      <c r="AA36" s="1023">
        <v>2</v>
      </c>
      <c r="AB36" s="1023"/>
      <c r="AC36" s="1023"/>
      <c r="AD36" s="1023"/>
      <c r="AE36" s="1024"/>
      <c r="AF36" s="1019">
        <v>2</v>
      </c>
      <c r="AG36" s="1020"/>
      <c r="AH36" s="1020"/>
      <c r="AI36" s="1020"/>
      <c r="AJ36" s="1021"/>
      <c r="AK36" s="964">
        <v>146</v>
      </c>
      <c r="AL36" s="955"/>
      <c r="AM36" s="955"/>
      <c r="AN36" s="955"/>
      <c r="AO36" s="955"/>
      <c r="AP36" s="955">
        <v>745</v>
      </c>
      <c r="AQ36" s="955"/>
      <c r="AR36" s="955"/>
      <c r="AS36" s="955"/>
      <c r="AT36" s="955"/>
      <c r="AU36" s="955">
        <v>740</v>
      </c>
      <c r="AV36" s="955"/>
      <c r="AW36" s="955"/>
      <c r="AX36" s="955"/>
      <c r="AY36" s="955"/>
      <c r="AZ36" s="1025" t="s">
        <v>603</v>
      </c>
      <c r="BA36" s="1025"/>
      <c r="BB36" s="1025"/>
      <c r="BC36" s="1025"/>
      <c r="BD36" s="1025"/>
      <c r="BE36" s="956" t="s">
        <v>606</v>
      </c>
      <c r="BF36" s="956"/>
      <c r="BG36" s="956"/>
      <c r="BH36" s="956"/>
      <c r="BI36" s="957"/>
      <c r="BJ36" s="223"/>
      <c r="BK36" s="223"/>
      <c r="BL36" s="223"/>
      <c r="BM36" s="223"/>
      <c r="BN36" s="223"/>
      <c r="BO36" s="233"/>
      <c r="BP36" s="233"/>
      <c r="BQ36" s="230">
        <v>30</v>
      </c>
      <c r="BR36" s="231"/>
      <c r="BS36" s="976"/>
      <c r="BT36" s="977"/>
      <c r="BU36" s="977"/>
      <c r="BV36" s="977"/>
      <c r="BW36" s="977"/>
      <c r="BX36" s="977"/>
      <c r="BY36" s="977"/>
      <c r="BZ36" s="977"/>
      <c r="CA36" s="977"/>
      <c r="CB36" s="977"/>
      <c r="CC36" s="977"/>
      <c r="CD36" s="977"/>
      <c r="CE36" s="977"/>
      <c r="CF36" s="977"/>
      <c r="CG36" s="998"/>
      <c r="CH36" s="973"/>
      <c r="CI36" s="974"/>
      <c r="CJ36" s="974"/>
      <c r="CK36" s="974"/>
      <c r="CL36" s="975"/>
      <c r="CM36" s="973"/>
      <c r="CN36" s="974"/>
      <c r="CO36" s="974"/>
      <c r="CP36" s="974"/>
      <c r="CQ36" s="975"/>
      <c r="CR36" s="973"/>
      <c r="CS36" s="974"/>
      <c r="CT36" s="974"/>
      <c r="CU36" s="974"/>
      <c r="CV36" s="975"/>
      <c r="CW36" s="973"/>
      <c r="CX36" s="974"/>
      <c r="CY36" s="974"/>
      <c r="CZ36" s="974"/>
      <c r="DA36" s="975"/>
      <c r="DB36" s="973"/>
      <c r="DC36" s="974"/>
      <c r="DD36" s="974"/>
      <c r="DE36" s="974"/>
      <c r="DF36" s="975"/>
      <c r="DG36" s="973"/>
      <c r="DH36" s="974"/>
      <c r="DI36" s="974"/>
      <c r="DJ36" s="974"/>
      <c r="DK36" s="975"/>
      <c r="DL36" s="973"/>
      <c r="DM36" s="974"/>
      <c r="DN36" s="974"/>
      <c r="DO36" s="974"/>
      <c r="DP36" s="975"/>
      <c r="DQ36" s="973"/>
      <c r="DR36" s="974"/>
      <c r="DS36" s="974"/>
      <c r="DT36" s="974"/>
      <c r="DU36" s="975"/>
      <c r="DV36" s="976"/>
      <c r="DW36" s="977"/>
      <c r="DX36" s="977"/>
      <c r="DY36" s="977"/>
      <c r="DZ36" s="978"/>
      <c r="EA36" s="221"/>
    </row>
    <row r="37" spans="1:131" ht="26.25" customHeight="1" x14ac:dyDescent="0.2">
      <c r="A37" s="234">
        <v>10</v>
      </c>
      <c r="B37" s="1014" t="s">
        <v>424</v>
      </c>
      <c r="C37" s="1015"/>
      <c r="D37" s="1015"/>
      <c r="E37" s="1015"/>
      <c r="F37" s="1015"/>
      <c r="G37" s="1015"/>
      <c r="H37" s="1015"/>
      <c r="I37" s="1015"/>
      <c r="J37" s="1015"/>
      <c r="K37" s="1015"/>
      <c r="L37" s="1015"/>
      <c r="M37" s="1015"/>
      <c r="N37" s="1015"/>
      <c r="O37" s="1015"/>
      <c r="P37" s="1016"/>
      <c r="Q37" s="1022">
        <v>317</v>
      </c>
      <c r="R37" s="1023"/>
      <c r="S37" s="1023"/>
      <c r="T37" s="1023"/>
      <c r="U37" s="1023"/>
      <c r="V37" s="1023">
        <v>312</v>
      </c>
      <c r="W37" s="1023"/>
      <c r="X37" s="1023"/>
      <c r="Y37" s="1023"/>
      <c r="Z37" s="1023"/>
      <c r="AA37" s="1023">
        <v>5</v>
      </c>
      <c r="AB37" s="1023"/>
      <c r="AC37" s="1023"/>
      <c r="AD37" s="1023"/>
      <c r="AE37" s="1024"/>
      <c r="AF37" s="1019">
        <v>5</v>
      </c>
      <c r="AG37" s="1020"/>
      <c r="AH37" s="1020"/>
      <c r="AI37" s="1020"/>
      <c r="AJ37" s="1021"/>
      <c r="AK37" s="964">
        <v>250</v>
      </c>
      <c r="AL37" s="955"/>
      <c r="AM37" s="955"/>
      <c r="AN37" s="955"/>
      <c r="AO37" s="955"/>
      <c r="AP37" s="955">
        <v>860</v>
      </c>
      <c r="AQ37" s="955"/>
      <c r="AR37" s="955"/>
      <c r="AS37" s="955"/>
      <c r="AT37" s="955"/>
      <c r="AU37" s="955">
        <v>842</v>
      </c>
      <c r="AV37" s="955"/>
      <c r="AW37" s="955"/>
      <c r="AX37" s="955"/>
      <c r="AY37" s="955"/>
      <c r="AZ37" s="1025" t="s">
        <v>603</v>
      </c>
      <c r="BA37" s="1025"/>
      <c r="BB37" s="1025"/>
      <c r="BC37" s="1025"/>
      <c r="BD37" s="1025"/>
      <c r="BE37" s="956" t="s">
        <v>607</v>
      </c>
      <c r="BF37" s="956"/>
      <c r="BG37" s="956"/>
      <c r="BH37" s="956"/>
      <c r="BI37" s="957"/>
      <c r="BJ37" s="223"/>
      <c r="BK37" s="223"/>
      <c r="BL37" s="223"/>
      <c r="BM37" s="223"/>
      <c r="BN37" s="223"/>
      <c r="BO37" s="233"/>
      <c r="BP37" s="233"/>
      <c r="BQ37" s="230">
        <v>31</v>
      </c>
      <c r="BR37" s="231"/>
      <c r="BS37" s="976"/>
      <c r="BT37" s="977"/>
      <c r="BU37" s="977"/>
      <c r="BV37" s="977"/>
      <c r="BW37" s="977"/>
      <c r="BX37" s="977"/>
      <c r="BY37" s="977"/>
      <c r="BZ37" s="977"/>
      <c r="CA37" s="977"/>
      <c r="CB37" s="977"/>
      <c r="CC37" s="977"/>
      <c r="CD37" s="977"/>
      <c r="CE37" s="977"/>
      <c r="CF37" s="977"/>
      <c r="CG37" s="998"/>
      <c r="CH37" s="973"/>
      <c r="CI37" s="974"/>
      <c r="CJ37" s="974"/>
      <c r="CK37" s="974"/>
      <c r="CL37" s="975"/>
      <c r="CM37" s="973"/>
      <c r="CN37" s="974"/>
      <c r="CO37" s="974"/>
      <c r="CP37" s="974"/>
      <c r="CQ37" s="975"/>
      <c r="CR37" s="973"/>
      <c r="CS37" s="974"/>
      <c r="CT37" s="974"/>
      <c r="CU37" s="974"/>
      <c r="CV37" s="975"/>
      <c r="CW37" s="973"/>
      <c r="CX37" s="974"/>
      <c r="CY37" s="974"/>
      <c r="CZ37" s="974"/>
      <c r="DA37" s="975"/>
      <c r="DB37" s="973"/>
      <c r="DC37" s="974"/>
      <c r="DD37" s="974"/>
      <c r="DE37" s="974"/>
      <c r="DF37" s="975"/>
      <c r="DG37" s="973"/>
      <c r="DH37" s="974"/>
      <c r="DI37" s="974"/>
      <c r="DJ37" s="974"/>
      <c r="DK37" s="975"/>
      <c r="DL37" s="973"/>
      <c r="DM37" s="974"/>
      <c r="DN37" s="974"/>
      <c r="DO37" s="974"/>
      <c r="DP37" s="975"/>
      <c r="DQ37" s="973"/>
      <c r="DR37" s="974"/>
      <c r="DS37" s="974"/>
      <c r="DT37" s="974"/>
      <c r="DU37" s="975"/>
      <c r="DV37" s="976"/>
      <c r="DW37" s="977"/>
      <c r="DX37" s="977"/>
      <c r="DY37" s="977"/>
      <c r="DZ37" s="978"/>
      <c r="EA37" s="221"/>
    </row>
    <row r="38" spans="1:131" ht="26.25" customHeight="1" x14ac:dyDescent="0.2">
      <c r="A38" s="234">
        <v>11</v>
      </c>
      <c r="B38" s="1014" t="s">
        <v>425</v>
      </c>
      <c r="C38" s="1015"/>
      <c r="D38" s="1015"/>
      <c r="E38" s="1015"/>
      <c r="F38" s="1015"/>
      <c r="G38" s="1015"/>
      <c r="H38" s="1015"/>
      <c r="I38" s="1015"/>
      <c r="J38" s="1015"/>
      <c r="K38" s="1015"/>
      <c r="L38" s="1015"/>
      <c r="M38" s="1015"/>
      <c r="N38" s="1015"/>
      <c r="O38" s="1015"/>
      <c r="P38" s="1016"/>
      <c r="Q38" s="1022">
        <v>14</v>
      </c>
      <c r="R38" s="1023"/>
      <c r="S38" s="1023"/>
      <c r="T38" s="1023"/>
      <c r="U38" s="1023"/>
      <c r="V38" s="1023">
        <v>13</v>
      </c>
      <c r="W38" s="1023"/>
      <c r="X38" s="1023"/>
      <c r="Y38" s="1023"/>
      <c r="Z38" s="1023"/>
      <c r="AA38" s="1023">
        <v>1</v>
      </c>
      <c r="AB38" s="1023"/>
      <c r="AC38" s="1023"/>
      <c r="AD38" s="1023"/>
      <c r="AE38" s="1024"/>
      <c r="AF38" s="1019">
        <v>1</v>
      </c>
      <c r="AG38" s="1020"/>
      <c r="AH38" s="1020"/>
      <c r="AI38" s="1020"/>
      <c r="AJ38" s="1021"/>
      <c r="AK38" s="964">
        <v>8</v>
      </c>
      <c r="AL38" s="955"/>
      <c r="AM38" s="955"/>
      <c r="AN38" s="955"/>
      <c r="AO38" s="955"/>
      <c r="AP38" s="955">
        <v>38</v>
      </c>
      <c r="AQ38" s="955"/>
      <c r="AR38" s="955"/>
      <c r="AS38" s="955"/>
      <c r="AT38" s="955"/>
      <c r="AU38" s="955">
        <v>38</v>
      </c>
      <c r="AV38" s="955"/>
      <c r="AW38" s="955"/>
      <c r="AX38" s="955"/>
      <c r="AY38" s="955"/>
      <c r="AZ38" s="1025" t="s">
        <v>603</v>
      </c>
      <c r="BA38" s="1025"/>
      <c r="BB38" s="1025"/>
      <c r="BC38" s="1025"/>
      <c r="BD38" s="1025"/>
      <c r="BE38" s="956" t="s">
        <v>422</v>
      </c>
      <c r="BF38" s="956"/>
      <c r="BG38" s="956"/>
      <c r="BH38" s="956"/>
      <c r="BI38" s="957"/>
      <c r="BJ38" s="223"/>
      <c r="BK38" s="223"/>
      <c r="BL38" s="223"/>
      <c r="BM38" s="223"/>
      <c r="BN38" s="223"/>
      <c r="BO38" s="233"/>
      <c r="BP38" s="233"/>
      <c r="BQ38" s="230">
        <v>32</v>
      </c>
      <c r="BR38" s="231"/>
      <c r="BS38" s="976"/>
      <c r="BT38" s="977"/>
      <c r="BU38" s="977"/>
      <c r="BV38" s="977"/>
      <c r="BW38" s="977"/>
      <c r="BX38" s="977"/>
      <c r="BY38" s="977"/>
      <c r="BZ38" s="977"/>
      <c r="CA38" s="977"/>
      <c r="CB38" s="977"/>
      <c r="CC38" s="977"/>
      <c r="CD38" s="977"/>
      <c r="CE38" s="977"/>
      <c r="CF38" s="977"/>
      <c r="CG38" s="998"/>
      <c r="CH38" s="973"/>
      <c r="CI38" s="974"/>
      <c r="CJ38" s="974"/>
      <c r="CK38" s="974"/>
      <c r="CL38" s="975"/>
      <c r="CM38" s="973"/>
      <c r="CN38" s="974"/>
      <c r="CO38" s="974"/>
      <c r="CP38" s="974"/>
      <c r="CQ38" s="975"/>
      <c r="CR38" s="973"/>
      <c r="CS38" s="974"/>
      <c r="CT38" s="974"/>
      <c r="CU38" s="974"/>
      <c r="CV38" s="975"/>
      <c r="CW38" s="973"/>
      <c r="CX38" s="974"/>
      <c r="CY38" s="974"/>
      <c r="CZ38" s="974"/>
      <c r="DA38" s="975"/>
      <c r="DB38" s="973"/>
      <c r="DC38" s="974"/>
      <c r="DD38" s="974"/>
      <c r="DE38" s="974"/>
      <c r="DF38" s="975"/>
      <c r="DG38" s="973"/>
      <c r="DH38" s="974"/>
      <c r="DI38" s="974"/>
      <c r="DJ38" s="974"/>
      <c r="DK38" s="975"/>
      <c r="DL38" s="973"/>
      <c r="DM38" s="974"/>
      <c r="DN38" s="974"/>
      <c r="DO38" s="974"/>
      <c r="DP38" s="975"/>
      <c r="DQ38" s="973"/>
      <c r="DR38" s="974"/>
      <c r="DS38" s="974"/>
      <c r="DT38" s="974"/>
      <c r="DU38" s="975"/>
      <c r="DV38" s="976"/>
      <c r="DW38" s="977"/>
      <c r="DX38" s="977"/>
      <c r="DY38" s="977"/>
      <c r="DZ38" s="978"/>
      <c r="EA38" s="221"/>
    </row>
    <row r="39" spans="1:131" ht="26.25" customHeight="1" x14ac:dyDescent="0.2">
      <c r="A39" s="234">
        <v>12</v>
      </c>
      <c r="B39" s="1014" t="s">
        <v>426</v>
      </c>
      <c r="C39" s="1015"/>
      <c r="D39" s="1015"/>
      <c r="E39" s="1015"/>
      <c r="F39" s="1015"/>
      <c r="G39" s="1015"/>
      <c r="H39" s="1015"/>
      <c r="I39" s="1015"/>
      <c r="J39" s="1015"/>
      <c r="K39" s="1015"/>
      <c r="L39" s="1015"/>
      <c r="M39" s="1015"/>
      <c r="N39" s="1015"/>
      <c r="O39" s="1015"/>
      <c r="P39" s="1016"/>
      <c r="Q39" s="1022">
        <v>153</v>
      </c>
      <c r="R39" s="1023"/>
      <c r="S39" s="1023"/>
      <c r="T39" s="1023"/>
      <c r="U39" s="1023"/>
      <c r="V39" s="1023">
        <v>153</v>
      </c>
      <c r="W39" s="1023"/>
      <c r="X39" s="1023"/>
      <c r="Y39" s="1023"/>
      <c r="Z39" s="1023"/>
      <c r="AA39" s="1023" t="s">
        <v>603</v>
      </c>
      <c r="AB39" s="1023"/>
      <c r="AC39" s="1023"/>
      <c r="AD39" s="1023"/>
      <c r="AE39" s="1024"/>
      <c r="AF39" s="1019">
        <v>0</v>
      </c>
      <c r="AG39" s="1020"/>
      <c r="AH39" s="1020"/>
      <c r="AI39" s="1020"/>
      <c r="AJ39" s="1021"/>
      <c r="AK39" s="964">
        <v>114</v>
      </c>
      <c r="AL39" s="955"/>
      <c r="AM39" s="955"/>
      <c r="AN39" s="955"/>
      <c r="AO39" s="955"/>
      <c r="AP39" s="955" t="s">
        <v>603</v>
      </c>
      <c r="AQ39" s="955"/>
      <c r="AR39" s="955"/>
      <c r="AS39" s="955"/>
      <c r="AT39" s="955"/>
      <c r="AU39" s="955">
        <v>0</v>
      </c>
      <c r="AV39" s="955"/>
      <c r="AW39" s="955"/>
      <c r="AX39" s="955"/>
      <c r="AY39" s="955"/>
      <c r="AZ39" s="1025" t="s">
        <v>603</v>
      </c>
      <c r="BA39" s="1025"/>
      <c r="BB39" s="1025"/>
      <c r="BC39" s="1025"/>
      <c r="BD39" s="1025"/>
      <c r="BE39" s="956" t="s">
        <v>422</v>
      </c>
      <c r="BF39" s="956"/>
      <c r="BG39" s="956"/>
      <c r="BH39" s="956"/>
      <c r="BI39" s="957"/>
      <c r="BJ39" s="223"/>
      <c r="BK39" s="223"/>
      <c r="BL39" s="223"/>
      <c r="BM39" s="223"/>
      <c r="BN39" s="223"/>
      <c r="BO39" s="233"/>
      <c r="BP39" s="233"/>
      <c r="BQ39" s="230">
        <v>33</v>
      </c>
      <c r="BR39" s="231"/>
      <c r="BS39" s="976"/>
      <c r="BT39" s="977"/>
      <c r="BU39" s="977"/>
      <c r="BV39" s="977"/>
      <c r="BW39" s="977"/>
      <c r="BX39" s="977"/>
      <c r="BY39" s="977"/>
      <c r="BZ39" s="977"/>
      <c r="CA39" s="977"/>
      <c r="CB39" s="977"/>
      <c r="CC39" s="977"/>
      <c r="CD39" s="977"/>
      <c r="CE39" s="977"/>
      <c r="CF39" s="977"/>
      <c r="CG39" s="998"/>
      <c r="CH39" s="973"/>
      <c r="CI39" s="974"/>
      <c r="CJ39" s="974"/>
      <c r="CK39" s="974"/>
      <c r="CL39" s="975"/>
      <c r="CM39" s="973"/>
      <c r="CN39" s="974"/>
      <c r="CO39" s="974"/>
      <c r="CP39" s="974"/>
      <c r="CQ39" s="975"/>
      <c r="CR39" s="973"/>
      <c r="CS39" s="974"/>
      <c r="CT39" s="974"/>
      <c r="CU39" s="974"/>
      <c r="CV39" s="975"/>
      <c r="CW39" s="973"/>
      <c r="CX39" s="974"/>
      <c r="CY39" s="974"/>
      <c r="CZ39" s="974"/>
      <c r="DA39" s="975"/>
      <c r="DB39" s="973"/>
      <c r="DC39" s="974"/>
      <c r="DD39" s="974"/>
      <c r="DE39" s="974"/>
      <c r="DF39" s="975"/>
      <c r="DG39" s="973"/>
      <c r="DH39" s="974"/>
      <c r="DI39" s="974"/>
      <c r="DJ39" s="974"/>
      <c r="DK39" s="975"/>
      <c r="DL39" s="973"/>
      <c r="DM39" s="974"/>
      <c r="DN39" s="974"/>
      <c r="DO39" s="974"/>
      <c r="DP39" s="975"/>
      <c r="DQ39" s="973"/>
      <c r="DR39" s="974"/>
      <c r="DS39" s="974"/>
      <c r="DT39" s="974"/>
      <c r="DU39" s="975"/>
      <c r="DV39" s="976"/>
      <c r="DW39" s="977"/>
      <c r="DX39" s="977"/>
      <c r="DY39" s="977"/>
      <c r="DZ39" s="978"/>
      <c r="EA39" s="221"/>
    </row>
    <row r="40" spans="1:131" ht="26.25" customHeight="1" x14ac:dyDescent="0.2">
      <c r="A40" s="230">
        <v>13</v>
      </c>
      <c r="B40" s="1014"/>
      <c r="C40" s="1015"/>
      <c r="D40" s="1015"/>
      <c r="E40" s="1015"/>
      <c r="F40" s="1015"/>
      <c r="G40" s="1015"/>
      <c r="H40" s="1015"/>
      <c r="I40" s="1015"/>
      <c r="J40" s="1015"/>
      <c r="K40" s="1015"/>
      <c r="L40" s="1015"/>
      <c r="M40" s="1015"/>
      <c r="N40" s="1015"/>
      <c r="O40" s="1015"/>
      <c r="P40" s="1016"/>
      <c r="Q40" s="1022"/>
      <c r="R40" s="1023"/>
      <c r="S40" s="1023"/>
      <c r="T40" s="1023"/>
      <c r="U40" s="1023"/>
      <c r="V40" s="1023"/>
      <c r="W40" s="1023"/>
      <c r="X40" s="1023"/>
      <c r="Y40" s="1023"/>
      <c r="Z40" s="1023"/>
      <c r="AA40" s="1023"/>
      <c r="AB40" s="1023"/>
      <c r="AC40" s="1023"/>
      <c r="AD40" s="1023"/>
      <c r="AE40" s="1024"/>
      <c r="AF40" s="1019"/>
      <c r="AG40" s="1020"/>
      <c r="AH40" s="1020"/>
      <c r="AI40" s="1020"/>
      <c r="AJ40" s="1021"/>
      <c r="AK40" s="964"/>
      <c r="AL40" s="955"/>
      <c r="AM40" s="955"/>
      <c r="AN40" s="955"/>
      <c r="AO40" s="955"/>
      <c r="AP40" s="955"/>
      <c r="AQ40" s="955"/>
      <c r="AR40" s="955"/>
      <c r="AS40" s="955"/>
      <c r="AT40" s="955"/>
      <c r="AU40" s="955"/>
      <c r="AV40" s="955"/>
      <c r="AW40" s="955"/>
      <c r="AX40" s="955"/>
      <c r="AY40" s="955"/>
      <c r="AZ40" s="1025"/>
      <c r="BA40" s="1025"/>
      <c r="BB40" s="1025"/>
      <c r="BC40" s="1025"/>
      <c r="BD40" s="1025"/>
      <c r="BE40" s="956"/>
      <c r="BF40" s="956"/>
      <c r="BG40" s="956"/>
      <c r="BH40" s="956"/>
      <c r="BI40" s="957"/>
      <c r="BJ40" s="223"/>
      <c r="BK40" s="223"/>
      <c r="BL40" s="223"/>
      <c r="BM40" s="223"/>
      <c r="BN40" s="223"/>
      <c r="BO40" s="233"/>
      <c r="BP40" s="233"/>
      <c r="BQ40" s="230">
        <v>34</v>
      </c>
      <c r="BR40" s="231"/>
      <c r="BS40" s="976"/>
      <c r="BT40" s="977"/>
      <c r="BU40" s="977"/>
      <c r="BV40" s="977"/>
      <c r="BW40" s="977"/>
      <c r="BX40" s="977"/>
      <c r="BY40" s="977"/>
      <c r="BZ40" s="977"/>
      <c r="CA40" s="977"/>
      <c r="CB40" s="977"/>
      <c r="CC40" s="977"/>
      <c r="CD40" s="977"/>
      <c r="CE40" s="977"/>
      <c r="CF40" s="977"/>
      <c r="CG40" s="998"/>
      <c r="CH40" s="973"/>
      <c r="CI40" s="974"/>
      <c r="CJ40" s="974"/>
      <c r="CK40" s="974"/>
      <c r="CL40" s="975"/>
      <c r="CM40" s="973"/>
      <c r="CN40" s="974"/>
      <c r="CO40" s="974"/>
      <c r="CP40" s="974"/>
      <c r="CQ40" s="975"/>
      <c r="CR40" s="973"/>
      <c r="CS40" s="974"/>
      <c r="CT40" s="974"/>
      <c r="CU40" s="974"/>
      <c r="CV40" s="975"/>
      <c r="CW40" s="973"/>
      <c r="CX40" s="974"/>
      <c r="CY40" s="974"/>
      <c r="CZ40" s="974"/>
      <c r="DA40" s="975"/>
      <c r="DB40" s="973"/>
      <c r="DC40" s="974"/>
      <c r="DD40" s="974"/>
      <c r="DE40" s="974"/>
      <c r="DF40" s="975"/>
      <c r="DG40" s="973"/>
      <c r="DH40" s="974"/>
      <c r="DI40" s="974"/>
      <c r="DJ40" s="974"/>
      <c r="DK40" s="975"/>
      <c r="DL40" s="973"/>
      <c r="DM40" s="974"/>
      <c r="DN40" s="974"/>
      <c r="DO40" s="974"/>
      <c r="DP40" s="975"/>
      <c r="DQ40" s="973"/>
      <c r="DR40" s="974"/>
      <c r="DS40" s="974"/>
      <c r="DT40" s="974"/>
      <c r="DU40" s="975"/>
      <c r="DV40" s="976"/>
      <c r="DW40" s="977"/>
      <c r="DX40" s="977"/>
      <c r="DY40" s="977"/>
      <c r="DZ40" s="978"/>
      <c r="EA40" s="221"/>
    </row>
    <row r="41" spans="1:131" ht="26.25" customHeight="1" x14ac:dyDescent="0.2">
      <c r="A41" s="230">
        <v>14</v>
      </c>
      <c r="B41" s="1014"/>
      <c r="C41" s="1015"/>
      <c r="D41" s="1015"/>
      <c r="E41" s="1015"/>
      <c r="F41" s="1015"/>
      <c r="G41" s="1015"/>
      <c r="H41" s="1015"/>
      <c r="I41" s="1015"/>
      <c r="J41" s="1015"/>
      <c r="K41" s="1015"/>
      <c r="L41" s="1015"/>
      <c r="M41" s="1015"/>
      <c r="N41" s="1015"/>
      <c r="O41" s="1015"/>
      <c r="P41" s="1016"/>
      <c r="Q41" s="1022"/>
      <c r="R41" s="1023"/>
      <c r="S41" s="1023"/>
      <c r="T41" s="1023"/>
      <c r="U41" s="1023"/>
      <c r="V41" s="1023"/>
      <c r="W41" s="1023"/>
      <c r="X41" s="1023"/>
      <c r="Y41" s="1023"/>
      <c r="Z41" s="1023"/>
      <c r="AA41" s="1023"/>
      <c r="AB41" s="1023"/>
      <c r="AC41" s="1023"/>
      <c r="AD41" s="1023"/>
      <c r="AE41" s="1024"/>
      <c r="AF41" s="1019"/>
      <c r="AG41" s="1020"/>
      <c r="AH41" s="1020"/>
      <c r="AI41" s="1020"/>
      <c r="AJ41" s="1021"/>
      <c r="AK41" s="964"/>
      <c r="AL41" s="955"/>
      <c r="AM41" s="955"/>
      <c r="AN41" s="955"/>
      <c r="AO41" s="955"/>
      <c r="AP41" s="955"/>
      <c r="AQ41" s="955"/>
      <c r="AR41" s="955"/>
      <c r="AS41" s="955"/>
      <c r="AT41" s="955"/>
      <c r="AU41" s="955"/>
      <c r="AV41" s="955"/>
      <c r="AW41" s="955"/>
      <c r="AX41" s="955"/>
      <c r="AY41" s="955"/>
      <c r="AZ41" s="1025"/>
      <c r="BA41" s="1025"/>
      <c r="BB41" s="1025"/>
      <c r="BC41" s="1025"/>
      <c r="BD41" s="1025"/>
      <c r="BE41" s="956"/>
      <c r="BF41" s="956"/>
      <c r="BG41" s="956"/>
      <c r="BH41" s="956"/>
      <c r="BI41" s="957"/>
      <c r="BJ41" s="223"/>
      <c r="BK41" s="223"/>
      <c r="BL41" s="223"/>
      <c r="BM41" s="223"/>
      <c r="BN41" s="223"/>
      <c r="BO41" s="233"/>
      <c r="BP41" s="233"/>
      <c r="BQ41" s="230">
        <v>35</v>
      </c>
      <c r="BR41" s="231"/>
      <c r="BS41" s="976"/>
      <c r="BT41" s="977"/>
      <c r="BU41" s="977"/>
      <c r="BV41" s="977"/>
      <c r="BW41" s="977"/>
      <c r="BX41" s="977"/>
      <c r="BY41" s="977"/>
      <c r="BZ41" s="977"/>
      <c r="CA41" s="977"/>
      <c r="CB41" s="977"/>
      <c r="CC41" s="977"/>
      <c r="CD41" s="977"/>
      <c r="CE41" s="977"/>
      <c r="CF41" s="977"/>
      <c r="CG41" s="998"/>
      <c r="CH41" s="973"/>
      <c r="CI41" s="974"/>
      <c r="CJ41" s="974"/>
      <c r="CK41" s="974"/>
      <c r="CL41" s="975"/>
      <c r="CM41" s="973"/>
      <c r="CN41" s="974"/>
      <c r="CO41" s="974"/>
      <c r="CP41" s="974"/>
      <c r="CQ41" s="975"/>
      <c r="CR41" s="973"/>
      <c r="CS41" s="974"/>
      <c r="CT41" s="974"/>
      <c r="CU41" s="974"/>
      <c r="CV41" s="975"/>
      <c r="CW41" s="973"/>
      <c r="CX41" s="974"/>
      <c r="CY41" s="974"/>
      <c r="CZ41" s="974"/>
      <c r="DA41" s="975"/>
      <c r="DB41" s="973"/>
      <c r="DC41" s="974"/>
      <c r="DD41" s="974"/>
      <c r="DE41" s="974"/>
      <c r="DF41" s="975"/>
      <c r="DG41" s="973"/>
      <c r="DH41" s="974"/>
      <c r="DI41" s="974"/>
      <c r="DJ41" s="974"/>
      <c r="DK41" s="975"/>
      <c r="DL41" s="973"/>
      <c r="DM41" s="974"/>
      <c r="DN41" s="974"/>
      <c r="DO41" s="974"/>
      <c r="DP41" s="975"/>
      <c r="DQ41" s="973"/>
      <c r="DR41" s="974"/>
      <c r="DS41" s="974"/>
      <c r="DT41" s="974"/>
      <c r="DU41" s="975"/>
      <c r="DV41" s="976"/>
      <c r="DW41" s="977"/>
      <c r="DX41" s="977"/>
      <c r="DY41" s="977"/>
      <c r="DZ41" s="978"/>
      <c r="EA41" s="221"/>
    </row>
    <row r="42" spans="1:131" ht="26.25" customHeight="1" x14ac:dyDescent="0.2">
      <c r="A42" s="230">
        <v>15</v>
      </c>
      <c r="B42" s="1014"/>
      <c r="C42" s="1015"/>
      <c r="D42" s="1015"/>
      <c r="E42" s="1015"/>
      <c r="F42" s="1015"/>
      <c r="G42" s="1015"/>
      <c r="H42" s="1015"/>
      <c r="I42" s="1015"/>
      <c r="J42" s="1015"/>
      <c r="K42" s="1015"/>
      <c r="L42" s="1015"/>
      <c r="M42" s="1015"/>
      <c r="N42" s="1015"/>
      <c r="O42" s="1015"/>
      <c r="P42" s="1016"/>
      <c r="Q42" s="1022"/>
      <c r="R42" s="1023"/>
      <c r="S42" s="1023"/>
      <c r="T42" s="1023"/>
      <c r="U42" s="1023"/>
      <c r="V42" s="1023"/>
      <c r="W42" s="1023"/>
      <c r="X42" s="1023"/>
      <c r="Y42" s="1023"/>
      <c r="Z42" s="1023"/>
      <c r="AA42" s="1023"/>
      <c r="AB42" s="1023"/>
      <c r="AC42" s="1023"/>
      <c r="AD42" s="1023"/>
      <c r="AE42" s="1024"/>
      <c r="AF42" s="1019"/>
      <c r="AG42" s="1020"/>
      <c r="AH42" s="1020"/>
      <c r="AI42" s="1020"/>
      <c r="AJ42" s="1021"/>
      <c r="AK42" s="964"/>
      <c r="AL42" s="955"/>
      <c r="AM42" s="955"/>
      <c r="AN42" s="955"/>
      <c r="AO42" s="955"/>
      <c r="AP42" s="955"/>
      <c r="AQ42" s="955"/>
      <c r="AR42" s="955"/>
      <c r="AS42" s="955"/>
      <c r="AT42" s="955"/>
      <c r="AU42" s="955"/>
      <c r="AV42" s="955"/>
      <c r="AW42" s="955"/>
      <c r="AX42" s="955"/>
      <c r="AY42" s="955"/>
      <c r="AZ42" s="1025"/>
      <c r="BA42" s="1025"/>
      <c r="BB42" s="1025"/>
      <c r="BC42" s="1025"/>
      <c r="BD42" s="1025"/>
      <c r="BE42" s="956"/>
      <c r="BF42" s="956"/>
      <c r="BG42" s="956"/>
      <c r="BH42" s="956"/>
      <c r="BI42" s="957"/>
      <c r="BJ42" s="223"/>
      <c r="BK42" s="223"/>
      <c r="BL42" s="223"/>
      <c r="BM42" s="223"/>
      <c r="BN42" s="223"/>
      <c r="BO42" s="233"/>
      <c r="BP42" s="233"/>
      <c r="BQ42" s="230">
        <v>36</v>
      </c>
      <c r="BR42" s="231"/>
      <c r="BS42" s="976"/>
      <c r="BT42" s="977"/>
      <c r="BU42" s="977"/>
      <c r="BV42" s="977"/>
      <c r="BW42" s="977"/>
      <c r="BX42" s="977"/>
      <c r="BY42" s="977"/>
      <c r="BZ42" s="977"/>
      <c r="CA42" s="977"/>
      <c r="CB42" s="977"/>
      <c r="CC42" s="977"/>
      <c r="CD42" s="977"/>
      <c r="CE42" s="977"/>
      <c r="CF42" s="977"/>
      <c r="CG42" s="998"/>
      <c r="CH42" s="973"/>
      <c r="CI42" s="974"/>
      <c r="CJ42" s="974"/>
      <c r="CK42" s="974"/>
      <c r="CL42" s="975"/>
      <c r="CM42" s="973"/>
      <c r="CN42" s="974"/>
      <c r="CO42" s="974"/>
      <c r="CP42" s="974"/>
      <c r="CQ42" s="975"/>
      <c r="CR42" s="973"/>
      <c r="CS42" s="974"/>
      <c r="CT42" s="974"/>
      <c r="CU42" s="974"/>
      <c r="CV42" s="975"/>
      <c r="CW42" s="973"/>
      <c r="CX42" s="974"/>
      <c r="CY42" s="974"/>
      <c r="CZ42" s="974"/>
      <c r="DA42" s="975"/>
      <c r="DB42" s="973"/>
      <c r="DC42" s="974"/>
      <c r="DD42" s="974"/>
      <c r="DE42" s="974"/>
      <c r="DF42" s="975"/>
      <c r="DG42" s="973"/>
      <c r="DH42" s="974"/>
      <c r="DI42" s="974"/>
      <c r="DJ42" s="974"/>
      <c r="DK42" s="975"/>
      <c r="DL42" s="973"/>
      <c r="DM42" s="974"/>
      <c r="DN42" s="974"/>
      <c r="DO42" s="974"/>
      <c r="DP42" s="975"/>
      <c r="DQ42" s="973"/>
      <c r="DR42" s="974"/>
      <c r="DS42" s="974"/>
      <c r="DT42" s="974"/>
      <c r="DU42" s="975"/>
      <c r="DV42" s="976"/>
      <c r="DW42" s="977"/>
      <c r="DX42" s="977"/>
      <c r="DY42" s="977"/>
      <c r="DZ42" s="978"/>
      <c r="EA42" s="221"/>
    </row>
    <row r="43" spans="1:131" ht="26.25" customHeight="1" x14ac:dyDescent="0.2">
      <c r="A43" s="230">
        <v>16</v>
      </c>
      <c r="B43" s="1014"/>
      <c r="C43" s="1015"/>
      <c r="D43" s="1015"/>
      <c r="E43" s="1015"/>
      <c r="F43" s="1015"/>
      <c r="G43" s="1015"/>
      <c r="H43" s="1015"/>
      <c r="I43" s="1015"/>
      <c r="J43" s="1015"/>
      <c r="K43" s="1015"/>
      <c r="L43" s="1015"/>
      <c r="M43" s="1015"/>
      <c r="N43" s="1015"/>
      <c r="O43" s="1015"/>
      <c r="P43" s="1016"/>
      <c r="Q43" s="1022"/>
      <c r="R43" s="1023"/>
      <c r="S43" s="1023"/>
      <c r="T43" s="1023"/>
      <c r="U43" s="1023"/>
      <c r="V43" s="1023"/>
      <c r="W43" s="1023"/>
      <c r="X43" s="1023"/>
      <c r="Y43" s="1023"/>
      <c r="Z43" s="1023"/>
      <c r="AA43" s="1023"/>
      <c r="AB43" s="1023"/>
      <c r="AC43" s="1023"/>
      <c r="AD43" s="1023"/>
      <c r="AE43" s="1024"/>
      <c r="AF43" s="1019"/>
      <c r="AG43" s="1020"/>
      <c r="AH43" s="1020"/>
      <c r="AI43" s="1020"/>
      <c r="AJ43" s="1021"/>
      <c r="AK43" s="964"/>
      <c r="AL43" s="955"/>
      <c r="AM43" s="955"/>
      <c r="AN43" s="955"/>
      <c r="AO43" s="955"/>
      <c r="AP43" s="955"/>
      <c r="AQ43" s="955"/>
      <c r="AR43" s="955"/>
      <c r="AS43" s="955"/>
      <c r="AT43" s="955"/>
      <c r="AU43" s="955"/>
      <c r="AV43" s="955"/>
      <c r="AW43" s="955"/>
      <c r="AX43" s="955"/>
      <c r="AY43" s="955"/>
      <c r="AZ43" s="1025"/>
      <c r="BA43" s="1025"/>
      <c r="BB43" s="1025"/>
      <c r="BC43" s="1025"/>
      <c r="BD43" s="1025"/>
      <c r="BE43" s="956"/>
      <c r="BF43" s="956"/>
      <c r="BG43" s="956"/>
      <c r="BH43" s="956"/>
      <c r="BI43" s="957"/>
      <c r="BJ43" s="223"/>
      <c r="BK43" s="223"/>
      <c r="BL43" s="223"/>
      <c r="BM43" s="223"/>
      <c r="BN43" s="223"/>
      <c r="BO43" s="233"/>
      <c r="BP43" s="233"/>
      <c r="BQ43" s="230">
        <v>37</v>
      </c>
      <c r="BR43" s="231"/>
      <c r="BS43" s="976"/>
      <c r="BT43" s="977"/>
      <c r="BU43" s="977"/>
      <c r="BV43" s="977"/>
      <c r="BW43" s="977"/>
      <c r="BX43" s="977"/>
      <c r="BY43" s="977"/>
      <c r="BZ43" s="977"/>
      <c r="CA43" s="977"/>
      <c r="CB43" s="977"/>
      <c r="CC43" s="977"/>
      <c r="CD43" s="977"/>
      <c r="CE43" s="977"/>
      <c r="CF43" s="977"/>
      <c r="CG43" s="998"/>
      <c r="CH43" s="973"/>
      <c r="CI43" s="974"/>
      <c r="CJ43" s="974"/>
      <c r="CK43" s="974"/>
      <c r="CL43" s="975"/>
      <c r="CM43" s="973"/>
      <c r="CN43" s="974"/>
      <c r="CO43" s="974"/>
      <c r="CP43" s="974"/>
      <c r="CQ43" s="975"/>
      <c r="CR43" s="973"/>
      <c r="CS43" s="974"/>
      <c r="CT43" s="974"/>
      <c r="CU43" s="974"/>
      <c r="CV43" s="975"/>
      <c r="CW43" s="973"/>
      <c r="CX43" s="974"/>
      <c r="CY43" s="974"/>
      <c r="CZ43" s="974"/>
      <c r="DA43" s="975"/>
      <c r="DB43" s="973"/>
      <c r="DC43" s="974"/>
      <c r="DD43" s="974"/>
      <c r="DE43" s="974"/>
      <c r="DF43" s="975"/>
      <c r="DG43" s="973"/>
      <c r="DH43" s="974"/>
      <c r="DI43" s="974"/>
      <c r="DJ43" s="974"/>
      <c r="DK43" s="975"/>
      <c r="DL43" s="973"/>
      <c r="DM43" s="974"/>
      <c r="DN43" s="974"/>
      <c r="DO43" s="974"/>
      <c r="DP43" s="975"/>
      <c r="DQ43" s="973"/>
      <c r="DR43" s="974"/>
      <c r="DS43" s="974"/>
      <c r="DT43" s="974"/>
      <c r="DU43" s="975"/>
      <c r="DV43" s="976"/>
      <c r="DW43" s="977"/>
      <c r="DX43" s="977"/>
      <c r="DY43" s="977"/>
      <c r="DZ43" s="978"/>
      <c r="EA43" s="221"/>
    </row>
    <row r="44" spans="1:131" ht="26.25" customHeight="1" x14ac:dyDescent="0.2">
      <c r="A44" s="230">
        <v>17</v>
      </c>
      <c r="B44" s="1014"/>
      <c r="C44" s="1015"/>
      <c r="D44" s="1015"/>
      <c r="E44" s="1015"/>
      <c r="F44" s="1015"/>
      <c r="G44" s="1015"/>
      <c r="H44" s="1015"/>
      <c r="I44" s="1015"/>
      <c r="J44" s="1015"/>
      <c r="K44" s="1015"/>
      <c r="L44" s="1015"/>
      <c r="M44" s="1015"/>
      <c r="N44" s="1015"/>
      <c r="O44" s="1015"/>
      <c r="P44" s="1016"/>
      <c r="Q44" s="1022"/>
      <c r="R44" s="1023"/>
      <c r="S44" s="1023"/>
      <c r="T44" s="1023"/>
      <c r="U44" s="1023"/>
      <c r="V44" s="1023"/>
      <c r="W44" s="1023"/>
      <c r="X44" s="1023"/>
      <c r="Y44" s="1023"/>
      <c r="Z44" s="1023"/>
      <c r="AA44" s="1023"/>
      <c r="AB44" s="1023"/>
      <c r="AC44" s="1023"/>
      <c r="AD44" s="1023"/>
      <c r="AE44" s="1024"/>
      <c r="AF44" s="1019"/>
      <c r="AG44" s="1020"/>
      <c r="AH44" s="1020"/>
      <c r="AI44" s="1020"/>
      <c r="AJ44" s="1021"/>
      <c r="AK44" s="964"/>
      <c r="AL44" s="955"/>
      <c r="AM44" s="955"/>
      <c r="AN44" s="955"/>
      <c r="AO44" s="955"/>
      <c r="AP44" s="955"/>
      <c r="AQ44" s="955"/>
      <c r="AR44" s="955"/>
      <c r="AS44" s="955"/>
      <c r="AT44" s="955"/>
      <c r="AU44" s="955"/>
      <c r="AV44" s="955"/>
      <c r="AW44" s="955"/>
      <c r="AX44" s="955"/>
      <c r="AY44" s="955"/>
      <c r="AZ44" s="1025"/>
      <c r="BA44" s="1025"/>
      <c r="BB44" s="1025"/>
      <c r="BC44" s="1025"/>
      <c r="BD44" s="1025"/>
      <c r="BE44" s="956"/>
      <c r="BF44" s="956"/>
      <c r="BG44" s="956"/>
      <c r="BH44" s="956"/>
      <c r="BI44" s="957"/>
      <c r="BJ44" s="223"/>
      <c r="BK44" s="223"/>
      <c r="BL44" s="223"/>
      <c r="BM44" s="223"/>
      <c r="BN44" s="223"/>
      <c r="BO44" s="233"/>
      <c r="BP44" s="233"/>
      <c r="BQ44" s="230">
        <v>38</v>
      </c>
      <c r="BR44" s="231"/>
      <c r="BS44" s="976"/>
      <c r="BT44" s="977"/>
      <c r="BU44" s="977"/>
      <c r="BV44" s="977"/>
      <c r="BW44" s="977"/>
      <c r="BX44" s="977"/>
      <c r="BY44" s="977"/>
      <c r="BZ44" s="977"/>
      <c r="CA44" s="977"/>
      <c r="CB44" s="977"/>
      <c r="CC44" s="977"/>
      <c r="CD44" s="977"/>
      <c r="CE44" s="977"/>
      <c r="CF44" s="977"/>
      <c r="CG44" s="998"/>
      <c r="CH44" s="973"/>
      <c r="CI44" s="974"/>
      <c r="CJ44" s="974"/>
      <c r="CK44" s="974"/>
      <c r="CL44" s="975"/>
      <c r="CM44" s="973"/>
      <c r="CN44" s="974"/>
      <c r="CO44" s="974"/>
      <c r="CP44" s="974"/>
      <c r="CQ44" s="975"/>
      <c r="CR44" s="973"/>
      <c r="CS44" s="974"/>
      <c r="CT44" s="974"/>
      <c r="CU44" s="974"/>
      <c r="CV44" s="975"/>
      <c r="CW44" s="973"/>
      <c r="CX44" s="974"/>
      <c r="CY44" s="974"/>
      <c r="CZ44" s="974"/>
      <c r="DA44" s="975"/>
      <c r="DB44" s="973"/>
      <c r="DC44" s="974"/>
      <c r="DD44" s="974"/>
      <c r="DE44" s="974"/>
      <c r="DF44" s="975"/>
      <c r="DG44" s="973"/>
      <c r="DH44" s="974"/>
      <c r="DI44" s="974"/>
      <c r="DJ44" s="974"/>
      <c r="DK44" s="975"/>
      <c r="DL44" s="973"/>
      <c r="DM44" s="974"/>
      <c r="DN44" s="974"/>
      <c r="DO44" s="974"/>
      <c r="DP44" s="975"/>
      <c r="DQ44" s="973"/>
      <c r="DR44" s="974"/>
      <c r="DS44" s="974"/>
      <c r="DT44" s="974"/>
      <c r="DU44" s="975"/>
      <c r="DV44" s="976"/>
      <c r="DW44" s="977"/>
      <c r="DX44" s="977"/>
      <c r="DY44" s="977"/>
      <c r="DZ44" s="978"/>
      <c r="EA44" s="221"/>
    </row>
    <row r="45" spans="1:131" ht="26.25" customHeight="1" x14ac:dyDescent="0.2">
      <c r="A45" s="230">
        <v>18</v>
      </c>
      <c r="B45" s="1014"/>
      <c r="C45" s="1015"/>
      <c r="D45" s="1015"/>
      <c r="E45" s="1015"/>
      <c r="F45" s="1015"/>
      <c r="G45" s="1015"/>
      <c r="H45" s="1015"/>
      <c r="I45" s="1015"/>
      <c r="J45" s="1015"/>
      <c r="K45" s="1015"/>
      <c r="L45" s="1015"/>
      <c r="M45" s="1015"/>
      <c r="N45" s="1015"/>
      <c r="O45" s="1015"/>
      <c r="P45" s="1016"/>
      <c r="Q45" s="1022"/>
      <c r="R45" s="1023"/>
      <c r="S45" s="1023"/>
      <c r="T45" s="1023"/>
      <c r="U45" s="1023"/>
      <c r="V45" s="1023"/>
      <c r="W45" s="1023"/>
      <c r="X45" s="1023"/>
      <c r="Y45" s="1023"/>
      <c r="Z45" s="1023"/>
      <c r="AA45" s="1023"/>
      <c r="AB45" s="1023"/>
      <c r="AC45" s="1023"/>
      <c r="AD45" s="1023"/>
      <c r="AE45" s="1024"/>
      <c r="AF45" s="1019"/>
      <c r="AG45" s="1020"/>
      <c r="AH45" s="1020"/>
      <c r="AI45" s="1020"/>
      <c r="AJ45" s="1021"/>
      <c r="AK45" s="964"/>
      <c r="AL45" s="955"/>
      <c r="AM45" s="955"/>
      <c r="AN45" s="955"/>
      <c r="AO45" s="955"/>
      <c r="AP45" s="955"/>
      <c r="AQ45" s="955"/>
      <c r="AR45" s="955"/>
      <c r="AS45" s="955"/>
      <c r="AT45" s="955"/>
      <c r="AU45" s="955"/>
      <c r="AV45" s="955"/>
      <c r="AW45" s="955"/>
      <c r="AX45" s="955"/>
      <c r="AY45" s="955"/>
      <c r="AZ45" s="1025"/>
      <c r="BA45" s="1025"/>
      <c r="BB45" s="1025"/>
      <c r="BC45" s="1025"/>
      <c r="BD45" s="1025"/>
      <c r="BE45" s="956"/>
      <c r="BF45" s="956"/>
      <c r="BG45" s="956"/>
      <c r="BH45" s="956"/>
      <c r="BI45" s="957"/>
      <c r="BJ45" s="223"/>
      <c r="BK45" s="223"/>
      <c r="BL45" s="223"/>
      <c r="BM45" s="223"/>
      <c r="BN45" s="223"/>
      <c r="BO45" s="233"/>
      <c r="BP45" s="233"/>
      <c r="BQ45" s="230">
        <v>39</v>
      </c>
      <c r="BR45" s="231"/>
      <c r="BS45" s="976"/>
      <c r="BT45" s="977"/>
      <c r="BU45" s="977"/>
      <c r="BV45" s="977"/>
      <c r="BW45" s="977"/>
      <c r="BX45" s="977"/>
      <c r="BY45" s="977"/>
      <c r="BZ45" s="977"/>
      <c r="CA45" s="977"/>
      <c r="CB45" s="977"/>
      <c r="CC45" s="977"/>
      <c r="CD45" s="977"/>
      <c r="CE45" s="977"/>
      <c r="CF45" s="977"/>
      <c r="CG45" s="998"/>
      <c r="CH45" s="973"/>
      <c r="CI45" s="974"/>
      <c r="CJ45" s="974"/>
      <c r="CK45" s="974"/>
      <c r="CL45" s="975"/>
      <c r="CM45" s="973"/>
      <c r="CN45" s="974"/>
      <c r="CO45" s="974"/>
      <c r="CP45" s="974"/>
      <c r="CQ45" s="975"/>
      <c r="CR45" s="973"/>
      <c r="CS45" s="974"/>
      <c r="CT45" s="974"/>
      <c r="CU45" s="974"/>
      <c r="CV45" s="975"/>
      <c r="CW45" s="973"/>
      <c r="CX45" s="974"/>
      <c r="CY45" s="974"/>
      <c r="CZ45" s="974"/>
      <c r="DA45" s="975"/>
      <c r="DB45" s="973"/>
      <c r="DC45" s="974"/>
      <c r="DD45" s="974"/>
      <c r="DE45" s="974"/>
      <c r="DF45" s="975"/>
      <c r="DG45" s="973"/>
      <c r="DH45" s="974"/>
      <c r="DI45" s="974"/>
      <c r="DJ45" s="974"/>
      <c r="DK45" s="975"/>
      <c r="DL45" s="973"/>
      <c r="DM45" s="974"/>
      <c r="DN45" s="974"/>
      <c r="DO45" s="974"/>
      <c r="DP45" s="975"/>
      <c r="DQ45" s="973"/>
      <c r="DR45" s="974"/>
      <c r="DS45" s="974"/>
      <c r="DT45" s="974"/>
      <c r="DU45" s="975"/>
      <c r="DV45" s="976"/>
      <c r="DW45" s="977"/>
      <c r="DX45" s="977"/>
      <c r="DY45" s="977"/>
      <c r="DZ45" s="978"/>
      <c r="EA45" s="221"/>
    </row>
    <row r="46" spans="1:131" ht="26.25" customHeight="1" x14ac:dyDescent="0.2">
      <c r="A46" s="230">
        <v>19</v>
      </c>
      <c r="B46" s="1014"/>
      <c r="C46" s="1015"/>
      <c r="D46" s="1015"/>
      <c r="E46" s="1015"/>
      <c r="F46" s="1015"/>
      <c r="G46" s="1015"/>
      <c r="H46" s="1015"/>
      <c r="I46" s="1015"/>
      <c r="J46" s="1015"/>
      <c r="K46" s="1015"/>
      <c r="L46" s="1015"/>
      <c r="M46" s="1015"/>
      <c r="N46" s="1015"/>
      <c r="O46" s="1015"/>
      <c r="P46" s="1016"/>
      <c r="Q46" s="1022"/>
      <c r="R46" s="1023"/>
      <c r="S46" s="1023"/>
      <c r="T46" s="1023"/>
      <c r="U46" s="1023"/>
      <c r="V46" s="1023"/>
      <c r="W46" s="1023"/>
      <c r="X46" s="1023"/>
      <c r="Y46" s="1023"/>
      <c r="Z46" s="1023"/>
      <c r="AA46" s="1023"/>
      <c r="AB46" s="1023"/>
      <c r="AC46" s="1023"/>
      <c r="AD46" s="1023"/>
      <c r="AE46" s="1024"/>
      <c r="AF46" s="1019"/>
      <c r="AG46" s="1020"/>
      <c r="AH46" s="1020"/>
      <c r="AI46" s="1020"/>
      <c r="AJ46" s="1021"/>
      <c r="AK46" s="964"/>
      <c r="AL46" s="955"/>
      <c r="AM46" s="955"/>
      <c r="AN46" s="955"/>
      <c r="AO46" s="955"/>
      <c r="AP46" s="955"/>
      <c r="AQ46" s="955"/>
      <c r="AR46" s="955"/>
      <c r="AS46" s="955"/>
      <c r="AT46" s="955"/>
      <c r="AU46" s="955"/>
      <c r="AV46" s="955"/>
      <c r="AW46" s="955"/>
      <c r="AX46" s="955"/>
      <c r="AY46" s="955"/>
      <c r="AZ46" s="1025"/>
      <c r="BA46" s="1025"/>
      <c r="BB46" s="1025"/>
      <c r="BC46" s="1025"/>
      <c r="BD46" s="1025"/>
      <c r="BE46" s="956"/>
      <c r="BF46" s="956"/>
      <c r="BG46" s="956"/>
      <c r="BH46" s="956"/>
      <c r="BI46" s="957"/>
      <c r="BJ46" s="223"/>
      <c r="BK46" s="223"/>
      <c r="BL46" s="223"/>
      <c r="BM46" s="223"/>
      <c r="BN46" s="223"/>
      <c r="BO46" s="233"/>
      <c r="BP46" s="233"/>
      <c r="BQ46" s="230">
        <v>40</v>
      </c>
      <c r="BR46" s="231"/>
      <c r="BS46" s="976"/>
      <c r="BT46" s="977"/>
      <c r="BU46" s="977"/>
      <c r="BV46" s="977"/>
      <c r="BW46" s="977"/>
      <c r="BX46" s="977"/>
      <c r="BY46" s="977"/>
      <c r="BZ46" s="977"/>
      <c r="CA46" s="977"/>
      <c r="CB46" s="977"/>
      <c r="CC46" s="977"/>
      <c r="CD46" s="977"/>
      <c r="CE46" s="977"/>
      <c r="CF46" s="977"/>
      <c r="CG46" s="998"/>
      <c r="CH46" s="973"/>
      <c r="CI46" s="974"/>
      <c r="CJ46" s="974"/>
      <c r="CK46" s="974"/>
      <c r="CL46" s="975"/>
      <c r="CM46" s="973"/>
      <c r="CN46" s="974"/>
      <c r="CO46" s="974"/>
      <c r="CP46" s="974"/>
      <c r="CQ46" s="975"/>
      <c r="CR46" s="973"/>
      <c r="CS46" s="974"/>
      <c r="CT46" s="974"/>
      <c r="CU46" s="974"/>
      <c r="CV46" s="975"/>
      <c r="CW46" s="973"/>
      <c r="CX46" s="974"/>
      <c r="CY46" s="974"/>
      <c r="CZ46" s="974"/>
      <c r="DA46" s="975"/>
      <c r="DB46" s="973"/>
      <c r="DC46" s="974"/>
      <c r="DD46" s="974"/>
      <c r="DE46" s="974"/>
      <c r="DF46" s="975"/>
      <c r="DG46" s="973"/>
      <c r="DH46" s="974"/>
      <c r="DI46" s="974"/>
      <c r="DJ46" s="974"/>
      <c r="DK46" s="975"/>
      <c r="DL46" s="973"/>
      <c r="DM46" s="974"/>
      <c r="DN46" s="974"/>
      <c r="DO46" s="974"/>
      <c r="DP46" s="975"/>
      <c r="DQ46" s="973"/>
      <c r="DR46" s="974"/>
      <c r="DS46" s="974"/>
      <c r="DT46" s="974"/>
      <c r="DU46" s="975"/>
      <c r="DV46" s="976"/>
      <c r="DW46" s="977"/>
      <c r="DX46" s="977"/>
      <c r="DY46" s="977"/>
      <c r="DZ46" s="978"/>
      <c r="EA46" s="221"/>
    </row>
    <row r="47" spans="1:131" ht="26.25" customHeight="1" x14ac:dyDescent="0.2">
      <c r="A47" s="230">
        <v>20</v>
      </c>
      <c r="B47" s="1014"/>
      <c r="C47" s="1015"/>
      <c r="D47" s="1015"/>
      <c r="E47" s="1015"/>
      <c r="F47" s="1015"/>
      <c r="G47" s="1015"/>
      <c r="H47" s="1015"/>
      <c r="I47" s="1015"/>
      <c r="J47" s="1015"/>
      <c r="K47" s="1015"/>
      <c r="L47" s="1015"/>
      <c r="M47" s="1015"/>
      <c r="N47" s="1015"/>
      <c r="O47" s="1015"/>
      <c r="P47" s="1016"/>
      <c r="Q47" s="1022"/>
      <c r="R47" s="1023"/>
      <c r="S47" s="1023"/>
      <c r="T47" s="1023"/>
      <c r="U47" s="1023"/>
      <c r="V47" s="1023"/>
      <c r="W47" s="1023"/>
      <c r="X47" s="1023"/>
      <c r="Y47" s="1023"/>
      <c r="Z47" s="1023"/>
      <c r="AA47" s="1023"/>
      <c r="AB47" s="1023"/>
      <c r="AC47" s="1023"/>
      <c r="AD47" s="1023"/>
      <c r="AE47" s="1024"/>
      <c r="AF47" s="1019"/>
      <c r="AG47" s="1020"/>
      <c r="AH47" s="1020"/>
      <c r="AI47" s="1020"/>
      <c r="AJ47" s="1021"/>
      <c r="AK47" s="964"/>
      <c r="AL47" s="955"/>
      <c r="AM47" s="955"/>
      <c r="AN47" s="955"/>
      <c r="AO47" s="955"/>
      <c r="AP47" s="955"/>
      <c r="AQ47" s="955"/>
      <c r="AR47" s="955"/>
      <c r="AS47" s="955"/>
      <c r="AT47" s="955"/>
      <c r="AU47" s="955"/>
      <c r="AV47" s="955"/>
      <c r="AW47" s="955"/>
      <c r="AX47" s="955"/>
      <c r="AY47" s="955"/>
      <c r="AZ47" s="1025"/>
      <c r="BA47" s="1025"/>
      <c r="BB47" s="1025"/>
      <c r="BC47" s="1025"/>
      <c r="BD47" s="1025"/>
      <c r="BE47" s="956"/>
      <c r="BF47" s="956"/>
      <c r="BG47" s="956"/>
      <c r="BH47" s="956"/>
      <c r="BI47" s="957"/>
      <c r="BJ47" s="223"/>
      <c r="BK47" s="223"/>
      <c r="BL47" s="223"/>
      <c r="BM47" s="223"/>
      <c r="BN47" s="223"/>
      <c r="BO47" s="233"/>
      <c r="BP47" s="233"/>
      <c r="BQ47" s="230">
        <v>41</v>
      </c>
      <c r="BR47" s="231"/>
      <c r="BS47" s="976"/>
      <c r="BT47" s="977"/>
      <c r="BU47" s="977"/>
      <c r="BV47" s="977"/>
      <c r="BW47" s="977"/>
      <c r="BX47" s="977"/>
      <c r="BY47" s="977"/>
      <c r="BZ47" s="977"/>
      <c r="CA47" s="977"/>
      <c r="CB47" s="977"/>
      <c r="CC47" s="977"/>
      <c r="CD47" s="977"/>
      <c r="CE47" s="977"/>
      <c r="CF47" s="977"/>
      <c r="CG47" s="998"/>
      <c r="CH47" s="973"/>
      <c r="CI47" s="974"/>
      <c r="CJ47" s="974"/>
      <c r="CK47" s="974"/>
      <c r="CL47" s="975"/>
      <c r="CM47" s="973"/>
      <c r="CN47" s="974"/>
      <c r="CO47" s="974"/>
      <c r="CP47" s="974"/>
      <c r="CQ47" s="975"/>
      <c r="CR47" s="973"/>
      <c r="CS47" s="974"/>
      <c r="CT47" s="974"/>
      <c r="CU47" s="974"/>
      <c r="CV47" s="975"/>
      <c r="CW47" s="973"/>
      <c r="CX47" s="974"/>
      <c r="CY47" s="974"/>
      <c r="CZ47" s="974"/>
      <c r="DA47" s="975"/>
      <c r="DB47" s="973"/>
      <c r="DC47" s="974"/>
      <c r="DD47" s="974"/>
      <c r="DE47" s="974"/>
      <c r="DF47" s="975"/>
      <c r="DG47" s="973"/>
      <c r="DH47" s="974"/>
      <c r="DI47" s="974"/>
      <c r="DJ47" s="974"/>
      <c r="DK47" s="975"/>
      <c r="DL47" s="973"/>
      <c r="DM47" s="974"/>
      <c r="DN47" s="974"/>
      <c r="DO47" s="974"/>
      <c r="DP47" s="975"/>
      <c r="DQ47" s="973"/>
      <c r="DR47" s="974"/>
      <c r="DS47" s="974"/>
      <c r="DT47" s="974"/>
      <c r="DU47" s="975"/>
      <c r="DV47" s="976"/>
      <c r="DW47" s="977"/>
      <c r="DX47" s="977"/>
      <c r="DY47" s="977"/>
      <c r="DZ47" s="978"/>
      <c r="EA47" s="221"/>
    </row>
    <row r="48" spans="1:131" ht="26.25" customHeight="1" x14ac:dyDescent="0.2">
      <c r="A48" s="230">
        <v>21</v>
      </c>
      <c r="B48" s="1014"/>
      <c r="C48" s="1015"/>
      <c r="D48" s="1015"/>
      <c r="E48" s="1015"/>
      <c r="F48" s="1015"/>
      <c r="G48" s="1015"/>
      <c r="H48" s="1015"/>
      <c r="I48" s="1015"/>
      <c r="J48" s="1015"/>
      <c r="K48" s="1015"/>
      <c r="L48" s="1015"/>
      <c r="M48" s="1015"/>
      <c r="N48" s="1015"/>
      <c r="O48" s="1015"/>
      <c r="P48" s="1016"/>
      <c r="Q48" s="1022"/>
      <c r="R48" s="1023"/>
      <c r="S48" s="1023"/>
      <c r="T48" s="1023"/>
      <c r="U48" s="1023"/>
      <c r="V48" s="1023"/>
      <c r="W48" s="1023"/>
      <c r="X48" s="1023"/>
      <c r="Y48" s="1023"/>
      <c r="Z48" s="1023"/>
      <c r="AA48" s="1023"/>
      <c r="AB48" s="1023"/>
      <c r="AC48" s="1023"/>
      <c r="AD48" s="1023"/>
      <c r="AE48" s="1024"/>
      <c r="AF48" s="1019"/>
      <c r="AG48" s="1020"/>
      <c r="AH48" s="1020"/>
      <c r="AI48" s="1020"/>
      <c r="AJ48" s="1021"/>
      <c r="AK48" s="964"/>
      <c r="AL48" s="955"/>
      <c r="AM48" s="955"/>
      <c r="AN48" s="955"/>
      <c r="AO48" s="955"/>
      <c r="AP48" s="955"/>
      <c r="AQ48" s="955"/>
      <c r="AR48" s="955"/>
      <c r="AS48" s="955"/>
      <c r="AT48" s="955"/>
      <c r="AU48" s="955"/>
      <c r="AV48" s="955"/>
      <c r="AW48" s="955"/>
      <c r="AX48" s="955"/>
      <c r="AY48" s="955"/>
      <c r="AZ48" s="1025"/>
      <c r="BA48" s="1025"/>
      <c r="BB48" s="1025"/>
      <c r="BC48" s="1025"/>
      <c r="BD48" s="1025"/>
      <c r="BE48" s="956"/>
      <c r="BF48" s="956"/>
      <c r="BG48" s="956"/>
      <c r="BH48" s="956"/>
      <c r="BI48" s="957"/>
      <c r="BJ48" s="223"/>
      <c r="BK48" s="223"/>
      <c r="BL48" s="223"/>
      <c r="BM48" s="223"/>
      <c r="BN48" s="223"/>
      <c r="BO48" s="233"/>
      <c r="BP48" s="233"/>
      <c r="BQ48" s="230">
        <v>42</v>
      </c>
      <c r="BR48" s="231"/>
      <c r="BS48" s="976"/>
      <c r="BT48" s="977"/>
      <c r="BU48" s="977"/>
      <c r="BV48" s="977"/>
      <c r="BW48" s="977"/>
      <c r="BX48" s="977"/>
      <c r="BY48" s="977"/>
      <c r="BZ48" s="977"/>
      <c r="CA48" s="977"/>
      <c r="CB48" s="977"/>
      <c r="CC48" s="977"/>
      <c r="CD48" s="977"/>
      <c r="CE48" s="977"/>
      <c r="CF48" s="977"/>
      <c r="CG48" s="998"/>
      <c r="CH48" s="973"/>
      <c r="CI48" s="974"/>
      <c r="CJ48" s="974"/>
      <c r="CK48" s="974"/>
      <c r="CL48" s="975"/>
      <c r="CM48" s="973"/>
      <c r="CN48" s="974"/>
      <c r="CO48" s="974"/>
      <c r="CP48" s="974"/>
      <c r="CQ48" s="975"/>
      <c r="CR48" s="973"/>
      <c r="CS48" s="974"/>
      <c r="CT48" s="974"/>
      <c r="CU48" s="974"/>
      <c r="CV48" s="975"/>
      <c r="CW48" s="973"/>
      <c r="CX48" s="974"/>
      <c r="CY48" s="974"/>
      <c r="CZ48" s="974"/>
      <c r="DA48" s="975"/>
      <c r="DB48" s="973"/>
      <c r="DC48" s="974"/>
      <c r="DD48" s="974"/>
      <c r="DE48" s="974"/>
      <c r="DF48" s="975"/>
      <c r="DG48" s="973"/>
      <c r="DH48" s="974"/>
      <c r="DI48" s="974"/>
      <c r="DJ48" s="974"/>
      <c r="DK48" s="975"/>
      <c r="DL48" s="973"/>
      <c r="DM48" s="974"/>
      <c r="DN48" s="974"/>
      <c r="DO48" s="974"/>
      <c r="DP48" s="975"/>
      <c r="DQ48" s="973"/>
      <c r="DR48" s="974"/>
      <c r="DS48" s="974"/>
      <c r="DT48" s="974"/>
      <c r="DU48" s="975"/>
      <c r="DV48" s="976"/>
      <c r="DW48" s="977"/>
      <c r="DX48" s="977"/>
      <c r="DY48" s="977"/>
      <c r="DZ48" s="978"/>
      <c r="EA48" s="221"/>
    </row>
    <row r="49" spans="1:131" ht="26.25" customHeight="1" x14ac:dyDescent="0.2">
      <c r="A49" s="230">
        <v>22</v>
      </c>
      <c r="B49" s="1014"/>
      <c r="C49" s="1015"/>
      <c r="D49" s="1015"/>
      <c r="E49" s="1015"/>
      <c r="F49" s="1015"/>
      <c r="G49" s="1015"/>
      <c r="H49" s="1015"/>
      <c r="I49" s="1015"/>
      <c r="J49" s="1015"/>
      <c r="K49" s="1015"/>
      <c r="L49" s="1015"/>
      <c r="M49" s="1015"/>
      <c r="N49" s="1015"/>
      <c r="O49" s="1015"/>
      <c r="P49" s="1016"/>
      <c r="Q49" s="1022"/>
      <c r="R49" s="1023"/>
      <c r="S49" s="1023"/>
      <c r="T49" s="1023"/>
      <c r="U49" s="1023"/>
      <c r="V49" s="1023"/>
      <c r="W49" s="1023"/>
      <c r="X49" s="1023"/>
      <c r="Y49" s="1023"/>
      <c r="Z49" s="1023"/>
      <c r="AA49" s="1023"/>
      <c r="AB49" s="1023"/>
      <c r="AC49" s="1023"/>
      <c r="AD49" s="1023"/>
      <c r="AE49" s="1024"/>
      <c r="AF49" s="1019"/>
      <c r="AG49" s="1020"/>
      <c r="AH49" s="1020"/>
      <c r="AI49" s="1020"/>
      <c r="AJ49" s="1021"/>
      <c r="AK49" s="964"/>
      <c r="AL49" s="955"/>
      <c r="AM49" s="955"/>
      <c r="AN49" s="955"/>
      <c r="AO49" s="955"/>
      <c r="AP49" s="955"/>
      <c r="AQ49" s="955"/>
      <c r="AR49" s="955"/>
      <c r="AS49" s="955"/>
      <c r="AT49" s="955"/>
      <c r="AU49" s="955"/>
      <c r="AV49" s="955"/>
      <c r="AW49" s="955"/>
      <c r="AX49" s="955"/>
      <c r="AY49" s="955"/>
      <c r="AZ49" s="1025"/>
      <c r="BA49" s="1025"/>
      <c r="BB49" s="1025"/>
      <c r="BC49" s="1025"/>
      <c r="BD49" s="1025"/>
      <c r="BE49" s="956"/>
      <c r="BF49" s="956"/>
      <c r="BG49" s="956"/>
      <c r="BH49" s="956"/>
      <c r="BI49" s="957"/>
      <c r="BJ49" s="223"/>
      <c r="BK49" s="223"/>
      <c r="BL49" s="223"/>
      <c r="BM49" s="223"/>
      <c r="BN49" s="223"/>
      <c r="BO49" s="233"/>
      <c r="BP49" s="233"/>
      <c r="BQ49" s="230">
        <v>43</v>
      </c>
      <c r="BR49" s="231"/>
      <c r="BS49" s="976"/>
      <c r="BT49" s="977"/>
      <c r="BU49" s="977"/>
      <c r="BV49" s="977"/>
      <c r="BW49" s="977"/>
      <c r="BX49" s="977"/>
      <c r="BY49" s="977"/>
      <c r="BZ49" s="977"/>
      <c r="CA49" s="977"/>
      <c r="CB49" s="977"/>
      <c r="CC49" s="977"/>
      <c r="CD49" s="977"/>
      <c r="CE49" s="977"/>
      <c r="CF49" s="977"/>
      <c r="CG49" s="998"/>
      <c r="CH49" s="973"/>
      <c r="CI49" s="974"/>
      <c r="CJ49" s="974"/>
      <c r="CK49" s="974"/>
      <c r="CL49" s="975"/>
      <c r="CM49" s="973"/>
      <c r="CN49" s="974"/>
      <c r="CO49" s="974"/>
      <c r="CP49" s="974"/>
      <c r="CQ49" s="975"/>
      <c r="CR49" s="973"/>
      <c r="CS49" s="974"/>
      <c r="CT49" s="974"/>
      <c r="CU49" s="974"/>
      <c r="CV49" s="975"/>
      <c r="CW49" s="973"/>
      <c r="CX49" s="974"/>
      <c r="CY49" s="974"/>
      <c r="CZ49" s="974"/>
      <c r="DA49" s="975"/>
      <c r="DB49" s="973"/>
      <c r="DC49" s="974"/>
      <c r="DD49" s="974"/>
      <c r="DE49" s="974"/>
      <c r="DF49" s="975"/>
      <c r="DG49" s="973"/>
      <c r="DH49" s="974"/>
      <c r="DI49" s="974"/>
      <c r="DJ49" s="974"/>
      <c r="DK49" s="975"/>
      <c r="DL49" s="973"/>
      <c r="DM49" s="974"/>
      <c r="DN49" s="974"/>
      <c r="DO49" s="974"/>
      <c r="DP49" s="975"/>
      <c r="DQ49" s="973"/>
      <c r="DR49" s="974"/>
      <c r="DS49" s="974"/>
      <c r="DT49" s="974"/>
      <c r="DU49" s="975"/>
      <c r="DV49" s="976"/>
      <c r="DW49" s="977"/>
      <c r="DX49" s="977"/>
      <c r="DY49" s="977"/>
      <c r="DZ49" s="978"/>
      <c r="EA49" s="221"/>
    </row>
    <row r="50" spans="1:131" ht="26.25" customHeight="1" x14ac:dyDescent="0.2">
      <c r="A50" s="230">
        <v>23</v>
      </c>
      <c r="B50" s="1014"/>
      <c r="C50" s="1015"/>
      <c r="D50" s="1015"/>
      <c r="E50" s="1015"/>
      <c r="F50" s="1015"/>
      <c r="G50" s="1015"/>
      <c r="H50" s="1015"/>
      <c r="I50" s="1015"/>
      <c r="J50" s="1015"/>
      <c r="K50" s="1015"/>
      <c r="L50" s="1015"/>
      <c r="M50" s="1015"/>
      <c r="N50" s="1015"/>
      <c r="O50" s="1015"/>
      <c r="P50" s="1016"/>
      <c r="Q50" s="1017"/>
      <c r="R50" s="1009"/>
      <c r="S50" s="1009"/>
      <c r="T50" s="1009"/>
      <c r="U50" s="1009"/>
      <c r="V50" s="1009"/>
      <c r="W50" s="1009"/>
      <c r="X50" s="1009"/>
      <c r="Y50" s="1009"/>
      <c r="Z50" s="1009"/>
      <c r="AA50" s="1009"/>
      <c r="AB50" s="1009"/>
      <c r="AC50" s="1009"/>
      <c r="AD50" s="1009"/>
      <c r="AE50" s="1018"/>
      <c r="AF50" s="1019"/>
      <c r="AG50" s="1020"/>
      <c r="AH50" s="1020"/>
      <c r="AI50" s="1020"/>
      <c r="AJ50" s="1021"/>
      <c r="AK50" s="1008"/>
      <c r="AL50" s="1009"/>
      <c r="AM50" s="1009"/>
      <c r="AN50" s="1009"/>
      <c r="AO50" s="1009"/>
      <c r="AP50" s="1009"/>
      <c r="AQ50" s="1009"/>
      <c r="AR50" s="1009"/>
      <c r="AS50" s="1009"/>
      <c r="AT50" s="1009"/>
      <c r="AU50" s="1009"/>
      <c r="AV50" s="1009"/>
      <c r="AW50" s="1009"/>
      <c r="AX50" s="1009"/>
      <c r="AY50" s="1009"/>
      <c r="AZ50" s="1010"/>
      <c r="BA50" s="1010"/>
      <c r="BB50" s="1010"/>
      <c r="BC50" s="1010"/>
      <c r="BD50" s="1010"/>
      <c r="BE50" s="956"/>
      <c r="BF50" s="956"/>
      <c r="BG50" s="956"/>
      <c r="BH50" s="956"/>
      <c r="BI50" s="957"/>
      <c r="BJ50" s="223"/>
      <c r="BK50" s="223"/>
      <c r="BL50" s="223"/>
      <c r="BM50" s="223"/>
      <c r="BN50" s="223"/>
      <c r="BO50" s="233"/>
      <c r="BP50" s="233"/>
      <c r="BQ50" s="230">
        <v>44</v>
      </c>
      <c r="BR50" s="231"/>
      <c r="BS50" s="976"/>
      <c r="BT50" s="977"/>
      <c r="BU50" s="977"/>
      <c r="BV50" s="977"/>
      <c r="BW50" s="977"/>
      <c r="BX50" s="977"/>
      <c r="BY50" s="977"/>
      <c r="BZ50" s="977"/>
      <c r="CA50" s="977"/>
      <c r="CB50" s="977"/>
      <c r="CC50" s="977"/>
      <c r="CD50" s="977"/>
      <c r="CE50" s="977"/>
      <c r="CF50" s="977"/>
      <c r="CG50" s="998"/>
      <c r="CH50" s="973"/>
      <c r="CI50" s="974"/>
      <c r="CJ50" s="974"/>
      <c r="CK50" s="974"/>
      <c r="CL50" s="975"/>
      <c r="CM50" s="973"/>
      <c r="CN50" s="974"/>
      <c r="CO50" s="974"/>
      <c r="CP50" s="974"/>
      <c r="CQ50" s="975"/>
      <c r="CR50" s="973"/>
      <c r="CS50" s="974"/>
      <c r="CT50" s="974"/>
      <c r="CU50" s="974"/>
      <c r="CV50" s="975"/>
      <c r="CW50" s="973"/>
      <c r="CX50" s="974"/>
      <c r="CY50" s="974"/>
      <c r="CZ50" s="974"/>
      <c r="DA50" s="975"/>
      <c r="DB50" s="973"/>
      <c r="DC50" s="974"/>
      <c r="DD50" s="974"/>
      <c r="DE50" s="974"/>
      <c r="DF50" s="975"/>
      <c r="DG50" s="973"/>
      <c r="DH50" s="974"/>
      <c r="DI50" s="974"/>
      <c r="DJ50" s="974"/>
      <c r="DK50" s="975"/>
      <c r="DL50" s="973"/>
      <c r="DM50" s="974"/>
      <c r="DN50" s="974"/>
      <c r="DO50" s="974"/>
      <c r="DP50" s="975"/>
      <c r="DQ50" s="973"/>
      <c r="DR50" s="974"/>
      <c r="DS50" s="974"/>
      <c r="DT50" s="974"/>
      <c r="DU50" s="975"/>
      <c r="DV50" s="976"/>
      <c r="DW50" s="977"/>
      <c r="DX50" s="977"/>
      <c r="DY50" s="977"/>
      <c r="DZ50" s="978"/>
      <c r="EA50" s="221"/>
    </row>
    <row r="51" spans="1:131" ht="26.25" customHeight="1" x14ac:dyDescent="0.2">
      <c r="A51" s="230">
        <v>24</v>
      </c>
      <c r="B51" s="1014"/>
      <c r="C51" s="1015"/>
      <c r="D51" s="1015"/>
      <c r="E51" s="1015"/>
      <c r="F51" s="1015"/>
      <c r="G51" s="1015"/>
      <c r="H51" s="1015"/>
      <c r="I51" s="1015"/>
      <c r="J51" s="1015"/>
      <c r="K51" s="1015"/>
      <c r="L51" s="1015"/>
      <c r="M51" s="1015"/>
      <c r="N51" s="1015"/>
      <c r="O51" s="1015"/>
      <c r="P51" s="1016"/>
      <c r="Q51" s="1017"/>
      <c r="R51" s="1009"/>
      <c r="S51" s="1009"/>
      <c r="T51" s="1009"/>
      <c r="U51" s="1009"/>
      <c r="V51" s="1009"/>
      <c r="W51" s="1009"/>
      <c r="X51" s="1009"/>
      <c r="Y51" s="1009"/>
      <c r="Z51" s="1009"/>
      <c r="AA51" s="1009"/>
      <c r="AB51" s="1009"/>
      <c r="AC51" s="1009"/>
      <c r="AD51" s="1009"/>
      <c r="AE51" s="1018"/>
      <c r="AF51" s="1019"/>
      <c r="AG51" s="1020"/>
      <c r="AH51" s="1020"/>
      <c r="AI51" s="1020"/>
      <c r="AJ51" s="1021"/>
      <c r="AK51" s="1008"/>
      <c r="AL51" s="1009"/>
      <c r="AM51" s="1009"/>
      <c r="AN51" s="1009"/>
      <c r="AO51" s="1009"/>
      <c r="AP51" s="1009"/>
      <c r="AQ51" s="1009"/>
      <c r="AR51" s="1009"/>
      <c r="AS51" s="1009"/>
      <c r="AT51" s="1009"/>
      <c r="AU51" s="1009"/>
      <c r="AV51" s="1009"/>
      <c r="AW51" s="1009"/>
      <c r="AX51" s="1009"/>
      <c r="AY51" s="1009"/>
      <c r="AZ51" s="1010"/>
      <c r="BA51" s="1010"/>
      <c r="BB51" s="1010"/>
      <c r="BC51" s="1010"/>
      <c r="BD51" s="1010"/>
      <c r="BE51" s="956"/>
      <c r="BF51" s="956"/>
      <c r="BG51" s="956"/>
      <c r="BH51" s="956"/>
      <c r="BI51" s="957"/>
      <c r="BJ51" s="223"/>
      <c r="BK51" s="223"/>
      <c r="BL51" s="223"/>
      <c r="BM51" s="223"/>
      <c r="BN51" s="223"/>
      <c r="BO51" s="233"/>
      <c r="BP51" s="233"/>
      <c r="BQ51" s="230">
        <v>45</v>
      </c>
      <c r="BR51" s="231"/>
      <c r="BS51" s="976"/>
      <c r="BT51" s="977"/>
      <c r="BU51" s="977"/>
      <c r="BV51" s="977"/>
      <c r="BW51" s="977"/>
      <c r="BX51" s="977"/>
      <c r="BY51" s="977"/>
      <c r="BZ51" s="977"/>
      <c r="CA51" s="977"/>
      <c r="CB51" s="977"/>
      <c r="CC51" s="977"/>
      <c r="CD51" s="977"/>
      <c r="CE51" s="977"/>
      <c r="CF51" s="977"/>
      <c r="CG51" s="998"/>
      <c r="CH51" s="973"/>
      <c r="CI51" s="974"/>
      <c r="CJ51" s="974"/>
      <c r="CK51" s="974"/>
      <c r="CL51" s="975"/>
      <c r="CM51" s="973"/>
      <c r="CN51" s="974"/>
      <c r="CO51" s="974"/>
      <c r="CP51" s="974"/>
      <c r="CQ51" s="975"/>
      <c r="CR51" s="973"/>
      <c r="CS51" s="974"/>
      <c r="CT51" s="974"/>
      <c r="CU51" s="974"/>
      <c r="CV51" s="975"/>
      <c r="CW51" s="973"/>
      <c r="CX51" s="974"/>
      <c r="CY51" s="974"/>
      <c r="CZ51" s="974"/>
      <c r="DA51" s="975"/>
      <c r="DB51" s="973"/>
      <c r="DC51" s="974"/>
      <c r="DD51" s="974"/>
      <c r="DE51" s="974"/>
      <c r="DF51" s="975"/>
      <c r="DG51" s="973"/>
      <c r="DH51" s="974"/>
      <c r="DI51" s="974"/>
      <c r="DJ51" s="974"/>
      <c r="DK51" s="975"/>
      <c r="DL51" s="973"/>
      <c r="DM51" s="974"/>
      <c r="DN51" s="974"/>
      <c r="DO51" s="974"/>
      <c r="DP51" s="975"/>
      <c r="DQ51" s="973"/>
      <c r="DR51" s="974"/>
      <c r="DS51" s="974"/>
      <c r="DT51" s="974"/>
      <c r="DU51" s="975"/>
      <c r="DV51" s="976"/>
      <c r="DW51" s="977"/>
      <c r="DX51" s="977"/>
      <c r="DY51" s="977"/>
      <c r="DZ51" s="978"/>
      <c r="EA51" s="221"/>
    </row>
    <row r="52" spans="1:131" ht="26.25" customHeight="1" x14ac:dyDescent="0.2">
      <c r="A52" s="230">
        <v>25</v>
      </c>
      <c r="B52" s="1014"/>
      <c r="C52" s="1015"/>
      <c r="D52" s="1015"/>
      <c r="E52" s="1015"/>
      <c r="F52" s="1015"/>
      <c r="G52" s="1015"/>
      <c r="H52" s="1015"/>
      <c r="I52" s="1015"/>
      <c r="J52" s="1015"/>
      <c r="K52" s="1015"/>
      <c r="L52" s="1015"/>
      <c r="M52" s="1015"/>
      <c r="N52" s="1015"/>
      <c r="O52" s="1015"/>
      <c r="P52" s="1016"/>
      <c r="Q52" s="1017"/>
      <c r="R52" s="1009"/>
      <c r="S52" s="1009"/>
      <c r="T52" s="1009"/>
      <c r="U52" s="1009"/>
      <c r="V52" s="1009"/>
      <c r="W52" s="1009"/>
      <c r="X52" s="1009"/>
      <c r="Y52" s="1009"/>
      <c r="Z52" s="1009"/>
      <c r="AA52" s="1009"/>
      <c r="AB52" s="1009"/>
      <c r="AC52" s="1009"/>
      <c r="AD52" s="1009"/>
      <c r="AE52" s="1018"/>
      <c r="AF52" s="1019"/>
      <c r="AG52" s="1020"/>
      <c r="AH52" s="1020"/>
      <c r="AI52" s="1020"/>
      <c r="AJ52" s="1021"/>
      <c r="AK52" s="1008"/>
      <c r="AL52" s="1009"/>
      <c r="AM52" s="1009"/>
      <c r="AN52" s="1009"/>
      <c r="AO52" s="1009"/>
      <c r="AP52" s="1009"/>
      <c r="AQ52" s="1009"/>
      <c r="AR52" s="1009"/>
      <c r="AS52" s="1009"/>
      <c r="AT52" s="1009"/>
      <c r="AU52" s="1009"/>
      <c r="AV52" s="1009"/>
      <c r="AW52" s="1009"/>
      <c r="AX52" s="1009"/>
      <c r="AY52" s="1009"/>
      <c r="AZ52" s="1010"/>
      <c r="BA52" s="1010"/>
      <c r="BB52" s="1010"/>
      <c r="BC52" s="1010"/>
      <c r="BD52" s="1010"/>
      <c r="BE52" s="956"/>
      <c r="BF52" s="956"/>
      <c r="BG52" s="956"/>
      <c r="BH52" s="956"/>
      <c r="BI52" s="957"/>
      <c r="BJ52" s="223"/>
      <c r="BK52" s="223"/>
      <c r="BL52" s="223"/>
      <c r="BM52" s="223"/>
      <c r="BN52" s="223"/>
      <c r="BO52" s="233"/>
      <c r="BP52" s="233"/>
      <c r="BQ52" s="230">
        <v>46</v>
      </c>
      <c r="BR52" s="231"/>
      <c r="BS52" s="976"/>
      <c r="BT52" s="977"/>
      <c r="BU52" s="977"/>
      <c r="BV52" s="977"/>
      <c r="BW52" s="977"/>
      <c r="BX52" s="977"/>
      <c r="BY52" s="977"/>
      <c r="BZ52" s="977"/>
      <c r="CA52" s="977"/>
      <c r="CB52" s="977"/>
      <c r="CC52" s="977"/>
      <c r="CD52" s="977"/>
      <c r="CE52" s="977"/>
      <c r="CF52" s="977"/>
      <c r="CG52" s="998"/>
      <c r="CH52" s="973"/>
      <c r="CI52" s="974"/>
      <c r="CJ52" s="974"/>
      <c r="CK52" s="974"/>
      <c r="CL52" s="975"/>
      <c r="CM52" s="973"/>
      <c r="CN52" s="974"/>
      <c r="CO52" s="974"/>
      <c r="CP52" s="974"/>
      <c r="CQ52" s="975"/>
      <c r="CR52" s="973"/>
      <c r="CS52" s="974"/>
      <c r="CT52" s="974"/>
      <c r="CU52" s="974"/>
      <c r="CV52" s="975"/>
      <c r="CW52" s="973"/>
      <c r="CX52" s="974"/>
      <c r="CY52" s="974"/>
      <c r="CZ52" s="974"/>
      <c r="DA52" s="975"/>
      <c r="DB52" s="973"/>
      <c r="DC52" s="974"/>
      <c r="DD52" s="974"/>
      <c r="DE52" s="974"/>
      <c r="DF52" s="975"/>
      <c r="DG52" s="973"/>
      <c r="DH52" s="974"/>
      <c r="DI52" s="974"/>
      <c r="DJ52" s="974"/>
      <c r="DK52" s="975"/>
      <c r="DL52" s="973"/>
      <c r="DM52" s="974"/>
      <c r="DN52" s="974"/>
      <c r="DO52" s="974"/>
      <c r="DP52" s="975"/>
      <c r="DQ52" s="973"/>
      <c r="DR52" s="974"/>
      <c r="DS52" s="974"/>
      <c r="DT52" s="974"/>
      <c r="DU52" s="975"/>
      <c r="DV52" s="976"/>
      <c r="DW52" s="977"/>
      <c r="DX52" s="977"/>
      <c r="DY52" s="977"/>
      <c r="DZ52" s="978"/>
      <c r="EA52" s="221"/>
    </row>
    <row r="53" spans="1:131" ht="26.25" customHeight="1" x14ac:dyDescent="0.2">
      <c r="A53" s="230">
        <v>26</v>
      </c>
      <c r="B53" s="1014"/>
      <c r="C53" s="1015"/>
      <c r="D53" s="1015"/>
      <c r="E53" s="1015"/>
      <c r="F53" s="1015"/>
      <c r="G53" s="1015"/>
      <c r="H53" s="1015"/>
      <c r="I53" s="1015"/>
      <c r="J53" s="1015"/>
      <c r="K53" s="1015"/>
      <c r="L53" s="1015"/>
      <c r="M53" s="1015"/>
      <c r="N53" s="1015"/>
      <c r="O53" s="1015"/>
      <c r="P53" s="1016"/>
      <c r="Q53" s="1017"/>
      <c r="R53" s="1009"/>
      <c r="S53" s="1009"/>
      <c r="T53" s="1009"/>
      <c r="U53" s="1009"/>
      <c r="V53" s="1009"/>
      <c r="W53" s="1009"/>
      <c r="X53" s="1009"/>
      <c r="Y53" s="1009"/>
      <c r="Z53" s="1009"/>
      <c r="AA53" s="1009"/>
      <c r="AB53" s="1009"/>
      <c r="AC53" s="1009"/>
      <c r="AD53" s="1009"/>
      <c r="AE53" s="1018"/>
      <c r="AF53" s="1019"/>
      <c r="AG53" s="1020"/>
      <c r="AH53" s="1020"/>
      <c r="AI53" s="1020"/>
      <c r="AJ53" s="1021"/>
      <c r="AK53" s="1008"/>
      <c r="AL53" s="1009"/>
      <c r="AM53" s="1009"/>
      <c r="AN53" s="1009"/>
      <c r="AO53" s="1009"/>
      <c r="AP53" s="1009"/>
      <c r="AQ53" s="1009"/>
      <c r="AR53" s="1009"/>
      <c r="AS53" s="1009"/>
      <c r="AT53" s="1009"/>
      <c r="AU53" s="1009"/>
      <c r="AV53" s="1009"/>
      <c r="AW53" s="1009"/>
      <c r="AX53" s="1009"/>
      <c r="AY53" s="1009"/>
      <c r="AZ53" s="1010"/>
      <c r="BA53" s="1010"/>
      <c r="BB53" s="1010"/>
      <c r="BC53" s="1010"/>
      <c r="BD53" s="1010"/>
      <c r="BE53" s="956"/>
      <c r="BF53" s="956"/>
      <c r="BG53" s="956"/>
      <c r="BH53" s="956"/>
      <c r="BI53" s="957"/>
      <c r="BJ53" s="223"/>
      <c r="BK53" s="223"/>
      <c r="BL53" s="223"/>
      <c r="BM53" s="223"/>
      <c r="BN53" s="223"/>
      <c r="BO53" s="233"/>
      <c r="BP53" s="233"/>
      <c r="BQ53" s="230">
        <v>47</v>
      </c>
      <c r="BR53" s="231"/>
      <c r="BS53" s="976"/>
      <c r="BT53" s="977"/>
      <c r="BU53" s="977"/>
      <c r="BV53" s="977"/>
      <c r="BW53" s="977"/>
      <c r="BX53" s="977"/>
      <c r="BY53" s="977"/>
      <c r="BZ53" s="977"/>
      <c r="CA53" s="977"/>
      <c r="CB53" s="977"/>
      <c r="CC53" s="977"/>
      <c r="CD53" s="977"/>
      <c r="CE53" s="977"/>
      <c r="CF53" s="977"/>
      <c r="CG53" s="998"/>
      <c r="CH53" s="973"/>
      <c r="CI53" s="974"/>
      <c r="CJ53" s="974"/>
      <c r="CK53" s="974"/>
      <c r="CL53" s="975"/>
      <c r="CM53" s="973"/>
      <c r="CN53" s="974"/>
      <c r="CO53" s="974"/>
      <c r="CP53" s="974"/>
      <c r="CQ53" s="975"/>
      <c r="CR53" s="973"/>
      <c r="CS53" s="974"/>
      <c r="CT53" s="974"/>
      <c r="CU53" s="974"/>
      <c r="CV53" s="975"/>
      <c r="CW53" s="973"/>
      <c r="CX53" s="974"/>
      <c r="CY53" s="974"/>
      <c r="CZ53" s="974"/>
      <c r="DA53" s="975"/>
      <c r="DB53" s="973"/>
      <c r="DC53" s="974"/>
      <c r="DD53" s="974"/>
      <c r="DE53" s="974"/>
      <c r="DF53" s="975"/>
      <c r="DG53" s="973"/>
      <c r="DH53" s="974"/>
      <c r="DI53" s="974"/>
      <c r="DJ53" s="974"/>
      <c r="DK53" s="975"/>
      <c r="DL53" s="973"/>
      <c r="DM53" s="974"/>
      <c r="DN53" s="974"/>
      <c r="DO53" s="974"/>
      <c r="DP53" s="975"/>
      <c r="DQ53" s="973"/>
      <c r="DR53" s="974"/>
      <c r="DS53" s="974"/>
      <c r="DT53" s="974"/>
      <c r="DU53" s="975"/>
      <c r="DV53" s="976"/>
      <c r="DW53" s="977"/>
      <c r="DX53" s="977"/>
      <c r="DY53" s="977"/>
      <c r="DZ53" s="978"/>
      <c r="EA53" s="221"/>
    </row>
    <row r="54" spans="1:131" ht="26.25" customHeight="1" x14ac:dyDescent="0.2">
      <c r="A54" s="230">
        <v>27</v>
      </c>
      <c r="B54" s="1014"/>
      <c r="C54" s="1015"/>
      <c r="D54" s="1015"/>
      <c r="E54" s="1015"/>
      <c r="F54" s="1015"/>
      <c r="G54" s="1015"/>
      <c r="H54" s="1015"/>
      <c r="I54" s="1015"/>
      <c r="J54" s="1015"/>
      <c r="K54" s="1015"/>
      <c r="L54" s="1015"/>
      <c r="M54" s="1015"/>
      <c r="N54" s="1015"/>
      <c r="O54" s="1015"/>
      <c r="P54" s="1016"/>
      <c r="Q54" s="1017"/>
      <c r="R54" s="1009"/>
      <c r="S54" s="1009"/>
      <c r="T54" s="1009"/>
      <c r="U54" s="1009"/>
      <c r="V54" s="1009"/>
      <c r="W54" s="1009"/>
      <c r="X54" s="1009"/>
      <c r="Y54" s="1009"/>
      <c r="Z54" s="1009"/>
      <c r="AA54" s="1009"/>
      <c r="AB54" s="1009"/>
      <c r="AC54" s="1009"/>
      <c r="AD54" s="1009"/>
      <c r="AE54" s="1018"/>
      <c r="AF54" s="1019"/>
      <c r="AG54" s="1020"/>
      <c r="AH54" s="1020"/>
      <c r="AI54" s="1020"/>
      <c r="AJ54" s="1021"/>
      <c r="AK54" s="1008"/>
      <c r="AL54" s="1009"/>
      <c r="AM54" s="1009"/>
      <c r="AN54" s="1009"/>
      <c r="AO54" s="1009"/>
      <c r="AP54" s="1009"/>
      <c r="AQ54" s="1009"/>
      <c r="AR54" s="1009"/>
      <c r="AS54" s="1009"/>
      <c r="AT54" s="1009"/>
      <c r="AU54" s="1009"/>
      <c r="AV54" s="1009"/>
      <c r="AW54" s="1009"/>
      <c r="AX54" s="1009"/>
      <c r="AY54" s="1009"/>
      <c r="AZ54" s="1010"/>
      <c r="BA54" s="1010"/>
      <c r="BB54" s="1010"/>
      <c r="BC54" s="1010"/>
      <c r="BD54" s="1010"/>
      <c r="BE54" s="956"/>
      <c r="BF54" s="956"/>
      <c r="BG54" s="956"/>
      <c r="BH54" s="956"/>
      <c r="BI54" s="957"/>
      <c r="BJ54" s="223"/>
      <c r="BK54" s="223"/>
      <c r="BL54" s="223"/>
      <c r="BM54" s="223"/>
      <c r="BN54" s="223"/>
      <c r="BO54" s="233"/>
      <c r="BP54" s="233"/>
      <c r="BQ54" s="230">
        <v>48</v>
      </c>
      <c r="BR54" s="231"/>
      <c r="BS54" s="976"/>
      <c r="BT54" s="977"/>
      <c r="BU54" s="977"/>
      <c r="BV54" s="977"/>
      <c r="BW54" s="977"/>
      <c r="BX54" s="977"/>
      <c r="BY54" s="977"/>
      <c r="BZ54" s="977"/>
      <c r="CA54" s="977"/>
      <c r="CB54" s="977"/>
      <c r="CC54" s="977"/>
      <c r="CD54" s="977"/>
      <c r="CE54" s="977"/>
      <c r="CF54" s="977"/>
      <c r="CG54" s="998"/>
      <c r="CH54" s="973"/>
      <c r="CI54" s="974"/>
      <c r="CJ54" s="974"/>
      <c r="CK54" s="974"/>
      <c r="CL54" s="975"/>
      <c r="CM54" s="973"/>
      <c r="CN54" s="974"/>
      <c r="CO54" s="974"/>
      <c r="CP54" s="974"/>
      <c r="CQ54" s="975"/>
      <c r="CR54" s="973"/>
      <c r="CS54" s="974"/>
      <c r="CT54" s="974"/>
      <c r="CU54" s="974"/>
      <c r="CV54" s="975"/>
      <c r="CW54" s="973"/>
      <c r="CX54" s="974"/>
      <c r="CY54" s="974"/>
      <c r="CZ54" s="974"/>
      <c r="DA54" s="975"/>
      <c r="DB54" s="973"/>
      <c r="DC54" s="974"/>
      <c r="DD54" s="974"/>
      <c r="DE54" s="974"/>
      <c r="DF54" s="975"/>
      <c r="DG54" s="973"/>
      <c r="DH54" s="974"/>
      <c r="DI54" s="974"/>
      <c r="DJ54" s="974"/>
      <c r="DK54" s="975"/>
      <c r="DL54" s="973"/>
      <c r="DM54" s="974"/>
      <c r="DN54" s="974"/>
      <c r="DO54" s="974"/>
      <c r="DP54" s="975"/>
      <c r="DQ54" s="973"/>
      <c r="DR54" s="974"/>
      <c r="DS54" s="974"/>
      <c r="DT54" s="974"/>
      <c r="DU54" s="975"/>
      <c r="DV54" s="976"/>
      <c r="DW54" s="977"/>
      <c r="DX54" s="977"/>
      <c r="DY54" s="977"/>
      <c r="DZ54" s="978"/>
      <c r="EA54" s="221"/>
    </row>
    <row r="55" spans="1:131" ht="26.25" customHeight="1" x14ac:dyDescent="0.2">
      <c r="A55" s="230">
        <v>28</v>
      </c>
      <c r="B55" s="1014"/>
      <c r="C55" s="1015"/>
      <c r="D55" s="1015"/>
      <c r="E55" s="1015"/>
      <c r="F55" s="1015"/>
      <c r="G55" s="1015"/>
      <c r="H55" s="1015"/>
      <c r="I55" s="1015"/>
      <c r="J55" s="1015"/>
      <c r="K55" s="1015"/>
      <c r="L55" s="1015"/>
      <c r="M55" s="1015"/>
      <c r="N55" s="1015"/>
      <c r="O55" s="1015"/>
      <c r="P55" s="1016"/>
      <c r="Q55" s="1017"/>
      <c r="R55" s="1009"/>
      <c r="S55" s="1009"/>
      <c r="T55" s="1009"/>
      <c r="U55" s="1009"/>
      <c r="V55" s="1009"/>
      <c r="W55" s="1009"/>
      <c r="X55" s="1009"/>
      <c r="Y55" s="1009"/>
      <c r="Z55" s="1009"/>
      <c r="AA55" s="1009"/>
      <c r="AB55" s="1009"/>
      <c r="AC55" s="1009"/>
      <c r="AD55" s="1009"/>
      <c r="AE55" s="1018"/>
      <c r="AF55" s="1019"/>
      <c r="AG55" s="1020"/>
      <c r="AH55" s="1020"/>
      <c r="AI55" s="1020"/>
      <c r="AJ55" s="1021"/>
      <c r="AK55" s="1008"/>
      <c r="AL55" s="1009"/>
      <c r="AM55" s="1009"/>
      <c r="AN55" s="1009"/>
      <c r="AO55" s="1009"/>
      <c r="AP55" s="1009"/>
      <c r="AQ55" s="1009"/>
      <c r="AR55" s="1009"/>
      <c r="AS55" s="1009"/>
      <c r="AT55" s="1009"/>
      <c r="AU55" s="1009"/>
      <c r="AV55" s="1009"/>
      <c r="AW55" s="1009"/>
      <c r="AX55" s="1009"/>
      <c r="AY55" s="1009"/>
      <c r="AZ55" s="1010"/>
      <c r="BA55" s="1010"/>
      <c r="BB55" s="1010"/>
      <c r="BC55" s="1010"/>
      <c r="BD55" s="1010"/>
      <c r="BE55" s="956"/>
      <c r="BF55" s="956"/>
      <c r="BG55" s="956"/>
      <c r="BH55" s="956"/>
      <c r="BI55" s="957"/>
      <c r="BJ55" s="223"/>
      <c r="BK55" s="223"/>
      <c r="BL55" s="223"/>
      <c r="BM55" s="223"/>
      <c r="BN55" s="223"/>
      <c r="BO55" s="233"/>
      <c r="BP55" s="233"/>
      <c r="BQ55" s="230">
        <v>49</v>
      </c>
      <c r="BR55" s="231"/>
      <c r="BS55" s="976"/>
      <c r="BT55" s="977"/>
      <c r="BU55" s="977"/>
      <c r="BV55" s="977"/>
      <c r="BW55" s="977"/>
      <c r="BX55" s="977"/>
      <c r="BY55" s="977"/>
      <c r="BZ55" s="977"/>
      <c r="CA55" s="977"/>
      <c r="CB55" s="977"/>
      <c r="CC55" s="977"/>
      <c r="CD55" s="977"/>
      <c r="CE55" s="977"/>
      <c r="CF55" s="977"/>
      <c r="CG55" s="998"/>
      <c r="CH55" s="973"/>
      <c r="CI55" s="974"/>
      <c r="CJ55" s="974"/>
      <c r="CK55" s="974"/>
      <c r="CL55" s="975"/>
      <c r="CM55" s="973"/>
      <c r="CN55" s="974"/>
      <c r="CO55" s="974"/>
      <c r="CP55" s="974"/>
      <c r="CQ55" s="975"/>
      <c r="CR55" s="973"/>
      <c r="CS55" s="974"/>
      <c r="CT55" s="974"/>
      <c r="CU55" s="974"/>
      <c r="CV55" s="975"/>
      <c r="CW55" s="973"/>
      <c r="CX55" s="974"/>
      <c r="CY55" s="974"/>
      <c r="CZ55" s="974"/>
      <c r="DA55" s="975"/>
      <c r="DB55" s="973"/>
      <c r="DC55" s="974"/>
      <c r="DD55" s="974"/>
      <c r="DE55" s="974"/>
      <c r="DF55" s="975"/>
      <c r="DG55" s="973"/>
      <c r="DH55" s="974"/>
      <c r="DI55" s="974"/>
      <c r="DJ55" s="974"/>
      <c r="DK55" s="975"/>
      <c r="DL55" s="973"/>
      <c r="DM55" s="974"/>
      <c r="DN55" s="974"/>
      <c r="DO55" s="974"/>
      <c r="DP55" s="975"/>
      <c r="DQ55" s="973"/>
      <c r="DR55" s="974"/>
      <c r="DS55" s="974"/>
      <c r="DT55" s="974"/>
      <c r="DU55" s="975"/>
      <c r="DV55" s="976"/>
      <c r="DW55" s="977"/>
      <c r="DX55" s="977"/>
      <c r="DY55" s="977"/>
      <c r="DZ55" s="978"/>
      <c r="EA55" s="221"/>
    </row>
    <row r="56" spans="1:131" ht="26.25" customHeight="1" x14ac:dyDescent="0.2">
      <c r="A56" s="230">
        <v>29</v>
      </c>
      <c r="B56" s="1014"/>
      <c r="C56" s="1015"/>
      <c r="D56" s="1015"/>
      <c r="E56" s="1015"/>
      <c r="F56" s="1015"/>
      <c r="G56" s="1015"/>
      <c r="H56" s="1015"/>
      <c r="I56" s="1015"/>
      <c r="J56" s="1015"/>
      <c r="K56" s="1015"/>
      <c r="L56" s="1015"/>
      <c r="M56" s="1015"/>
      <c r="N56" s="1015"/>
      <c r="O56" s="1015"/>
      <c r="P56" s="1016"/>
      <c r="Q56" s="1017"/>
      <c r="R56" s="1009"/>
      <c r="S56" s="1009"/>
      <c r="T56" s="1009"/>
      <c r="U56" s="1009"/>
      <c r="V56" s="1009"/>
      <c r="W56" s="1009"/>
      <c r="X56" s="1009"/>
      <c r="Y56" s="1009"/>
      <c r="Z56" s="1009"/>
      <c r="AA56" s="1009"/>
      <c r="AB56" s="1009"/>
      <c r="AC56" s="1009"/>
      <c r="AD56" s="1009"/>
      <c r="AE56" s="1018"/>
      <c r="AF56" s="1019"/>
      <c r="AG56" s="1020"/>
      <c r="AH56" s="1020"/>
      <c r="AI56" s="1020"/>
      <c r="AJ56" s="1021"/>
      <c r="AK56" s="1008"/>
      <c r="AL56" s="1009"/>
      <c r="AM56" s="1009"/>
      <c r="AN56" s="1009"/>
      <c r="AO56" s="1009"/>
      <c r="AP56" s="1009"/>
      <c r="AQ56" s="1009"/>
      <c r="AR56" s="1009"/>
      <c r="AS56" s="1009"/>
      <c r="AT56" s="1009"/>
      <c r="AU56" s="1009"/>
      <c r="AV56" s="1009"/>
      <c r="AW56" s="1009"/>
      <c r="AX56" s="1009"/>
      <c r="AY56" s="1009"/>
      <c r="AZ56" s="1010"/>
      <c r="BA56" s="1010"/>
      <c r="BB56" s="1010"/>
      <c r="BC56" s="1010"/>
      <c r="BD56" s="1010"/>
      <c r="BE56" s="956"/>
      <c r="BF56" s="956"/>
      <c r="BG56" s="956"/>
      <c r="BH56" s="956"/>
      <c r="BI56" s="957"/>
      <c r="BJ56" s="223"/>
      <c r="BK56" s="223"/>
      <c r="BL56" s="223"/>
      <c r="BM56" s="223"/>
      <c r="BN56" s="223"/>
      <c r="BO56" s="233"/>
      <c r="BP56" s="233"/>
      <c r="BQ56" s="230">
        <v>50</v>
      </c>
      <c r="BR56" s="231"/>
      <c r="BS56" s="976"/>
      <c r="BT56" s="977"/>
      <c r="BU56" s="977"/>
      <c r="BV56" s="977"/>
      <c r="BW56" s="977"/>
      <c r="BX56" s="977"/>
      <c r="BY56" s="977"/>
      <c r="BZ56" s="977"/>
      <c r="CA56" s="977"/>
      <c r="CB56" s="977"/>
      <c r="CC56" s="977"/>
      <c r="CD56" s="977"/>
      <c r="CE56" s="977"/>
      <c r="CF56" s="977"/>
      <c r="CG56" s="998"/>
      <c r="CH56" s="973"/>
      <c r="CI56" s="974"/>
      <c r="CJ56" s="974"/>
      <c r="CK56" s="974"/>
      <c r="CL56" s="975"/>
      <c r="CM56" s="973"/>
      <c r="CN56" s="974"/>
      <c r="CO56" s="974"/>
      <c r="CP56" s="974"/>
      <c r="CQ56" s="975"/>
      <c r="CR56" s="973"/>
      <c r="CS56" s="974"/>
      <c r="CT56" s="974"/>
      <c r="CU56" s="974"/>
      <c r="CV56" s="975"/>
      <c r="CW56" s="973"/>
      <c r="CX56" s="974"/>
      <c r="CY56" s="974"/>
      <c r="CZ56" s="974"/>
      <c r="DA56" s="975"/>
      <c r="DB56" s="973"/>
      <c r="DC56" s="974"/>
      <c r="DD56" s="974"/>
      <c r="DE56" s="974"/>
      <c r="DF56" s="975"/>
      <c r="DG56" s="973"/>
      <c r="DH56" s="974"/>
      <c r="DI56" s="974"/>
      <c r="DJ56" s="974"/>
      <c r="DK56" s="975"/>
      <c r="DL56" s="973"/>
      <c r="DM56" s="974"/>
      <c r="DN56" s="974"/>
      <c r="DO56" s="974"/>
      <c r="DP56" s="975"/>
      <c r="DQ56" s="973"/>
      <c r="DR56" s="974"/>
      <c r="DS56" s="974"/>
      <c r="DT56" s="974"/>
      <c r="DU56" s="975"/>
      <c r="DV56" s="976"/>
      <c r="DW56" s="977"/>
      <c r="DX56" s="977"/>
      <c r="DY56" s="977"/>
      <c r="DZ56" s="978"/>
      <c r="EA56" s="221"/>
    </row>
    <row r="57" spans="1:131" ht="26.25" customHeight="1" x14ac:dyDescent="0.2">
      <c r="A57" s="230">
        <v>30</v>
      </c>
      <c r="B57" s="1014"/>
      <c r="C57" s="1015"/>
      <c r="D57" s="1015"/>
      <c r="E57" s="1015"/>
      <c r="F57" s="1015"/>
      <c r="G57" s="1015"/>
      <c r="H57" s="1015"/>
      <c r="I57" s="1015"/>
      <c r="J57" s="1015"/>
      <c r="K57" s="1015"/>
      <c r="L57" s="1015"/>
      <c r="M57" s="1015"/>
      <c r="N57" s="1015"/>
      <c r="O57" s="1015"/>
      <c r="P57" s="1016"/>
      <c r="Q57" s="1017"/>
      <c r="R57" s="1009"/>
      <c r="S57" s="1009"/>
      <c r="T57" s="1009"/>
      <c r="U57" s="1009"/>
      <c r="V57" s="1009"/>
      <c r="W57" s="1009"/>
      <c r="X57" s="1009"/>
      <c r="Y57" s="1009"/>
      <c r="Z57" s="1009"/>
      <c r="AA57" s="1009"/>
      <c r="AB57" s="1009"/>
      <c r="AC57" s="1009"/>
      <c r="AD57" s="1009"/>
      <c r="AE57" s="1018"/>
      <c r="AF57" s="1019"/>
      <c r="AG57" s="1020"/>
      <c r="AH57" s="1020"/>
      <c r="AI57" s="1020"/>
      <c r="AJ57" s="1021"/>
      <c r="AK57" s="1008"/>
      <c r="AL57" s="1009"/>
      <c r="AM57" s="1009"/>
      <c r="AN57" s="1009"/>
      <c r="AO57" s="1009"/>
      <c r="AP57" s="1009"/>
      <c r="AQ57" s="1009"/>
      <c r="AR57" s="1009"/>
      <c r="AS57" s="1009"/>
      <c r="AT57" s="1009"/>
      <c r="AU57" s="1009"/>
      <c r="AV57" s="1009"/>
      <c r="AW57" s="1009"/>
      <c r="AX57" s="1009"/>
      <c r="AY57" s="1009"/>
      <c r="AZ57" s="1010"/>
      <c r="BA57" s="1010"/>
      <c r="BB57" s="1010"/>
      <c r="BC57" s="1010"/>
      <c r="BD57" s="1010"/>
      <c r="BE57" s="956"/>
      <c r="BF57" s="956"/>
      <c r="BG57" s="956"/>
      <c r="BH57" s="956"/>
      <c r="BI57" s="957"/>
      <c r="BJ57" s="223"/>
      <c r="BK57" s="223"/>
      <c r="BL57" s="223"/>
      <c r="BM57" s="223"/>
      <c r="BN57" s="223"/>
      <c r="BO57" s="233"/>
      <c r="BP57" s="233"/>
      <c r="BQ57" s="230">
        <v>51</v>
      </c>
      <c r="BR57" s="231"/>
      <c r="BS57" s="976"/>
      <c r="BT57" s="977"/>
      <c r="BU57" s="977"/>
      <c r="BV57" s="977"/>
      <c r="BW57" s="977"/>
      <c r="BX57" s="977"/>
      <c r="BY57" s="977"/>
      <c r="BZ57" s="977"/>
      <c r="CA57" s="977"/>
      <c r="CB57" s="977"/>
      <c r="CC57" s="977"/>
      <c r="CD57" s="977"/>
      <c r="CE57" s="977"/>
      <c r="CF57" s="977"/>
      <c r="CG57" s="998"/>
      <c r="CH57" s="973"/>
      <c r="CI57" s="974"/>
      <c r="CJ57" s="974"/>
      <c r="CK57" s="974"/>
      <c r="CL57" s="975"/>
      <c r="CM57" s="973"/>
      <c r="CN57" s="974"/>
      <c r="CO57" s="974"/>
      <c r="CP57" s="974"/>
      <c r="CQ57" s="975"/>
      <c r="CR57" s="973"/>
      <c r="CS57" s="974"/>
      <c r="CT57" s="974"/>
      <c r="CU57" s="974"/>
      <c r="CV57" s="975"/>
      <c r="CW57" s="973"/>
      <c r="CX57" s="974"/>
      <c r="CY57" s="974"/>
      <c r="CZ57" s="974"/>
      <c r="DA57" s="975"/>
      <c r="DB57" s="973"/>
      <c r="DC57" s="974"/>
      <c r="DD57" s="974"/>
      <c r="DE57" s="974"/>
      <c r="DF57" s="975"/>
      <c r="DG57" s="973"/>
      <c r="DH57" s="974"/>
      <c r="DI57" s="974"/>
      <c r="DJ57" s="974"/>
      <c r="DK57" s="975"/>
      <c r="DL57" s="973"/>
      <c r="DM57" s="974"/>
      <c r="DN57" s="974"/>
      <c r="DO57" s="974"/>
      <c r="DP57" s="975"/>
      <c r="DQ57" s="973"/>
      <c r="DR57" s="974"/>
      <c r="DS57" s="974"/>
      <c r="DT57" s="974"/>
      <c r="DU57" s="975"/>
      <c r="DV57" s="976"/>
      <c r="DW57" s="977"/>
      <c r="DX57" s="977"/>
      <c r="DY57" s="977"/>
      <c r="DZ57" s="978"/>
      <c r="EA57" s="221"/>
    </row>
    <row r="58" spans="1:131" ht="26.25" customHeight="1" x14ac:dyDescent="0.2">
      <c r="A58" s="230">
        <v>31</v>
      </c>
      <c r="B58" s="1014"/>
      <c r="C58" s="1015"/>
      <c r="D58" s="1015"/>
      <c r="E58" s="1015"/>
      <c r="F58" s="1015"/>
      <c r="G58" s="1015"/>
      <c r="H58" s="1015"/>
      <c r="I58" s="1015"/>
      <c r="J58" s="1015"/>
      <c r="K58" s="1015"/>
      <c r="L58" s="1015"/>
      <c r="M58" s="1015"/>
      <c r="N58" s="1015"/>
      <c r="O58" s="1015"/>
      <c r="P58" s="1016"/>
      <c r="Q58" s="1017"/>
      <c r="R58" s="1009"/>
      <c r="S58" s="1009"/>
      <c r="T58" s="1009"/>
      <c r="U58" s="1009"/>
      <c r="V58" s="1009"/>
      <c r="W58" s="1009"/>
      <c r="X58" s="1009"/>
      <c r="Y58" s="1009"/>
      <c r="Z58" s="1009"/>
      <c r="AA58" s="1009"/>
      <c r="AB58" s="1009"/>
      <c r="AC58" s="1009"/>
      <c r="AD58" s="1009"/>
      <c r="AE58" s="1018"/>
      <c r="AF58" s="1019"/>
      <c r="AG58" s="1020"/>
      <c r="AH58" s="1020"/>
      <c r="AI58" s="1020"/>
      <c r="AJ58" s="1021"/>
      <c r="AK58" s="1008"/>
      <c r="AL58" s="1009"/>
      <c r="AM58" s="1009"/>
      <c r="AN58" s="1009"/>
      <c r="AO58" s="1009"/>
      <c r="AP58" s="1009"/>
      <c r="AQ58" s="1009"/>
      <c r="AR58" s="1009"/>
      <c r="AS58" s="1009"/>
      <c r="AT58" s="1009"/>
      <c r="AU58" s="1009"/>
      <c r="AV58" s="1009"/>
      <c r="AW58" s="1009"/>
      <c r="AX58" s="1009"/>
      <c r="AY58" s="1009"/>
      <c r="AZ58" s="1010"/>
      <c r="BA58" s="1010"/>
      <c r="BB58" s="1010"/>
      <c r="BC58" s="1010"/>
      <c r="BD58" s="1010"/>
      <c r="BE58" s="956"/>
      <c r="BF58" s="956"/>
      <c r="BG58" s="956"/>
      <c r="BH58" s="956"/>
      <c r="BI58" s="957"/>
      <c r="BJ58" s="223"/>
      <c r="BK58" s="223"/>
      <c r="BL58" s="223"/>
      <c r="BM58" s="223"/>
      <c r="BN58" s="223"/>
      <c r="BO58" s="233"/>
      <c r="BP58" s="233"/>
      <c r="BQ58" s="230">
        <v>52</v>
      </c>
      <c r="BR58" s="231"/>
      <c r="BS58" s="976"/>
      <c r="BT58" s="977"/>
      <c r="BU58" s="977"/>
      <c r="BV58" s="977"/>
      <c r="BW58" s="977"/>
      <c r="BX58" s="977"/>
      <c r="BY58" s="977"/>
      <c r="BZ58" s="977"/>
      <c r="CA58" s="977"/>
      <c r="CB58" s="977"/>
      <c r="CC58" s="977"/>
      <c r="CD58" s="977"/>
      <c r="CE58" s="977"/>
      <c r="CF58" s="977"/>
      <c r="CG58" s="998"/>
      <c r="CH58" s="973"/>
      <c r="CI58" s="974"/>
      <c r="CJ58" s="974"/>
      <c r="CK58" s="974"/>
      <c r="CL58" s="975"/>
      <c r="CM58" s="973"/>
      <c r="CN58" s="974"/>
      <c r="CO58" s="974"/>
      <c r="CP58" s="974"/>
      <c r="CQ58" s="975"/>
      <c r="CR58" s="973"/>
      <c r="CS58" s="974"/>
      <c r="CT58" s="974"/>
      <c r="CU58" s="974"/>
      <c r="CV58" s="975"/>
      <c r="CW58" s="973"/>
      <c r="CX58" s="974"/>
      <c r="CY58" s="974"/>
      <c r="CZ58" s="974"/>
      <c r="DA58" s="975"/>
      <c r="DB58" s="973"/>
      <c r="DC58" s="974"/>
      <c r="DD58" s="974"/>
      <c r="DE58" s="974"/>
      <c r="DF58" s="975"/>
      <c r="DG58" s="973"/>
      <c r="DH58" s="974"/>
      <c r="DI58" s="974"/>
      <c r="DJ58" s="974"/>
      <c r="DK58" s="975"/>
      <c r="DL58" s="973"/>
      <c r="DM58" s="974"/>
      <c r="DN58" s="974"/>
      <c r="DO58" s="974"/>
      <c r="DP58" s="975"/>
      <c r="DQ58" s="973"/>
      <c r="DR58" s="974"/>
      <c r="DS58" s="974"/>
      <c r="DT58" s="974"/>
      <c r="DU58" s="975"/>
      <c r="DV58" s="976"/>
      <c r="DW58" s="977"/>
      <c r="DX58" s="977"/>
      <c r="DY58" s="977"/>
      <c r="DZ58" s="978"/>
      <c r="EA58" s="221"/>
    </row>
    <row r="59" spans="1:131" ht="26.25" customHeight="1" x14ac:dyDescent="0.2">
      <c r="A59" s="230">
        <v>32</v>
      </c>
      <c r="B59" s="1014"/>
      <c r="C59" s="1015"/>
      <c r="D59" s="1015"/>
      <c r="E59" s="1015"/>
      <c r="F59" s="1015"/>
      <c r="G59" s="1015"/>
      <c r="H59" s="1015"/>
      <c r="I59" s="1015"/>
      <c r="J59" s="1015"/>
      <c r="K59" s="1015"/>
      <c r="L59" s="1015"/>
      <c r="M59" s="1015"/>
      <c r="N59" s="1015"/>
      <c r="O59" s="1015"/>
      <c r="P59" s="1016"/>
      <c r="Q59" s="1017"/>
      <c r="R59" s="1009"/>
      <c r="S59" s="1009"/>
      <c r="T59" s="1009"/>
      <c r="U59" s="1009"/>
      <c r="V59" s="1009"/>
      <c r="W59" s="1009"/>
      <c r="X59" s="1009"/>
      <c r="Y59" s="1009"/>
      <c r="Z59" s="1009"/>
      <c r="AA59" s="1009"/>
      <c r="AB59" s="1009"/>
      <c r="AC59" s="1009"/>
      <c r="AD59" s="1009"/>
      <c r="AE59" s="1018"/>
      <c r="AF59" s="1019"/>
      <c r="AG59" s="1020"/>
      <c r="AH59" s="1020"/>
      <c r="AI59" s="1020"/>
      <c r="AJ59" s="1021"/>
      <c r="AK59" s="1008"/>
      <c r="AL59" s="1009"/>
      <c r="AM59" s="1009"/>
      <c r="AN59" s="1009"/>
      <c r="AO59" s="1009"/>
      <c r="AP59" s="1009"/>
      <c r="AQ59" s="1009"/>
      <c r="AR59" s="1009"/>
      <c r="AS59" s="1009"/>
      <c r="AT59" s="1009"/>
      <c r="AU59" s="1009"/>
      <c r="AV59" s="1009"/>
      <c r="AW59" s="1009"/>
      <c r="AX59" s="1009"/>
      <c r="AY59" s="1009"/>
      <c r="AZ59" s="1010"/>
      <c r="BA59" s="1010"/>
      <c r="BB59" s="1010"/>
      <c r="BC59" s="1010"/>
      <c r="BD59" s="1010"/>
      <c r="BE59" s="956"/>
      <c r="BF59" s="956"/>
      <c r="BG59" s="956"/>
      <c r="BH59" s="956"/>
      <c r="BI59" s="957"/>
      <c r="BJ59" s="223"/>
      <c r="BK59" s="223"/>
      <c r="BL59" s="223"/>
      <c r="BM59" s="223"/>
      <c r="BN59" s="223"/>
      <c r="BO59" s="233"/>
      <c r="BP59" s="233"/>
      <c r="BQ59" s="230">
        <v>53</v>
      </c>
      <c r="BR59" s="231"/>
      <c r="BS59" s="976"/>
      <c r="BT59" s="977"/>
      <c r="BU59" s="977"/>
      <c r="BV59" s="977"/>
      <c r="BW59" s="977"/>
      <c r="BX59" s="977"/>
      <c r="BY59" s="977"/>
      <c r="BZ59" s="977"/>
      <c r="CA59" s="977"/>
      <c r="CB59" s="977"/>
      <c r="CC59" s="977"/>
      <c r="CD59" s="977"/>
      <c r="CE59" s="977"/>
      <c r="CF59" s="977"/>
      <c r="CG59" s="998"/>
      <c r="CH59" s="973"/>
      <c r="CI59" s="974"/>
      <c r="CJ59" s="974"/>
      <c r="CK59" s="974"/>
      <c r="CL59" s="975"/>
      <c r="CM59" s="973"/>
      <c r="CN59" s="974"/>
      <c r="CO59" s="974"/>
      <c r="CP59" s="974"/>
      <c r="CQ59" s="975"/>
      <c r="CR59" s="973"/>
      <c r="CS59" s="974"/>
      <c r="CT59" s="974"/>
      <c r="CU59" s="974"/>
      <c r="CV59" s="975"/>
      <c r="CW59" s="973"/>
      <c r="CX59" s="974"/>
      <c r="CY59" s="974"/>
      <c r="CZ59" s="974"/>
      <c r="DA59" s="975"/>
      <c r="DB59" s="973"/>
      <c r="DC59" s="974"/>
      <c r="DD59" s="974"/>
      <c r="DE59" s="974"/>
      <c r="DF59" s="975"/>
      <c r="DG59" s="973"/>
      <c r="DH59" s="974"/>
      <c r="DI59" s="974"/>
      <c r="DJ59" s="974"/>
      <c r="DK59" s="975"/>
      <c r="DL59" s="973"/>
      <c r="DM59" s="974"/>
      <c r="DN59" s="974"/>
      <c r="DO59" s="974"/>
      <c r="DP59" s="975"/>
      <c r="DQ59" s="973"/>
      <c r="DR59" s="974"/>
      <c r="DS59" s="974"/>
      <c r="DT59" s="974"/>
      <c r="DU59" s="975"/>
      <c r="DV59" s="976"/>
      <c r="DW59" s="977"/>
      <c r="DX59" s="977"/>
      <c r="DY59" s="977"/>
      <c r="DZ59" s="978"/>
      <c r="EA59" s="221"/>
    </row>
    <row r="60" spans="1:131" ht="26.25" customHeight="1" x14ac:dyDescent="0.2">
      <c r="A60" s="230">
        <v>33</v>
      </c>
      <c r="B60" s="1014"/>
      <c r="C60" s="1015"/>
      <c r="D60" s="1015"/>
      <c r="E60" s="1015"/>
      <c r="F60" s="1015"/>
      <c r="G60" s="1015"/>
      <c r="H60" s="1015"/>
      <c r="I60" s="1015"/>
      <c r="J60" s="1015"/>
      <c r="K60" s="1015"/>
      <c r="L60" s="1015"/>
      <c r="M60" s="1015"/>
      <c r="N60" s="1015"/>
      <c r="O60" s="1015"/>
      <c r="P60" s="1016"/>
      <c r="Q60" s="1017"/>
      <c r="R60" s="1009"/>
      <c r="S60" s="1009"/>
      <c r="T60" s="1009"/>
      <c r="U60" s="1009"/>
      <c r="V60" s="1009"/>
      <c r="W60" s="1009"/>
      <c r="X60" s="1009"/>
      <c r="Y60" s="1009"/>
      <c r="Z60" s="1009"/>
      <c r="AA60" s="1009"/>
      <c r="AB60" s="1009"/>
      <c r="AC60" s="1009"/>
      <c r="AD60" s="1009"/>
      <c r="AE60" s="1018"/>
      <c r="AF60" s="1019"/>
      <c r="AG60" s="1020"/>
      <c r="AH60" s="1020"/>
      <c r="AI60" s="1020"/>
      <c r="AJ60" s="1021"/>
      <c r="AK60" s="1008"/>
      <c r="AL60" s="1009"/>
      <c r="AM60" s="1009"/>
      <c r="AN60" s="1009"/>
      <c r="AO60" s="1009"/>
      <c r="AP60" s="1009"/>
      <c r="AQ60" s="1009"/>
      <c r="AR60" s="1009"/>
      <c r="AS60" s="1009"/>
      <c r="AT60" s="1009"/>
      <c r="AU60" s="1009"/>
      <c r="AV60" s="1009"/>
      <c r="AW60" s="1009"/>
      <c r="AX60" s="1009"/>
      <c r="AY60" s="1009"/>
      <c r="AZ60" s="1010"/>
      <c r="BA60" s="1010"/>
      <c r="BB60" s="1010"/>
      <c r="BC60" s="1010"/>
      <c r="BD60" s="1010"/>
      <c r="BE60" s="956"/>
      <c r="BF60" s="956"/>
      <c r="BG60" s="956"/>
      <c r="BH60" s="956"/>
      <c r="BI60" s="957"/>
      <c r="BJ60" s="223"/>
      <c r="BK60" s="223"/>
      <c r="BL60" s="223"/>
      <c r="BM60" s="223"/>
      <c r="BN60" s="223"/>
      <c r="BO60" s="233"/>
      <c r="BP60" s="233"/>
      <c r="BQ60" s="230">
        <v>54</v>
      </c>
      <c r="BR60" s="231"/>
      <c r="BS60" s="976"/>
      <c r="BT60" s="977"/>
      <c r="BU60" s="977"/>
      <c r="BV60" s="977"/>
      <c r="BW60" s="977"/>
      <c r="BX60" s="977"/>
      <c r="BY60" s="977"/>
      <c r="BZ60" s="977"/>
      <c r="CA60" s="977"/>
      <c r="CB60" s="977"/>
      <c r="CC60" s="977"/>
      <c r="CD60" s="977"/>
      <c r="CE60" s="977"/>
      <c r="CF60" s="977"/>
      <c r="CG60" s="998"/>
      <c r="CH60" s="973"/>
      <c r="CI60" s="974"/>
      <c r="CJ60" s="974"/>
      <c r="CK60" s="974"/>
      <c r="CL60" s="975"/>
      <c r="CM60" s="973"/>
      <c r="CN60" s="974"/>
      <c r="CO60" s="974"/>
      <c r="CP60" s="974"/>
      <c r="CQ60" s="975"/>
      <c r="CR60" s="973"/>
      <c r="CS60" s="974"/>
      <c r="CT60" s="974"/>
      <c r="CU60" s="974"/>
      <c r="CV60" s="975"/>
      <c r="CW60" s="973"/>
      <c r="CX60" s="974"/>
      <c r="CY60" s="974"/>
      <c r="CZ60" s="974"/>
      <c r="DA60" s="975"/>
      <c r="DB60" s="973"/>
      <c r="DC60" s="974"/>
      <c r="DD60" s="974"/>
      <c r="DE60" s="974"/>
      <c r="DF60" s="975"/>
      <c r="DG60" s="973"/>
      <c r="DH60" s="974"/>
      <c r="DI60" s="974"/>
      <c r="DJ60" s="974"/>
      <c r="DK60" s="975"/>
      <c r="DL60" s="973"/>
      <c r="DM60" s="974"/>
      <c r="DN60" s="974"/>
      <c r="DO60" s="974"/>
      <c r="DP60" s="975"/>
      <c r="DQ60" s="973"/>
      <c r="DR60" s="974"/>
      <c r="DS60" s="974"/>
      <c r="DT60" s="974"/>
      <c r="DU60" s="975"/>
      <c r="DV60" s="976"/>
      <c r="DW60" s="977"/>
      <c r="DX60" s="977"/>
      <c r="DY60" s="977"/>
      <c r="DZ60" s="978"/>
      <c r="EA60" s="221"/>
    </row>
    <row r="61" spans="1:131" ht="26.25" customHeight="1" thickBot="1" x14ac:dyDescent="0.25">
      <c r="A61" s="230">
        <v>34</v>
      </c>
      <c r="B61" s="1014"/>
      <c r="C61" s="1015"/>
      <c r="D61" s="1015"/>
      <c r="E61" s="1015"/>
      <c r="F61" s="1015"/>
      <c r="G61" s="1015"/>
      <c r="H61" s="1015"/>
      <c r="I61" s="1015"/>
      <c r="J61" s="1015"/>
      <c r="K61" s="1015"/>
      <c r="L61" s="1015"/>
      <c r="M61" s="1015"/>
      <c r="N61" s="1015"/>
      <c r="O61" s="1015"/>
      <c r="P61" s="1016"/>
      <c r="Q61" s="1017"/>
      <c r="R61" s="1009"/>
      <c r="S61" s="1009"/>
      <c r="T61" s="1009"/>
      <c r="U61" s="1009"/>
      <c r="V61" s="1009"/>
      <c r="W61" s="1009"/>
      <c r="X61" s="1009"/>
      <c r="Y61" s="1009"/>
      <c r="Z61" s="1009"/>
      <c r="AA61" s="1009"/>
      <c r="AB61" s="1009"/>
      <c r="AC61" s="1009"/>
      <c r="AD61" s="1009"/>
      <c r="AE61" s="1018"/>
      <c r="AF61" s="1019"/>
      <c r="AG61" s="1020"/>
      <c r="AH61" s="1020"/>
      <c r="AI61" s="1020"/>
      <c r="AJ61" s="1021"/>
      <c r="AK61" s="1008"/>
      <c r="AL61" s="1009"/>
      <c r="AM61" s="1009"/>
      <c r="AN61" s="1009"/>
      <c r="AO61" s="1009"/>
      <c r="AP61" s="1009"/>
      <c r="AQ61" s="1009"/>
      <c r="AR61" s="1009"/>
      <c r="AS61" s="1009"/>
      <c r="AT61" s="1009"/>
      <c r="AU61" s="1009"/>
      <c r="AV61" s="1009"/>
      <c r="AW61" s="1009"/>
      <c r="AX61" s="1009"/>
      <c r="AY61" s="1009"/>
      <c r="AZ61" s="1010"/>
      <c r="BA61" s="1010"/>
      <c r="BB61" s="1010"/>
      <c r="BC61" s="1010"/>
      <c r="BD61" s="1010"/>
      <c r="BE61" s="956"/>
      <c r="BF61" s="956"/>
      <c r="BG61" s="956"/>
      <c r="BH61" s="956"/>
      <c r="BI61" s="957"/>
      <c r="BJ61" s="223"/>
      <c r="BK61" s="223"/>
      <c r="BL61" s="223"/>
      <c r="BM61" s="223"/>
      <c r="BN61" s="223"/>
      <c r="BO61" s="233"/>
      <c r="BP61" s="233"/>
      <c r="BQ61" s="230">
        <v>55</v>
      </c>
      <c r="BR61" s="231"/>
      <c r="BS61" s="976"/>
      <c r="BT61" s="977"/>
      <c r="BU61" s="977"/>
      <c r="BV61" s="977"/>
      <c r="BW61" s="977"/>
      <c r="BX61" s="977"/>
      <c r="BY61" s="977"/>
      <c r="BZ61" s="977"/>
      <c r="CA61" s="977"/>
      <c r="CB61" s="977"/>
      <c r="CC61" s="977"/>
      <c r="CD61" s="977"/>
      <c r="CE61" s="977"/>
      <c r="CF61" s="977"/>
      <c r="CG61" s="998"/>
      <c r="CH61" s="973"/>
      <c r="CI61" s="974"/>
      <c r="CJ61" s="974"/>
      <c r="CK61" s="974"/>
      <c r="CL61" s="975"/>
      <c r="CM61" s="973"/>
      <c r="CN61" s="974"/>
      <c r="CO61" s="974"/>
      <c r="CP61" s="974"/>
      <c r="CQ61" s="975"/>
      <c r="CR61" s="973"/>
      <c r="CS61" s="974"/>
      <c r="CT61" s="974"/>
      <c r="CU61" s="974"/>
      <c r="CV61" s="975"/>
      <c r="CW61" s="973"/>
      <c r="CX61" s="974"/>
      <c r="CY61" s="974"/>
      <c r="CZ61" s="974"/>
      <c r="DA61" s="975"/>
      <c r="DB61" s="973"/>
      <c r="DC61" s="974"/>
      <c r="DD61" s="974"/>
      <c r="DE61" s="974"/>
      <c r="DF61" s="975"/>
      <c r="DG61" s="973"/>
      <c r="DH61" s="974"/>
      <c r="DI61" s="974"/>
      <c r="DJ61" s="974"/>
      <c r="DK61" s="975"/>
      <c r="DL61" s="973"/>
      <c r="DM61" s="974"/>
      <c r="DN61" s="974"/>
      <c r="DO61" s="974"/>
      <c r="DP61" s="975"/>
      <c r="DQ61" s="973"/>
      <c r="DR61" s="974"/>
      <c r="DS61" s="974"/>
      <c r="DT61" s="974"/>
      <c r="DU61" s="975"/>
      <c r="DV61" s="976"/>
      <c r="DW61" s="977"/>
      <c r="DX61" s="977"/>
      <c r="DY61" s="977"/>
      <c r="DZ61" s="978"/>
      <c r="EA61" s="221"/>
    </row>
    <row r="62" spans="1:131" ht="26.25" customHeight="1" x14ac:dyDescent="0.2">
      <c r="A62" s="230">
        <v>35</v>
      </c>
      <c r="B62" s="1014"/>
      <c r="C62" s="1015"/>
      <c r="D62" s="1015"/>
      <c r="E62" s="1015"/>
      <c r="F62" s="1015"/>
      <c r="G62" s="1015"/>
      <c r="H62" s="1015"/>
      <c r="I62" s="1015"/>
      <c r="J62" s="1015"/>
      <c r="K62" s="1015"/>
      <c r="L62" s="1015"/>
      <c r="M62" s="1015"/>
      <c r="N62" s="1015"/>
      <c r="O62" s="1015"/>
      <c r="P62" s="1016"/>
      <c r="Q62" s="1017"/>
      <c r="R62" s="1009"/>
      <c r="S62" s="1009"/>
      <c r="T62" s="1009"/>
      <c r="U62" s="1009"/>
      <c r="V62" s="1009"/>
      <c r="W62" s="1009"/>
      <c r="X62" s="1009"/>
      <c r="Y62" s="1009"/>
      <c r="Z62" s="1009"/>
      <c r="AA62" s="1009"/>
      <c r="AB62" s="1009"/>
      <c r="AC62" s="1009"/>
      <c r="AD62" s="1009"/>
      <c r="AE62" s="1018"/>
      <c r="AF62" s="1019"/>
      <c r="AG62" s="1020"/>
      <c r="AH62" s="1020"/>
      <c r="AI62" s="1020"/>
      <c r="AJ62" s="1021"/>
      <c r="AK62" s="1008"/>
      <c r="AL62" s="1009"/>
      <c r="AM62" s="1009"/>
      <c r="AN62" s="1009"/>
      <c r="AO62" s="1009"/>
      <c r="AP62" s="1009"/>
      <c r="AQ62" s="1009"/>
      <c r="AR62" s="1009"/>
      <c r="AS62" s="1009"/>
      <c r="AT62" s="1009"/>
      <c r="AU62" s="1009"/>
      <c r="AV62" s="1009"/>
      <c r="AW62" s="1009"/>
      <c r="AX62" s="1009"/>
      <c r="AY62" s="1009"/>
      <c r="AZ62" s="1010"/>
      <c r="BA62" s="1010"/>
      <c r="BB62" s="1010"/>
      <c r="BC62" s="1010"/>
      <c r="BD62" s="1010"/>
      <c r="BE62" s="956"/>
      <c r="BF62" s="956"/>
      <c r="BG62" s="956"/>
      <c r="BH62" s="956"/>
      <c r="BI62" s="957"/>
      <c r="BJ62" s="1011" t="s">
        <v>427</v>
      </c>
      <c r="BK62" s="1012"/>
      <c r="BL62" s="1012"/>
      <c r="BM62" s="1012"/>
      <c r="BN62" s="1013"/>
      <c r="BO62" s="233"/>
      <c r="BP62" s="233"/>
      <c r="BQ62" s="230">
        <v>56</v>
      </c>
      <c r="BR62" s="231"/>
      <c r="BS62" s="976"/>
      <c r="BT62" s="977"/>
      <c r="BU62" s="977"/>
      <c r="BV62" s="977"/>
      <c r="BW62" s="977"/>
      <c r="BX62" s="977"/>
      <c r="BY62" s="977"/>
      <c r="BZ62" s="977"/>
      <c r="CA62" s="977"/>
      <c r="CB62" s="977"/>
      <c r="CC62" s="977"/>
      <c r="CD62" s="977"/>
      <c r="CE62" s="977"/>
      <c r="CF62" s="977"/>
      <c r="CG62" s="998"/>
      <c r="CH62" s="973"/>
      <c r="CI62" s="974"/>
      <c r="CJ62" s="974"/>
      <c r="CK62" s="974"/>
      <c r="CL62" s="975"/>
      <c r="CM62" s="973"/>
      <c r="CN62" s="974"/>
      <c r="CO62" s="974"/>
      <c r="CP62" s="974"/>
      <c r="CQ62" s="975"/>
      <c r="CR62" s="973"/>
      <c r="CS62" s="974"/>
      <c r="CT62" s="974"/>
      <c r="CU62" s="974"/>
      <c r="CV62" s="975"/>
      <c r="CW62" s="973"/>
      <c r="CX62" s="974"/>
      <c r="CY62" s="974"/>
      <c r="CZ62" s="974"/>
      <c r="DA62" s="975"/>
      <c r="DB62" s="973"/>
      <c r="DC62" s="974"/>
      <c r="DD62" s="974"/>
      <c r="DE62" s="974"/>
      <c r="DF62" s="975"/>
      <c r="DG62" s="973"/>
      <c r="DH62" s="974"/>
      <c r="DI62" s="974"/>
      <c r="DJ62" s="974"/>
      <c r="DK62" s="975"/>
      <c r="DL62" s="973"/>
      <c r="DM62" s="974"/>
      <c r="DN62" s="974"/>
      <c r="DO62" s="974"/>
      <c r="DP62" s="975"/>
      <c r="DQ62" s="973"/>
      <c r="DR62" s="974"/>
      <c r="DS62" s="974"/>
      <c r="DT62" s="974"/>
      <c r="DU62" s="975"/>
      <c r="DV62" s="976"/>
      <c r="DW62" s="977"/>
      <c r="DX62" s="977"/>
      <c r="DY62" s="977"/>
      <c r="DZ62" s="978"/>
      <c r="EA62" s="221"/>
    </row>
    <row r="63" spans="1:131" ht="26.25" customHeight="1" thickBot="1" x14ac:dyDescent="0.25">
      <c r="A63" s="232" t="s">
        <v>401</v>
      </c>
      <c r="B63" s="921" t="s">
        <v>428</v>
      </c>
      <c r="C63" s="922"/>
      <c r="D63" s="922"/>
      <c r="E63" s="922"/>
      <c r="F63" s="922"/>
      <c r="G63" s="922"/>
      <c r="H63" s="922"/>
      <c r="I63" s="922"/>
      <c r="J63" s="922"/>
      <c r="K63" s="922"/>
      <c r="L63" s="922"/>
      <c r="M63" s="922"/>
      <c r="N63" s="922"/>
      <c r="O63" s="922"/>
      <c r="P63" s="932"/>
      <c r="Q63" s="946"/>
      <c r="R63" s="947"/>
      <c r="S63" s="947"/>
      <c r="T63" s="947"/>
      <c r="U63" s="947"/>
      <c r="V63" s="947"/>
      <c r="W63" s="947"/>
      <c r="X63" s="947"/>
      <c r="Y63" s="947"/>
      <c r="Z63" s="947"/>
      <c r="AA63" s="947"/>
      <c r="AB63" s="947"/>
      <c r="AC63" s="947"/>
      <c r="AD63" s="947"/>
      <c r="AE63" s="1004"/>
      <c r="AF63" s="1005">
        <v>3047</v>
      </c>
      <c r="AG63" s="943"/>
      <c r="AH63" s="943"/>
      <c r="AI63" s="943"/>
      <c r="AJ63" s="1006"/>
      <c r="AK63" s="1007"/>
      <c r="AL63" s="947"/>
      <c r="AM63" s="947"/>
      <c r="AN63" s="947"/>
      <c r="AO63" s="947"/>
      <c r="AP63" s="943">
        <v>8164</v>
      </c>
      <c r="AQ63" s="943"/>
      <c r="AR63" s="943"/>
      <c r="AS63" s="943"/>
      <c r="AT63" s="943"/>
      <c r="AU63" s="943">
        <v>7321</v>
      </c>
      <c r="AV63" s="943"/>
      <c r="AW63" s="943"/>
      <c r="AX63" s="943"/>
      <c r="AY63" s="943"/>
      <c r="AZ63" s="1001"/>
      <c r="BA63" s="1001"/>
      <c r="BB63" s="1001"/>
      <c r="BC63" s="1001"/>
      <c r="BD63" s="1001"/>
      <c r="BE63" s="944"/>
      <c r="BF63" s="944"/>
      <c r="BG63" s="944"/>
      <c r="BH63" s="944"/>
      <c r="BI63" s="945"/>
      <c r="BJ63" s="1002" t="s">
        <v>429</v>
      </c>
      <c r="BK63" s="937"/>
      <c r="BL63" s="937"/>
      <c r="BM63" s="937"/>
      <c r="BN63" s="1003"/>
      <c r="BO63" s="233"/>
      <c r="BP63" s="233"/>
      <c r="BQ63" s="230">
        <v>57</v>
      </c>
      <c r="BR63" s="231"/>
      <c r="BS63" s="976"/>
      <c r="BT63" s="977"/>
      <c r="BU63" s="977"/>
      <c r="BV63" s="977"/>
      <c r="BW63" s="977"/>
      <c r="BX63" s="977"/>
      <c r="BY63" s="977"/>
      <c r="BZ63" s="977"/>
      <c r="CA63" s="977"/>
      <c r="CB63" s="977"/>
      <c r="CC63" s="977"/>
      <c r="CD63" s="977"/>
      <c r="CE63" s="977"/>
      <c r="CF63" s="977"/>
      <c r="CG63" s="998"/>
      <c r="CH63" s="973"/>
      <c r="CI63" s="974"/>
      <c r="CJ63" s="974"/>
      <c r="CK63" s="974"/>
      <c r="CL63" s="975"/>
      <c r="CM63" s="973"/>
      <c r="CN63" s="974"/>
      <c r="CO63" s="974"/>
      <c r="CP63" s="974"/>
      <c r="CQ63" s="975"/>
      <c r="CR63" s="973"/>
      <c r="CS63" s="974"/>
      <c r="CT63" s="974"/>
      <c r="CU63" s="974"/>
      <c r="CV63" s="975"/>
      <c r="CW63" s="973"/>
      <c r="CX63" s="974"/>
      <c r="CY63" s="974"/>
      <c r="CZ63" s="974"/>
      <c r="DA63" s="975"/>
      <c r="DB63" s="973"/>
      <c r="DC63" s="974"/>
      <c r="DD63" s="974"/>
      <c r="DE63" s="974"/>
      <c r="DF63" s="975"/>
      <c r="DG63" s="973"/>
      <c r="DH63" s="974"/>
      <c r="DI63" s="974"/>
      <c r="DJ63" s="974"/>
      <c r="DK63" s="975"/>
      <c r="DL63" s="973"/>
      <c r="DM63" s="974"/>
      <c r="DN63" s="974"/>
      <c r="DO63" s="974"/>
      <c r="DP63" s="975"/>
      <c r="DQ63" s="973"/>
      <c r="DR63" s="974"/>
      <c r="DS63" s="974"/>
      <c r="DT63" s="974"/>
      <c r="DU63" s="975"/>
      <c r="DV63" s="976"/>
      <c r="DW63" s="977"/>
      <c r="DX63" s="977"/>
      <c r="DY63" s="977"/>
      <c r="DZ63" s="978"/>
      <c r="EA63" s="221"/>
    </row>
    <row r="64" spans="1:131" ht="26.25" customHeight="1" x14ac:dyDescent="0.2">
      <c r="A64" s="233"/>
      <c r="B64" s="233"/>
      <c r="C64" s="233"/>
      <c r="D64" s="233"/>
      <c r="E64" s="233"/>
      <c r="F64" s="233"/>
      <c r="G64" s="233"/>
      <c r="H64" s="233"/>
      <c r="I64" s="233"/>
      <c r="J64" s="233"/>
      <c r="K64" s="233"/>
      <c r="L64" s="233"/>
      <c r="M64" s="233"/>
      <c r="N64" s="233"/>
      <c r="O64" s="233"/>
      <c r="P64" s="233"/>
      <c r="Q64" s="233"/>
      <c r="R64" s="233"/>
      <c r="S64" s="233"/>
      <c r="T64" s="233"/>
      <c r="U64" s="233"/>
      <c r="V64" s="233"/>
      <c r="W64" s="233"/>
      <c r="X64" s="233"/>
      <c r="Y64" s="233"/>
      <c r="Z64" s="233"/>
      <c r="AA64" s="233"/>
      <c r="AB64" s="233"/>
      <c r="AC64" s="233"/>
      <c r="AD64" s="233"/>
      <c r="AE64" s="233"/>
      <c r="AF64" s="233"/>
      <c r="AG64" s="233"/>
      <c r="AH64" s="233"/>
      <c r="AI64" s="233"/>
      <c r="AJ64" s="233"/>
      <c r="AK64" s="233"/>
      <c r="AL64" s="233"/>
      <c r="AM64" s="233"/>
      <c r="AN64" s="233"/>
      <c r="AO64" s="233"/>
      <c r="AP64" s="233"/>
      <c r="AQ64" s="233"/>
      <c r="AR64" s="233"/>
      <c r="AS64" s="233"/>
      <c r="AT64" s="233"/>
      <c r="AU64" s="233"/>
      <c r="AV64" s="233"/>
      <c r="AW64" s="233"/>
      <c r="AX64" s="233"/>
      <c r="AY64" s="233"/>
      <c r="AZ64" s="233"/>
      <c r="BA64" s="233"/>
      <c r="BB64" s="233"/>
      <c r="BC64" s="233"/>
      <c r="BD64" s="233"/>
      <c r="BE64" s="233"/>
      <c r="BF64" s="233"/>
      <c r="BG64" s="233"/>
      <c r="BH64" s="233"/>
      <c r="BI64" s="233"/>
      <c r="BJ64" s="233"/>
      <c r="BK64" s="233"/>
      <c r="BL64" s="233"/>
      <c r="BM64" s="233"/>
      <c r="BN64" s="233"/>
      <c r="BO64" s="233"/>
      <c r="BP64" s="233"/>
      <c r="BQ64" s="230">
        <v>58</v>
      </c>
      <c r="BR64" s="231"/>
      <c r="BS64" s="976"/>
      <c r="BT64" s="977"/>
      <c r="BU64" s="977"/>
      <c r="BV64" s="977"/>
      <c r="BW64" s="977"/>
      <c r="BX64" s="977"/>
      <c r="BY64" s="977"/>
      <c r="BZ64" s="977"/>
      <c r="CA64" s="977"/>
      <c r="CB64" s="977"/>
      <c r="CC64" s="977"/>
      <c r="CD64" s="977"/>
      <c r="CE64" s="977"/>
      <c r="CF64" s="977"/>
      <c r="CG64" s="998"/>
      <c r="CH64" s="973"/>
      <c r="CI64" s="974"/>
      <c r="CJ64" s="974"/>
      <c r="CK64" s="974"/>
      <c r="CL64" s="975"/>
      <c r="CM64" s="973"/>
      <c r="CN64" s="974"/>
      <c r="CO64" s="974"/>
      <c r="CP64" s="974"/>
      <c r="CQ64" s="975"/>
      <c r="CR64" s="973"/>
      <c r="CS64" s="974"/>
      <c r="CT64" s="974"/>
      <c r="CU64" s="974"/>
      <c r="CV64" s="975"/>
      <c r="CW64" s="973"/>
      <c r="CX64" s="974"/>
      <c r="CY64" s="974"/>
      <c r="CZ64" s="974"/>
      <c r="DA64" s="975"/>
      <c r="DB64" s="973"/>
      <c r="DC64" s="974"/>
      <c r="DD64" s="974"/>
      <c r="DE64" s="974"/>
      <c r="DF64" s="975"/>
      <c r="DG64" s="973"/>
      <c r="DH64" s="974"/>
      <c r="DI64" s="974"/>
      <c r="DJ64" s="974"/>
      <c r="DK64" s="975"/>
      <c r="DL64" s="973"/>
      <c r="DM64" s="974"/>
      <c r="DN64" s="974"/>
      <c r="DO64" s="974"/>
      <c r="DP64" s="975"/>
      <c r="DQ64" s="973"/>
      <c r="DR64" s="974"/>
      <c r="DS64" s="974"/>
      <c r="DT64" s="974"/>
      <c r="DU64" s="975"/>
      <c r="DV64" s="976"/>
      <c r="DW64" s="977"/>
      <c r="DX64" s="977"/>
      <c r="DY64" s="977"/>
      <c r="DZ64" s="978"/>
      <c r="EA64" s="221"/>
    </row>
    <row r="65" spans="1:131" ht="26.25" customHeight="1" thickBot="1" x14ac:dyDescent="0.25">
      <c r="A65" s="223" t="s">
        <v>430</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3"/>
      <c r="BF65" s="233"/>
      <c r="BG65" s="233"/>
      <c r="BH65" s="233"/>
      <c r="BI65" s="233"/>
      <c r="BJ65" s="233"/>
      <c r="BK65" s="233"/>
      <c r="BL65" s="233"/>
      <c r="BM65" s="233"/>
      <c r="BN65" s="233"/>
      <c r="BO65" s="233"/>
      <c r="BP65" s="233"/>
      <c r="BQ65" s="230">
        <v>59</v>
      </c>
      <c r="BR65" s="231"/>
      <c r="BS65" s="976"/>
      <c r="BT65" s="977"/>
      <c r="BU65" s="977"/>
      <c r="BV65" s="977"/>
      <c r="BW65" s="977"/>
      <c r="BX65" s="977"/>
      <c r="BY65" s="977"/>
      <c r="BZ65" s="977"/>
      <c r="CA65" s="977"/>
      <c r="CB65" s="977"/>
      <c r="CC65" s="977"/>
      <c r="CD65" s="977"/>
      <c r="CE65" s="977"/>
      <c r="CF65" s="977"/>
      <c r="CG65" s="998"/>
      <c r="CH65" s="973"/>
      <c r="CI65" s="974"/>
      <c r="CJ65" s="974"/>
      <c r="CK65" s="974"/>
      <c r="CL65" s="975"/>
      <c r="CM65" s="973"/>
      <c r="CN65" s="974"/>
      <c r="CO65" s="974"/>
      <c r="CP65" s="974"/>
      <c r="CQ65" s="975"/>
      <c r="CR65" s="973"/>
      <c r="CS65" s="974"/>
      <c r="CT65" s="974"/>
      <c r="CU65" s="974"/>
      <c r="CV65" s="975"/>
      <c r="CW65" s="973"/>
      <c r="CX65" s="974"/>
      <c r="CY65" s="974"/>
      <c r="CZ65" s="974"/>
      <c r="DA65" s="975"/>
      <c r="DB65" s="973"/>
      <c r="DC65" s="974"/>
      <c r="DD65" s="974"/>
      <c r="DE65" s="974"/>
      <c r="DF65" s="975"/>
      <c r="DG65" s="973"/>
      <c r="DH65" s="974"/>
      <c r="DI65" s="974"/>
      <c r="DJ65" s="974"/>
      <c r="DK65" s="975"/>
      <c r="DL65" s="973"/>
      <c r="DM65" s="974"/>
      <c r="DN65" s="974"/>
      <c r="DO65" s="974"/>
      <c r="DP65" s="975"/>
      <c r="DQ65" s="973"/>
      <c r="DR65" s="974"/>
      <c r="DS65" s="974"/>
      <c r="DT65" s="974"/>
      <c r="DU65" s="975"/>
      <c r="DV65" s="976"/>
      <c r="DW65" s="977"/>
      <c r="DX65" s="977"/>
      <c r="DY65" s="977"/>
      <c r="DZ65" s="978"/>
      <c r="EA65" s="221"/>
    </row>
    <row r="66" spans="1:131" ht="26.25" customHeight="1" x14ac:dyDescent="0.2">
      <c r="A66" s="979" t="s">
        <v>431</v>
      </c>
      <c r="B66" s="980"/>
      <c r="C66" s="980"/>
      <c r="D66" s="980"/>
      <c r="E66" s="980"/>
      <c r="F66" s="980"/>
      <c r="G66" s="980"/>
      <c r="H66" s="980"/>
      <c r="I66" s="980"/>
      <c r="J66" s="980"/>
      <c r="K66" s="980"/>
      <c r="L66" s="980"/>
      <c r="M66" s="980"/>
      <c r="N66" s="980"/>
      <c r="O66" s="980"/>
      <c r="P66" s="981"/>
      <c r="Q66" s="985" t="s">
        <v>432</v>
      </c>
      <c r="R66" s="986"/>
      <c r="S66" s="986"/>
      <c r="T66" s="986"/>
      <c r="U66" s="987"/>
      <c r="V66" s="985" t="s">
        <v>433</v>
      </c>
      <c r="W66" s="986"/>
      <c r="X66" s="986"/>
      <c r="Y66" s="986"/>
      <c r="Z66" s="987"/>
      <c r="AA66" s="985" t="s">
        <v>434</v>
      </c>
      <c r="AB66" s="986"/>
      <c r="AC66" s="986"/>
      <c r="AD66" s="986"/>
      <c r="AE66" s="987"/>
      <c r="AF66" s="991" t="s">
        <v>435</v>
      </c>
      <c r="AG66" s="992"/>
      <c r="AH66" s="992"/>
      <c r="AI66" s="992"/>
      <c r="AJ66" s="993"/>
      <c r="AK66" s="985" t="s">
        <v>436</v>
      </c>
      <c r="AL66" s="980"/>
      <c r="AM66" s="980"/>
      <c r="AN66" s="980"/>
      <c r="AO66" s="981"/>
      <c r="AP66" s="985" t="s">
        <v>437</v>
      </c>
      <c r="AQ66" s="986"/>
      <c r="AR66" s="986"/>
      <c r="AS66" s="986"/>
      <c r="AT66" s="987"/>
      <c r="AU66" s="985" t="s">
        <v>438</v>
      </c>
      <c r="AV66" s="986"/>
      <c r="AW66" s="986"/>
      <c r="AX66" s="986"/>
      <c r="AY66" s="987"/>
      <c r="AZ66" s="985" t="s">
        <v>386</v>
      </c>
      <c r="BA66" s="986"/>
      <c r="BB66" s="986"/>
      <c r="BC66" s="986"/>
      <c r="BD66" s="999"/>
      <c r="BE66" s="233"/>
      <c r="BF66" s="233"/>
      <c r="BG66" s="233"/>
      <c r="BH66" s="233"/>
      <c r="BI66" s="233"/>
      <c r="BJ66" s="233"/>
      <c r="BK66" s="233"/>
      <c r="BL66" s="233"/>
      <c r="BM66" s="233"/>
      <c r="BN66" s="233"/>
      <c r="BO66" s="233"/>
      <c r="BP66" s="233"/>
      <c r="BQ66" s="230">
        <v>60</v>
      </c>
      <c r="BR66" s="235"/>
      <c r="BS66" s="929"/>
      <c r="BT66" s="930"/>
      <c r="BU66" s="930"/>
      <c r="BV66" s="930"/>
      <c r="BW66" s="930"/>
      <c r="BX66" s="930"/>
      <c r="BY66" s="930"/>
      <c r="BZ66" s="930"/>
      <c r="CA66" s="930"/>
      <c r="CB66" s="930"/>
      <c r="CC66" s="930"/>
      <c r="CD66" s="930"/>
      <c r="CE66" s="930"/>
      <c r="CF66" s="930"/>
      <c r="CG66" s="939"/>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29"/>
      <c r="DW66" s="930"/>
      <c r="DX66" s="930"/>
      <c r="DY66" s="930"/>
      <c r="DZ66" s="931"/>
      <c r="EA66" s="221"/>
    </row>
    <row r="67" spans="1:131" ht="26.25" customHeight="1" thickBot="1" x14ac:dyDescent="0.25">
      <c r="A67" s="982"/>
      <c r="B67" s="983"/>
      <c r="C67" s="983"/>
      <c r="D67" s="983"/>
      <c r="E67" s="983"/>
      <c r="F67" s="983"/>
      <c r="G67" s="983"/>
      <c r="H67" s="983"/>
      <c r="I67" s="983"/>
      <c r="J67" s="983"/>
      <c r="K67" s="983"/>
      <c r="L67" s="983"/>
      <c r="M67" s="983"/>
      <c r="N67" s="983"/>
      <c r="O67" s="983"/>
      <c r="P67" s="984"/>
      <c r="Q67" s="988"/>
      <c r="R67" s="989"/>
      <c r="S67" s="989"/>
      <c r="T67" s="989"/>
      <c r="U67" s="990"/>
      <c r="V67" s="988"/>
      <c r="W67" s="989"/>
      <c r="X67" s="989"/>
      <c r="Y67" s="989"/>
      <c r="Z67" s="990"/>
      <c r="AA67" s="988"/>
      <c r="AB67" s="989"/>
      <c r="AC67" s="989"/>
      <c r="AD67" s="989"/>
      <c r="AE67" s="990"/>
      <c r="AF67" s="994"/>
      <c r="AG67" s="995"/>
      <c r="AH67" s="995"/>
      <c r="AI67" s="995"/>
      <c r="AJ67" s="996"/>
      <c r="AK67" s="997"/>
      <c r="AL67" s="983"/>
      <c r="AM67" s="983"/>
      <c r="AN67" s="983"/>
      <c r="AO67" s="984"/>
      <c r="AP67" s="988"/>
      <c r="AQ67" s="989"/>
      <c r="AR67" s="989"/>
      <c r="AS67" s="989"/>
      <c r="AT67" s="990"/>
      <c r="AU67" s="988"/>
      <c r="AV67" s="989"/>
      <c r="AW67" s="989"/>
      <c r="AX67" s="989"/>
      <c r="AY67" s="990"/>
      <c r="AZ67" s="988"/>
      <c r="BA67" s="989"/>
      <c r="BB67" s="989"/>
      <c r="BC67" s="989"/>
      <c r="BD67" s="1000"/>
      <c r="BE67" s="233"/>
      <c r="BF67" s="233"/>
      <c r="BG67" s="233"/>
      <c r="BH67" s="233"/>
      <c r="BI67" s="233"/>
      <c r="BJ67" s="233"/>
      <c r="BK67" s="233"/>
      <c r="BL67" s="233"/>
      <c r="BM67" s="233"/>
      <c r="BN67" s="233"/>
      <c r="BO67" s="233"/>
      <c r="BP67" s="233"/>
      <c r="BQ67" s="230">
        <v>61</v>
      </c>
      <c r="BR67" s="235"/>
      <c r="BS67" s="929"/>
      <c r="BT67" s="930"/>
      <c r="BU67" s="930"/>
      <c r="BV67" s="930"/>
      <c r="BW67" s="930"/>
      <c r="BX67" s="930"/>
      <c r="BY67" s="930"/>
      <c r="BZ67" s="930"/>
      <c r="CA67" s="930"/>
      <c r="CB67" s="930"/>
      <c r="CC67" s="930"/>
      <c r="CD67" s="930"/>
      <c r="CE67" s="930"/>
      <c r="CF67" s="930"/>
      <c r="CG67" s="939"/>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29"/>
      <c r="DW67" s="930"/>
      <c r="DX67" s="930"/>
      <c r="DY67" s="930"/>
      <c r="DZ67" s="931"/>
      <c r="EA67" s="221"/>
    </row>
    <row r="68" spans="1:131" ht="26.25" customHeight="1" thickTop="1" x14ac:dyDescent="0.2">
      <c r="A68" s="228">
        <v>1</v>
      </c>
      <c r="B68" s="969" t="s">
        <v>609</v>
      </c>
      <c r="C68" s="970"/>
      <c r="D68" s="970"/>
      <c r="E68" s="970"/>
      <c r="F68" s="970"/>
      <c r="G68" s="970"/>
      <c r="H68" s="970"/>
      <c r="I68" s="970"/>
      <c r="J68" s="970"/>
      <c r="K68" s="970"/>
      <c r="L68" s="970"/>
      <c r="M68" s="970"/>
      <c r="N68" s="970"/>
      <c r="O68" s="970"/>
      <c r="P68" s="971"/>
      <c r="Q68" s="972">
        <v>71</v>
      </c>
      <c r="R68" s="966"/>
      <c r="S68" s="966"/>
      <c r="T68" s="966"/>
      <c r="U68" s="966"/>
      <c r="V68" s="966">
        <v>67</v>
      </c>
      <c r="W68" s="966"/>
      <c r="X68" s="966"/>
      <c r="Y68" s="966"/>
      <c r="Z68" s="966"/>
      <c r="AA68" s="966">
        <v>4</v>
      </c>
      <c r="AB68" s="966"/>
      <c r="AC68" s="966"/>
      <c r="AD68" s="966"/>
      <c r="AE68" s="966"/>
      <c r="AF68" s="966">
        <v>4</v>
      </c>
      <c r="AG68" s="966"/>
      <c r="AH68" s="966"/>
      <c r="AI68" s="966"/>
      <c r="AJ68" s="966"/>
      <c r="AK68" s="966" t="s">
        <v>603</v>
      </c>
      <c r="AL68" s="966"/>
      <c r="AM68" s="966"/>
      <c r="AN68" s="966"/>
      <c r="AO68" s="966"/>
      <c r="AP68" s="966" t="s">
        <v>603</v>
      </c>
      <c r="AQ68" s="966"/>
      <c r="AR68" s="966"/>
      <c r="AS68" s="966"/>
      <c r="AT68" s="966"/>
      <c r="AU68" s="966" t="s">
        <v>603</v>
      </c>
      <c r="AV68" s="966"/>
      <c r="AW68" s="966"/>
      <c r="AX68" s="966"/>
      <c r="AY68" s="966"/>
      <c r="AZ68" s="967"/>
      <c r="BA68" s="967"/>
      <c r="BB68" s="967"/>
      <c r="BC68" s="967"/>
      <c r="BD68" s="968"/>
      <c r="BE68" s="233"/>
      <c r="BF68" s="233"/>
      <c r="BG68" s="233"/>
      <c r="BH68" s="233"/>
      <c r="BI68" s="233"/>
      <c r="BJ68" s="233"/>
      <c r="BK68" s="233"/>
      <c r="BL68" s="233"/>
      <c r="BM68" s="233"/>
      <c r="BN68" s="233"/>
      <c r="BO68" s="233"/>
      <c r="BP68" s="233"/>
      <c r="BQ68" s="230">
        <v>62</v>
      </c>
      <c r="BR68" s="235"/>
      <c r="BS68" s="929"/>
      <c r="BT68" s="930"/>
      <c r="BU68" s="930"/>
      <c r="BV68" s="930"/>
      <c r="BW68" s="930"/>
      <c r="BX68" s="930"/>
      <c r="BY68" s="930"/>
      <c r="BZ68" s="930"/>
      <c r="CA68" s="930"/>
      <c r="CB68" s="930"/>
      <c r="CC68" s="930"/>
      <c r="CD68" s="930"/>
      <c r="CE68" s="930"/>
      <c r="CF68" s="930"/>
      <c r="CG68" s="939"/>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29"/>
      <c r="DW68" s="930"/>
      <c r="DX68" s="930"/>
      <c r="DY68" s="930"/>
      <c r="DZ68" s="931"/>
      <c r="EA68" s="221"/>
    </row>
    <row r="69" spans="1:131" ht="26.25" customHeight="1" x14ac:dyDescent="0.2">
      <c r="A69" s="230">
        <v>2</v>
      </c>
      <c r="B69" s="958" t="s">
        <v>610</v>
      </c>
      <c r="C69" s="959"/>
      <c r="D69" s="959"/>
      <c r="E69" s="959"/>
      <c r="F69" s="959"/>
      <c r="G69" s="959"/>
      <c r="H69" s="959"/>
      <c r="I69" s="959"/>
      <c r="J69" s="959"/>
      <c r="K69" s="959"/>
      <c r="L69" s="959"/>
      <c r="M69" s="959"/>
      <c r="N69" s="959"/>
      <c r="O69" s="959"/>
      <c r="P69" s="960"/>
      <c r="Q69" s="961">
        <v>6748</v>
      </c>
      <c r="R69" s="955"/>
      <c r="S69" s="955"/>
      <c r="T69" s="955"/>
      <c r="U69" s="955"/>
      <c r="V69" s="955">
        <v>6364</v>
      </c>
      <c r="W69" s="955"/>
      <c r="X69" s="955"/>
      <c r="Y69" s="955"/>
      <c r="Z69" s="955"/>
      <c r="AA69" s="955">
        <v>384</v>
      </c>
      <c r="AB69" s="955"/>
      <c r="AC69" s="955"/>
      <c r="AD69" s="955"/>
      <c r="AE69" s="955"/>
      <c r="AF69" s="955">
        <v>384</v>
      </c>
      <c r="AG69" s="955"/>
      <c r="AH69" s="955"/>
      <c r="AI69" s="955"/>
      <c r="AJ69" s="955"/>
      <c r="AK69" s="955" t="s">
        <v>603</v>
      </c>
      <c r="AL69" s="955"/>
      <c r="AM69" s="955"/>
      <c r="AN69" s="955"/>
      <c r="AO69" s="955"/>
      <c r="AP69" s="955" t="s">
        <v>603</v>
      </c>
      <c r="AQ69" s="955"/>
      <c r="AR69" s="955"/>
      <c r="AS69" s="955"/>
      <c r="AT69" s="955"/>
      <c r="AU69" s="955" t="s">
        <v>603</v>
      </c>
      <c r="AV69" s="955"/>
      <c r="AW69" s="955"/>
      <c r="AX69" s="955"/>
      <c r="AY69" s="955"/>
      <c r="AZ69" s="956"/>
      <c r="BA69" s="956"/>
      <c r="BB69" s="956"/>
      <c r="BC69" s="956"/>
      <c r="BD69" s="957"/>
      <c r="BE69" s="233"/>
      <c r="BF69" s="233"/>
      <c r="BG69" s="233"/>
      <c r="BH69" s="233"/>
      <c r="BI69" s="233"/>
      <c r="BJ69" s="233"/>
      <c r="BK69" s="233"/>
      <c r="BL69" s="233"/>
      <c r="BM69" s="233"/>
      <c r="BN69" s="233"/>
      <c r="BO69" s="233"/>
      <c r="BP69" s="233"/>
      <c r="BQ69" s="230">
        <v>63</v>
      </c>
      <c r="BR69" s="235"/>
      <c r="BS69" s="929"/>
      <c r="BT69" s="930"/>
      <c r="BU69" s="930"/>
      <c r="BV69" s="930"/>
      <c r="BW69" s="930"/>
      <c r="BX69" s="930"/>
      <c r="BY69" s="930"/>
      <c r="BZ69" s="930"/>
      <c r="CA69" s="930"/>
      <c r="CB69" s="930"/>
      <c r="CC69" s="930"/>
      <c r="CD69" s="930"/>
      <c r="CE69" s="930"/>
      <c r="CF69" s="930"/>
      <c r="CG69" s="939"/>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29"/>
      <c r="DW69" s="930"/>
      <c r="DX69" s="930"/>
      <c r="DY69" s="930"/>
      <c r="DZ69" s="931"/>
      <c r="EA69" s="221"/>
    </row>
    <row r="70" spans="1:131" ht="26.25" customHeight="1" x14ac:dyDescent="0.2">
      <c r="A70" s="230">
        <v>3</v>
      </c>
      <c r="B70" s="958" t="s">
        <v>611</v>
      </c>
      <c r="C70" s="959"/>
      <c r="D70" s="959"/>
      <c r="E70" s="959"/>
      <c r="F70" s="959"/>
      <c r="G70" s="959"/>
      <c r="H70" s="959"/>
      <c r="I70" s="959"/>
      <c r="J70" s="959"/>
      <c r="K70" s="959"/>
      <c r="L70" s="959"/>
      <c r="M70" s="959"/>
      <c r="N70" s="959"/>
      <c r="O70" s="959"/>
      <c r="P70" s="960"/>
      <c r="Q70" s="961">
        <v>306</v>
      </c>
      <c r="R70" s="955"/>
      <c r="S70" s="955"/>
      <c r="T70" s="955"/>
      <c r="U70" s="955"/>
      <c r="V70" s="955">
        <v>306</v>
      </c>
      <c r="W70" s="955"/>
      <c r="X70" s="955"/>
      <c r="Y70" s="955"/>
      <c r="Z70" s="955"/>
      <c r="AA70" s="955">
        <v>0</v>
      </c>
      <c r="AB70" s="955"/>
      <c r="AC70" s="955"/>
      <c r="AD70" s="955"/>
      <c r="AE70" s="955"/>
      <c r="AF70" s="955">
        <v>0</v>
      </c>
      <c r="AG70" s="955"/>
      <c r="AH70" s="955"/>
      <c r="AI70" s="955"/>
      <c r="AJ70" s="955"/>
      <c r="AK70" s="955" t="s">
        <v>603</v>
      </c>
      <c r="AL70" s="955"/>
      <c r="AM70" s="955"/>
      <c r="AN70" s="955"/>
      <c r="AO70" s="955"/>
      <c r="AP70" s="955">
        <v>26</v>
      </c>
      <c r="AQ70" s="955"/>
      <c r="AR70" s="955"/>
      <c r="AS70" s="955"/>
      <c r="AT70" s="955"/>
      <c r="AU70" s="955">
        <v>17</v>
      </c>
      <c r="AV70" s="955"/>
      <c r="AW70" s="955"/>
      <c r="AX70" s="955"/>
      <c r="AY70" s="955"/>
      <c r="AZ70" s="956"/>
      <c r="BA70" s="956"/>
      <c r="BB70" s="956"/>
      <c r="BC70" s="956"/>
      <c r="BD70" s="957"/>
      <c r="BE70" s="233"/>
      <c r="BF70" s="233"/>
      <c r="BG70" s="233"/>
      <c r="BH70" s="233"/>
      <c r="BI70" s="233"/>
      <c r="BJ70" s="233"/>
      <c r="BK70" s="233"/>
      <c r="BL70" s="233"/>
      <c r="BM70" s="233"/>
      <c r="BN70" s="233"/>
      <c r="BO70" s="233"/>
      <c r="BP70" s="233"/>
      <c r="BQ70" s="230">
        <v>64</v>
      </c>
      <c r="BR70" s="235"/>
      <c r="BS70" s="929"/>
      <c r="BT70" s="930"/>
      <c r="BU70" s="930"/>
      <c r="BV70" s="930"/>
      <c r="BW70" s="930"/>
      <c r="BX70" s="930"/>
      <c r="BY70" s="930"/>
      <c r="BZ70" s="930"/>
      <c r="CA70" s="930"/>
      <c r="CB70" s="930"/>
      <c r="CC70" s="930"/>
      <c r="CD70" s="930"/>
      <c r="CE70" s="930"/>
      <c r="CF70" s="930"/>
      <c r="CG70" s="939"/>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29"/>
      <c r="DW70" s="930"/>
      <c r="DX70" s="930"/>
      <c r="DY70" s="930"/>
      <c r="DZ70" s="931"/>
      <c r="EA70" s="221"/>
    </row>
    <row r="71" spans="1:131" ht="26.25" customHeight="1" x14ac:dyDescent="0.2">
      <c r="A71" s="230">
        <v>4</v>
      </c>
      <c r="B71" s="958" t="s">
        <v>612</v>
      </c>
      <c r="C71" s="959"/>
      <c r="D71" s="959"/>
      <c r="E71" s="959"/>
      <c r="F71" s="959"/>
      <c r="G71" s="959"/>
      <c r="H71" s="959"/>
      <c r="I71" s="959"/>
      <c r="J71" s="959"/>
      <c r="K71" s="959"/>
      <c r="L71" s="959"/>
      <c r="M71" s="959"/>
      <c r="N71" s="959"/>
      <c r="O71" s="959"/>
      <c r="P71" s="960"/>
      <c r="Q71" s="961">
        <v>258</v>
      </c>
      <c r="R71" s="955"/>
      <c r="S71" s="955"/>
      <c r="T71" s="955"/>
      <c r="U71" s="955"/>
      <c r="V71" s="955">
        <v>239</v>
      </c>
      <c r="W71" s="955"/>
      <c r="X71" s="955"/>
      <c r="Y71" s="955"/>
      <c r="Z71" s="955"/>
      <c r="AA71" s="955">
        <v>19</v>
      </c>
      <c r="AB71" s="955"/>
      <c r="AC71" s="955"/>
      <c r="AD71" s="955"/>
      <c r="AE71" s="955"/>
      <c r="AF71" s="955">
        <v>19</v>
      </c>
      <c r="AG71" s="955"/>
      <c r="AH71" s="955"/>
      <c r="AI71" s="955"/>
      <c r="AJ71" s="955"/>
      <c r="AK71" s="955" t="s">
        <v>603</v>
      </c>
      <c r="AL71" s="955"/>
      <c r="AM71" s="955"/>
      <c r="AN71" s="955"/>
      <c r="AO71" s="955"/>
      <c r="AP71" s="955" t="s">
        <v>603</v>
      </c>
      <c r="AQ71" s="955"/>
      <c r="AR71" s="955"/>
      <c r="AS71" s="955"/>
      <c r="AT71" s="955"/>
      <c r="AU71" s="955" t="s">
        <v>603</v>
      </c>
      <c r="AV71" s="955"/>
      <c r="AW71" s="955"/>
      <c r="AX71" s="955"/>
      <c r="AY71" s="955"/>
      <c r="AZ71" s="956"/>
      <c r="BA71" s="956"/>
      <c r="BB71" s="956"/>
      <c r="BC71" s="956"/>
      <c r="BD71" s="957"/>
      <c r="BE71" s="233"/>
      <c r="BF71" s="233"/>
      <c r="BG71" s="233"/>
      <c r="BH71" s="233"/>
      <c r="BI71" s="233"/>
      <c r="BJ71" s="233"/>
      <c r="BK71" s="233"/>
      <c r="BL71" s="233"/>
      <c r="BM71" s="233"/>
      <c r="BN71" s="233"/>
      <c r="BO71" s="233"/>
      <c r="BP71" s="233"/>
      <c r="BQ71" s="230">
        <v>65</v>
      </c>
      <c r="BR71" s="235"/>
      <c r="BS71" s="929"/>
      <c r="BT71" s="930"/>
      <c r="BU71" s="930"/>
      <c r="BV71" s="930"/>
      <c r="BW71" s="930"/>
      <c r="BX71" s="930"/>
      <c r="BY71" s="930"/>
      <c r="BZ71" s="930"/>
      <c r="CA71" s="930"/>
      <c r="CB71" s="930"/>
      <c r="CC71" s="930"/>
      <c r="CD71" s="930"/>
      <c r="CE71" s="930"/>
      <c r="CF71" s="930"/>
      <c r="CG71" s="939"/>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29"/>
      <c r="DW71" s="930"/>
      <c r="DX71" s="930"/>
      <c r="DY71" s="930"/>
      <c r="DZ71" s="931"/>
      <c r="EA71" s="221"/>
    </row>
    <row r="72" spans="1:131" ht="26.25" customHeight="1" x14ac:dyDescent="0.2">
      <c r="A72" s="230">
        <v>5</v>
      </c>
      <c r="B72" s="958" t="s">
        <v>613</v>
      </c>
      <c r="C72" s="959"/>
      <c r="D72" s="959"/>
      <c r="E72" s="959"/>
      <c r="F72" s="959"/>
      <c r="G72" s="959"/>
      <c r="H72" s="959"/>
      <c r="I72" s="959"/>
      <c r="J72" s="959"/>
      <c r="K72" s="959"/>
      <c r="L72" s="959"/>
      <c r="M72" s="959"/>
      <c r="N72" s="959"/>
      <c r="O72" s="959"/>
      <c r="P72" s="960"/>
      <c r="Q72" s="961">
        <v>272654</v>
      </c>
      <c r="R72" s="955"/>
      <c r="S72" s="955"/>
      <c r="T72" s="955"/>
      <c r="U72" s="955"/>
      <c r="V72" s="955">
        <v>260337</v>
      </c>
      <c r="W72" s="955"/>
      <c r="X72" s="955"/>
      <c r="Y72" s="955"/>
      <c r="Z72" s="955"/>
      <c r="AA72" s="955">
        <v>12317</v>
      </c>
      <c r="AB72" s="955"/>
      <c r="AC72" s="955"/>
      <c r="AD72" s="955"/>
      <c r="AE72" s="955"/>
      <c r="AF72" s="955">
        <v>12317</v>
      </c>
      <c r="AG72" s="955"/>
      <c r="AH72" s="955"/>
      <c r="AI72" s="955"/>
      <c r="AJ72" s="955"/>
      <c r="AK72" s="955" t="s">
        <v>603</v>
      </c>
      <c r="AL72" s="955"/>
      <c r="AM72" s="955"/>
      <c r="AN72" s="955"/>
      <c r="AO72" s="955"/>
      <c r="AP72" s="955" t="s">
        <v>603</v>
      </c>
      <c r="AQ72" s="955"/>
      <c r="AR72" s="955"/>
      <c r="AS72" s="955"/>
      <c r="AT72" s="955"/>
      <c r="AU72" s="955" t="s">
        <v>603</v>
      </c>
      <c r="AV72" s="955"/>
      <c r="AW72" s="955"/>
      <c r="AX72" s="955"/>
      <c r="AY72" s="955"/>
      <c r="AZ72" s="956"/>
      <c r="BA72" s="956"/>
      <c r="BB72" s="956"/>
      <c r="BC72" s="956"/>
      <c r="BD72" s="957"/>
      <c r="BE72" s="233"/>
      <c r="BF72" s="233"/>
      <c r="BG72" s="233"/>
      <c r="BH72" s="233"/>
      <c r="BI72" s="233"/>
      <c r="BJ72" s="233"/>
      <c r="BK72" s="233"/>
      <c r="BL72" s="233"/>
      <c r="BM72" s="233"/>
      <c r="BN72" s="233"/>
      <c r="BO72" s="233"/>
      <c r="BP72" s="233"/>
      <c r="BQ72" s="230">
        <v>66</v>
      </c>
      <c r="BR72" s="235"/>
      <c r="BS72" s="929"/>
      <c r="BT72" s="930"/>
      <c r="BU72" s="930"/>
      <c r="BV72" s="930"/>
      <c r="BW72" s="930"/>
      <c r="BX72" s="930"/>
      <c r="BY72" s="930"/>
      <c r="BZ72" s="930"/>
      <c r="CA72" s="930"/>
      <c r="CB72" s="930"/>
      <c r="CC72" s="930"/>
      <c r="CD72" s="930"/>
      <c r="CE72" s="930"/>
      <c r="CF72" s="930"/>
      <c r="CG72" s="939"/>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29"/>
      <c r="DW72" s="930"/>
      <c r="DX72" s="930"/>
      <c r="DY72" s="930"/>
      <c r="DZ72" s="931"/>
      <c r="EA72" s="221"/>
    </row>
    <row r="73" spans="1:131" ht="26.25" customHeight="1" x14ac:dyDescent="0.2">
      <c r="A73" s="230">
        <v>6</v>
      </c>
      <c r="B73" s="958"/>
      <c r="C73" s="959"/>
      <c r="D73" s="959"/>
      <c r="E73" s="959"/>
      <c r="F73" s="959"/>
      <c r="G73" s="959"/>
      <c r="H73" s="959"/>
      <c r="I73" s="959"/>
      <c r="J73" s="959"/>
      <c r="K73" s="959"/>
      <c r="L73" s="959"/>
      <c r="M73" s="959"/>
      <c r="N73" s="959"/>
      <c r="O73" s="959"/>
      <c r="P73" s="960"/>
      <c r="Q73" s="961"/>
      <c r="R73" s="955"/>
      <c r="S73" s="955"/>
      <c r="T73" s="955"/>
      <c r="U73" s="955"/>
      <c r="V73" s="955"/>
      <c r="W73" s="955"/>
      <c r="X73" s="955"/>
      <c r="Y73" s="955"/>
      <c r="Z73" s="955"/>
      <c r="AA73" s="955"/>
      <c r="AB73" s="955"/>
      <c r="AC73" s="955"/>
      <c r="AD73" s="955"/>
      <c r="AE73" s="955"/>
      <c r="AF73" s="955"/>
      <c r="AG73" s="955"/>
      <c r="AH73" s="955"/>
      <c r="AI73" s="955"/>
      <c r="AJ73" s="955"/>
      <c r="AK73" s="955"/>
      <c r="AL73" s="955"/>
      <c r="AM73" s="955"/>
      <c r="AN73" s="955"/>
      <c r="AO73" s="955"/>
      <c r="AP73" s="955"/>
      <c r="AQ73" s="955"/>
      <c r="AR73" s="955"/>
      <c r="AS73" s="955"/>
      <c r="AT73" s="955"/>
      <c r="AU73" s="955"/>
      <c r="AV73" s="955"/>
      <c r="AW73" s="955"/>
      <c r="AX73" s="955"/>
      <c r="AY73" s="955"/>
      <c r="AZ73" s="956"/>
      <c r="BA73" s="956"/>
      <c r="BB73" s="956"/>
      <c r="BC73" s="956"/>
      <c r="BD73" s="957"/>
      <c r="BE73" s="233"/>
      <c r="BF73" s="233"/>
      <c r="BG73" s="233"/>
      <c r="BH73" s="233"/>
      <c r="BI73" s="233"/>
      <c r="BJ73" s="233"/>
      <c r="BK73" s="233"/>
      <c r="BL73" s="233"/>
      <c r="BM73" s="233"/>
      <c r="BN73" s="233"/>
      <c r="BO73" s="233"/>
      <c r="BP73" s="233"/>
      <c r="BQ73" s="230">
        <v>67</v>
      </c>
      <c r="BR73" s="235"/>
      <c r="BS73" s="929"/>
      <c r="BT73" s="930"/>
      <c r="BU73" s="930"/>
      <c r="BV73" s="930"/>
      <c r="BW73" s="930"/>
      <c r="BX73" s="930"/>
      <c r="BY73" s="930"/>
      <c r="BZ73" s="930"/>
      <c r="CA73" s="930"/>
      <c r="CB73" s="930"/>
      <c r="CC73" s="930"/>
      <c r="CD73" s="930"/>
      <c r="CE73" s="930"/>
      <c r="CF73" s="930"/>
      <c r="CG73" s="939"/>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29"/>
      <c r="DW73" s="930"/>
      <c r="DX73" s="930"/>
      <c r="DY73" s="930"/>
      <c r="DZ73" s="931"/>
      <c r="EA73" s="221"/>
    </row>
    <row r="74" spans="1:131" ht="26.25" customHeight="1" x14ac:dyDescent="0.2">
      <c r="A74" s="230">
        <v>7</v>
      </c>
      <c r="B74" s="958"/>
      <c r="C74" s="959"/>
      <c r="D74" s="959"/>
      <c r="E74" s="959"/>
      <c r="F74" s="959"/>
      <c r="G74" s="959"/>
      <c r="H74" s="959"/>
      <c r="I74" s="959"/>
      <c r="J74" s="959"/>
      <c r="K74" s="959"/>
      <c r="L74" s="959"/>
      <c r="M74" s="959"/>
      <c r="N74" s="959"/>
      <c r="O74" s="959"/>
      <c r="P74" s="960"/>
      <c r="Q74" s="961"/>
      <c r="R74" s="955"/>
      <c r="S74" s="955"/>
      <c r="T74" s="955"/>
      <c r="U74" s="955"/>
      <c r="V74" s="955"/>
      <c r="W74" s="955"/>
      <c r="X74" s="955"/>
      <c r="Y74" s="955"/>
      <c r="Z74" s="955"/>
      <c r="AA74" s="955"/>
      <c r="AB74" s="955"/>
      <c r="AC74" s="955"/>
      <c r="AD74" s="955"/>
      <c r="AE74" s="955"/>
      <c r="AF74" s="955"/>
      <c r="AG74" s="955"/>
      <c r="AH74" s="955"/>
      <c r="AI74" s="955"/>
      <c r="AJ74" s="955"/>
      <c r="AK74" s="955"/>
      <c r="AL74" s="955"/>
      <c r="AM74" s="955"/>
      <c r="AN74" s="955"/>
      <c r="AO74" s="955"/>
      <c r="AP74" s="955"/>
      <c r="AQ74" s="955"/>
      <c r="AR74" s="955"/>
      <c r="AS74" s="955"/>
      <c r="AT74" s="955"/>
      <c r="AU74" s="955"/>
      <c r="AV74" s="955"/>
      <c r="AW74" s="955"/>
      <c r="AX74" s="955"/>
      <c r="AY74" s="955"/>
      <c r="AZ74" s="956"/>
      <c r="BA74" s="956"/>
      <c r="BB74" s="956"/>
      <c r="BC74" s="956"/>
      <c r="BD74" s="957"/>
      <c r="BE74" s="233"/>
      <c r="BF74" s="233"/>
      <c r="BG74" s="233"/>
      <c r="BH74" s="233"/>
      <c r="BI74" s="233"/>
      <c r="BJ74" s="233"/>
      <c r="BK74" s="233"/>
      <c r="BL74" s="233"/>
      <c r="BM74" s="233"/>
      <c r="BN74" s="233"/>
      <c r="BO74" s="233"/>
      <c r="BP74" s="233"/>
      <c r="BQ74" s="230">
        <v>68</v>
      </c>
      <c r="BR74" s="235"/>
      <c r="BS74" s="929"/>
      <c r="BT74" s="930"/>
      <c r="BU74" s="930"/>
      <c r="BV74" s="930"/>
      <c r="BW74" s="930"/>
      <c r="BX74" s="930"/>
      <c r="BY74" s="930"/>
      <c r="BZ74" s="930"/>
      <c r="CA74" s="930"/>
      <c r="CB74" s="930"/>
      <c r="CC74" s="930"/>
      <c r="CD74" s="930"/>
      <c r="CE74" s="930"/>
      <c r="CF74" s="930"/>
      <c r="CG74" s="939"/>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29"/>
      <c r="DW74" s="930"/>
      <c r="DX74" s="930"/>
      <c r="DY74" s="930"/>
      <c r="DZ74" s="931"/>
      <c r="EA74" s="221"/>
    </row>
    <row r="75" spans="1:131" ht="26.25" customHeight="1" x14ac:dyDescent="0.2">
      <c r="A75" s="230">
        <v>8</v>
      </c>
      <c r="B75" s="958"/>
      <c r="C75" s="959"/>
      <c r="D75" s="959"/>
      <c r="E75" s="959"/>
      <c r="F75" s="959"/>
      <c r="G75" s="959"/>
      <c r="H75" s="959"/>
      <c r="I75" s="959"/>
      <c r="J75" s="959"/>
      <c r="K75" s="959"/>
      <c r="L75" s="959"/>
      <c r="M75" s="959"/>
      <c r="N75" s="959"/>
      <c r="O75" s="959"/>
      <c r="P75" s="960"/>
      <c r="Q75" s="962"/>
      <c r="R75" s="963"/>
      <c r="S75" s="963"/>
      <c r="T75" s="963"/>
      <c r="U75" s="964"/>
      <c r="V75" s="965"/>
      <c r="W75" s="963"/>
      <c r="X75" s="963"/>
      <c r="Y75" s="963"/>
      <c r="Z75" s="964"/>
      <c r="AA75" s="965"/>
      <c r="AB75" s="963"/>
      <c r="AC75" s="963"/>
      <c r="AD75" s="963"/>
      <c r="AE75" s="964"/>
      <c r="AF75" s="965"/>
      <c r="AG75" s="963"/>
      <c r="AH75" s="963"/>
      <c r="AI75" s="963"/>
      <c r="AJ75" s="964"/>
      <c r="AK75" s="965"/>
      <c r="AL75" s="963"/>
      <c r="AM75" s="963"/>
      <c r="AN75" s="963"/>
      <c r="AO75" s="964"/>
      <c r="AP75" s="965"/>
      <c r="AQ75" s="963"/>
      <c r="AR75" s="963"/>
      <c r="AS75" s="963"/>
      <c r="AT75" s="964"/>
      <c r="AU75" s="965"/>
      <c r="AV75" s="963"/>
      <c r="AW75" s="963"/>
      <c r="AX75" s="963"/>
      <c r="AY75" s="964"/>
      <c r="AZ75" s="956"/>
      <c r="BA75" s="956"/>
      <c r="BB75" s="956"/>
      <c r="BC75" s="956"/>
      <c r="BD75" s="957"/>
      <c r="BE75" s="233"/>
      <c r="BF75" s="233"/>
      <c r="BG75" s="233"/>
      <c r="BH75" s="233"/>
      <c r="BI75" s="233"/>
      <c r="BJ75" s="233"/>
      <c r="BK75" s="233"/>
      <c r="BL75" s="233"/>
      <c r="BM75" s="233"/>
      <c r="BN75" s="233"/>
      <c r="BO75" s="233"/>
      <c r="BP75" s="233"/>
      <c r="BQ75" s="230">
        <v>69</v>
      </c>
      <c r="BR75" s="235"/>
      <c r="BS75" s="929"/>
      <c r="BT75" s="930"/>
      <c r="BU75" s="930"/>
      <c r="BV75" s="930"/>
      <c r="BW75" s="930"/>
      <c r="BX75" s="930"/>
      <c r="BY75" s="930"/>
      <c r="BZ75" s="930"/>
      <c r="CA75" s="930"/>
      <c r="CB75" s="930"/>
      <c r="CC75" s="930"/>
      <c r="CD75" s="930"/>
      <c r="CE75" s="930"/>
      <c r="CF75" s="930"/>
      <c r="CG75" s="939"/>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29"/>
      <c r="DW75" s="930"/>
      <c r="DX75" s="930"/>
      <c r="DY75" s="930"/>
      <c r="DZ75" s="931"/>
      <c r="EA75" s="221"/>
    </row>
    <row r="76" spans="1:131" ht="26.25" customHeight="1" x14ac:dyDescent="0.2">
      <c r="A76" s="230">
        <v>9</v>
      </c>
      <c r="B76" s="958"/>
      <c r="C76" s="959"/>
      <c r="D76" s="959"/>
      <c r="E76" s="959"/>
      <c r="F76" s="959"/>
      <c r="G76" s="959"/>
      <c r="H76" s="959"/>
      <c r="I76" s="959"/>
      <c r="J76" s="959"/>
      <c r="K76" s="959"/>
      <c r="L76" s="959"/>
      <c r="M76" s="959"/>
      <c r="N76" s="959"/>
      <c r="O76" s="959"/>
      <c r="P76" s="960"/>
      <c r="Q76" s="962"/>
      <c r="R76" s="963"/>
      <c r="S76" s="963"/>
      <c r="T76" s="963"/>
      <c r="U76" s="964"/>
      <c r="V76" s="965"/>
      <c r="W76" s="963"/>
      <c r="X76" s="963"/>
      <c r="Y76" s="963"/>
      <c r="Z76" s="964"/>
      <c r="AA76" s="965"/>
      <c r="AB76" s="963"/>
      <c r="AC76" s="963"/>
      <c r="AD76" s="963"/>
      <c r="AE76" s="964"/>
      <c r="AF76" s="965"/>
      <c r="AG76" s="963"/>
      <c r="AH76" s="963"/>
      <c r="AI76" s="963"/>
      <c r="AJ76" s="964"/>
      <c r="AK76" s="965"/>
      <c r="AL76" s="963"/>
      <c r="AM76" s="963"/>
      <c r="AN76" s="963"/>
      <c r="AO76" s="964"/>
      <c r="AP76" s="965"/>
      <c r="AQ76" s="963"/>
      <c r="AR76" s="963"/>
      <c r="AS76" s="963"/>
      <c r="AT76" s="964"/>
      <c r="AU76" s="965"/>
      <c r="AV76" s="963"/>
      <c r="AW76" s="963"/>
      <c r="AX76" s="963"/>
      <c r="AY76" s="964"/>
      <c r="AZ76" s="956"/>
      <c r="BA76" s="956"/>
      <c r="BB76" s="956"/>
      <c r="BC76" s="956"/>
      <c r="BD76" s="957"/>
      <c r="BE76" s="233"/>
      <c r="BF76" s="233"/>
      <c r="BG76" s="233"/>
      <c r="BH76" s="233"/>
      <c r="BI76" s="233"/>
      <c r="BJ76" s="233"/>
      <c r="BK76" s="233"/>
      <c r="BL76" s="233"/>
      <c r="BM76" s="233"/>
      <c r="BN76" s="233"/>
      <c r="BO76" s="233"/>
      <c r="BP76" s="233"/>
      <c r="BQ76" s="230">
        <v>70</v>
      </c>
      <c r="BR76" s="235"/>
      <c r="BS76" s="929"/>
      <c r="BT76" s="930"/>
      <c r="BU76" s="930"/>
      <c r="BV76" s="930"/>
      <c r="BW76" s="930"/>
      <c r="BX76" s="930"/>
      <c r="BY76" s="930"/>
      <c r="BZ76" s="930"/>
      <c r="CA76" s="930"/>
      <c r="CB76" s="930"/>
      <c r="CC76" s="930"/>
      <c r="CD76" s="930"/>
      <c r="CE76" s="930"/>
      <c r="CF76" s="930"/>
      <c r="CG76" s="939"/>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29"/>
      <c r="DW76" s="930"/>
      <c r="DX76" s="930"/>
      <c r="DY76" s="930"/>
      <c r="DZ76" s="931"/>
      <c r="EA76" s="221"/>
    </row>
    <row r="77" spans="1:131" ht="26.25" customHeight="1" x14ac:dyDescent="0.2">
      <c r="A77" s="230">
        <v>10</v>
      </c>
      <c r="B77" s="958"/>
      <c r="C77" s="959"/>
      <c r="D77" s="959"/>
      <c r="E77" s="959"/>
      <c r="F77" s="959"/>
      <c r="G77" s="959"/>
      <c r="H77" s="959"/>
      <c r="I77" s="959"/>
      <c r="J77" s="959"/>
      <c r="K77" s="959"/>
      <c r="L77" s="959"/>
      <c r="M77" s="959"/>
      <c r="N77" s="959"/>
      <c r="O77" s="959"/>
      <c r="P77" s="960"/>
      <c r="Q77" s="962"/>
      <c r="R77" s="963"/>
      <c r="S77" s="963"/>
      <c r="T77" s="963"/>
      <c r="U77" s="964"/>
      <c r="V77" s="965"/>
      <c r="W77" s="963"/>
      <c r="X77" s="963"/>
      <c r="Y77" s="963"/>
      <c r="Z77" s="964"/>
      <c r="AA77" s="965"/>
      <c r="AB77" s="963"/>
      <c r="AC77" s="963"/>
      <c r="AD77" s="963"/>
      <c r="AE77" s="964"/>
      <c r="AF77" s="965"/>
      <c r="AG77" s="963"/>
      <c r="AH77" s="963"/>
      <c r="AI77" s="963"/>
      <c r="AJ77" s="964"/>
      <c r="AK77" s="965"/>
      <c r="AL77" s="963"/>
      <c r="AM77" s="963"/>
      <c r="AN77" s="963"/>
      <c r="AO77" s="964"/>
      <c r="AP77" s="965"/>
      <c r="AQ77" s="963"/>
      <c r="AR77" s="963"/>
      <c r="AS77" s="963"/>
      <c r="AT77" s="964"/>
      <c r="AU77" s="965"/>
      <c r="AV77" s="963"/>
      <c r="AW77" s="963"/>
      <c r="AX77" s="963"/>
      <c r="AY77" s="964"/>
      <c r="AZ77" s="956"/>
      <c r="BA77" s="956"/>
      <c r="BB77" s="956"/>
      <c r="BC77" s="956"/>
      <c r="BD77" s="957"/>
      <c r="BE77" s="233"/>
      <c r="BF77" s="233"/>
      <c r="BG77" s="233"/>
      <c r="BH77" s="233"/>
      <c r="BI77" s="233"/>
      <c r="BJ77" s="233"/>
      <c r="BK77" s="233"/>
      <c r="BL77" s="233"/>
      <c r="BM77" s="233"/>
      <c r="BN77" s="233"/>
      <c r="BO77" s="233"/>
      <c r="BP77" s="233"/>
      <c r="BQ77" s="230">
        <v>71</v>
      </c>
      <c r="BR77" s="235"/>
      <c r="BS77" s="929"/>
      <c r="BT77" s="930"/>
      <c r="BU77" s="930"/>
      <c r="BV77" s="930"/>
      <c r="BW77" s="930"/>
      <c r="BX77" s="930"/>
      <c r="BY77" s="930"/>
      <c r="BZ77" s="930"/>
      <c r="CA77" s="930"/>
      <c r="CB77" s="930"/>
      <c r="CC77" s="930"/>
      <c r="CD77" s="930"/>
      <c r="CE77" s="930"/>
      <c r="CF77" s="930"/>
      <c r="CG77" s="939"/>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29"/>
      <c r="DW77" s="930"/>
      <c r="DX77" s="930"/>
      <c r="DY77" s="930"/>
      <c r="DZ77" s="931"/>
      <c r="EA77" s="221"/>
    </row>
    <row r="78" spans="1:131" ht="26.25" customHeight="1" x14ac:dyDescent="0.2">
      <c r="A78" s="230">
        <v>11</v>
      </c>
      <c r="B78" s="958"/>
      <c r="C78" s="959"/>
      <c r="D78" s="959"/>
      <c r="E78" s="959"/>
      <c r="F78" s="959"/>
      <c r="G78" s="959"/>
      <c r="H78" s="959"/>
      <c r="I78" s="959"/>
      <c r="J78" s="959"/>
      <c r="K78" s="959"/>
      <c r="L78" s="959"/>
      <c r="M78" s="959"/>
      <c r="N78" s="959"/>
      <c r="O78" s="959"/>
      <c r="P78" s="960"/>
      <c r="Q78" s="961"/>
      <c r="R78" s="955"/>
      <c r="S78" s="955"/>
      <c r="T78" s="955"/>
      <c r="U78" s="955"/>
      <c r="V78" s="955"/>
      <c r="W78" s="955"/>
      <c r="X78" s="955"/>
      <c r="Y78" s="955"/>
      <c r="Z78" s="955"/>
      <c r="AA78" s="955"/>
      <c r="AB78" s="955"/>
      <c r="AC78" s="955"/>
      <c r="AD78" s="955"/>
      <c r="AE78" s="955"/>
      <c r="AF78" s="955"/>
      <c r="AG78" s="955"/>
      <c r="AH78" s="955"/>
      <c r="AI78" s="955"/>
      <c r="AJ78" s="955"/>
      <c r="AK78" s="955"/>
      <c r="AL78" s="955"/>
      <c r="AM78" s="955"/>
      <c r="AN78" s="955"/>
      <c r="AO78" s="955"/>
      <c r="AP78" s="955"/>
      <c r="AQ78" s="955"/>
      <c r="AR78" s="955"/>
      <c r="AS78" s="955"/>
      <c r="AT78" s="955"/>
      <c r="AU78" s="955"/>
      <c r="AV78" s="955"/>
      <c r="AW78" s="955"/>
      <c r="AX78" s="955"/>
      <c r="AY78" s="955"/>
      <c r="AZ78" s="956"/>
      <c r="BA78" s="956"/>
      <c r="BB78" s="956"/>
      <c r="BC78" s="956"/>
      <c r="BD78" s="957"/>
      <c r="BE78" s="233"/>
      <c r="BF78" s="233"/>
      <c r="BG78" s="233"/>
      <c r="BH78" s="233"/>
      <c r="BI78" s="233"/>
      <c r="BJ78" s="221"/>
      <c r="BK78" s="221"/>
      <c r="BL78" s="221"/>
      <c r="BM78" s="221"/>
      <c r="BN78" s="221"/>
      <c r="BO78" s="233"/>
      <c r="BP78" s="233"/>
      <c r="BQ78" s="230">
        <v>72</v>
      </c>
      <c r="BR78" s="235"/>
      <c r="BS78" s="929"/>
      <c r="BT78" s="930"/>
      <c r="BU78" s="930"/>
      <c r="BV78" s="930"/>
      <c r="BW78" s="930"/>
      <c r="BX78" s="930"/>
      <c r="BY78" s="930"/>
      <c r="BZ78" s="930"/>
      <c r="CA78" s="930"/>
      <c r="CB78" s="930"/>
      <c r="CC78" s="930"/>
      <c r="CD78" s="930"/>
      <c r="CE78" s="930"/>
      <c r="CF78" s="930"/>
      <c r="CG78" s="939"/>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29"/>
      <c r="DW78" s="930"/>
      <c r="DX78" s="930"/>
      <c r="DY78" s="930"/>
      <c r="DZ78" s="931"/>
      <c r="EA78" s="221"/>
    </row>
    <row r="79" spans="1:131" ht="26.25" customHeight="1" x14ac:dyDescent="0.2">
      <c r="A79" s="230">
        <v>12</v>
      </c>
      <c r="B79" s="958"/>
      <c r="C79" s="959"/>
      <c r="D79" s="959"/>
      <c r="E79" s="959"/>
      <c r="F79" s="959"/>
      <c r="G79" s="959"/>
      <c r="H79" s="959"/>
      <c r="I79" s="959"/>
      <c r="J79" s="959"/>
      <c r="K79" s="959"/>
      <c r="L79" s="959"/>
      <c r="M79" s="959"/>
      <c r="N79" s="959"/>
      <c r="O79" s="959"/>
      <c r="P79" s="960"/>
      <c r="Q79" s="961"/>
      <c r="R79" s="955"/>
      <c r="S79" s="955"/>
      <c r="T79" s="955"/>
      <c r="U79" s="955"/>
      <c r="V79" s="955"/>
      <c r="W79" s="955"/>
      <c r="X79" s="955"/>
      <c r="Y79" s="955"/>
      <c r="Z79" s="955"/>
      <c r="AA79" s="955"/>
      <c r="AB79" s="955"/>
      <c r="AC79" s="955"/>
      <c r="AD79" s="955"/>
      <c r="AE79" s="955"/>
      <c r="AF79" s="955"/>
      <c r="AG79" s="955"/>
      <c r="AH79" s="955"/>
      <c r="AI79" s="955"/>
      <c r="AJ79" s="955"/>
      <c r="AK79" s="955"/>
      <c r="AL79" s="955"/>
      <c r="AM79" s="955"/>
      <c r="AN79" s="955"/>
      <c r="AO79" s="955"/>
      <c r="AP79" s="955"/>
      <c r="AQ79" s="955"/>
      <c r="AR79" s="955"/>
      <c r="AS79" s="955"/>
      <c r="AT79" s="955"/>
      <c r="AU79" s="955"/>
      <c r="AV79" s="955"/>
      <c r="AW79" s="955"/>
      <c r="AX79" s="955"/>
      <c r="AY79" s="955"/>
      <c r="AZ79" s="956"/>
      <c r="BA79" s="956"/>
      <c r="BB79" s="956"/>
      <c r="BC79" s="956"/>
      <c r="BD79" s="957"/>
      <c r="BE79" s="233"/>
      <c r="BF79" s="233"/>
      <c r="BG79" s="233"/>
      <c r="BH79" s="233"/>
      <c r="BI79" s="233"/>
      <c r="BJ79" s="221"/>
      <c r="BK79" s="221"/>
      <c r="BL79" s="221"/>
      <c r="BM79" s="221"/>
      <c r="BN79" s="221"/>
      <c r="BO79" s="233"/>
      <c r="BP79" s="233"/>
      <c r="BQ79" s="230">
        <v>73</v>
      </c>
      <c r="BR79" s="235"/>
      <c r="BS79" s="929"/>
      <c r="BT79" s="930"/>
      <c r="BU79" s="930"/>
      <c r="BV79" s="930"/>
      <c r="BW79" s="930"/>
      <c r="BX79" s="930"/>
      <c r="BY79" s="930"/>
      <c r="BZ79" s="930"/>
      <c r="CA79" s="930"/>
      <c r="CB79" s="930"/>
      <c r="CC79" s="930"/>
      <c r="CD79" s="930"/>
      <c r="CE79" s="930"/>
      <c r="CF79" s="930"/>
      <c r="CG79" s="939"/>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29"/>
      <c r="DW79" s="930"/>
      <c r="DX79" s="930"/>
      <c r="DY79" s="930"/>
      <c r="DZ79" s="931"/>
      <c r="EA79" s="221"/>
    </row>
    <row r="80" spans="1:131" ht="26.25" customHeight="1" x14ac:dyDescent="0.2">
      <c r="A80" s="230">
        <v>13</v>
      </c>
      <c r="B80" s="958"/>
      <c r="C80" s="959"/>
      <c r="D80" s="959"/>
      <c r="E80" s="959"/>
      <c r="F80" s="959"/>
      <c r="G80" s="959"/>
      <c r="H80" s="959"/>
      <c r="I80" s="959"/>
      <c r="J80" s="959"/>
      <c r="K80" s="959"/>
      <c r="L80" s="959"/>
      <c r="M80" s="959"/>
      <c r="N80" s="959"/>
      <c r="O80" s="959"/>
      <c r="P80" s="960"/>
      <c r="Q80" s="961"/>
      <c r="R80" s="955"/>
      <c r="S80" s="955"/>
      <c r="T80" s="955"/>
      <c r="U80" s="955"/>
      <c r="V80" s="955"/>
      <c r="W80" s="955"/>
      <c r="X80" s="955"/>
      <c r="Y80" s="955"/>
      <c r="Z80" s="955"/>
      <c r="AA80" s="955"/>
      <c r="AB80" s="955"/>
      <c r="AC80" s="955"/>
      <c r="AD80" s="955"/>
      <c r="AE80" s="955"/>
      <c r="AF80" s="955"/>
      <c r="AG80" s="955"/>
      <c r="AH80" s="955"/>
      <c r="AI80" s="955"/>
      <c r="AJ80" s="955"/>
      <c r="AK80" s="955"/>
      <c r="AL80" s="955"/>
      <c r="AM80" s="955"/>
      <c r="AN80" s="955"/>
      <c r="AO80" s="955"/>
      <c r="AP80" s="955"/>
      <c r="AQ80" s="955"/>
      <c r="AR80" s="955"/>
      <c r="AS80" s="955"/>
      <c r="AT80" s="955"/>
      <c r="AU80" s="955"/>
      <c r="AV80" s="955"/>
      <c r="AW80" s="955"/>
      <c r="AX80" s="955"/>
      <c r="AY80" s="955"/>
      <c r="AZ80" s="956"/>
      <c r="BA80" s="956"/>
      <c r="BB80" s="956"/>
      <c r="BC80" s="956"/>
      <c r="BD80" s="957"/>
      <c r="BE80" s="233"/>
      <c r="BF80" s="233"/>
      <c r="BG80" s="233"/>
      <c r="BH80" s="233"/>
      <c r="BI80" s="233"/>
      <c r="BJ80" s="233"/>
      <c r="BK80" s="233"/>
      <c r="BL80" s="233"/>
      <c r="BM80" s="233"/>
      <c r="BN80" s="233"/>
      <c r="BO80" s="233"/>
      <c r="BP80" s="233"/>
      <c r="BQ80" s="230">
        <v>74</v>
      </c>
      <c r="BR80" s="235"/>
      <c r="BS80" s="929"/>
      <c r="BT80" s="930"/>
      <c r="BU80" s="930"/>
      <c r="BV80" s="930"/>
      <c r="BW80" s="930"/>
      <c r="BX80" s="930"/>
      <c r="BY80" s="930"/>
      <c r="BZ80" s="930"/>
      <c r="CA80" s="930"/>
      <c r="CB80" s="930"/>
      <c r="CC80" s="930"/>
      <c r="CD80" s="930"/>
      <c r="CE80" s="930"/>
      <c r="CF80" s="930"/>
      <c r="CG80" s="939"/>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29"/>
      <c r="DW80" s="930"/>
      <c r="DX80" s="930"/>
      <c r="DY80" s="930"/>
      <c r="DZ80" s="931"/>
      <c r="EA80" s="221"/>
    </row>
    <row r="81" spans="1:131" ht="26.25" customHeight="1" x14ac:dyDescent="0.2">
      <c r="A81" s="230">
        <v>14</v>
      </c>
      <c r="B81" s="958"/>
      <c r="C81" s="959"/>
      <c r="D81" s="959"/>
      <c r="E81" s="959"/>
      <c r="F81" s="959"/>
      <c r="G81" s="959"/>
      <c r="H81" s="959"/>
      <c r="I81" s="959"/>
      <c r="J81" s="959"/>
      <c r="K81" s="959"/>
      <c r="L81" s="959"/>
      <c r="M81" s="959"/>
      <c r="N81" s="959"/>
      <c r="O81" s="959"/>
      <c r="P81" s="960"/>
      <c r="Q81" s="961"/>
      <c r="R81" s="955"/>
      <c r="S81" s="955"/>
      <c r="T81" s="955"/>
      <c r="U81" s="955"/>
      <c r="V81" s="955"/>
      <c r="W81" s="955"/>
      <c r="X81" s="955"/>
      <c r="Y81" s="955"/>
      <c r="Z81" s="955"/>
      <c r="AA81" s="955"/>
      <c r="AB81" s="955"/>
      <c r="AC81" s="955"/>
      <c r="AD81" s="955"/>
      <c r="AE81" s="955"/>
      <c r="AF81" s="955"/>
      <c r="AG81" s="955"/>
      <c r="AH81" s="955"/>
      <c r="AI81" s="955"/>
      <c r="AJ81" s="955"/>
      <c r="AK81" s="955"/>
      <c r="AL81" s="955"/>
      <c r="AM81" s="955"/>
      <c r="AN81" s="955"/>
      <c r="AO81" s="955"/>
      <c r="AP81" s="955"/>
      <c r="AQ81" s="955"/>
      <c r="AR81" s="955"/>
      <c r="AS81" s="955"/>
      <c r="AT81" s="955"/>
      <c r="AU81" s="955"/>
      <c r="AV81" s="955"/>
      <c r="AW81" s="955"/>
      <c r="AX81" s="955"/>
      <c r="AY81" s="955"/>
      <c r="AZ81" s="956"/>
      <c r="BA81" s="956"/>
      <c r="BB81" s="956"/>
      <c r="BC81" s="956"/>
      <c r="BD81" s="957"/>
      <c r="BE81" s="233"/>
      <c r="BF81" s="233"/>
      <c r="BG81" s="233"/>
      <c r="BH81" s="233"/>
      <c r="BI81" s="233"/>
      <c r="BJ81" s="233"/>
      <c r="BK81" s="233"/>
      <c r="BL81" s="233"/>
      <c r="BM81" s="233"/>
      <c r="BN81" s="233"/>
      <c r="BO81" s="233"/>
      <c r="BP81" s="233"/>
      <c r="BQ81" s="230">
        <v>75</v>
      </c>
      <c r="BR81" s="235"/>
      <c r="BS81" s="929"/>
      <c r="BT81" s="930"/>
      <c r="BU81" s="930"/>
      <c r="BV81" s="930"/>
      <c r="BW81" s="930"/>
      <c r="BX81" s="930"/>
      <c r="BY81" s="930"/>
      <c r="BZ81" s="930"/>
      <c r="CA81" s="930"/>
      <c r="CB81" s="930"/>
      <c r="CC81" s="930"/>
      <c r="CD81" s="930"/>
      <c r="CE81" s="930"/>
      <c r="CF81" s="930"/>
      <c r="CG81" s="939"/>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29"/>
      <c r="DW81" s="930"/>
      <c r="DX81" s="930"/>
      <c r="DY81" s="930"/>
      <c r="DZ81" s="931"/>
      <c r="EA81" s="221"/>
    </row>
    <row r="82" spans="1:131" ht="26.25" customHeight="1" x14ac:dyDescent="0.2">
      <c r="A82" s="230">
        <v>15</v>
      </c>
      <c r="B82" s="958"/>
      <c r="C82" s="959"/>
      <c r="D82" s="959"/>
      <c r="E82" s="959"/>
      <c r="F82" s="959"/>
      <c r="G82" s="959"/>
      <c r="H82" s="959"/>
      <c r="I82" s="959"/>
      <c r="J82" s="959"/>
      <c r="K82" s="959"/>
      <c r="L82" s="959"/>
      <c r="M82" s="959"/>
      <c r="N82" s="959"/>
      <c r="O82" s="959"/>
      <c r="P82" s="960"/>
      <c r="Q82" s="961"/>
      <c r="R82" s="955"/>
      <c r="S82" s="955"/>
      <c r="T82" s="955"/>
      <c r="U82" s="955"/>
      <c r="V82" s="955"/>
      <c r="W82" s="955"/>
      <c r="X82" s="955"/>
      <c r="Y82" s="955"/>
      <c r="Z82" s="955"/>
      <c r="AA82" s="955"/>
      <c r="AB82" s="955"/>
      <c r="AC82" s="955"/>
      <c r="AD82" s="955"/>
      <c r="AE82" s="955"/>
      <c r="AF82" s="955"/>
      <c r="AG82" s="955"/>
      <c r="AH82" s="955"/>
      <c r="AI82" s="955"/>
      <c r="AJ82" s="955"/>
      <c r="AK82" s="955"/>
      <c r="AL82" s="955"/>
      <c r="AM82" s="955"/>
      <c r="AN82" s="955"/>
      <c r="AO82" s="955"/>
      <c r="AP82" s="955"/>
      <c r="AQ82" s="955"/>
      <c r="AR82" s="955"/>
      <c r="AS82" s="955"/>
      <c r="AT82" s="955"/>
      <c r="AU82" s="955"/>
      <c r="AV82" s="955"/>
      <c r="AW82" s="955"/>
      <c r="AX82" s="955"/>
      <c r="AY82" s="955"/>
      <c r="AZ82" s="956"/>
      <c r="BA82" s="956"/>
      <c r="BB82" s="956"/>
      <c r="BC82" s="956"/>
      <c r="BD82" s="957"/>
      <c r="BE82" s="233"/>
      <c r="BF82" s="233"/>
      <c r="BG82" s="233"/>
      <c r="BH82" s="233"/>
      <c r="BI82" s="233"/>
      <c r="BJ82" s="233"/>
      <c r="BK82" s="233"/>
      <c r="BL82" s="233"/>
      <c r="BM82" s="233"/>
      <c r="BN82" s="233"/>
      <c r="BO82" s="233"/>
      <c r="BP82" s="233"/>
      <c r="BQ82" s="230">
        <v>76</v>
      </c>
      <c r="BR82" s="235"/>
      <c r="BS82" s="929"/>
      <c r="BT82" s="930"/>
      <c r="BU82" s="930"/>
      <c r="BV82" s="930"/>
      <c r="BW82" s="930"/>
      <c r="BX82" s="930"/>
      <c r="BY82" s="930"/>
      <c r="BZ82" s="930"/>
      <c r="CA82" s="930"/>
      <c r="CB82" s="930"/>
      <c r="CC82" s="930"/>
      <c r="CD82" s="930"/>
      <c r="CE82" s="930"/>
      <c r="CF82" s="930"/>
      <c r="CG82" s="939"/>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29"/>
      <c r="DW82" s="930"/>
      <c r="DX82" s="930"/>
      <c r="DY82" s="930"/>
      <c r="DZ82" s="931"/>
      <c r="EA82" s="221"/>
    </row>
    <row r="83" spans="1:131" ht="26.25" customHeight="1" x14ac:dyDescent="0.2">
      <c r="A83" s="230">
        <v>16</v>
      </c>
      <c r="B83" s="958"/>
      <c r="C83" s="959"/>
      <c r="D83" s="959"/>
      <c r="E83" s="959"/>
      <c r="F83" s="959"/>
      <c r="G83" s="959"/>
      <c r="H83" s="959"/>
      <c r="I83" s="959"/>
      <c r="J83" s="959"/>
      <c r="K83" s="959"/>
      <c r="L83" s="959"/>
      <c r="M83" s="959"/>
      <c r="N83" s="959"/>
      <c r="O83" s="959"/>
      <c r="P83" s="960"/>
      <c r="Q83" s="961"/>
      <c r="R83" s="955"/>
      <c r="S83" s="955"/>
      <c r="T83" s="955"/>
      <c r="U83" s="955"/>
      <c r="V83" s="955"/>
      <c r="W83" s="955"/>
      <c r="X83" s="955"/>
      <c r="Y83" s="955"/>
      <c r="Z83" s="955"/>
      <c r="AA83" s="955"/>
      <c r="AB83" s="955"/>
      <c r="AC83" s="955"/>
      <c r="AD83" s="955"/>
      <c r="AE83" s="955"/>
      <c r="AF83" s="955"/>
      <c r="AG83" s="955"/>
      <c r="AH83" s="955"/>
      <c r="AI83" s="955"/>
      <c r="AJ83" s="955"/>
      <c r="AK83" s="955"/>
      <c r="AL83" s="955"/>
      <c r="AM83" s="955"/>
      <c r="AN83" s="955"/>
      <c r="AO83" s="955"/>
      <c r="AP83" s="955"/>
      <c r="AQ83" s="955"/>
      <c r="AR83" s="955"/>
      <c r="AS83" s="955"/>
      <c r="AT83" s="955"/>
      <c r="AU83" s="955"/>
      <c r="AV83" s="955"/>
      <c r="AW83" s="955"/>
      <c r="AX83" s="955"/>
      <c r="AY83" s="955"/>
      <c r="AZ83" s="956"/>
      <c r="BA83" s="956"/>
      <c r="BB83" s="956"/>
      <c r="BC83" s="956"/>
      <c r="BD83" s="957"/>
      <c r="BE83" s="233"/>
      <c r="BF83" s="233"/>
      <c r="BG83" s="233"/>
      <c r="BH83" s="233"/>
      <c r="BI83" s="233"/>
      <c r="BJ83" s="233"/>
      <c r="BK83" s="233"/>
      <c r="BL83" s="233"/>
      <c r="BM83" s="233"/>
      <c r="BN83" s="233"/>
      <c r="BO83" s="233"/>
      <c r="BP83" s="233"/>
      <c r="BQ83" s="230">
        <v>77</v>
      </c>
      <c r="BR83" s="235"/>
      <c r="BS83" s="929"/>
      <c r="BT83" s="930"/>
      <c r="BU83" s="930"/>
      <c r="BV83" s="930"/>
      <c r="BW83" s="930"/>
      <c r="BX83" s="930"/>
      <c r="BY83" s="930"/>
      <c r="BZ83" s="930"/>
      <c r="CA83" s="930"/>
      <c r="CB83" s="930"/>
      <c r="CC83" s="930"/>
      <c r="CD83" s="930"/>
      <c r="CE83" s="930"/>
      <c r="CF83" s="930"/>
      <c r="CG83" s="939"/>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29"/>
      <c r="DW83" s="930"/>
      <c r="DX83" s="930"/>
      <c r="DY83" s="930"/>
      <c r="DZ83" s="931"/>
      <c r="EA83" s="221"/>
    </row>
    <row r="84" spans="1:131" ht="26.25" customHeight="1" x14ac:dyDescent="0.2">
      <c r="A84" s="230">
        <v>17</v>
      </c>
      <c r="B84" s="958"/>
      <c r="C84" s="959"/>
      <c r="D84" s="959"/>
      <c r="E84" s="959"/>
      <c r="F84" s="959"/>
      <c r="G84" s="959"/>
      <c r="H84" s="959"/>
      <c r="I84" s="959"/>
      <c r="J84" s="959"/>
      <c r="K84" s="959"/>
      <c r="L84" s="959"/>
      <c r="M84" s="959"/>
      <c r="N84" s="959"/>
      <c r="O84" s="959"/>
      <c r="P84" s="960"/>
      <c r="Q84" s="961"/>
      <c r="R84" s="955"/>
      <c r="S84" s="955"/>
      <c r="T84" s="955"/>
      <c r="U84" s="955"/>
      <c r="V84" s="955"/>
      <c r="W84" s="955"/>
      <c r="X84" s="955"/>
      <c r="Y84" s="955"/>
      <c r="Z84" s="955"/>
      <c r="AA84" s="955"/>
      <c r="AB84" s="955"/>
      <c r="AC84" s="955"/>
      <c r="AD84" s="955"/>
      <c r="AE84" s="955"/>
      <c r="AF84" s="955"/>
      <c r="AG84" s="955"/>
      <c r="AH84" s="955"/>
      <c r="AI84" s="955"/>
      <c r="AJ84" s="955"/>
      <c r="AK84" s="955"/>
      <c r="AL84" s="955"/>
      <c r="AM84" s="955"/>
      <c r="AN84" s="955"/>
      <c r="AO84" s="955"/>
      <c r="AP84" s="955"/>
      <c r="AQ84" s="955"/>
      <c r="AR84" s="955"/>
      <c r="AS84" s="955"/>
      <c r="AT84" s="955"/>
      <c r="AU84" s="955"/>
      <c r="AV84" s="955"/>
      <c r="AW84" s="955"/>
      <c r="AX84" s="955"/>
      <c r="AY84" s="955"/>
      <c r="AZ84" s="956"/>
      <c r="BA84" s="956"/>
      <c r="BB84" s="956"/>
      <c r="BC84" s="956"/>
      <c r="BD84" s="957"/>
      <c r="BE84" s="233"/>
      <c r="BF84" s="233"/>
      <c r="BG84" s="233"/>
      <c r="BH84" s="233"/>
      <c r="BI84" s="233"/>
      <c r="BJ84" s="233"/>
      <c r="BK84" s="233"/>
      <c r="BL84" s="233"/>
      <c r="BM84" s="233"/>
      <c r="BN84" s="233"/>
      <c r="BO84" s="233"/>
      <c r="BP84" s="233"/>
      <c r="BQ84" s="230">
        <v>78</v>
      </c>
      <c r="BR84" s="235"/>
      <c r="BS84" s="929"/>
      <c r="BT84" s="930"/>
      <c r="BU84" s="930"/>
      <c r="BV84" s="930"/>
      <c r="BW84" s="930"/>
      <c r="BX84" s="930"/>
      <c r="BY84" s="930"/>
      <c r="BZ84" s="930"/>
      <c r="CA84" s="930"/>
      <c r="CB84" s="930"/>
      <c r="CC84" s="930"/>
      <c r="CD84" s="930"/>
      <c r="CE84" s="930"/>
      <c r="CF84" s="930"/>
      <c r="CG84" s="939"/>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29"/>
      <c r="DW84" s="930"/>
      <c r="DX84" s="930"/>
      <c r="DY84" s="930"/>
      <c r="DZ84" s="931"/>
      <c r="EA84" s="221"/>
    </row>
    <row r="85" spans="1:131" ht="26.25" customHeight="1" x14ac:dyDescent="0.2">
      <c r="A85" s="230">
        <v>18</v>
      </c>
      <c r="B85" s="958"/>
      <c r="C85" s="959"/>
      <c r="D85" s="959"/>
      <c r="E85" s="959"/>
      <c r="F85" s="959"/>
      <c r="G85" s="959"/>
      <c r="H85" s="959"/>
      <c r="I85" s="959"/>
      <c r="J85" s="959"/>
      <c r="K85" s="959"/>
      <c r="L85" s="959"/>
      <c r="M85" s="959"/>
      <c r="N85" s="959"/>
      <c r="O85" s="959"/>
      <c r="P85" s="960"/>
      <c r="Q85" s="961"/>
      <c r="R85" s="955"/>
      <c r="S85" s="955"/>
      <c r="T85" s="955"/>
      <c r="U85" s="955"/>
      <c r="V85" s="955"/>
      <c r="W85" s="955"/>
      <c r="X85" s="955"/>
      <c r="Y85" s="955"/>
      <c r="Z85" s="955"/>
      <c r="AA85" s="955"/>
      <c r="AB85" s="955"/>
      <c r="AC85" s="955"/>
      <c r="AD85" s="955"/>
      <c r="AE85" s="955"/>
      <c r="AF85" s="955"/>
      <c r="AG85" s="955"/>
      <c r="AH85" s="955"/>
      <c r="AI85" s="955"/>
      <c r="AJ85" s="955"/>
      <c r="AK85" s="955"/>
      <c r="AL85" s="955"/>
      <c r="AM85" s="955"/>
      <c r="AN85" s="955"/>
      <c r="AO85" s="955"/>
      <c r="AP85" s="955"/>
      <c r="AQ85" s="955"/>
      <c r="AR85" s="955"/>
      <c r="AS85" s="955"/>
      <c r="AT85" s="955"/>
      <c r="AU85" s="955"/>
      <c r="AV85" s="955"/>
      <c r="AW85" s="955"/>
      <c r="AX85" s="955"/>
      <c r="AY85" s="955"/>
      <c r="AZ85" s="956"/>
      <c r="BA85" s="956"/>
      <c r="BB85" s="956"/>
      <c r="BC85" s="956"/>
      <c r="BD85" s="957"/>
      <c r="BE85" s="233"/>
      <c r="BF85" s="233"/>
      <c r="BG85" s="233"/>
      <c r="BH85" s="233"/>
      <c r="BI85" s="233"/>
      <c r="BJ85" s="233"/>
      <c r="BK85" s="233"/>
      <c r="BL85" s="233"/>
      <c r="BM85" s="233"/>
      <c r="BN85" s="233"/>
      <c r="BO85" s="233"/>
      <c r="BP85" s="233"/>
      <c r="BQ85" s="230">
        <v>79</v>
      </c>
      <c r="BR85" s="235"/>
      <c r="BS85" s="929"/>
      <c r="BT85" s="930"/>
      <c r="BU85" s="930"/>
      <c r="BV85" s="930"/>
      <c r="BW85" s="930"/>
      <c r="BX85" s="930"/>
      <c r="BY85" s="930"/>
      <c r="BZ85" s="930"/>
      <c r="CA85" s="930"/>
      <c r="CB85" s="930"/>
      <c r="CC85" s="930"/>
      <c r="CD85" s="930"/>
      <c r="CE85" s="930"/>
      <c r="CF85" s="930"/>
      <c r="CG85" s="939"/>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29"/>
      <c r="DW85" s="930"/>
      <c r="DX85" s="930"/>
      <c r="DY85" s="930"/>
      <c r="DZ85" s="931"/>
      <c r="EA85" s="221"/>
    </row>
    <row r="86" spans="1:131" ht="26.25" customHeight="1" x14ac:dyDescent="0.2">
      <c r="A86" s="230">
        <v>19</v>
      </c>
      <c r="B86" s="958"/>
      <c r="C86" s="959"/>
      <c r="D86" s="959"/>
      <c r="E86" s="959"/>
      <c r="F86" s="959"/>
      <c r="G86" s="959"/>
      <c r="H86" s="959"/>
      <c r="I86" s="959"/>
      <c r="J86" s="959"/>
      <c r="K86" s="959"/>
      <c r="L86" s="959"/>
      <c r="M86" s="959"/>
      <c r="N86" s="959"/>
      <c r="O86" s="959"/>
      <c r="P86" s="960"/>
      <c r="Q86" s="961"/>
      <c r="R86" s="955"/>
      <c r="S86" s="955"/>
      <c r="T86" s="955"/>
      <c r="U86" s="955"/>
      <c r="V86" s="955"/>
      <c r="W86" s="955"/>
      <c r="X86" s="955"/>
      <c r="Y86" s="955"/>
      <c r="Z86" s="955"/>
      <c r="AA86" s="955"/>
      <c r="AB86" s="955"/>
      <c r="AC86" s="955"/>
      <c r="AD86" s="955"/>
      <c r="AE86" s="955"/>
      <c r="AF86" s="955"/>
      <c r="AG86" s="955"/>
      <c r="AH86" s="955"/>
      <c r="AI86" s="955"/>
      <c r="AJ86" s="955"/>
      <c r="AK86" s="955"/>
      <c r="AL86" s="955"/>
      <c r="AM86" s="955"/>
      <c r="AN86" s="955"/>
      <c r="AO86" s="955"/>
      <c r="AP86" s="955"/>
      <c r="AQ86" s="955"/>
      <c r="AR86" s="955"/>
      <c r="AS86" s="955"/>
      <c r="AT86" s="955"/>
      <c r="AU86" s="955"/>
      <c r="AV86" s="955"/>
      <c r="AW86" s="955"/>
      <c r="AX86" s="955"/>
      <c r="AY86" s="955"/>
      <c r="AZ86" s="956"/>
      <c r="BA86" s="956"/>
      <c r="BB86" s="956"/>
      <c r="BC86" s="956"/>
      <c r="BD86" s="957"/>
      <c r="BE86" s="233"/>
      <c r="BF86" s="233"/>
      <c r="BG86" s="233"/>
      <c r="BH86" s="233"/>
      <c r="BI86" s="233"/>
      <c r="BJ86" s="233"/>
      <c r="BK86" s="233"/>
      <c r="BL86" s="233"/>
      <c r="BM86" s="233"/>
      <c r="BN86" s="233"/>
      <c r="BO86" s="233"/>
      <c r="BP86" s="233"/>
      <c r="BQ86" s="230">
        <v>80</v>
      </c>
      <c r="BR86" s="235"/>
      <c r="BS86" s="929"/>
      <c r="BT86" s="930"/>
      <c r="BU86" s="930"/>
      <c r="BV86" s="930"/>
      <c r="BW86" s="930"/>
      <c r="BX86" s="930"/>
      <c r="BY86" s="930"/>
      <c r="BZ86" s="930"/>
      <c r="CA86" s="930"/>
      <c r="CB86" s="930"/>
      <c r="CC86" s="930"/>
      <c r="CD86" s="930"/>
      <c r="CE86" s="930"/>
      <c r="CF86" s="930"/>
      <c r="CG86" s="939"/>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29"/>
      <c r="DW86" s="930"/>
      <c r="DX86" s="930"/>
      <c r="DY86" s="930"/>
      <c r="DZ86" s="931"/>
      <c r="EA86" s="221"/>
    </row>
    <row r="87" spans="1:131" ht="26.25" customHeight="1" x14ac:dyDescent="0.2">
      <c r="A87" s="236">
        <v>20</v>
      </c>
      <c r="B87" s="948"/>
      <c r="C87" s="949"/>
      <c r="D87" s="949"/>
      <c r="E87" s="949"/>
      <c r="F87" s="949"/>
      <c r="G87" s="949"/>
      <c r="H87" s="949"/>
      <c r="I87" s="949"/>
      <c r="J87" s="949"/>
      <c r="K87" s="949"/>
      <c r="L87" s="949"/>
      <c r="M87" s="949"/>
      <c r="N87" s="949"/>
      <c r="O87" s="949"/>
      <c r="P87" s="950"/>
      <c r="Q87" s="951"/>
      <c r="R87" s="952"/>
      <c r="S87" s="952"/>
      <c r="T87" s="952"/>
      <c r="U87" s="952"/>
      <c r="V87" s="952"/>
      <c r="W87" s="952"/>
      <c r="X87" s="952"/>
      <c r="Y87" s="952"/>
      <c r="Z87" s="952"/>
      <c r="AA87" s="952"/>
      <c r="AB87" s="952"/>
      <c r="AC87" s="952"/>
      <c r="AD87" s="952"/>
      <c r="AE87" s="952"/>
      <c r="AF87" s="952"/>
      <c r="AG87" s="952"/>
      <c r="AH87" s="952"/>
      <c r="AI87" s="952"/>
      <c r="AJ87" s="952"/>
      <c r="AK87" s="952"/>
      <c r="AL87" s="952"/>
      <c r="AM87" s="952"/>
      <c r="AN87" s="952"/>
      <c r="AO87" s="952"/>
      <c r="AP87" s="952"/>
      <c r="AQ87" s="952"/>
      <c r="AR87" s="952"/>
      <c r="AS87" s="952"/>
      <c r="AT87" s="952"/>
      <c r="AU87" s="952"/>
      <c r="AV87" s="952"/>
      <c r="AW87" s="952"/>
      <c r="AX87" s="952"/>
      <c r="AY87" s="952"/>
      <c r="AZ87" s="953"/>
      <c r="BA87" s="953"/>
      <c r="BB87" s="953"/>
      <c r="BC87" s="953"/>
      <c r="BD87" s="954"/>
      <c r="BE87" s="233"/>
      <c r="BF87" s="233"/>
      <c r="BG87" s="233"/>
      <c r="BH87" s="233"/>
      <c r="BI87" s="233"/>
      <c r="BJ87" s="233"/>
      <c r="BK87" s="233"/>
      <c r="BL87" s="233"/>
      <c r="BM87" s="233"/>
      <c r="BN87" s="233"/>
      <c r="BO87" s="233"/>
      <c r="BP87" s="233"/>
      <c r="BQ87" s="230">
        <v>81</v>
      </c>
      <c r="BR87" s="235"/>
      <c r="BS87" s="929"/>
      <c r="BT87" s="930"/>
      <c r="BU87" s="930"/>
      <c r="BV87" s="930"/>
      <c r="BW87" s="930"/>
      <c r="BX87" s="930"/>
      <c r="BY87" s="930"/>
      <c r="BZ87" s="930"/>
      <c r="CA87" s="930"/>
      <c r="CB87" s="930"/>
      <c r="CC87" s="930"/>
      <c r="CD87" s="930"/>
      <c r="CE87" s="930"/>
      <c r="CF87" s="930"/>
      <c r="CG87" s="939"/>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29"/>
      <c r="DW87" s="930"/>
      <c r="DX87" s="930"/>
      <c r="DY87" s="930"/>
      <c r="DZ87" s="931"/>
      <c r="EA87" s="221"/>
    </row>
    <row r="88" spans="1:131" ht="26.25" customHeight="1" thickBot="1" x14ac:dyDescent="0.25">
      <c r="A88" s="232" t="s">
        <v>401</v>
      </c>
      <c r="B88" s="921" t="s">
        <v>439</v>
      </c>
      <c r="C88" s="922"/>
      <c r="D88" s="922"/>
      <c r="E88" s="922"/>
      <c r="F88" s="922"/>
      <c r="G88" s="922"/>
      <c r="H88" s="922"/>
      <c r="I88" s="922"/>
      <c r="J88" s="922"/>
      <c r="K88" s="922"/>
      <c r="L88" s="922"/>
      <c r="M88" s="922"/>
      <c r="N88" s="922"/>
      <c r="O88" s="922"/>
      <c r="P88" s="932"/>
      <c r="Q88" s="946"/>
      <c r="R88" s="947"/>
      <c r="S88" s="947"/>
      <c r="T88" s="947"/>
      <c r="U88" s="947"/>
      <c r="V88" s="947"/>
      <c r="W88" s="947"/>
      <c r="X88" s="947"/>
      <c r="Y88" s="947"/>
      <c r="Z88" s="947"/>
      <c r="AA88" s="947"/>
      <c r="AB88" s="947"/>
      <c r="AC88" s="947"/>
      <c r="AD88" s="947"/>
      <c r="AE88" s="947"/>
      <c r="AF88" s="943">
        <v>12724</v>
      </c>
      <c r="AG88" s="943"/>
      <c r="AH88" s="943"/>
      <c r="AI88" s="943"/>
      <c r="AJ88" s="943"/>
      <c r="AK88" s="947"/>
      <c r="AL88" s="947"/>
      <c r="AM88" s="947"/>
      <c r="AN88" s="947"/>
      <c r="AO88" s="947"/>
      <c r="AP88" s="943">
        <v>26</v>
      </c>
      <c r="AQ88" s="943"/>
      <c r="AR88" s="943"/>
      <c r="AS88" s="943"/>
      <c r="AT88" s="943"/>
      <c r="AU88" s="943">
        <v>17</v>
      </c>
      <c r="AV88" s="943"/>
      <c r="AW88" s="943"/>
      <c r="AX88" s="943"/>
      <c r="AY88" s="943"/>
      <c r="AZ88" s="944"/>
      <c r="BA88" s="944"/>
      <c r="BB88" s="944"/>
      <c r="BC88" s="944"/>
      <c r="BD88" s="945"/>
      <c r="BE88" s="233"/>
      <c r="BF88" s="233"/>
      <c r="BG88" s="233"/>
      <c r="BH88" s="233"/>
      <c r="BI88" s="233"/>
      <c r="BJ88" s="233"/>
      <c r="BK88" s="233"/>
      <c r="BL88" s="233"/>
      <c r="BM88" s="233"/>
      <c r="BN88" s="233"/>
      <c r="BO88" s="233"/>
      <c r="BP88" s="233"/>
      <c r="BQ88" s="230">
        <v>82</v>
      </c>
      <c r="BR88" s="235"/>
      <c r="BS88" s="929"/>
      <c r="BT88" s="930"/>
      <c r="BU88" s="930"/>
      <c r="BV88" s="930"/>
      <c r="BW88" s="930"/>
      <c r="BX88" s="930"/>
      <c r="BY88" s="930"/>
      <c r="BZ88" s="930"/>
      <c r="CA88" s="930"/>
      <c r="CB88" s="930"/>
      <c r="CC88" s="930"/>
      <c r="CD88" s="930"/>
      <c r="CE88" s="930"/>
      <c r="CF88" s="930"/>
      <c r="CG88" s="939"/>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29"/>
      <c r="DW88" s="930"/>
      <c r="DX88" s="930"/>
      <c r="DY88" s="930"/>
      <c r="DZ88" s="931"/>
      <c r="EA88" s="221"/>
    </row>
    <row r="89" spans="1:131" ht="26.25" hidden="1" customHeight="1" x14ac:dyDescent="0.2">
      <c r="A89" s="237"/>
      <c r="B89" s="238"/>
      <c r="C89" s="238"/>
      <c r="D89" s="238"/>
      <c r="E89" s="238"/>
      <c r="F89" s="238"/>
      <c r="G89" s="238"/>
      <c r="H89" s="238"/>
      <c r="I89" s="238"/>
      <c r="J89" s="238"/>
      <c r="K89" s="238"/>
      <c r="L89" s="238"/>
      <c r="M89" s="238"/>
      <c r="N89" s="238"/>
      <c r="O89" s="238"/>
      <c r="P89" s="238"/>
      <c r="Q89" s="239"/>
      <c r="R89" s="239"/>
      <c r="S89" s="239"/>
      <c r="T89" s="239"/>
      <c r="U89" s="239"/>
      <c r="V89" s="239"/>
      <c r="W89" s="239"/>
      <c r="X89" s="239"/>
      <c r="Y89" s="239"/>
      <c r="Z89" s="239"/>
      <c r="AA89" s="239"/>
      <c r="AB89" s="239"/>
      <c r="AC89" s="239"/>
      <c r="AD89" s="239"/>
      <c r="AE89" s="239"/>
      <c r="AF89" s="239"/>
      <c r="AG89" s="239"/>
      <c r="AH89" s="239"/>
      <c r="AI89" s="239"/>
      <c r="AJ89" s="239"/>
      <c r="AK89" s="239"/>
      <c r="AL89" s="239"/>
      <c r="AM89" s="239"/>
      <c r="AN89" s="239"/>
      <c r="AO89" s="239"/>
      <c r="AP89" s="239"/>
      <c r="AQ89" s="239"/>
      <c r="AR89" s="239"/>
      <c r="AS89" s="239"/>
      <c r="AT89" s="239"/>
      <c r="AU89" s="239"/>
      <c r="AV89" s="239"/>
      <c r="AW89" s="239"/>
      <c r="AX89" s="239"/>
      <c r="AY89" s="239"/>
      <c r="AZ89" s="240"/>
      <c r="BA89" s="240"/>
      <c r="BB89" s="240"/>
      <c r="BC89" s="240"/>
      <c r="BD89" s="240"/>
      <c r="BE89" s="233"/>
      <c r="BF89" s="233"/>
      <c r="BG89" s="233"/>
      <c r="BH89" s="233"/>
      <c r="BI89" s="233"/>
      <c r="BJ89" s="233"/>
      <c r="BK89" s="233"/>
      <c r="BL89" s="233"/>
      <c r="BM89" s="233"/>
      <c r="BN89" s="233"/>
      <c r="BO89" s="233"/>
      <c r="BP89" s="233"/>
      <c r="BQ89" s="230">
        <v>83</v>
      </c>
      <c r="BR89" s="235"/>
      <c r="BS89" s="929"/>
      <c r="BT89" s="930"/>
      <c r="BU89" s="930"/>
      <c r="BV89" s="930"/>
      <c r="BW89" s="930"/>
      <c r="BX89" s="930"/>
      <c r="BY89" s="930"/>
      <c r="BZ89" s="930"/>
      <c r="CA89" s="930"/>
      <c r="CB89" s="930"/>
      <c r="CC89" s="930"/>
      <c r="CD89" s="930"/>
      <c r="CE89" s="930"/>
      <c r="CF89" s="930"/>
      <c r="CG89" s="939"/>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29"/>
      <c r="DW89" s="930"/>
      <c r="DX89" s="930"/>
      <c r="DY89" s="930"/>
      <c r="DZ89" s="931"/>
      <c r="EA89" s="221"/>
    </row>
    <row r="90" spans="1:131" ht="26.25" hidden="1" customHeight="1" x14ac:dyDescent="0.2">
      <c r="A90" s="237"/>
      <c r="B90" s="238"/>
      <c r="C90" s="238"/>
      <c r="D90" s="238"/>
      <c r="E90" s="238"/>
      <c r="F90" s="238"/>
      <c r="G90" s="238"/>
      <c r="H90" s="238"/>
      <c r="I90" s="238"/>
      <c r="J90" s="238"/>
      <c r="K90" s="238"/>
      <c r="L90" s="238"/>
      <c r="M90" s="238"/>
      <c r="N90" s="238"/>
      <c r="O90" s="238"/>
      <c r="P90" s="238"/>
      <c r="Q90" s="239"/>
      <c r="R90" s="239"/>
      <c r="S90" s="239"/>
      <c r="T90" s="239"/>
      <c r="U90" s="239"/>
      <c r="V90" s="239"/>
      <c r="W90" s="239"/>
      <c r="X90" s="239"/>
      <c r="Y90" s="239"/>
      <c r="Z90" s="239"/>
      <c r="AA90" s="239"/>
      <c r="AB90" s="239"/>
      <c r="AC90" s="239"/>
      <c r="AD90" s="239"/>
      <c r="AE90" s="239"/>
      <c r="AF90" s="239"/>
      <c r="AG90" s="239"/>
      <c r="AH90" s="239"/>
      <c r="AI90" s="239"/>
      <c r="AJ90" s="239"/>
      <c r="AK90" s="239"/>
      <c r="AL90" s="239"/>
      <c r="AM90" s="239"/>
      <c r="AN90" s="239"/>
      <c r="AO90" s="239"/>
      <c r="AP90" s="239"/>
      <c r="AQ90" s="239"/>
      <c r="AR90" s="239"/>
      <c r="AS90" s="239"/>
      <c r="AT90" s="239"/>
      <c r="AU90" s="239"/>
      <c r="AV90" s="239"/>
      <c r="AW90" s="239"/>
      <c r="AX90" s="239"/>
      <c r="AY90" s="239"/>
      <c r="AZ90" s="240"/>
      <c r="BA90" s="240"/>
      <c r="BB90" s="240"/>
      <c r="BC90" s="240"/>
      <c r="BD90" s="240"/>
      <c r="BE90" s="233"/>
      <c r="BF90" s="233"/>
      <c r="BG90" s="233"/>
      <c r="BH90" s="233"/>
      <c r="BI90" s="233"/>
      <c r="BJ90" s="233"/>
      <c r="BK90" s="233"/>
      <c r="BL90" s="233"/>
      <c r="BM90" s="233"/>
      <c r="BN90" s="233"/>
      <c r="BO90" s="233"/>
      <c r="BP90" s="233"/>
      <c r="BQ90" s="230">
        <v>84</v>
      </c>
      <c r="BR90" s="235"/>
      <c r="BS90" s="929"/>
      <c r="BT90" s="930"/>
      <c r="BU90" s="930"/>
      <c r="BV90" s="930"/>
      <c r="BW90" s="930"/>
      <c r="BX90" s="930"/>
      <c r="BY90" s="930"/>
      <c r="BZ90" s="930"/>
      <c r="CA90" s="930"/>
      <c r="CB90" s="930"/>
      <c r="CC90" s="930"/>
      <c r="CD90" s="930"/>
      <c r="CE90" s="930"/>
      <c r="CF90" s="930"/>
      <c r="CG90" s="939"/>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29"/>
      <c r="DW90" s="930"/>
      <c r="DX90" s="930"/>
      <c r="DY90" s="930"/>
      <c r="DZ90" s="931"/>
      <c r="EA90" s="221"/>
    </row>
    <row r="91" spans="1:131" ht="26.25" hidden="1" customHeight="1" x14ac:dyDescent="0.2">
      <c r="A91" s="237"/>
      <c r="B91" s="238"/>
      <c r="C91" s="238"/>
      <c r="D91" s="238"/>
      <c r="E91" s="238"/>
      <c r="F91" s="238"/>
      <c r="G91" s="238"/>
      <c r="H91" s="238"/>
      <c r="I91" s="238"/>
      <c r="J91" s="238"/>
      <c r="K91" s="238"/>
      <c r="L91" s="238"/>
      <c r="M91" s="238"/>
      <c r="N91" s="238"/>
      <c r="O91" s="238"/>
      <c r="P91" s="238"/>
      <c r="Q91" s="239"/>
      <c r="R91" s="239"/>
      <c r="S91" s="239"/>
      <c r="T91" s="239"/>
      <c r="U91" s="239"/>
      <c r="V91" s="239"/>
      <c r="W91" s="239"/>
      <c r="X91" s="239"/>
      <c r="Y91" s="239"/>
      <c r="Z91" s="239"/>
      <c r="AA91" s="239"/>
      <c r="AB91" s="239"/>
      <c r="AC91" s="239"/>
      <c r="AD91" s="239"/>
      <c r="AE91" s="239"/>
      <c r="AF91" s="239"/>
      <c r="AG91" s="239"/>
      <c r="AH91" s="239"/>
      <c r="AI91" s="239"/>
      <c r="AJ91" s="239"/>
      <c r="AK91" s="239"/>
      <c r="AL91" s="239"/>
      <c r="AM91" s="239"/>
      <c r="AN91" s="239"/>
      <c r="AO91" s="239"/>
      <c r="AP91" s="239"/>
      <c r="AQ91" s="239"/>
      <c r="AR91" s="239"/>
      <c r="AS91" s="239"/>
      <c r="AT91" s="239"/>
      <c r="AU91" s="239"/>
      <c r="AV91" s="239"/>
      <c r="AW91" s="239"/>
      <c r="AX91" s="239"/>
      <c r="AY91" s="239"/>
      <c r="AZ91" s="240"/>
      <c r="BA91" s="240"/>
      <c r="BB91" s="240"/>
      <c r="BC91" s="240"/>
      <c r="BD91" s="240"/>
      <c r="BE91" s="233"/>
      <c r="BF91" s="233"/>
      <c r="BG91" s="233"/>
      <c r="BH91" s="233"/>
      <c r="BI91" s="233"/>
      <c r="BJ91" s="233"/>
      <c r="BK91" s="233"/>
      <c r="BL91" s="233"/>
      <c r="BM91" s="233"/>
      <c r="BN91" s="233"/>
      <c r="BO91" s="233"/>
      <c r="BP91" s="233"/>
      <c r="BQ91" s="230">
        <v>85</v>
      </c>
      <c r="BR91" s="235"/>
      <c r="BS91" s="929"/>
      <c r="BT91" s="930"/>
      <c r="BU91" s="930"/>
      <c r="BV91" s="930"/>
      <c r="BW91" s="930"/>
      <c r="BX91" s="930"/>
      <c r="BY91" s="930"/>
      <c r="BZ91" s="930"/>
      <c r="CA91" s="930"/>
      <c r="CB91" s="930"/>
      <c r="CC91" s="930"/>
      <c r="CD91" s="930"/>
      <c r="CE91" s="930"/>
      <c r="CF91" s="930"/>
      <c r="CG91" s="939"/>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29"/>
      <c r="DW91" s="930"/>
      <c r="DX91" s="930"/>
      <c r="DY91" s="930"/>
      <c r="DZ91" s="931"/>
      <c r="EA91" s="221"/>
    </row>
    <row r="92" spans="1:131" ht="26.25" hidden="1" customHeight="1" x14ac:dyDescent="0.2">
      <c r="A92" s="237"/>
      <c r="B92" s="238"/>
      <c r="C92" s="238"/>
      <c r="D92" s="238"/>
      <c r="E92" s="238"/>
      <c r="F92" s="238"/>
      <c r="G92" s="238"/>
      <c r="H92" s="238"/>
      <c r="I92" s="238"/>
      <c r="J92" s="238"/>
      <c r="K92" s="238"/>
      <c r="L92" s="238"/>
      <c r="M92" s="238"/>
      <c r="N92" s="238"/>
      <c r="O92" s="238"/>
      <c r="P92" s="238"/>
      <c r="Q92" s="239"/>
      <c r="R92" s="239"/>
      <c r="S92" s="239"/>
      <c r="T92" s="239"/>
      <c r="U92" s="239"/>
      <c r="V92" s="239"/>
      <c r="W92" s="239"/>
      <c r="X92" s="239"/>
      <c r="Y92" s="239"/>
      <c r="Z92" s="239"/>
      <c r="AA92" s="239"/>
      <c r="AB92" s="239"/>
      <c r="AC92" s="239"/>
      <c r="AD92" s="239"/>
      <c r="AE92" s="239"/>
      <c r="AF92" s="239"/>
      <c r="AG92" s="239"/>
      <c r="AH92" s="239"/>
      <c r="AI92" s="239"/>
      <c r="AJ92" s="239"/>
      <c r="AK92" s="239"/>
      <c r="AL92" s="239"/>
      <c r="AM92" s="239"/>
      <c r="AN92" s="239"/>
      <c r="AO92" s="239"/>
      <c r="AP92" s="239"/>
      <c r="AQ92" s="239"/>
      <c r="AR92" s="239"/>
      <c r="AS92" s="239"/>
      <c r="AT92" s="239"/>
      <c r="AU92" s="239"/>
      <c r="AV92" s="239"/>
      <c r="AW92" s="239"/>
      <c r="AX92" s="239"/>
      <c r="AY92" s="239"/>
      <c r="AZ92" s="240"/>
      <c r="BA92" s="240"/>
      <c r="BB92" s="240"/>
      <c r="BC92" s="240"/>
      <c r="BD92" s="240"/>
      <c r="BE92" s="233"/>
      <c r="BF92" s="233"/>
      <c r="BG92" s="233"/>
      <c r="BH92" s="233"/>
      <c r="BI92" s="233"/>
      <c r="BJ92" s="233"/>
      <c r="BK92" s="233"/>
      <c r="BL92" s="233"/>
      <c r="BM92" s="233"/>
      <c r="BN92" s="233"/>
      <c r="BO92" s="233"/>
      <c r="BP92" s="233"/>
      <c r="BQ92" s="230">
        <v>86</v>
      </c>
      <c r="BR92" s="235"/>
      <c r="BS92" s="929"/>
      <c r="BT92" s="930"/>
      <c r="BU92" s="930"/>
      <c r="BV92" s="930"/>
      <c r="BW92" s="930"/>
      <c r="BX92" s="930"/>
      <c r="BY92" s="930"/>
      <c r="BZ92" s="930"/>
      <c r="CA92" s="930"/>
      <c r="CB92" s="930"/>
      <c r="CC92" s="930"/>
      <c r="CD92" s="930"/>
      <c r="CE92" s="930"/>
      <c r="CF92" s="930"/>
      <c r="CG92" s="939"/>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29"/>
      <c r="DW92" s="930"/>
      <c r="DX92" s="930"/>
      <c r="DY92" s="930"/>
      <c r="DZ92" s="931"/>
      <c r="EA92" s="221"/>
    </row>
    <row r="93" spans="1:131" ht="26.25" hidden="1" customHeight="1" x14ac:dyDescent="0.2">
      <c r="A93" s="237"/>
      <c r="B93" s="238"/>
      <c r="C93" s="238"/>
      <c r="D93" s="238"/>
      <c r="E93" s="238"/>
      <c r="F93" s="238"/>
      <c r="G93" s="238"/>
      <c r="H93" s="238"/>
      <c r="I93" s="238"/>
      <c r="J93" s="238"/>
      <c r="K93" s="238"/>
      <c r="L93" s="238"/>
      <c r="M93" s="238"/>
      <c r="N93" s="238"/>
      <c r="O93" s="238"/>
      <c r="P93" s="238"/>
      <c r="Q93" s="239"/>
      <c r="R93" s="239"/>
      <c r="S93" s="239"/>
      <c r="T93" s="239"/>
      <c r="U93" s="239"/>
      <c r="V93" s="239"/>
      <c r="W93" s="239"/>
      <c r="X93" s="239"/>
      <c r="Y93" s="239"/>
      <c r="Z93" s="239"/>
      <c r="AA93" s="239"/>
      <c r="AB93" s="239"/>
      <c r="AC93" s="239"/>
      <c r="AD93" s="239"/>
      <c r="AE93" s="239"/>
      <c r="AF93" s="239"/>
      <c r="AG93" s="239"/>
      <c r="AH93" s="239"/>
      <c r="AI93" s="239"/>
      <c r="AJ93" s="239"/>
      <c r="AK93" s="239"/>
      <c r="AL93" s="239"/>
      <c r="AM93" s="239"/>
      <c r="AN93" s="239"/>
      <c r="AO93" s="239"/>
      <c r="AP93" s="239"/>
      <c r="AQ93" s="239"/>
      <c r="AR93" s="239"/>
      <c r="AS93" s="239"/>
      <c r="AT93" s="239"/>
      <c r="AU93" s="239"/>
      <c r="AV93" s="239"/>
      <c r="AW93" s="239"/>
      <c r="AX93" s="239"/>
      <c r="AY93" s="239"/>
      <c r="AZ93" s="240"/>
      <c r="BA93" s="240"/>
      <c r="BB93" s="240"/>
      <c r="BC93" s="240"/>
      <c r="BD93" s="240"/>
      <c r="BE93" s="233"/>
      <c r="BF93" s="233"/>
      <c r="BG93" s="233"/>
      <c r="BH93" s="233"/>
      <c r="BI93" s="233"/>
      <c r="BJ93" s="233"/>
      <c r="BK93" s="233"/>
      <c r="BL93" s="233"/>
      <c r="BM93" s="233"/>
      <c r="BN93" s="233"/>
      <c r="BO93" s="233"/>
      <c r="BP93" s="233"/>
      <c r="BQ93" s="230">
        <v>87</v>
      </c>
      <c r="BR93" s="235"/>
      <c r="BS93" s="929"/>
      <c r="BT93" s="930"/>
      <c r="BU93" s="930"/>
      <c r="BV93" s="930"/>
      <c r="BW93" s="930"/>
      <c r="BX93" s="930"/>
      <c r="BY93" s="930"/>
      <c r="BZ93" s="930"/>
      <c r="CA93" s="930"/>
      <c r="CB93" s="930"/>
      <c r="CC93" s="930"/>
      <c r="CD93" s="930"/>
      <c r="CE93" s="930"/>
      <c r="CF93" s="930"/>
      <c r="CG93" s="939"/>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29"/>
      <c r="DW93" s="930"/>
      <c r="DX93" s="930"/>
      <c r="DY93" s="930"/>
      <c r="DZ93" s="931"/>
      <c r="EA93" s="221"/>
    </row>
    <row r="94" spans="1:131" ht="26.25" hidden="1" customHeight="1" x14ac:dyDescent="0.2">
      <c r="A94" s="237"/>
      <c r="B94" s="238"/>
      <c r="C94" s="238"/>
      <c r="D94" s="238"/>
      <c r="E94" s="238"/>
      <c r="F94" s="238"/>
      <c r="G94" s="238"/>
      <c r="H94" s="238"/>
      <c r="I94" s="238"/>
      <c r="J94" s="238"/>
      <c r="K94" s="238"/>
      <c r="L94" s="238"/>
      <c r="M94" s="238"/>
      <c r="N94" s="238"/>
      <c r="O94" s="238"/>
      <c r="P94" s="238"/>
      <c r="Q94" s="239"/>
      <c r="R94" s="239"/>
      <c r="S94" s="239"/>
      <c r="T94" s="239"/>
      <c r="U94" s="239"/>
      <c r="V94" s="239"/>
      <c r="W94" s="239"/>
      <c r="X94" s="239"/>
      <c r="Y94" s="239"/>
      <c r="Z94" s="239"/>
      <c r="AA94" s="239"/>
      <c r="AB94" s="239"/>
      <c r="AC94" s="239"/>
      <c r="AD94" s="239"/>
      <c r="AE94" s="239"/>
      <c r="AF94" s="239"/>
      <c r="AG94" s="239"/>
      <c r="AH94" s="239"/>
      <c r="AI94" s="239"/>
      <c r="AJ94" s="239"/>
      <c r="AK94" s="239"/>
      <c r="AL94" s="239"/>
      <c r="AM94" s="239"/>
      <c r="AN94" s="239"/>
      <c r="AO94" s="239"/>
      <c r="AP94" s="239"/>
      <c r="AQ94" s="239"/>
      <c r="AR94" s="239"/>
      <c r="AS94" s="239"/>
      <c r="AT94" s="239"/>
      <c r="AU94" s="239"/>
      <c r="AV94" s="239"/>
      <c r="AW94" s="239"/>
      <c r="AX94" s="239"/>
      <c r="AY94" s="239"/>
      <c r="AZ94" s="240"/>
      <c r="BA94" s="240"/>
      <c r="BB94" s="240"/>
      <c r="BC94" s="240"/>
      <c r="BD94" s="240"/>
      <c r="BE94" s="233"/>
      <c r="BF94" s="233"/>
      <c r="BG94" s="233"/>
      <c r="BH94" s="233"/>
      <c r="BI94" s="233"/>
      <c r="BJ94" s="233"/>
      <c r="BK94" s="233"/>
      <c r="BL94" s="233"/>
      <c r="BM94" s="233"/>
      <c r="BN94" s="233"/>
      <c r="BO94" s="233"/>
      <c r="BP94" s="233"/>
      <c r="BQ94" s="230">
        <v>88</v>
      </c>
      <c r="BR94" s="235"/>
      <c r="BS94" s="929"/>
      <c r="BT94" s="930"/>
      <c r="BU94" s="930"/>
      <c r="BV94" s="930"/>
      <c r="BW94" s="930"/>
      <c r="BX94" s="930"/>
      <c r="BY94" s="930"/>
      <c r="BZ94" s="930"/>
      <c r="CA94" s="930"/>
      <c r="CB94" s="930"/>
      <c r="CC94" s="930"/>
      <c r="CD94" s="930"/>
      <c r="CE94" s="930"/>
      <c r="CF94" s="930"/>
      <c r="CG94" s="939"/>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29"/>
      <c r="DW94" s="930"/>
      <c r="DX94" s="930"/>
      <c r="DY94" s="930"/>
      <c r="DZ94" s="931"/>
      <c r="EA94" s="221"/>
    </row>
    <row r="95" spans="1:131" ht="26.25" hidden="1" customHeight="1" x14ac:dyDescent="0.2">
      <c r="A95" s="237"/>
      <c r="B95" s="238"/>
      <c r="C95" s="238"/>
      <c r="D95" s="238"/>
      <c r="E95" s="238"/>
      <c r="F95" s="238"/>
      <c r="G95" s="238"/>
      <c r="H95" s="238"/>
      <c r="I95" s="238"/>
      <c r="J95" s="238"/>
      <c r="K95" s="238"/>
      <c r="L95" s="238"/>
      <c r="M95" s="238"/>
      <c r="N95" s="238"/>
      <c r="O95" s="238"/>
      <c r="P95" s="238"/>
      <c r="Q95" s="239"/>
      <c r="R95" s="239"/>
      <c r="S95" s="239"/>
      <c r="T95" s="239"/>
      <c r="U95" s="239"/>
      <c r="V95" s="239"/>
      <c r="W95" s="239"/>
      <c r="X95" s="239"/>
      <c r="Y95" s="239"/>
      <c r="Z95" s="239"/>
      <c r="AA95" s="239"/>
      <c r="AB95" s="239"/>
      <c r="AC95" s="239"/>
      <c r="AD95" s="239"/>
      <c r="AE95" s="239"/>
      <c r="AF95" s="239"/>
      <c r="AG95" s="239"/>
      <c r="AH95" s="239"/>
      <c r="AI95" s="239"/>
      <c r="AJ95" s="239"/>
      <c r="AK95" s="239"/>
      <c r="AL95" s="239"/>
      <c r="AM95" s="239"/>
      <c r="AN95" s="239"/>
      <c r="AO95" s="239"/>
      <c r="AP95" s="239"/>
      <c r="AQ95" s="239"/>
      <c r="AR95" s="239"/>
      <c r="AS95" s="239"/>
      <c r="AT95" s="239"/>
      <c r="AU95" s="239"/>
      <c r="AV95" s="239"/>
      <c r="AW95" s="239"/>
      <c r="AX95" s="239"/>
      <c r="AY95" s="239"/>
      <c r="AZ95" s="240"/>
      <c r="BA95" s="240"/>
      <c r="BB95" s="240"/>
      <c r="BC95" s="240"/>
      <c r="BD95" s="240"/>
      <c r="BE95" s="233"/>
      <c r="BF95" s="233"/>
      <c r="BG95" s="233"/>
      <c r="BH95" s="233"/>
      <c r="BI95" s="233"/>
      <c r="BJ95" s="233"/>
      <c r="BK95" s="233"/>
      <c r="BL95" s="233"/>
      <c r="BM95" s="233"/>
      <c r="BN95" s="233"/>
      <c r="BO95" s="233"/>
      <c r="BP95" s="233"/>
      <c r="BQ95" s="230">
        <v>89</v>
      </c>
      <c r="BR95" s="235"/>
      <c r="BS95" s="929"/>
      <c r="BT95" s="930"/>
      <c r="BU95" s="930"/>
      <c r="BV95" s="930"/>
      <c r="BW95" s="930"/>
      <c r="BX95" s="930"/>
      <c r="BY95" s="930"/>
      <c r="BZ95" s="930"/>
      <c r="CA95" s="930"/>
      <c r="CB95" s="930"/>
      <c r="CC95" s="930"/>
      <c r="CD95" s="930"/>
      <c r="CE95" s="930"/>
      <c r="CF95" s="930"/>
      <c r="CG95" s="939"/>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29"/>
      <c r="DW95" s="930"/>
      <c r="DX95" s="930"/>
      <c r="DY95" s="930"/>
      <c r="DZ95" s="931"/>
      <c r="EA95" s="221"/>
    </row>
    <row r="96" spans="1:131" ht="26.25" hidden="1" customHeight="1" x14ac:dyDescent="0.2">
      <c r="A96" s="237"/>
      <c r="B96" s="238"/>
      <c r="C96" s="238"/>
      <c r="D96" s="238"/>
      <c r="E96" s="238"/>
      <c r="F96" s="238"/>
      <c r="G96" s="238"/>
      <c r="H96" s="238"/>
      <c r="I96" s="238"/>
      <c r="J96" s="238"/>
      <c r="K96" s="238"/>
      <c r="L96" s="238"/>
      <c r="M96" s="238"/>
      <c r="N96" s="238"/>
      <c r="O96" s="238"/>
      <c r="P96" s="238"/>
      <c r="Q96" s="239"/>
      <c r="R96" s="239"/>
      <c r="S96" s="239"/>
      <c r="T96" s="239"/>
      <c r="U96" s="239"/>
      <c r="V96" s="239"/>
      <c r="W96" s="239"/>
      <c r="X96" s="239"/>
      <c r="Y96" s="239"/>
      <c r="Z96" s="239"/>
      <c r="AA96" s="239"/>
      <c r="AB96" s="239"/>
      <c r="AC96" s="239"/>
      <c r="AD96" s="239"/>
      <c r="AE96" s="239"/>
      <c r="AF96" s="239"/>
      <c r="AG96" s="239"/>
      <c r="AH96" s="239"/>
      <c r="AI96" s="239"/>
      <c r="AJ96" s="239"/>
      <c r="AK96" s="239"/>
      <c r="AL96" s="239"/>
      <c r="AM96" s="239"/>
      <c r="AN96" s="239"/>
      <c r="AO96" s="239"/>
      <c r="AP96" s="239"/>
      <c r="AQ96" s="239"/>
      <c r="AR96" s="239"/>
      <c r="AS96" s="239"/>
      <c r="AT96" s="239"/>
      <c r="AU96" s="239"/>
      <c r="AV96" s="239"/>
      <c r="AW96" s="239"/>
      <c r="AX96" s="239"/>
      <c r="AY96" s="239"/>
      <c r="AZ96" s="240"/>
      <c r="BA96" s="240"/>
      <c r="BB96" s="240"/>
      <c r="BC96" s="240"/>
      <c r="BD96" s="240"/>
      <c r="BE96" s="233"/>
      <c r="BF96" s="233"/>
      <c r="BG96" s="233"/>
      <c r="BH96" s="233"/>
      <c r="BI96" s="233"/>
      <c r="BJ96" s="233"/>
      <c r="BK96" s="233"/>
      <c r="BL96" s="233"/>
      <c r="BM96" s="233"/>
      <c r="BN96" s="233"/>
      <c r="BO96" s="233"/>
      <c r="BP96" s="233"/>
      <c r="BQ96" s="230">
        <v>90</v>
      </c>
      <c r="BR96" s="235"/>
      <c r="BS96" s="929"/>
      <c r="BT96" s="930"/>
      <c r="BU96" s="930"/>
      <c r="BV96" s="930"/>
      <c r="BW96" s="930"/>
      <c r="BX96" s="930"/>
      <c r="BY96" s="930"/>
      <c r="BZ96" s="930"/>
      <c r="CA96" s="930"/>
      <c r="CB96" s="930"/>
      <c r="CC96" s="930"/>
      <c r="CD96" s="930"/>
      <c r="CE96" s="930"/>
      <c r="CF96" s="930"/>
      <c r="CG96" s="939"/>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29"/>
      <c r="DW96" s="930"/>
      <c r="DX96" s="930"/>
      <c r="DY96" s="930"/>
      <c r="DZ96" s="931"/>
      <c r="EA96" s="221"/>
    </row>
    <row r="97" spans="1:131" ht="26.25" hidden="1" customHeight="1" x14ac:dyDescent="0.2">
      <c r="A97" s="237"/>
      <c r="B97" s="238"/>
      <c r="C97" s="238"/>
      <c r="D97" s="238"/>
      <c r="E97" s="238"/>
      <c r="F97" s="238"/>
      <c r="G97" s="238"/>
      <c r="H97" s="238"/>
      <c r="I97" s="238"/>
      <c r="J97" s="238"/>
      <c r="K97" s="238"/>
      <c r="L97" s="238"/>
      <c r="M97" s="238"/>
      <c r="N97" s="238"/>
      <c r="O97" s="238"/>
      <c r="P97" s="238"/>
      <c r="Q97" s="239"/>
      <c r="R97" s="239"/>
      <c r="S97" s="239"/>
      <c r="T97" s="239"/>
      <c r="U97" s="239"/>
      <c r="V97" s="239"/>
      <c r="W97" s="239"/>
      <c r="X97" s="239"/>
      <c r="Y97" s="239"/>
      <c r="Z97" s="239"/>
      <c r="AA97" s="239"/>
      <c r="AB97" s="239"/>
      <c r="AC97" s="239"/>
      <c r="AD97" s="239"/>
      <c r="AE97" s="239"/>
      <c r="AF97" s="239"/>
      <c r="AG97" s="239"/>
      <c r="AH97" s="239"/>
      <c r="AI97" s="239"/>
      <c r="AJ97" s="239"/>
      <c r="AK97" s="239"/>
      <c r="AL97" s="239"/>
      <c r="AM97" s="239"/>
      <c r="AN97" s="239"/>
      <c r="AO97" s="239"/>
      <c r="AP97" s="239"/>
      <c r="AQ97" s="239"/>
      <c r="AR97" s="239"/>
      <c r="AS97" s="239"/>
      <c r="AT97" s="239"/>
      <c r="AU97" s="239"/>
      <c r="AV97" s="239"/>
      <c r="AW97" s="239"/>
      <c r="AX97" s="239"/>
      <c r="AY97" s="239"/>
      <c r="AZ97" s="240"/>
      <c r="BA97" s="240"/>
      <c r="BB97" s="240"/>
      <c r="BC97" s="240"/>
      <c r="BD97" s="240"/>
      <c r="BE97" s="233"/>
      <c r="BF97" s="233"/>
      <c r="BG97" s="233"/>
      <c r="BH97" s="233"/>
      <c r="BI97" s="233"/>
      <c r="BJ97" s="233"/>
      <c r="BK97" s="233"/>
      <c r="BL97" s="233"/>
      <c r="BM97" s="233"/>
      <c r="BN97" s="233"/>
      <c r="BO97" s="233"/>
      <c r="BP97" s="233"/>
      <c r="BQ97" s="230">
        <v>91</v>
      </c>
      <c r="BR97" s="235"/>
      <c r="BS97" s="929"/>
      <c r="BT97" s="930"/>
      <c r="BU97" s="930"/>
      <c r="BV97" s="930"/>
      <c r="BW97" s="930"/>
      <c r="BX97" s="930"/>
      <c r="BY97" s="930"/>
      <c r="BZ97" s="930"/>
      <c r="CA97" s="930"/>
      <c r="CB97" s="930"/>
      <c r="CC97" s="930"/>
      <c r="CD97" s="930"/>
      <c r="CE97" s="930"/>
      <c r="CF97" s="930"/>
      <c r="CG97" s="939"/>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29"/>
      <c r="DW97" s="930"/>
      <c r="DX97" s="930"/>
      <c r="DY97" s="930"/>
      <c r="DZ97" s="931"/>
      <c r="EA97" s="221"/>
    </row>
    <row r="98" spans="1:131" ht="26.25" hidden="1" customHeight="1" x14ac:dyDescent="0.2">
      <c r="A98" s="237"/>
      <c r="B98" s="238"/>
      <c r="C98" s="238"/>
      <c r="D98" s="238"/>
      <c r="E98" s="238"/>
      <c r="F98" s="238"/>
      <c r="G98" s="238"/>
      <c r="H98" s="238"/>
      <c r="I98" s="238"/>
      <c r="J98" s="238"/>
      <c r="K98" s="238"/>
      <c r="L98" s="238"/>
      <c r="M98" s="238"/>
      <c r="N98" s="238"/>
      <c r="O98" s="238"/>
      <c r="P98" s="238"/>
      <c r="Q98" s="239"/>
      <c r="R98" s="239"/>
      <c r="S98" s="239"/>
      <c r="T98" s="239"/>
      <c r="U98" s="239"/>
      <c r="V98" s="239"/>
      <c r="W98" s="239"/>
      <c r="X98" s="239"/>
      <c r="Y98" s="239"/>
      <c r="Z98" s="239"/>
      <c r="AA98" s="239"/>
      <c r="AB98" s="239"/>
      <c r="AC98" s="239"/>
      <c r="AD98" s="239"/>
      <c r="AE98" s="239"/>
      <c r="AF98" s="239"/>
      <c r="AG98" s="239"/>
      <c r="AH98" s="239"/>
      <c r="AI98" s="239"/>
      <c r="AJ98" s="239"/>
      <c r="AK98" s="239"/>
      <c r="AL98" s="239"/>
      <c r="AM98" s="239"/>
      <c r="AN98" s="239"/>
      <c r="AO98" s="239"/>
      <c r="AP98" s="239"/>
      <c r="AQ98" s="239"/>
      <c r="AR98" s="239"/>
      <c r="AS98" s="239"/>
      <c r="AT98" s="239"/>
      <c r="AU98" s="239"/>
      <c r="AV98" s="239"/>
      <c r="AW98" s="239"/>
      <c r="AX98" s="239"/>
      <c r="AY98" s="239"/>
      <c r="AZ98" s="240"/>
      <c r="BA98" s="240"/>
      <c r="BB98" s="240"/>
      <c r="BC98" s="240"/>
      <c r="BD98" s="240"/>
      <c r="BE98" s="233"/>
      <c r="BF98" s="233"/>
      <c r="BG98" s="233"/>
      <c r="BH98" s="233"/>
      <c r="BI98" s="233"/>
      <c r="BJ98" s="233"/>
      <c r="BK98" s="233"/>
      <c r="BL98" s="233"/>
      <c r="BM98" s="233"/>
      <c r="BN98" s="233"/>
      <c r="BO98" s="233"/>
      <c r="BP98" s="233"/>
      <c r="BQ98" s="230">
        <v>92</v>
      </c>
      <c r="BR98" s="235"/>
      <c r="BS98" s="929"/>
      <c r="BT98" s="930"/>
      <c r="BU98" s="930"/>
      <c r="BV98" s="930"/>
      <c r="BW98" s="930"/>
      <c r="BX98" s="930"/>
      <c r="BY98" s="930"/>
      <c r="BZ98" s="930"/>
      <c r="CA98" s="930"/>
      <c r="CB98" s="930"/>
      <c r="CC98" s="930"/>
      <c r="CD98" s="930"/>
      <c r="CE98" s="930"/>
      <c r="CF98" s="930"/>
      <c r="CG98" s="939"/>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29"/>
      <c r="DW98" s="930"/>
      <c r="DX98" s="930"/>
      <c r="DY98" s="930"/>
      <c r="DZ98" s="931"/>
      <c r="EA98" s="221"/>
    </row>
    <row r="99" spans="1:131" ht="26.25" hidden="1" customHeight="1" x14ac:dyDescent="0.2">
      <c r="A99" s="237"/>
      <c r="B99" s="238"/>
      <c r="C99" s="238"/>
      <c r="D99" s="238"/>
      <c r="E99" s="238"/>
      <c r="F99" s="238"/>
      <c r="G99" s="238"/>
      <c r="H99" s="238"/>
      <c r="I99" s="238"/>
      <c r="J99" s="238"/>
      <c r="K99" s="238"/>
      <c r="L99" s="238"/>
      <c r="M99" s="238"/>
      <c r="N99" s="238"/>
      <c r="O99" s="238"/>
      <c r="P99" s="238"/>
      <c r="Q99" s="239"/>
      <c r="R99" s="239"/>
      <c r="S99" s="239"/>
      <c r="T99" s="239"/>
      <c r="U99" s="239"/>
      <c r="V99" s="239"/>
      <c r="W99" s="239"/>
      <c r="X99" s="239"/>
      <c r="Y99" s="239"/>
      <c r="Z99" s="239"/>
      <c r="AA99" s="239"/>
      <c r="AB99" s="239"/>
      <c r="AC99" s="239"/>
      <c r="AD99" s="239"/>
      <c r="AE99" s="239"/>
      <c r="AF99" s="239"/>
      <c r="AG99" s="239"/>
      <c r="AH99" s="239"/>
      <c r="AI99" s="239"/>
      <c r="AJ99" s="239"/>
      <c r="AK99" s="239"/>
      <c r="AL99" s="239"/>
      <c r="AM99" s="239"/>
      <c r="AN99" s="239"/>
      <c r="AO99" s="239"/>
      <c r="AP99" s="239"/>
      <c r="AQ99" s="239"/>
      <c r="AR99" s="239"/>
      <c r="AS99" s="239"/>
      <c r="AT99" s="239"/>
      <c r="AU99" s="239"/>
      <c r="AV99" s="239"/>
      <c r="AW99" s="239"/>
      <c r="AX99" s="239"/>
      <c r="AY99" s="239"/>
      <c r="AZ99" s="240"/>
      <c r="BA99" s="240"/>
      <c r="BB99" s="240"/>
      <c r="BC99" s="240"/>
      <c r="BD99" s="240"/>
      <c r="BE99" s="233"/>
      <c r="BF99" s="233"/>
      <c r="BG99" s="233"/>
      <c r="BH99" s="233"/>
      <c r="BI99" s="233"/>
      <c r="BJ99" s="233"/>
      <c r="BK99" s="233"/>
      <c r="BL99" s="233"/>
      <c r="BM99" s="233"/>
      <c r="BN99" s="233"/>
      <c r="BO99" s="233"/>
      <c r="BP99" s="233"/>
      <c r="BQ99" s="230">
        <v>93</v>
      </c>
      <c r="BR99" s="235"/>
      <c r="BS99" s="929"/>
      <c r="BT99" s="930"/>
      <c r="BU99" s="930"/>
      <c r="BV99" s="930"/>
      <c r="BW99" s="930"/>
      <c r="BX99" s="930"/>
      <c r="BY99" s="930"/>
      <c r="BZ99" s="930"/>
      <c r="CA99" s="930"/>
      <c r="CB99" s="930"/>
      <c r="CC99" s="930"/>
      <c r="CD99" s="930"/>
      <c r="CE99" s="930"/>
      <c r="CF99" s="930"/>
      <c r="CG99" s="939"/>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29"/>
      <c r="DW99" s="930"/>
      <c r="DX99" s="930"/>
      <c r="DY99" s="930"/>
      <c r="DZ99" s="931"/>
      <c r="EA99" s="221"/>
    </row>
    <row r="100" spans="1:131" ht="26.25" hidden="1" customHeight="1" x14ac:dyDescent="0.2">
      <c r="A100" s="237"/>
      <c r="B100" s="238"/>
      <c r="C100" s="238"/>
      <c r="D100" s="238"/>
      <c r="E100" s="238"/>
      <c r="F100" s="238"/>
      <c r="G100" s="238"/>
      <c r="H100" s="238"/>
      <c r="I100" s="238"/>
      <c r="J100" s="238"/>
      <c r="K100" s="238"/>
      <c r="L100" s="238"/>
      <c r="M100" s="238"/>
      <c r="N100" s="238"/>
      <c r="O100" s="238"/>
      <c r="P100" s="238"/>
      <c r="Q100" s="239"/>
      <c r="R100" s="239"/>
      <c r="S100" s="239"/>
      <c r="T100" s="239"/>
      <c r="U100" s="239"/>
      <c r="V100" s="239"/>
      <c r="W100" s="239"/>
      <c r="X100" s="239"/>
      <c r="Y100" s="239"/>
      <c r="Z100" s="239"/>
      <c r="AA100" s="239"/>
      <c r="AB100" s="239"/>
      <c r="AC100" s="239"/>
      <c r="AD100" s="239"/>
      <c r="AE100" s="239"/>
      <c r="AF100" s="239"/>
      <c r="AG100" s="239"/>
      <c r="AH100" s="239"/>
      <c r="AI100" s="239"/>
      <c r="AJ100" s="239"/>
      <c r="AK100" s="239"/>
      <c r="AL100" s="239"/>
      <c r="AM100" s="239"/>
      <c r="AN100" s="239"/>
      <c r="AO100" s="239"/>
      <c r="AP100" s="239"/>
      <c r="AQ100" s="239"/>
      <c r="AR100" s="239"/>
      <c r="AS100" s="239"/>
      <c r="AT100" s="239"/>
      <c r="AU100" s="239"/>
      <c r="AV100" s="239"/>
      <c r="AW100" s="239"/>
      <c r="AX100" s="239"/>
      <c r="AY100" s="239"/>
      <c r="AZ100" s="240"/>
      <c r="BA100" s="240"/>
      <c r="BB100" s="240"/>
      <c r="BC100" s="240"/>
      <c r="BD100" s="240"/>
      <c r="BE100" s="233"/>
      <c r="BF100" s="233"/>
      <c r="BG100" s="233"/>
      <c r="BH100" s="233"/>
      <c r="BI100" s="233"/>
      <c r="BJ100" s="233"/>
      <c r="BK100" s="233"/>
      <c r="BL100" s="233"/>
      <c r="BM100" s="233"/>
      <c r="BN100" s="233"/>
      <c r="BO100" s="233"/>
      <c r="BP100" s="233"/>
      <c r="BQ100" s="230">
        <v>94</v>
      </c>
      <c r="BR100" s="235"/>
      <c r="BS100" s="929"/>
      <c r="BT100" s="930"/>
      <c r="BU100" s="930"/>
      <c r="BV100" s="930"/>
      <c r="BW100" s="930"/>
      <c r="BX100" s="930"/>
      <c r="BY100" s="930"/>
      <c r="BZ100" s="930"/>
      <c r="CA100" s="930"/>
      <c r="CB100" s="930"/>
      <c r="CC100" s="930"/>
      <c r="CD100" s="930"/>
      <c r="CE100" s="930"/>
      <c r="CF100" s="930"/>
      <c r="CG100" s="939"/>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29"/>
      <c r="DW100" s="930"/>
      <c r="DX100" s="930"/>
      <c r="DY100" s="930"/>
      <c r="DZ100" s="931"/>
      <c r="EA100" s="221"/>
    </row>
    <row r="101" spans="1:131" ht="26.25" hidden="1" customHeight="1" x14ac:dyDescent="0.2">
      <c r="A101" s="237"/>
      <c r="B101" s="238"/>
      <c r="C101" s="238"/>
      <c r="D101" s="238"/>
      <c r="E101" s="238"/>
      <c r="F101" s="238"/>
      <c r="G101" s="238"/>
      <c r="H101" s="238"/>
      <c r="I101" s="238"/>
      <c r="J101" s="238"/>
      <c r="K101" s="238"/>
      <c r="L101" s="238"/>
      <c r="M101" s="238"/>
      <c r="N101" s="238"/>
      <c r="O101" s="238"/>
      <c r="P101" s="238"/>
      <c r="Q101" s="239"/>
      <c r="R101" s="239"/>
      <c r="S101" s="239"/>
      <c r="T101" s="239"/>
      <c r="U101" s="239"/>
      <c r="V101" s="239"/>
      <c r="W101" s="239"/>
      <c r="X101" s="239"/>
      <c r="Y101" s="239"/>
      <c r="Z101" s="239"/>
      <c r="AA101" s="239"/>
      <c r="AB101" s="239"/>
      <c r="AC101" s="239"/>
      <c r="AD101" s="239"/>
      <c r="AE101" s="239"/>
      <c r="AF101" s="239"/>
      <c r="AG101" s="239"/>
      <c r="AH101" s="239"/>
      <c r="AI101" s="239"/>
      <c r="AJ101" s="239"/>
      <c r="AK101" s="239"/>
      <c r="AL101" s="239"/>
      <c r="AM101" s="239"/>
      <c r="AN101" s="239"/>
      <c r="AO101" s="239"/>
      <c r="AP101" s="239"/>
      <c r="AQ101" s="239"/>
      <c r="AR101" s="239"/>
      <c r="AS101" s="239"/>
      <c r="AT101" s="239"/>
      <c r="AU101" s="239"/>
      <c r="AV101" s="239"/>
      <c r="AW101" s="239"/>
      <c r="AX101" s="239"/>
      <c r="AY101" s="239"/>
      <c r="AZ101" s="240"/>
      <c r="BA101" s="240"/>
      <c r="BB101" s="240"/>
      <c r="BC101" s="240"/>
      <c r="BD101" s="240"/>
      <c r="BE101" s="233"/>
      <c r="BF101" s="233"/>
      <c r="BG101" s="233"/>
      <c r="BH101" s="233"/>
      <c r="BI101" s="233"/>
      <c r="BJ101" s="233"/>
      <c r="BK101" s="233"/>
      <c r="BL101" s="233"/>
      <c r="BM101" s="233"/>
      <c r="BN101" s="233"/>
      <c r="BO101" s="233"/>
      <c r="BP101" s="233"/>
      <c r="BQ101" s="230">
        <v>95</v>
      </c>
      <c r="BR101" s="235"/>
      <c r="BS101" s="929"/>
      <c r="BT101" s="930"/>
      <c r="BU101" s="930"/>
      <c r="BV101" s="930"/>
      <c r="BW101" s="930"/>
      <c r="BX101" s="930"/>
      <c r="BY101" s="930"/>
      <c r="BZ101" s="930"/>
      <c r="CA101" s="930"/>
      <c r="CB101" s="930"/>
      <c r="CC101" s="930"/>
      <c r="CD101" s="930"/>
      <c r="CE101" s="930"/>
      <c r="CF101" s="930"/>
      <c r="CG101" s="939"/>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29"/>
      <c r="DW101" s="930"/>
      <c r="DX101" s="930"/>
      <c r="DY101" s="930"/>
      <c r="DZ101" s="931"/>
      <c r="EA101" s="221"/>
    </row>
    <row r="102" spans="1:131" ht="26.25" customHeight="1" thickBot="1" x14ac:dyDescent="0.25">
      <c r="A102" s="237"/>
      <c r="B102" s="238"/>
      <c r="C102" s="238"/>
      <c r="D102" s="238"/>
      <c r="E102" s="238"/>
      <c r="F102" s="238"/>
      <c r="G102" s="238"/>
      <c r="H102" s="238"/>
      <c r="I102" s="238"/>
      <c r="J102" s="238"/>
      <c r="K102" s="238"/>
      <c r="L102" s="238"/>
      <c r="M102" s="238"/>
      <c r="N102" s="238"/>
      <c r="O102" s="238"/>
      <c r="P102" s="238"/>
      <c r="Q102" s="239"/>
      <c r="R102" s="239"/>
      <c r="S102" s="239"/>
      <c r="T102" s="239"/>
      <c r="U102" s="239"/>
      <c r="V102" s="239"/>
      <c r="W102" s="239"/>
      <c r="X102" s="239"/>
      <c r="Y102" s="239"/>
      <c r="Z102" s="239"/>
      <c r="AA102" s="239"/>
      <c r="AB102" s="239"/>
      <c r="AC102" s="239"/>
      <c r="AD102" s="239"/>
      <c r="AE102" s="239"/>
      <c r="AF102" s="239"/>
      <c r="AG102" s="239"/>
      <c r="AH102" s="239"/>
      <c r="AI102" s="239"/>
      <c r="AJ102" s="239"/>
      <c r="AK102" s="239"/>
      <c r="AL102" s="239"/>
      <c r="AM102" s="239"/>
      <c r="AN102" s="239"/>
      <c r="AO102" s="239"/>
      <c r="AP102" s="239"/>
      <c r="AQ102" s="239"/>
      <c r="AR102" s="239"/>
      <c r="AS102" s="239"/>
      <c r="AT102" s="239"/>
      <c r="AU102" s="239"/>
      <c r="AV102" s="239"/>
      <c r="AW102" s="239"/>
      <c r="AX102" s="239"/>
      <c r="AY102" s="239"/>
      <c r="AZ102" s="240"/>
      <c r="BA102" s="240"/>
      <c r="BB102" s="240"/>
      <c r="BC102" s="240"/>
      <c r="BD102" s="240"/>
      <c r="BE102" s="233"/>
      <c r="BF102" s="233"/>
      <c r="BG102" s="233"/>
      <c r="BH102" s="233"/>
      <c r="BI102" s="233"/>
      <c r="BJ102" s="233"/>
      <c r="BK102" s="233"/>
      <c r="BL102" s="233"/>
      <c r="BM102" s="233"/>
      <c r="BN102" s="233"/>
      <c r="BO102" s="233"/>
      <c r="BP102" s="233"/>
      <c r="BQ102" s="232" t="s">
        <v>401</v>
      </c>
      <c r="BR102" s="921" t="s">
        <v>440</v>
      </c>
      <c r="BS102" s="922"/>
      <c r="BT102" s="922"/>
      <c r="BU102" s="922"/>
      <c r="BV102" s="922"/>
      <c r="BW102" s="922"/>
      <c r="BX102" s="922"/>
      <c r="BY102" s="922"/>
      <c r="BZ102" s="922"/>
      <c r="CA102" s="922"/>
      <c r="CB102" s="922"/>
      <c r="CC102" s="922"/>
      <c r="CD102" s="922"/>
      <c r="CE102" s="922"/>
      <c r="CF102" s="922"/>
      <c r="CG102" s="932"/>
      <c r="CH102" s="933"/>
      <c r="CI102" s="934"/>
      <c r="CJ102" s="934"/>
      <c r="CK102" s="934"/>
      <c r="CL102" s="935"/>
      <c r="CM102" s="933"/>
      <c r="CN102" s="934"/>
      <c r="CO102" s="934"/>
      <c r="CP102" s="934"/>
      <c r="CQ102" s="935"/>
      <c r="CR102" s="936">
        <v>216</v>
      </c>
      <c r="CS102" s="937"/>
      <c r="CT102" s="937"/>
      <c r="CU102" s="937"/>
      <c r="CV102" s="938"/>
      <c r="CW102" s="936">
        <v>40</v>
      </c>
      <c r="CX102" s="937"/>
      <c r="CY102" s="937"/>
      <c r="CZ102" s="937"/>
      <c r="DA102" s="938"/>
      <c r="DB102" s="936" t="s">
        <v>603</v>
      </c>
      <c r="DC102" s="937"/>
      <c r="DD102" s="937"/>
      <c r="DE102" s="937"/>
      <c r="DF102" s="938"/>
      <c r="DG102" s="936" t="s">
        <v>603</v>
      </c>
      <c r="DH102" s="937"/>
      <c r="DI102" s="937"/>
      <c r="DJ102" s="937"/>
      <c r="DK102" s="938"/>
      <c r="DL102" s="936" t="s">
        <v>603</v>
      </c>
      <c r="DM102" s="937"/>
      <c r="DN102" s="937"/>
      <c r="DO102" s="937"/>
      <c r="DP102" s="938"/>
      <c r="DQ102" s="936" t="s">
        <v>603</v>
      </c>
      <c r="DR102" s="937"/>
      <c r="DS102" s="937"/>
      <c r="DT102" s="937"/>
      <c r="DU102" s="938"/>
      <c r="DV102" s="921"/>
      <c r="DW102" s="922"/>
      <c r="DX102" s="922"/>
      <c r="DY102" s="922"/>
      <c r="DZ102" s="923"/>
      <c r="EA102" s="221"/>
    </row>
    <row r="103" spans="1:131" ht="26.25" customHeight="1" x14ac:dyDescent="0.2">
      <c r="A103" s="237"/>
      <c r="B103" s="238"/>
      <c r="C103" s="238"/>
      <c r="D103" s="238"/>
      <c r="E103" s="238"/>
      <c r="F103" s="238"/>
      <c r="G103" s="238"/>
      <c r="H103" s="238"/>
      <c r="I103" s="238"/>
      <c r="J103" s="238"/>
      <c r="K103" s="238"/>
      <c r="L103" s="238"/>
      <c r="M103" s="238"/>
      <c r="N103" s="238"/>
      <c r="O103" s="238"/>
      <c r="P103" s="238"/>
      <c r="Q103" s="239"/>
      <c r="R103" s="239"/>
      <c r="S103" s="239"/>
      <c r="T103" s="239"/>
      <c r="U103" s="239"/>
      <c r="V103" s="239"/>
      <c r="W103" s="239"/>
      <c r="X103" s="239"/>
      <c r="Y103" s="239"/>
      <c r="Z103" s="239"/>
      <c r="AA103" s="239"/>
      <c r="AB103" s="239"/>
      <c r="AC103" s="239"/>
      <c r="AD103" s="239"/>
      <c r="AE103" s="239"/>
      <c r="AF103" s="239"/>
      <c r="AG103" s="239"/>
      <c r="AH103" s="239"/>
      <c r="AI103" s="239"/>
      <c r="AJ103" s="239"/>
      <c r="AK103" s="239"/>
      <c r="AL103" s="239"/>
      <c r="AM103" s="239"/>
      <c r="AN103" s="239"/>
      <c r="AO103" s="239"/>
      <c r="AP103" s="239"/>
      <c r="AQ103" s="239"/>
      <c r="AR103" s="239"/>
      <c r="AS103" s="239"/>
      <c r="AT103" s="239"/>
      <c r="AU103" s="239"/>
      <c r="AV103" s="239"/>
      <c r="AW103" s="239"/>
      <c r="AX103" s="239"/>
      <c r="AY103" s="239"/>
      <c r="AZ103" s="240"/>
      <c r="BA103" s="240"/>
      <c r="BB103" s="240"/>
      <c r="BC103" s="240"/>
      <c r="BD103" s="240"/>
      <c r="BE103" s="233"/>
      <c r="BF103" s="233"/>
      <c r="BG103" s="233"/>
      <c r="BH103" s="233"/>
      <c r="BI103" s="233"/>
      <c r="BJ103" s="233"/>
      <c r="BK103" s="233"/>
      <c r="BL103" s="233"/>
      <c r="BM103" s="233"/>
      <c r="BN103" s="233"/>
      <c r="BO103" s="233"/>
      <c r="BP103" s="233"/>
      <c r="BQ103" s="924" t="s">
        <v>441</v>
      </c>
      <c r="BR103" s="924"/>
      <c r="BS103" s="924"/>
      <c r="BT103" s="924"/>
      <c r="BU103" s="924"/>
      <c r="BV103" s="924"/>
      <c r="BW103" s="924"/>
      <c r="BX103" s="924"/>
      <c r="BY103" s="924"/>
      <c r="BZ103" s="924"/>
      <c r="CA103" s="924"/>
      <c r="CB103" s="924"/>
      <c r="CC103" s="924"/>
      <c r="CD103" s="924"/>
      <c r="CE103" s="924"/>
      <c r="CF103" s="924"/>
      <c r="CG103" s="924"/>
      <c r="CH103" s="924"/>
      <c r="CI103" s="924"/>
      <c r="CJ103" s="924"/>
      <c r="CK103" s="924"/>
      <c r="CL103" s="924"/>
      <c r="CM103" s="924"/>
      <c r="CN103" s="924"/>
      <c r="CO103" s="924"/>
      <c r="CP103" s="924"/>
      <c r="CQ103" s="924"/>
      <c r="CR103" s="924"/>
      <c r="CS103" s="924"/>
      <c r="CT103" s="924"/>
      <c r="CU103" s="924"/>
      <c r="CV103" s="924"/>
      <c r="CW103" s="924"/>
      <c r="CX103" s="924"/>
      <c r="CY103" s="924"/>
      <c r="CZ103" s="924"/>
      <c r="DA103" s="924"/>
      <c r="DB103" s="924"/>
      <c r="DC103" s="924"/>
      <c r="DD103" s="924"/>
      <c r="DE103" s="924"/>
      <c r="DF103" s="924"/>
      <c r="DG103" s="924"/>
      <c r="DH103" s="924"/>
      <c r="DI103" s="924"/>
      <c r="DJ103" s="924"/>
      <c r="DK103" s="924"/>
      <c r="DL103" s="924"/>
      <c r="DM103" s="924"/>
      <c r="DN103" s="924"/>
      <c r="DO103" s="924"/>
      <c r="DP103" s="924"/>
      <c r="DQ103" s="924"/>
      <c r="DR103" s="924"/>
      <c r="DS103" s="924"/>
      <c r="DT103" s="924"/>
      <c r="DU103" s="924"/>
      <c r="DV103" s="924"/>
      <c r="DW103" s="924"/>
      <c r="DX103" s="924"/>
      <c r="DY103" s="924"/>
      <c r="DZ103" s="924"/>
      <c r="EA103" s="221"/>
    </row>
    <row r="104" spans="1:131" ht="26.25" customHeight="1" x14ac:dyDescent="0.2">
      <c r="A104" s="237"/>
      <c r="B104" s="238"/>
      <c r="C104" s="238"/>
      <c r="D104" s="238"/>
      <c r="E104" s="238"/>
      <c r="F104" s="238"/>
      <c r="G104" s="238"/>
      <c r="H104" s="238"/>
      <c r="I104" s="238"/>
      <c r="J104" s="238"/>
      <c r="K104" s="238"/>
      <c r="L104" s="238"/>
      <c r="M104" s="238"/>
      <c r="N104" s="238"/>
      <c r="O104" s="238"/>
      <c r="P104" s="238"/>
      <c r="Q104" s="239"/>
      <c r="R104" s="239"/>
      <c r="S104" s="239"/>
      <c r="T104" s="239"/>
      <c r="U104" s="239"/>
      <c r="V104" s="239"/>
      <c r="W104" s="239"/>
      <c r="X104" s="239"/>
      <c r="Y104" s="239"/>
      <c r="Z104" s="239"/>
      <c r="AA104" s="239"/>
      <c r="AB104" s="239"/>
      <c r="AC104" s="239"/>
      <c r="AD104" s="239"/>
      <c r="AE104" s="239"/>
      <c r="AF104" s="239"/>
      <c r="AG104" s="239"/>
      <c r="AH104" s="239"/>
      <c r="AI104" s="239"/>
      <c r="AJ104" s="239"/>
      <c r="AK104" s="239"/>
      <c r="AL104" s="239"/>
      <c r="AM104" s="239"/>
      <c r="AN104" s="239"/>
      <c r="AO104" s="239"/>
      <c r="AP104" s="239"/>
      <c r="AQ104" s="239"/>
      <c r="AR104" s="239"/>
      <c r="AS104" s="239"/>
      <c r="AT104" s="239"/>
      <c r="AU104" s="239"/>
      <c r="AV104" s="239"/>
      <c r="AW104" s="239"/>
      <c r="AX104" s="239"/>
      <c r="AY104" s="239"/>
      <c r="AZ104" s="240"/>
      <c r="BA104" s="240"/>
      <c r="BB104" s="240"/>
      <c r="BC104" s="240"/>
      <c r="BD104" s="240"/>
      <c r="BE104" s="233"/>
      <c r="BF104" s="233"/>
      <c r="BG104" s="233"/>
      <c r="BH104" s="233"/>
      <c r="BI104" s="233"/>
      <c r="BJ104" s="233"/>
      <c r="BK104" s="233"/>
      <c r="BL104" s="233"/>
      <c r="BM104" s="233"/>
      <c r="BN104" s="233"/>
      <c r="BO104" s="233"/>
      <c r="BP104" s="233"/>
      <c r="BQ104" s="925" t="s">
        <v>442</v>
      </c>
      <c r="BR104" s="925"/>
      <c r="BS104" s="925"/>
      <c r="BT104" s="925"/>
      <c r="BU104" s="925"/>
      <c r="BV104" s="925"/>
      <c r="BW104" s="925"/>
      <c r="BX104" s="925"/>
      <c r="BY104" s="925"/>
      <c r="BZ104" s="925"/>
      <c r="CA104" s="925"/>
      <c r="CB104" s="925"/>
      <c r="CC104" s="925"/>
      <c r="CD104" s="925"/>
      <c r="CE104" s="925"/>
      <c r="CF104" s="925"/>
      <c r="CG104" s="925"/>
      <c r="CH104" s="925"/>
      <c r="CI104" s="925"/>
      <c r="CJ104" s="925"/>
      <c r="CK104" s="925"/>
      <c r="CL104" s="925"/>
      <c r="CM104" s="925"/>
      <c r="CN104" s="925"/>
      <c r="CO104" s="925"/>
      <c r="CP104" s="925"/>
      <c r="CQ104" s="925"/>
      <c r="CR104" s="925"/>
      <c r="CS104" s="925"/>
      <c r="CT104" s="925"/>
      <c r="CU104" s="925"/>
      <c r="CV104" s="925"/>
      <c r="CW104" s="925"/>
      <c r="CX104" s="925"/>
      <c r="CY104" s="925"/>
      <c r="CZ104" s="925"/>
      <c r="DA104" s="925"/>
      <c r="DB104" s="925"/>
      <c r="DC104" s="925"/>
      <c r="DD104" s="925"/>
      <c r="DE104" s="925"/>
      <c r="DF104" s="925"/>
      <c r="DG104" s="925"/>
      <c r="DH104" s="925"/>
      <c r="DI104" s="925"/>
      <c r="DJ104" s="925"/>
      <c r="DK104" s="925"/>
      <c r="DL104" s="925"/>
      <c r="DM104" s="925"/>
      <c r="DN104" s="925"/>
      <c r="DO104" s="925"/>
      <c r="DP104" s="925"/>
      <c r="DQ104" s="925"/>
      <c r="DR104" s="925"/>
      <c r="DS104" s="925"/>
      <c r="DT104" s="925"/>
      <c r="DU104" s="925"/>
      <c r="DV104" s="925"/>
      <c r="DW104" s="925"/>
      <c r="DX104" s="925"/>
      <c r="DY104" s="925"/>
      <c r="DZ104" s="925"/>
      <c r="EA104" s="221"/>
    </row>
    <row r="105" spans="1:131" ht="11.25" customHeight="1" x14ac:dyDescent="0.2">
      <c r="A105" s="233"/>
      <c r="B105" s="233"/>
      <c r="C105" s="233"/>
      <c r="D105" s="233"/>
      <c r="E105" s="233"/>
      <c r="F105" s="233"/>
      <c r="G105" s="233"/>
      <c r="H105" s="233"/>
      <c r="I105" s="233"/>
      <c r="J105" s="233"/>
      <c r="K105" s="233"/>
      <c r="L105" s="233"/>
      <c r="M105" s="233"/>
      <c r="N105" s="233"/>
      <c r="O105" s="233"/>
      <c r="P105" s="233"/>
      <c r="Q105" s="233"/>
      <c r="R105" s="233"/>
      <c r="S105" s="233"/>
      <c r="T105" s="233"/>
      <c r="U105" s="233"/>
      <c r="V105" s="233"/>
      <c r="W105" s="233"/>
      <c r="X105" s="233"/>
      <c r="Y105" s="233"/>
      <c r="Z105" s="233"/>
      <c r="AA105" s="233"/>
      <c r="AB105" s="233"/>
      <c r="AC105" s="233"/>
      <c r="AD105" s="233"/>
      <c r="AE105" s="233"/>
      <c r="AF105" s="233"/>
      <c r="AG105" s="233"/>
      <c r="AH105" s="233"/>
      <c r="AI105" s="233"/>
      <c r="AJ105" s="233"/>
      <c r="AK105" s="233"/>
      <c r="AL105" s="233"/>
      <c r="AM105" s="233"/>
      <c r="AN105" s="233"/>
      <c r="AO105" s="233"/>
      <c r="AP105" s="233"/>
      <c r="AQ105" s="233"/>
      <c r="AR105" s="233"/>
      <c r="AS105" s="233"/>
      <c r="AT105" s="233"/>
      <c r="AU105" s="233"/>
      <c r="AV105" s="233"/>
      <c r="AW105" s="233"/>
      <c r="AX105" s="233"/>
      <c r="AY105" s="233"/>
      <c r="AZ105" s="233"/>
      <c r="BA105" s="233"/>
      <c r="BB105" s="233"/>
      <c r="BC105" s="233"/>
      <c r="BD105" s="233"/>
      <c r="BE105" s="233"/>
      <c r="BF105" s="233"/>
      <c r="BG105" s="233"/>
      <c r="BH105" s="233"/>
      <c r="BI105" s="233"/>
      <c r="BJ105" s="233"/>
      <c r="BK105" s="233"/>
      <c r="BL105" s="233"/>
      <c r="BM105" s="233"/>
      <c r="BN105" s="233"/>
      <c r="BO105" s="233"/>
      <c r="BP105" s="233"/>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x14ac:dyDescent="0.2">
      <c r="A106" s="233"/>
      <c r="B106" s="233"/>
      <c r="C106" s="233"/>
      <c r="D106" s="233"/>
      <c r="E106" s="233"/>
      <c r="F106" s="233"/>
      <c r="G106" s="233"/>
      <c r="H106" s="233"/>
      <c r="I106" s="233"/>
      <c r="J106" s="233"/>
      <c r="K106" s="233"/>
      <c r="L106" s="233"/>
      <c r="M106" s="233"/>
      <c r="N106" s="233"/>
      <c r="O106" s="233"/>
      <c r="P106" s="233"/>
      <c r="Q106" s="233"/>
      <c r="R106" s="233"/>
      <c r="S106" s="233"/>
      <c r="T106" s="233"/>
      <c r="U106" s="233"/>
      <c r="V106" s="233"/>
      <c r="W106" s="233"/>
      <c r="X106" s="233"/>
      <c r="Y106" s="233"/>
      <c r="Z106" s="233"/>
      <c r="AA106" s="233"/>
      <c r="AB106" s="233"/>
      <c r="AC106" s="233"/>
      <c r="AD106" s="233"/>
      <c r="AE106" s="233"/>
      <c r="AF106" s="233"/>
      <c r="AG106" s="233"/>
      <c r="AH106" s="233"/>
      <c r="AI106" s="233"/>
      <c r="AJ106" s="233"/>
      <c r="AK106" s="233"/>
      <c r="AL106" s="233"/>
      <c r="AM106" s="233"/>
      <c r="AN106" s="233"/>
      <c r="AO106" s="233"/>
      <c r="AP106" s="233"/>
      <c r="AQ106" s="233"/>
      <c r="AR106" s="233"/>
      <c r="AS106" s="233"/>
      <c r="AT106" s="233"/>
      <c r="AU106" s="233"/>
      <c r="AV106" s="233"/>
      <c r="AW106" s="233"/>
      <c r="AX106" s="233"/>
      <c r="AY106" s="233"/>
      <c r="AZ106" s="233"/>
      <c r="BA106" s="233"/>
      <c r="BB106" s="233"/>
      <c r="BC106" s="233"/>
      <c r="BD106" s="233"/>
      <c r="BE106" s="233"/>
      <c r="BF106" s="233"/>
      <c r="BG106" s="233"/>
      <c r="BH106" s="233"/>
      <c r="BI106" s="233"/>
      <c r="BJ106" s="233"/>
      <c r="BK106" s="233"/>
      <c r="BL106" s="233"/>
      <c r="BM106" s="233"/>
      <c r="BN106" s="233"/>
      <c r="BO106" s="233"/>
      <c r="BP106" s="233"/>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x14ac:dyDescent="0.25">
      <c r="A107" s="225" t="s">
        <v>443</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25" t="s">
        <v>444</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x14ac:dyDescent="0.2">
      <c r="A108" s="926" t="s">
        <v>445</v>
      </c>
      <c r="B108" s="927"/>
      <c r="C108" s="927"/>
      <c r="D108" s="927"/>
      <c r="E108" s="927"/>
      <c r="F108" s="927"/>
      <c r="G108" s="927"/>
      <c r="H108" s="927"/>
      <c r="I108" s="927"/>
      <c r="J108" s="927"/>
      <c r="K108" s="927"/>
      <c r="L108" s="927"/>
      <c r="M108" s="927"/>
      <c r="N108" s="927"/>
      <c r="O108" s="927"/>
      <c r="P108" s="927"/>
      <c r="Q108" s="927"/>
      <c r="R108" s="927"/>
      <c r="S108" s="927"/>
      <c r="T108" s="927"/>
      <c r="U108" s="927"/>
      <c r="V108" s="927"/>
      <c r="W108" s="927"/>
      <c r="X108" s="927"/>
      <c r="Y108" s="927"/>
      <c r="Z108" s="927"/>
      <c r="AA108" s="927"/>
      <c r="AB108" s="927"/>
      <c r="AC108" s="927"/>
      <c r="AD108" s="927"/>
      <c r="AE108" s="927"/>
      <c r="AF108" s="927"/>
      <c r="AG108" s="927"/>
      <c r="AH108" s="927"/>
      <c r="AI108" s="927"/>
      <c r="AJ108" s="927"/>
      <c r="AK108" s="927"/>
      <c r="AL108" s="927"/>
      <c r="AM108" s="927"/>
      <c r="AN108" s="927"/>
      <c r="AO108" s="927"/>
      <c r="AP108" s="927"/>
      <c r="AQ108" s="927"/>
      <c r="AR108" s="927"/>
      <c r="AS108" s="927"/>
      <c r="AT108" s="928"/>
      <c r="AU108" s="926" t="s">
        <v>446</v>
      </c>
      <c r="AV108" s="927"/>
      <c r="AW108" s="927"/>
      <c r="AX108" s="927"/>
      <c r="AY108" s="927"/>
      <c r="AZ108" s="927"/>
      <c r="BA108" s="927"/>
      <c r="BB108" s="927"/>
      <c r="BC108" s="927"/>
      <c r="BD108" s="927"/>
      <c r="BE108" s="927"/>
      <c r="BF108" s="927"/>
      <c r="BG108" s="927"/>
      <c r="BH108" s="927"/>
      <c r="BI108" s="927"/>
      <c r="BJ108" s="927"/>
      <c r="BK108" s="927"/>
      <c r="BL108" s="927"/>
      <c r="BM108" s="927"/>
      <c r="BN108" s="927"/>
      <c r="BO108" s="927"/>
      <c r="BP108" s="927"/>
      <c r="BQ108" s="927"/>
      <c r="BR108" s="927"/>
      <c r="BS108" s="927"/>
      <c r="BT108" s="927"/>
      <c r="BU108" s="927"/>
      <c r="BV108" s="927"/>
      <c r="BW108" s="927"/>
      <c r="BX108" s="927"/>
      <c r="BY108" s="927"/>
      <c r="BZ108" s="927"/>
      <c r="CA108" s="927"/>
      <c r="CB108" s="927"/>
      <c r="CC108" s="927"/>
      <c r="CD108" s="927"/>
      <c r="CE108" s="927"/>
      <c r="CF108" s="927"/>
      <c r="CG108" s="927"/>
      <c r="CH108" s="927"/>
      <c r="CI108" s="927"/>
      <c r="CJ108" s="927"/>
      <c r="CK108" s="927"/>
      <c r="CL108" s="927"/>
      <c r="CM108" s="927"/>
      <c r="CN108" s="927"/>
      <c r="CO108" s="927"/>
      <c r="CP108" s="927"/>
      <c r="CQ108" s="927"/>
      <c r="CR108" s="927"/>
      <c r="CS108" s="927"/>
      <c r="CT108" s="927"/>
      <c r="CU108" s="927"/>
      <c r="CV108" s="927"/>
      <c r="CW108" s="927"/>
      <c r="CX108" s="927"/>
      <c r="CY108" s="927"/>
      <c r="CZ108" s="927"/>
      <c r="DA108" s="927"/>
      <c r="DB108" s="927"/>
      <c r="DC108" s="927"/>
      <c r="DD108" s="927"/>
      <c r="DE108" s="927"/>
      <c r="DF108" s="927"/>
      <c r="DG108" s="927"/>
      <c r="DH108" s="927"/>
      <c r="DI108" s="927"/>
      <c r="DJ108" s="927"/>
      <c r="DK108" s="927"/>
      <c r="DL108" s="927"/>
      <c r="DM108" s="927"/>
      <c r="DN108" s="927"/>
      <c r="DO108" s="927"/>
      <c r="DP108" s="927"/>
      <c r="DQ108" s="927"/>
      <c r="DR108" s="927"/>
      <c r="DS108" s="927"/>
      <c r="DT108" s="927"/>
      <c r="DU108" s="927"/>
      <c r="DV108" s="927"/>
      <c r="DW108" s="927"/>
      <c r="DX108" s="927"/>
      <c r="DY108" s="927"/>
      <c r="DZ108" s="928"/>
    </row>
    <row r="109" spans="1:131" s="221" customFormat="1" ht="26.25" customHeight="1" x14ac:dyDescent="0.2">
      <c r="A109" s="879" t="s">
        <v>447</v>
      </c>
      <c r="B109" s="880"/>
      <c r="C109" s="880"/>
      <c r="D109" s="880"/>
      <c r="E109" s="880"/>
      <c r="F109" s="880"/>
      <c r="G109" s="880"/>
      <c r="H109" s="880"/>
      <c r="I109" s="880"/>
      <c r="J109" s="880"/>
      <c r="K109" s="880"/>
      <c r="L109" s="880"/>
      <c r="M109" s="880"/>
      <c r="N109" s="880"/>
      <c r="O109" s="880"/>
      <c r="P109" s="880"/>
      <c r="Q109" s="880"/>
      <c r="R109" s="880"/>
      <c r="S109" s="880"/>
      <c r="T109" s="880"/>
      <c r="U109" s="880"/>
      <c r="V109" s="880"/>
      <c r="W109" s="880"/>
      <c r="X109" s="880"/>
      <c r="Y109" s="880"/>
      <c r="Z109" s="881"/>
      <c r="AA109" s="882" t="s">
        <v>448</v>
      </c>
      <c r="AB109" s="880"/>
      <c r="AC109" s="880"/>
      <c r="AD109" s="880"/>
      <c r="AE109" s="881"/>
      <c r="AF109" s="882" t="s">
        <v>449</v>
      </c>
      <c r="AG109" s="880"/>
      <c r="AH109" s="880"/>
      <c r="AI109" s="880"/>
      <c r="AJ109" s="881"/>
      <c r="AK109" s="882" t="s">
        <v>313</v>
      </c>
      <c r="AL109" s="880"/>
      <c r="AM109" s="880"/>
      <c r="AN109" s="880"/>
      <c r="AO109" s="881"/>
      <c r="AP109" s="882" t="s">
        <v>450</v>
      </c>
      <c r="AQ109" s="880"/>
      <c r="AR109" s="880"/>
      <c r="AS109" s="880"/>
      <c r="AT109" s="913"/>
      <c r="AU109" s="879" t="s">
        <v>447</v>
      </c>
      <c r="AV109" s="880"/>
      <c r="AW109" s="880"/>
      <c r="AX109" s="880"/>
      <c r="AY109" s="880"/>
      <c r="AZ109" s="880"/>
      <c r="BA109" s="880"/>
      <c r="BB109" s="880"/>
      <c r="BC109" s="880"/>
      <c r="BD109" s="880"/>
      <c r="BE109" s="880"/>
      <c r="BF109" s="880"/>
      <c r="BG109" s="880"/>
      <c r="BH109" s="880"/>
      <c r="BI109" s="880"/>
      <c r="BJ109" s="880"/>
      <c r="BK109" s="880"/>
      <c r="BL109" s="880"/>
      <c r="BM109" s="880"/>
      <c r="BN109" s="880"/>
      <c r="BO109" s="880"/>
      <c r="BP109" s="881"/>
      <c r="BQ109" s="882" t="s">
        <v>448</v>
      </c>
      <c r="BR109" s="880"/>
      <c r="BS109" s="880"/>
      <c r="BT109" s="880"/>
      <c r="BU109" s="881"/>
      <c r="BV109" s="882" t="s">
        <v>449</v>
      </c>
      <c r="BW109" s="880"/>
      <c r="BX109" s="880"/>
      <c r="BY109" s="880"/>
      <c r="BZ109" s="881"/>
      <c r="CA109" s="882" t="s">
        <v>313</v>
      </c>
      <c r="CB109" s="880"/>
      <c r="CC109" s="880"/>
      <c r="CD109" s="880"/>
      <c r="CE109" s="881"/>
      <c r="CF109" s="920" t="s">
        <v>450</v>
      </c>
      <c r="CG109" s="920"/>
      <c r="CH109" s="920"/>
      <c r="CI109" s="920"/>
      <c r="CJ109" s="920"/>
      <c r="CK109" s="882" t="s">
        <v>451</v>
      </c>
      <c r="CL109" s="880"/>
      <c r="CM109" s="880"/>
      <c r="CN109" s="880"/>
      <c r="CO109" s="880"/>
      <c r="CP109" s="880"/>
      <c r="CQ109" s="880"/>
      <c r="CR109" s="880"/>
      <c r="CS109" s="880"/>
      <c r="CT109" s="880"/>
      <c r="CU109" s="880"/>
      <c r="CV109" s="880"/>
      <c r="CW109" s="880"/>
      <c r="CX109" s="880"/>
      <c r="CY109" s="880"/>
      <c r="CZ109" s="880"/>
      <c r="DA109" s="880"/>
      <c r="DB109" s="880"/>
      <c r="DC109" s="880"/>
      <c r="DD109" s="880"/>
      <c r="DE109" s="880"/>
      <c r="DF109" s="881"/>
      <c r="DG109" s="882" t="s">
        <v>448</v>
      </c>
      <c r="DH109" s="880"/>
      <c r="DI109" s="880"/>
      <c r="DJ109" s="880"/>
      <c r="DK109" s="881"/>
      <c r="DL109" s="882" t="s">
        <v>449</v>
      </c>
      <c r="DM109" s="880"/>
      <c r="DN109" s="880"/>
      <c r="DO109" s="880"/>
      <c r="DP109" s="881"/>
      <c r="DQ109" s="882" t="s">
        <v>313</v>
      </c>
      <c r="DR109" s="880"/>
      <c r="DS109" s="880"/>
      <c r="DT109" s="880"/>
      <c r="DU109" s="881"/>
      <c r="DV109" s="882" t="s">
        <v>450</v>
      </c>
      <c r="DW109" s="880"/>
      <c r="DX109" s="880"/>
      <c r="DY109" s="880"/>
      <c r="DZ109" s="913"/>
    </row>
    <row r="110" spans="1:131" s="221" customFormat="1" ht="26.25" customHeight="1" x14ac:dyDescent="0.2">
      <c r="A110" s="791" t="s">
        <v>452</v>
      </c>
      <c r="B110" s="792"/>
      <c r="C110" s="792"/>
      <c r="D110" s="792"/>
      <c r="E110" s="792"/>
      <c r="F110" s="792"/>
      <c r="G110" s="792"/>
      <c r="H110" s="792"/>
      <c r="I110" s="792"/>
      <c r="J110" s="792"/>
      <c r="K110" s="792"/>
      <c r="L110" s="792"/>
      <c r="M110" s="792"/>
      <c r="N110" s="792"/>
      <c r="O110" s="792"/>
      <c r="P110" s="792"/>
      <c r="Q110" s="792"/>
      <c r="R110" s="792"/>
      <c r="S110" s="792"/>
      <c r="T110" s="792"/>
      <c r="U110" s="792"/>
      <c r="V110" s="792"/>
      <c r="W110" s="792"/>
      <c r="X110" s="792"/>
      <c r="Y110" s="792"/>
      <c r="Z110" s="793"/>
      <c r="AA110" s="872">
        <v>2827984</v>
      </c>
      <c r="AB110" s="873"/>
      <c r="AC110" s="873"/>
      <c r="AD110" s="873"/>
      <c r="AE110" s="874"/>
      <c r="AF110" s="875">
        <v>2850805</v>
      </c>
      <c r="AG110" s="873"/>
      <c r="AH110" s="873"/>
      <c r="AI110" s="873"/>
      <c r="AJ110" s="874"/>
      <c r="AK110" s="875">
        <v>2721142</v>
      </c>
      <c r="AL110" s="873"/>
      <c r="AM110" s="873"/>
      <c r="AN110" s="873"/>
      <c r="AO110" s="874"/>
      <c r="AP110" s="876">
        <v>31.1</v>
      </c>
      <c r="AQ110" s="877"/>
      <c r="AR110" s="877"/>
      <c r="AS110" s="877"/>
      <c r="AT110" s="878"/>
      <c r="AU110" s="914" t="s">
        <v>73</v>
      </c>
      <c r="AV110" s="915"/>
      <c r="AW110" s="915"/>
      <c r="AX110" s="915"/>
      <c r="AY110" s="915"/>
      <c r="AZ110" s="844" t="s">
        <v>453</v>
      </c>
      <c r="BA110" s="792"/>
      <c r="BB110" s="792"/>
      <c r="BC110" s="792"/>
      <c r="BD110" s="792"/>
      <c r="BE110" s="792"/>
      <c r="BF110" s="792"/>
      <c r="BG110" s="792"/>
      <c r="BH110" s="792"/>
      <c r="BI110" s="792"/>
      <c r="BJ110" s="792"/>
      <c r="BK110" s="792"/>
      <c r="BL110" s="792"/>
      <c r="BM110" s="792"/>
      <c r="BN110" s="792"/>
      <c r="BO110" s="792"/>
      <c r="BP110" s="793"/>
      <c r="BQ110" s="845">
        <v>16233528</v>
      </c>
      <c r="BR110" s="826"/>
      <c r="BS110" s="826"/>
      <c r="BT110" s="826"/>
      <c r="BU110" s="826"/>
      <c r="BV110" s="826">
        <v>14819752</v>
      </c>
      <c r="BW110" s="826"/>
      <c r="BX110" s="826"/>
      <c r="BY110" s="826"/>
      <c r="BZ110" s="826"/>
      <c r="CA110" s="826">
        <v>13287121</v>
      </c>
      <c r="CB110" s="826"/>
      <c r="CC110" s="826"/>
      <c r="CD110" s="826"/>
      <c r="CE110" s="826"/>
      <c r="CF110" s="850">
        <v>152</v>
      </c>
      <c r="CG110" s="851"/>
      <c r="CH110" s="851"/>
      <c r="CI110" s="851"/>
      <c r="CJ110" s="851"/>
      <c r="CK110" s="910" t="s">
        <v>454</v>
      </c>
      <c r="CL110" s="803"/>
      <c r="CM110" s="844" t="s">
        <v>455</v>
      </c>
      <c r="CN110" s="792"/>
      <c r="CO110" s="792"/>
      <c r="CP110" s="792"/>
      <c r="CQ110" s="792"/>
      <c r="CR110" s="792"/>
      <c r="CS110" s="792"/>
      <c r="CT110" s="792"/>
      <c r="CU110" s="792"/>
      <c r="CV110" s="792"/>
      <c r="CW110" s="792"/>
      <c r="CX110" s="792"/>
      <c r="CY110" s="792"/>
      <c r="CZ110" s="792"/>
      <c r="DA110" s="792"/>
      <c r="DB110" s="792"/>
      <c r="DC110" s="792"/>
      <c r="DD110" s="792"/>
      <c r="DE110" s="792"/>
      <c r="DF110" s="793"/>
      <c r="DG110" s="845" t="s">
        <v>456</v>
      </c>
      <c r="DH110" s="826"/>
      <c r="DI110" s="826"/>
      <c r="DJ110" s="826"/>
      <c r="DK110" s="826"/>
      <c r="DL110" s="826" t="s">
        <v>456</v>
      </c>
      <c r="DM110" s="826"/>
      <c r="DN110" s="826"/>
      <c r="DO110" s="826"/>
      <c r="DP110" s="826"/>
      <c r="DQ110" s="826" t="s">
        <v>456</v>
      </c>
      <c r="DR110" s="826"/>
      <c r="DS110" s="826"/>
      <c r="DT110" s="826"/>
      <c r="DU110" s="826"/>
      <c r="DV110" s="827" t="s">
        <v>456</v>
      </c>
      <c r="DW110" s="827"/>
      <c r="DX110" s="827"/>
      <c r="DY110" s="827"/>
      <c r="DZ110" s="828"/>
    </row>
    <row r="111" spans="1:131" s="221" customFormat="1" ht="26.25" customHeight="1" x14ac:dyDescent="0.2">
      <c r="A111" s="758" t="s">
        <v>457</v>
      </c>
      <c r="B111" s="759"/>
      <c r="C111" s="759"/>
      <c r="D111" s="759"/>
      <c r="E111" s="759"/>
      <c r="F111" s="759"/>
      <c r="G111" s="759"/>
      <c r="H111" s="759"/>
      <c r="I111" s="759"/>
      <c r="J111" s="759"/>
      <c r="K111" s="759"/>
      <c r="L111" s="759"/>
      <c r="M111" s="759"/>
      <c r="N111" s="759"/>
      <c r="O111" s="759"/>
      <c r="P111" s="759"/>
      <c r="Q111" s="759"/>
      <c r="R111" s="759"/>
      <c r="S111" s="759"/>
      <c r="T111" s="759"/>
      <c r="U111" s="759"/>
      <c r="V111" s="759"/>
      <c r="W111" s="759"/>
      <c r="X111" s="759"/>
      <c r="Y111" s="759"/>
      <c r="Z111" s="909"/>
      <c r="AA111" s="902" t="s">
        <v>456</v>
      </c>
      <c r="AB111" s="903"/>
      <c r="AC111" s="903"/>
      <c r="AD111" s="903"/>
      <c r="AE111" s="904"/>
      <c r="AF111" s="905" t="s">
        <v>456</v>
      </c>
      <c r="AG111" s="903"/>
      <c r="AH111" s="903"/>
      <c r="AI111" s="903"/>
      <c r="AJ111" s="904"/>
      <c r="AK111" s="905" t="s">
        <v>456</v>
      </c>
      <c r="AL111" s="903"/>
      <c r="AM111" s="903"/>
      <c r="AN111" s="903"/>
      <c r="AO111" s="904"/>
      <c r="AP111" s="906" t="s">
        <v>456</v>
      </c>
      <c r="AQ111" s="907"/>
      <c r="AR111" s="907"/>
      <c r="AS111" s="907"/>
      <c r="AT111" s="908"/>
      <c r="AU111" s="916"/>
      <c r="AV111" s="917"/>
      <c r="AW111" s="917"/>
      <c r="AX111" s="917"/>
      <c r="AY111" s="917"/>
      <c r="AZ111" s="799" t="s">
        <v>458</v>
      </c>
      <c r="BA111" s="736"/>
      <c r="BB111" s="736"/>
      <c r="BC111" s="736"/>
      <c r="BD111" s="736"/>
      <c r="BE111" s="736"/>
      <c r="BF111" s="736"/>
      <c r="BG111" s="736"/>
      <c r="BH111" s="736"/>
      <c r="BI111" s="736"/>
      <c r="BJ111" s="736"/>
      <c r="BK111" s="736"/>
      <c r="BL111" s="736"/>
      <c r="BM111" s="736"/>
      <c r="BN111" s="736"/>
      <c r="BO111" s="736"/>
      <c r="BP111" s="737"/>
      <c r="BQ111" s="800">
        <v>50929</v>
      </c>
      <c r="BR111" s="801"/>
      <c r="BS111" s="801"/>
      <c r="BT111" s="801"/>
      <c r="BU111" s="801"/>
      <c r="BV111" s="801">
        <v>29279</v>
      </c>
      <c r="BW111" s="801"/>
      <c r="BX111" s="801"/>
      <c r="BY111" s="801"/>
      <c r="BZ111" s="801"/>
      <c r="CA111" s="801">
        <v>7229</v>
      </c>
      <c r="CB111" s="801"/>
      <c r="CC111" s="801"/>
      <c r="CD111" s="801"/>
      <c r="CE111" s="801"/>
      <c r="CF111" s="859">
        <v>0.1</v>
      </c>
      <c r="CG111" s="860"/>
      <c r="CH111" s="860"/>
      <c r="CI111" s="860"/>
      <c r="CJ111" s="860"/>
      <c r="CK111" s="911"/>
      <c r="CL111" s="805"/>
      <c r="CM111" s="799" t="s">
        <v>459</v>
      </c>
      <c r="CN111" s="736"/>
      <c r="CO111" s="736"/>
      <c r="CP111" s="736"/>
      <c r="CQ111" s="736"/>
      <c r="CR111" s="736"/>
      <c r="CS111" s="736"/>
      <c r="CT111" s="736"/>
      <c r="CU111" s="736"/>
      <c r="CV111" s="736"/>
      <c r="CW111" s="736"/>
      <c r="CX111" s="736"/>
      <c r="CY111" s="736"/>
      <c r="CZ111" s="736"/>
      <c r="DA111" s="736"/>
      <c r="DB111" s="736"/>
      <c r="DC111" s="736"/>
      <c r="DD111" s="736"/>
      <c r="DE111" s="736"/>
      <c r="DF111" s="737"/>
      <c r="DG111" s="800" t="s">
        <v>456</v>
      </c>
      <c r="DH111" s="801"/>
      <c r="DI111" s="801"/>
      <c r="DJ111" s="801"/>
      <c r="DK111" s="801"/>
      <c r="DL111" s="801" t="s">
        <v>456</v>
      </c>
      <c r="DM111" s="801"/>
      <c r="DN111" s="801"/>
      <c r="DO111" s="801"/>
      <c r="DP111" s="801"/>
      <c r="DQ111" s="801" t="s">
        <v>456</v>
      </c>
      <c r="DR111" s="801"/>
      <c r="DS111" s="801"/>
      <c r="DT111" s="801"/>
      <c r="DU111" s="801"/>
      <c r="DV111" s="778" t="s">
        <v>456</v>
      </c>
      <c r="DW111" s="778"/>
      <c r="DX111" s="778"/>
      <c r="DY111" s="778"/>
      <c r="DZ111" s="779"/>
    </row>
    <row r="112" spans="1:131" s="221" customFormat="1" ht="26.25" customHeight="1" x14ac:dyDescent="0.2">
      <c r="A112" s="896" t="s">
        <v>460</v>
      </c>
      <c r="B112" s="897"/>
      <c r="C112" s="736" t="s">
        <v>461</v>
      </c>
      <c r="D112" s="736"/>
      <c r="E112" s="736"/>
      <c r="F112" s="736"/>
      <c r="G112" s="736"/>
      <c r="H112" s="736"/>
      <c r="I112" s="736"/>
      <c r="J112" s="736"/>
      <c r="K112" s="736"/>
      <c r="L112" s="736"/>
      <c r="M112" s="736"/>
      <c r="N112" s="736"/>
      <c r="O112" s="736"/>
      <c r="P112" s="736"/>
      <c r="Q112" s="736"/>
      <c r="R112" s="736"/>
      <c r="S112" s="736"/>
      <c r="T112" s="736"/>
      <c r="U112" s="736"/>
      <c r="V112" s="736"/>
      <c r="W112" s="736"/>
      <c r="X112" s="736"/>
      <c r="Y112" s="736"/>
      <c r="Z112" s="737"/>
      <c r="AA112" s="763" t="s">
        <v>462</v>
      </c>
      <c r="AB112" s="764"/>
      <c r="AC112" s="764"/>
      <c r="AD112" s="764"/>
      <c r="AE112" s="765"/>
      <c r="AF112" s="766" t="s">
        <v>463</v>
      </c>
      <c r="AG112" s="764"/>
      <c r="AH112" s="764"/>
      <c r="AI112" s="764"/>
      <c r="AJ112" s="765"/>
      <c r="AK112" s="766" t="s">
        <v>429</v>
      </c>
      <c r="AL112" s="764"/>
      <c r="AM112" s="764"/>
      <c r="AN112" s="764"/>
      <c r="AO112" s="765"/>
      <c r="AP112" s="808" t="s">
        <v>463</v>
      </c>
      <c r="AQ112" s="809"/>
      <c r="AR112" s="809"/>
      <c r="AS112" s="809"/>
      <c r="AT112" s="810"/>
      <c r="AU112" s="916"/>
      <c r="AV112" s="917"/>
      <c r="AW112" s="917"/>
      <c r="AX112" s="917"/>
      <c r="AY112" s="917"/>
      <c r="AZ112" s="799" t="s">
        <v>464</v>
      </c>
      <c r="BA112" s="736"/>
      <c r="BB112" s="736"/>
      <c r="BC112" s="736"/>
      <c r="BD112" s="736"/>
      <c r="BE112" s="736"/>
      <c r="BF112" s="736"/>
      <c r="BG112" s="736"/>
      <c r="BH112" s="736"/>
      <c r="BI112" s="736"/>
      <c r="BJ112" s="736"/>
      <c r="BK112" s="736"/>
      <c r="BL112" s="736"/>
      <c r="BM112" s="736"/>
      <c r="BN112" s="736"/>
      <c r="BO112" s="736"/>
      <c r="BP112" s="737"/>
      <c r="BQ112" s="800">
        <v>8621833</v>
      </c>
      <c r="BR112" s="801"/>
      <c r="BS112" s="801"/>
      <c r="BT112" s="801"/>
      <c r="BU112" s="801"/>
      <c r="BV112" s="801">
        <v>7890081</v>
      </c>
      <c r="BW112" s="801"/>
      <c r="BX112" s="801"/>
      <c r="BY112" s="801"/>
      <c r="BZ112" s="801"/>
      <c r="CA112" s="801">
        <v>7321948</v>
      </c>
      <c r="CB112" s="801"/>
      <c r="CC112" s="801"/>
      <c r="CD112" s="801"/>
      <c r="CE112" s="801"/>
      <c r="CF112" s="859">
        <v>83.8</v>
      </c>
      <c r="CG112" s="860"/>
      <c r="CH112" s="860"/>
      <c r="CI112" s="860"/>
      <c r="CJ112" s="860"/>
      <c r="CK112" s="911"/>
      <c r="CL112" s="805"/>
      <c r="CM112" s="799" t="s">
        <v>465</v>
      </c>
      <c r="CN112" s="736"/>
      <c r="CO112" s="736"/>
      <c r="CP112" s="736"/>
      <c r="CQ112" s="736"/>
      <c r="CR112" s="736"/>
      <c r="CS112" s="736"/>
      <c r="CT112" s="736"/>
      <c r="CU112" s="736"/>
      <c r="CV112" s="736"/>
      <c r="CW112" s="736"/>
      <c r="CX112" s="736"/>
      <c r="CY112" s="736"/>
      <c r="CZ112" s="736"/>
      <c r="DA112" s="736"/>
      <c r="DB112" s="736"/>
      <c r="DC112" s="736"/>
      <c r="DD112" s="736"/>
      <c r="DE112" s="736"/>
      <c r="DF112" s="737"/>
      <c r="DG112" s="800" t="s">
        <v>130</v>
      </c>
      <c r="DH112" s="801"/>
      <c r="DI112" s="801"/>
      <c r="DJ112" s="801"/>
      <c r="DK112" s="801"/>
      <c r="DL112" s="801" t="s">
        <v>462</v>
      </c>
      <c r="DM112" s="801"/>
      <c r="DN112" s="801"/>
      <c r="DO112" s="801"/>
      <c r="DP112" s="801"/>
      <c r="DQ112" s="801" t="s">
        <v>463</v>
      </c>
      <c r="DR112" s="801"/>
      <c r="DS112" s="801"/>
      <c r="DT112" s="801"/>
      <c r="DU112" s="801"/>
      <c r="DV112" s="778" t="s">
        <v>466</v>
      </c>
      <c r="DW112" s="778"/>
      <c r="DX112" s="778"/>
      <c r="DY112" s="778"/>
      <c r="DZ112" s="779"/>
    </row>
    <row r="113" spans="1:130" s="221" customFormat="1" ht="26.25" customHeight="1" x14ac:dyDescent="0.2">
      <c r="A113" s="898"/>
      <c r="B113" s="899"/>
      <c r="C113" s="736" t="s">
        <v>467</v>
      </c>
      <c r="D113" s="736"/>
      <c r="E113" s="736"/>
      <c r="F113" s="736"/>
      <c r="G113" s="736"/>
      <c r="H113" s="736"/>
      <c r="I113" s="736"/>
      <c r="J113" s="736"/>
      <c r="K113" s="736"/>
      <c r="L113" s="736"/>
      <c r="M113" s="736"/>
      <c r="N113" s="736"/>
      <c r="O113" s="736"/>
      <c r="P113" s="736"/>
      <c r="Q113" s="736"/>
      <c r="R113" s="736"/>
      <c r="S113" s="736"/>
      <c r="T113" s="736"/>
      <c r="U113" s="736"/>
      <c r="V113" s="736"/>
      <c r="W113" s="736"/>
      <c r="X113" s="736"/>
      <c r="Y113" s="736"/>
      <c r="Z113" s="737"/>
      <c r="AA113" s="902">
        <v>961535</v>
      </c>
      <c r="AB113" s="903"/>
      <c r="AC113" s="903"/>
      <c r="AD113" s="903"/>
      <c r="AE113" s="904"/>
      <c r="AF113" s="905">
        <v>946161</v>
      </c>
      <c r="AG113" s="903"/>
      <c r="AH113" s="903"/>
      <c r="AI113" s="903"/>
      <c r="AJ113" s="904"/>
      <c r="AK113" s="905">
        <v>932556</v>
      </c>
      <c r="AL113" s="903"/>
      <c r="AM113" s="903"/>
      <c r="AN113" s="903"/>
      <c r="AO113" s="904"/>
      <c r="AP113" s="906">
        <v>10.7</v>
      </c>
      <c r="AQ113" s="907"/>
      <c r="AR113" s="907"/>
      <c r="AS113" s="907"/>
      <c r="AT113" s="908"/>
      <c r="AU113" s="916"/>
      <c r="AV113" s="917"/>
      <c r="AW113" s="917"/>
      <c r="AX113" s="917"/>
      <c r="AY113" s="917"/>
      <c r="AZ113" s="799" t="s">
        <v>468</v>
      </c>
      <c r="BA113" s="736"/>
      <c r="BB113" s="736"/>
      <c r="BC113" s="736"/>
      <c r="BD113" s="736"/>
      <c r="BE113" s="736"/>
      <c r="BF113" s="736"/>
      <c r="BG113" s="736"/>
      <c r="BH113" s="736"/>
      <c r="BI113" s="736"/>
      <c r="BJ113" s="736"/>
      <c r="BK113" s="736"/>
      <c r="BL113" s="736"/>
      <c r="BM113" s="736"/>
      <c r="BN113" s="736"/>
      <c r="BO113" s="736"/>
      <c r="BP113" s="737"/>
      <c r="BQ113" s="800">
        <v>51156</v>
      </c>
      <c r="BR113" s="801"/>
      <c r="BS113" s="801"/>
      <c r="BT113" s="801"/>
      <c r="BU113" s="801"/>
      <c r="BV113" s="801">
        <v>34221</v>
      </c>
      <c r="BW113" s="801"/>
      <c r="BX113" s="801"/>
      <c r="BY113" s="801"/>
      <c r="BZ113" s="801"/>
      <c r="CA113" s="801">
        <v>17169</v>
      </c>
      <c r="CB113" s="801"/>
      <c r="CC113" s="801"/>
      <c r="CD113" s="801"/>
      <c r="CE113" s="801"/>
      <c r="CF113" s="859">
        <v>0.2</v>
      </c>
      <c r="CG113" s="860"/>
      <c r="CH113" s="860"/>
      <c r="CI113" s="860"/>
      <c r="CJ113" s="860"/>
      <c r="CK113" s="911"/>
      <c r="CL113" s="805"/>
      <c r="CM113" s="799" t="s">
        <v>469</v>
      </c>
      <c r="CN113" s="736"/>
      <c r="CO113" s="736"/>
      <c r="CP113" s="736"/>
      <c r="CQ113" s="736"/>
      <c r="CR113" s="736"/>
      <c r="CS113" s="736"/>
      <c r="CT113" s="736"/>
      <c r="CU113" s="736"/>
      <c r="CV113" s="736"/>
      <c r="CW113" s="736"/>
      <c r="CX113" s="736"/>
      <c r="CY113" s="736"/>
      <c r="CZ113" s="736"/>
      <c r="DA113" s="736"/>
      <c r="DB113" s="736"/>
      <c r="DC113" s="736"/>
      <c r="DD113" s="736"/>
      <c r="DE113" s="736"/>
      <c r="DF113" s="737"/>
      <c r="DG113" s="763" t="s">
        <v>130</v>
      </c>
      <c r="DH113" s="764"/>
      <c r="DI113" s="764"/>
      <c r="DJ113" s="764"/>
      <c r="DK113" s="765"/>
      <c r="DL113" s="766" t="s">
        <v>463</v>
      </c>
      <c r="DM113" s="764"/>
      <c r="DN113" s="764"/>
      <c r="DO113" s="764"/>
      <c r="DP113" s="765"/>
      <c r="DQ113" s="766" t="s">
        <v>470</v>
      </c>
      <c r="DR113" s="764"/>
      <c r="DS113" s="764"/>
      <c r="DT113" s="764"/>
      <c r="DU113" s="765"/>
      <c r="DV113" s="808" t="s">
        <v>470</v>
      </c>
      <c r="DW113" s="809"/>
      <c r="DX113" s="809"/>
      <c r="DY113" s="809"/>
      <c r="DZ113" s="810"/>
    </row>
    <row r="114" spans="1:130" s="221" customFormat="1" ht="26.25" customHeight="1" x14ac:dyDescent="0.2">
      <c r="A114" s="898"/>
      <c r="B114" s="899"/>
      <c r="C114" s="736" t="s">
        <v>471</v>
      </c>
      <c r="D114" s="736"/>
      <c r="E114" s="736"/>
      <c r="F114" s="736"/>
      <c r="G114" s="736"/>
      <c r="H114" s="736"/>
      <c r="I114" s="736"/>
      <c r="J114" s="736"/>
      <c r="K114" s="736"/>
      <c r="L114" s="736"/>
      <c r="M114" s="736"/>
      <c r="N114" s="736"/>
      <c r="O114" s="736"/>
      <c r="P114" s="736"/>
      <c r="Q114" s="736"/>
      <c r="R114" s="736"/>
      <c r="S114" s="736"/>
      <c r="T114" s="736"/>
      <c r="U114" s="736"/>
      <c r="V114" s="736"/>
      <c r="W114" s="736"/>
      <c r="X114" s="736"/>
      <c r="Y114" s="736"/>
      <c r="Z114" s="737"/>
      <c r="AA114" s="763">
        <v>17261</v>
      </c>
      <c r="AB114" s="764"/>
      <c r="AC114" s="764"/>
      <c r="AD114" s="764"/>
      <c r="AE114" s="765"/>
      <c r="AF114" s="766">
        <v>17261</v>
      </c>
      <c r="AG114" s="764"/>
      <c r="AH114" s="764"/>
      <c r="AI114" s="764"/>
      <c r="AJ114" s="765"/>
      <c r="AK114" s="766">
        <v>17261</v>
      </c>
      <c r="AL114" s="764"/>
      <c r="AM114" s="764"/>
      <c r="AN114" s="764"/>
      <c r="AO114" s="765"/>
      <c r="AP114" s="808">
        <v>0.2</v>
      </c>
      <c r="AQ114" s="809"/>
      <c r="AR114" s="809"/>
      <c r="AS114" s="809"/>
      <c r="AT114" s="810"/>
      <c r="AU114" s="916"/>
      <c r="AV114" s="917"/>
      <c r="AW114" s="917"/>
      <c r="AX114" s="917"/>
      <c r="AY114" s="917"/>
      <c r="AZ114" s="799" t="s">
        <v>472</v>
      </c>
      <c r="BA114" s="736"/>
      <c r="BB114" s="736"/>
      <c r="BC114" s="736"/>
      <c r="BD114" s="736"/>
      <c r="BE114" s="736"/>
      <c r="BF114" s="736"/>
      <c r="BG114" s="736"/>
      <c r="BH114" s="736"/>
      <c r="BI114" s="736"/>
      <c r="BJ114" s="736"/>
      <c r="BK114" s="736"/>
      <c r="BL114" s="736"/>
      <c r="BM114" s="736"/>
      <c r="BN114" s="736"/>
      <c r="BO114" s="736"/>
      <c r="BP114" s="737"/>
      <c r="BQ114" s="800">
        <v>2500940</v>
      </c>
      <c r="BR114" s="801"/>
      <c r="BS114" s="801"/>
      <c r="BT114" s="801"/>
      <c r="BU114" s="801"/>
      <c r="BV114" s="801">
        <v>2699559</v>
      </c>
      <c r="BW114" s="801"/>
      <c r="BX114" s="801"/>
      <c r="BY114" s="801"/>
      <c r="BZ114" s="801"/>
      <c r="CA114" s="801">
        <v>2688871</v>
      </c>
      <c r="CB114" s="801"/>
      <c r="CC114" s="801"/>
      <c r="CD114" s="801"/>
      <c r="CE114" s="801"/>
      <c r="CF114" s="859">
        <v>30.8</v>
      </c>
      <c r="CG114" s="860"/>
      <c r="CH114" s="860"/>
      <c r="CI114" s="860"/>
      <c r="CJ114" s="860"/>
      <c r="CK114" s="911"/>
      <c r="CL114" s="805"/>
      <c r="CM114" s="799" t="s">
        <v>473</v>
      </c>
      <c r="CN114" s="736"/>
      <c r="CO114" s="736"/>
      <c r="CP114" s="736"/>
      <c r="CQ114" s="736"/>
      <c r="CR114" s="736"/>
      <c r="CS114" s="736"/>
      <c r="CT114" s="736"/>
      <c r="CU114" s="736"/>
      <c r="CV114" s="736"/>
      <c r="CW114" s="736"/>
      <c r="CX114" s="736"/>
      <c r="CY114" s="736"/>
      <c r="CZ114" s="736"/>
      <c r="DA114" s="736"/>
      <c r="DB114" s="736"/>
      <c r="DC114" s="736"/>
      <c r="DD114" s="736"/>
      <c r="DE114" s="736"/>
      <c r="DF114" s="737"/>
      <c r="DG114" s="763" t="s">
        <v>463</v>
      </c>
      <c r="DH114" s="764"/>
      <c r="DI114" s="764"/>
      <c r="DJ114" s="764"/>
      <c r="DK114" s="765"/>
      <c r="DL114" s="766" t="s">
        <v>429</v>
      </c>
      <c r="DM114" s="764"/>
      <c r="DN114" s="764"/>
      <c r="DO114" s="764"/>
      <c r="DP114" s="765"/>
      <c r="DQ114" s="766" t="s">
        <v>463</v>
      </c>
      <c r="DR114" s="764"/>
      <c r="DS114" s="764"/>
      <c r="DT114" s="764"/>
      <c r="DU114" s="765"/>
      <c r="DV114" s="808" t="s">
        <v>463</v>
      </c>
      <c r="DW114" s="809"/>
      <c r="DX114" s="809"/>
      <c r="DY114" s="809"/>
      <c r="DZ114" s="810"/>
    </row>
    <row r="115" spans="1:130" s="221" customFormat="1" ht="26.25" customHeight="1" x14ac:dyDescent="0.2">
      <c r="A115" s="898"/>
      <c r="B115" s="899"/>
      <c r="C115" s="736" t="s">
        <v>474</v>
      </c>
      <c r="D115" s="736"/>
      <c r="E115" s="736"/>
      <c r="F115" s="736"/>
      <c r="G115" s="736"/>
      <c r="H115" s="736"/>
      <c r="I115" s="736"/>
      <c r="J115" s="736"/>
      <c r="K115" s="736"/>
      <c r="L115" s="736"/>
      <c r="M115" s="736"/>
      <c r="N115" s="736"/>
      <c r="O115" s="736"/>
      <c r="P115" s="736"/>
      <c r="Q115" s="736"/>
      <c r="R115" s="736"/>
      <c r="S115" s="736"/>
      <c r="T115" s="736"/>
      <c r="U115" s="736"/>
      <c r="V115" s="736"/>
      <c r="W115" s="736"/>
      <c r="X115" s="736"/>
      <c r="Y115" s="736"/>
      <c r="Z115" s="737"/>
      <c r="AA115" s="902">
        <v>22530</v>
      </c>
      <c r="AB115" s="903"/>
      <c r="AC115" s="903"/>
      <c r="AD115" s="903"/>
      <c r="AE115" s="904"/>
      <c r="AF115" s="905">
        <v>22530</v>
      </c>
      <c r="AG115" s="903"/>
      <c r="AH115" s="903"/>
      <c r="AI115" s="903"/>
      <c r="AJ115" s="904"/>
      <c r="AK115" s="905">
        <v>22530</v>
      </c>
      <c r="AL115" s="903"/>
      <c r="AM115" s="903"/>
      <c r="AN115" s="903"/>
      <c r="AO115" s="904"/>
      <c r="AP115" s="906">
        <v>0.3</v>
      </c>
      <c r="AQ115" s="907"/>
      <c r="AR115" s="907"/>
      <c r="AS115" s="907"/>
      <c r="AT115" s="908"/>
      <c r="AU115" s="916"/>
      <c r="AV115" s="917"/>
      <c r="AW115" s="917"/>
      <c r="AX115" s="917"/>
      <c r="AY115" s="917"/>
      <c r="AZ115" s="799" t="s">
        <v>475</v>
      </c>
      <c r="BA115" s="736"/>
      <c r="BB115" s="736"/>
      <c r="BC115" s="736"/>
      <c r="BD115" s="736"/>
      <c r="BE115" s="736"/>
      <c r="BF115" s="736"/>
      <c r="BG115" s="736"/>
      <c r="BH115" s="736"/>
      <c r="BI115" s="736"/>
      <c r="BJ115" s="736"/>
      <c r="BK115" s="736"/>
      <c r="BL115" s="736"/>
      <c r="BM115" s="736"/>
      <c r="BN115" s="736"/>
      <c r="BO115" s="736"/>
      <c r="BP115" s="737"/>
      <c r="BQ115" s="800" t="s">
        <v>130</v>
      </c>
      <c r="BR115" s="801"/>
      <c r="BS115" s="801"/>
      <c r="BT115" s="801"/>
      <c r="BU115" s="801"/>
      <c r="BV115" s="801" t="s">
        <v>470</v>
      </c>
      <c r="BW115" s="801"/>
      <c r="BX115" s="801"/>
      <c r="BY115" s="801"/>
      <c r="BZ115" s="801"/>
      <c r="CA115" s="801" t="s">
        <v>429</v>
      </c>
      <c r="CB115" s="801"/>
      <c r="CC115" s="801"/>
      <c r="CD115" s="801"/>
      <c r="CE115" s="801"/>
      <c r="CF115" s="859" t="s">
        <v>476</v>
      </c>
      <c r="CG115" s="860"/>
      <c r="CH115" s="860"/>
      <c r="CI115" s="860"/>
      <c r="CJ115" s="860"/>
      <c r="CK115" s="911"/>
      <c r="CL115" s="805"/>
      <c r="CM115" s="799" t="s">
        <v>477</v>
      </c>
      <c r="CN115" s="736"/>
      <c r="CO115" s="736"/>
      <c r="CP115" s="736"/>
      <c r="CQ115" s="736"/>
      <c r="CR115" s="736"/>
      <c r="CS115" s="736"/>
      <c r="CT115" s="736"/>
      <c r="CU115" s="736"/>
      <c r="CV115" s="736"/>
      <c r="CW115" s="736"/>
      <c r="CX115" s="736"/>
      <c r="CY115" s="736"/>
      <c r="CZ115" s="736"/>
      <c r="DA115" s="736"/>
      <c r="DB115" s="736"/>
      <c r="DC115" s="736"/>
      <c r="DD115" s="736"/>
      <c r="DE115" s="736"/>
      <c r="DF115" s="737"/>
      <c r="DG115" s="763" t="s">
        <v>466</v>
      </c>
      <c r="DH115" s="764"/>
      <c r="DI115" s="764"/>
      <c r="DJ115" s="764"/>
      <c r="DK115" s="765"/>
      <c r="DL115" s="766" t="s">
        <v>466</v>
      </c>
      <c r="DM115" s="764"/>
      <c r="DN115" s="764"/>
      <c r="DO115" s="764"/>
      <c r="DP115" s="765"/>
      <c r="DQ115" s="766" t="s">
        <v>476</v>
      </c>
      <c r="DR115" s="764"/>
      <c r="DS115" s="764"/>
      <c r="DT115" s="764"/>
      <c r="DU115" s="765"/>
      <c r="DV115" s="808" t="s">
        <v>463</v>
      </c>
      <c r="DW115" s="809"/>
      <c r="DX115" s="809"/>
      <c r="DY115" s="809"/>
      <c r="DZ115" s="810"/>
    </row>
    <row r="116" spans="1:130" s="221" customFormat="1" ht="26.25" customHeight="1" x14ac:dyDescent="0.2">
      <c r="A116" s="900"/>
      <c r="B116" s="901"/>
      <c r="C116" s="823" t="s">
        <v>478</v>
      </c>
      <c r="D116" s="823"/>
      <c r="E116" s="823"/>
      <c r="F116" s="823"/>
      <c r="G116" s="823"/>
      <c r="H116" s="823"/>
      <c r="I116" s="823"/>
      <c r="J116" s="823"/>
      <c r="K116" s="823"/>
      <c r="L116" s="823"/>
      <c r="M116" s="823"/>
      <c r="N116" s="823"/>
      <c r="O116" s="823"/>
      <c r="P116" s="823"/>
      <c r="Q116" s="823"/>
      <c r="R116" s="823"/>
      <c r="S116" s="823"/>
      <c r="T116" s="823"/>
      <c r="U116" s="823"/>
      <c r="V116" s="823"/>
      <c r="W116" s="823"/>
      <c r="X116" s="823"/>
      <c r="Y116" s="823"/>
      <c r="Z116" s="824"/>
      <c r="AA116" s="763" t="s">
        <v>429</v>
      </c>
      <c r="AB116" s="764"/>
      <c r="AC116" s="764"/>
      <c r="AD116" s="764"/>
      <c r="AE116" s="765"/>
      <c r="AF116" s="766" t="s">
        <v>466</v>
      </c>
      <c r="AG116" s="764"/>
      <c r="AH116" s="764"/>
      <c r="AI116" s="764"/>
      <c r="AJ116" s="765"/>
      <c r="AK116" s="766" t="s">
        <v>462</v>
      </c>
      <c r="AL116" s="764"/>
      <c r="AM116" s="764"/>
      <c r="AN116" s="764"/>
      <c r="AO116" s="765"/>
      <c r="AP116" s="808" t="s">
        <v>463</v>
      </c>
      <c r="AQ116" s="809"/>
      <c r="AR116" s="809"/>
      <c r="AS116" s="809"/>
      <c r="AT116" s="810"/>
      <c r="AU116" s="916"/>
      <c r="AV116" s="917"/>
      <c r="AW116" s="917"/>
      <c r="AX116" s="917"/>
      <c r="AY116" s="917"/>
      <c r="AZ116" s="893" t="s">
        <v>479</v>
      </c>
      <c r="BA116" s="894"/>
      <c r="BB116" s="894"/>
      <c r="BC116" s="894"/>
      <c r="BD116" s="894"/>
      <c r="BE116" s="894"/>
      <c r="BF116" s="894"/>
      <c r="BG116" s="894"/>
      <c r="BH116" s="894"/>
      <c r="BI116" s="894"/>
      <c r="BJ116" s="894"/>
      <c r="BK116" s="894"/>
      <c r="BL116" s="894"/>
      <c r="BM116" s="894"/>
      <c r="BN116" s="894"/>
      <c r="BO116" s="894"/>
      <c r="BP116" s="895"/>
      <c r="BQ116" s="800" t="s">
        <v>462</v>
      </c>
      <c r="BR116" s="801"/>
      <c r="BS116" s="801"/>
      <c r="BT116" s="801"/>
      <c r="BU116" s="801"/>
      <c r="BV116" s="801" t="s">
        <v>429</v>
      </c>
      <c r="BW116" s="801"/>
      <c r="BX116" s="801"/>
      <c r="BY116" s="801"/>
      <c r="BZ116" s="801"/>
      <c r="CA116" s="801" t="s">
        <v>466</v>
      </c>
      <c r="CB116" s="801"/>
      <c r="CC116" s="801"/>
      <c r="CD116" s="801"/>
      <c r="CE116" s="801"/>
      <c r="CF116" s="859" t="s">
        <v>470</v>
      </c>
      <c r="CG116" s="860"/>
      <c r="CH116" s="860"/>
      <c r="CI116" s="860"/>
      <c r="CJ116" s="860"/>
      <c r="CK116" s="911"/>
      <c r="CL116" s="805"/>
      <c r="CM116" s="799" t="s">
        <v>480</v>
      </c>
      <c r="CN116" s="736"/>
      <c r="CO116" s="736"/>
      <c r="CP116" s="736"/>
      <c r="CQ116" s="736"/>
      <c r="CR116" s="736"/>
      <c r="CS116" s="736"/>
      <c r="CT116" s="736"/>
      <c r="CU116" s="736"/>
      <c r="CV116" s="736"/>
      <c r="CW116" s="736"/>
      <c r="CX116" s="736"/>
      <c r="CY116" s="736"/>
      <c r="CZ116" s="736"/>
      <c r="DA116" s="736"/>
      <c r="DB116" s="736"/>
      <c r="DC116" s="736"/>
      <c r="DD116" s="736"/>
      <c r="DE116" s="736"/>
      <c r="DF116" s="737"/>
      <c r="DG116" s="763">
        <v>35434</v>
      </c>
      <c r="DH116" s="764"/>
      <c r="DI116" s="764"/>
      <c r="DJ116" s="764"/>
      <c r="DK116" s="765"/>
      <c r="DL116" s="766">
        <v>21472</v>
      </c>
      <c r="DM116" s="764"/>
      <c r="DN116" s="764"/>
      <c r="DO116" s="764"/>
      <c r="DP116" s="765"/>
      <c r="DQ116" s="766">
        <v>7229</v>
      </c>
      <c r="DR116" s="764"/>
      <c r="DS116" s="764"/>
      <c r="DT116" s="764"/>
      <c r="DU116" s="765"/>
      <c r="DV116" s="808">
        <v>0.1</v>
      </c>
      <c r="DW116" s="809"/>
      <c r="DX116" s="809"/>
      <c r="DY116" s="809"/>
      <c r="DZ116" s="810"/>
    </row>
    <row r="117" spans="1:130" s="221" customFormat="1" ht="26.25" customHeight="1" x14ac:dyDescent="0.2">
      <c r="A117" s="879" t="s">
        <v>190</v>
      </c>
      <c r="B117" s="880"/>
      <c r="C117" s="880"/>
      <c r="D117" s="880"/>
      <c r="E117" s="880"/>
      <c r="F117" s="880"/>
      <c r="G117" s="880"/>
      <c r="H117" s="880"/>
      <c r="I117" s="880"/>
      <c r="J117" s="880"/>
      <c r="K117" s="880"/>
      <c r="L117" s="880"/>
      <c r="M117" s="880"/>
      <c r="N117" s="880"/>
      <c r="O117" s="880"/>
      <c r="P117" s="880"/>
      <c r="Q117" s="880"/>
      <c r="R117" s="880"/>
      <c r="S117" s="880"/>
      <c r="T117" s="880"/>
      <c r="U117" s="880"/>
      <c r="V117" s="880"/>
      <c r="W117" s="880"/>
      <c r="X117" s="880"/>
      <c r="Y117" s="861" t="s">
        <v>481</v>
      </c>
      <c r="Z117" s="881"/>
      <c r="AA117" s="886">
        <v>3829310</v>
      </c>
      <c r="AB117" s="887"/>
      <c r="AC117" s="887"/>
      <c r="AD117" s="887"/>
      <c r="AE117" s="888"/>
      <c r="AF117" s="889">
        <v>3836757</v>
      </c>
      <c r="AG117" s="887"/>
      <c r="AH117" s="887"/>
      <c r="AI117" s="887"/>
      <c r="AJ117" s="888"/>
      <c r="AK117" s="889">
        <v>3693489</v>
      </c>
      <c r="AL117" s="887"/>
      <c r="AM117" s="887"/>
      <c r="AN117" s="887"/>
      <c r="AO117" s="888"/>
      <c r="AP117" s="890"/>
      <c r="AQ117" s="891"/>
      <c r="AR117" s="891"/>
      <c r="AS117" s="891"/>
      <c r="AT117" s="892"/>
      <c r="AU117" s="916"/>
      <c r="AV117" s="917"/>
      <c r="AW117" s="917"/>
      <c r="AX117" s="917"/>
      <c r="AY117" s="917"/>
      <c r="AZ117" s="847" t="s">
        <v>482</v>
      </c>
      <c r="BA117" s="848"/>
      <c r="BB117" s="848"/>
      <c r="BC117" s="848"/>
      <c r="BD117" s="848"/>
      <c r="BE117" s="848"/>
      <c r="BF117" s="848"/>
      <c r="BG117" s="848"/>
      <c r="BH117" s="848"/>
      <c r="BI117" s="848"/>
      <c r="BJ117" s="848"/>
      <c r="BK117" s="848"/>
      <c r="BL117" s="848"/>
      <c r="BM117" s="848"/>
      <c r="BN117" s="848"/>
      <c r="BO117" s="848"/>
      <c r="BP117" s="849"/>
      <c r="BQ117" s="800" t="s">
        <v>429</v>
      </c>
      <c r="BR117" s="801"/>
      <c r="BS117" s="801"/>
      <c r="BT117" s="801"/>
      <c r="BU117" s="801"/>
      <c r="BV117" s="801" t="s">
        <v>130</v>
      </c>
      <c r="BW117" s="801"/>
      <c r="BX117" s="801"/>
      <c r="BY117" s="801"/>
      <c r="BZ117" s="801"/>
      <c r="CA117" s="801" t="s">
        <v>463</v>
      </c>
      <c r="CB117" s="801"/>
      <c r="CC117" s="801"/>
      <c r="CD117" s="801"/>
      <c r="CE117" s="801"/>
      <c r="CF117" s="859" t="s">
        <v>466</v>
      </c>
      <c r="CG117" s="860"/>
      <c r="CH117" s="860"/>
      <c r="CI117" s="860"/>
      <c r="CJ117" s="860"/>
      <c r="CK117" s="911"/>
      <c r="CL117" s="805"/>
      <c r="CM117" s="799" t="s">
        <v>483</v>
      </c>
      <c r="CN117" s="736"/>
      <c r="CO117" s="736"/>
      <c r="CP117" s="736"/>
      <c r="CQ117" s="736"/>
      <c r="CR117" s="736"/>
      <c r="CS117" s="736"/>
      <c r="CT117" s="736"/>
      <c r="CU117" s="736"/>
      <c r="CV117" s="736"/>
      <c r="CW117" s="736"/>
      <c r="CX117" s="736"/>
      <c r="CY117" s="736"/>
      <c r="CZ117" s="736"/>
      <c r="DA117" s="736"/>
      <c r="DB117" s="736"/>
      <c r="DC117" s="736"/>
      <c r="DD117" s="736"/>
      <c r="DE117" s="736"/>
      <c r="DF117" s="737"/>
      <c r="DG117" s="763" t="s">
        <v>463</v>
      </c>
      <c r="DH117" s="764"/>
      <c r="DI117" s="764"/>
      <c r="DJ117" s="764"/>
      <c r="DK117" s="765"/>
      <c r="DL117" s="766" t="s">
        <v>429</v>
      </c>
      <c r="DM117" s="764"/>
      <c r="DN117" s="764"/>
      <c r="DO117" s="764"/>
      <c r="DP117" s="765"/>
      <c r="DQ117" s="766" t="s">
        <v>130</v>
      </c>
      <c r="DR117" s="764"/>
      <c r="DS117" s="764"/>
      <c r="DT117" s="764"/>
      <c r="DU117" s="765"/>
      <c r="DV117" s="808" t="s">
        <v>462</v>
      </c>
      <c r="DW117" s="809"/>
      <c r="DX117" s="809"/>
      <c r="DY117" s="809"/>
      <c r="DZ117" s="810"/>
    </row>
    <row r="118" spans="1:130" s="221" customFormat="1" ht="26.25" customHeight="1" x14ac:dyDescent="0.2">
      <c r="A118" s="879" t="s">
        <v>451</v>
      </c>
      <c r="B118" s="880"/>
      <c r="C118" s="880"/>
      <c r="D118" s="880"/>
      <c r="E118" s="880"/>
      <c r="F118" s="880"/>
      <c r="G118" s="880"/>
      <c r="H118" s="880"/>
      <c r="I118" s="880"/>
      <c r="J118" s="880"/>
      <c r="K118" s="880"/>
      <c r="L118" s="880"/>
      <c r="M118" s="880"/>
      <c r="N118" s="880"/>
      <c r="O118" s="880"/>
      <c r="P118" s="880"/>
      <c r="Q118" s="880"/>
      <c r="R118" s="880"/>
      <c r="S118" s="880"/>
      <c r="T118" s="880"/>
      <c r="U118" s="880"/>
      <c r="V118" s="880"/>
      <c r="W118" s="880"/>
      <c r="X118" s="880"/>
      <c r="Y118" s="880"/>
      <c r="Z118" s="881"/>
      <c r="AA118" s="882" t="s">
        <v>448</v>
      </c>
      <c r="AB118" s="880"/>
      <c r="AC118" s="880"/>
      <c r="AD118" s="880"/>
      <c r="AE118" s="881"/>
      <c r="AF118" s="882" t="s">
        <v>449</v>
      </c>
      <c r="AG118" s="880"/>
      <c r="AH118" s="880"/>
      <c r="AI118" s="880"/>
      <c r="AJ118" s="881"/>
      <c r="AK118" s="882" t="s">
        <v>313</v>
      </c>
      <c r="AL118" s="880"/>
      <c r="AM118" s="880"/>
      <c r="AN118" s="880"/>
      <c r="AO118" s="881"/>
      <c r="AP118" s="883" t="s">
        <v>450</v>
      </c>
      <c r="AQ118" s="884"/>
      <c r="AR118" s="884"/>
      <c r="AS118" s="884"/>
      <c r="AT118" s="885"/>
      <c r="AU118" s="916"/>
      <c r="AV118" s="917"/>
      <c r="AW118" s="917"/>
      <c r="AX118" s="917"/>
      <c r="AY118" s="917"/>
      <c r="AZ118" s="822" t="s">
        <v>484</v>
      </c>
      <c r="BA118" s="823"/>
      <c r="BB118" s="823"/>
      <c r="BC118" s="823"/>
      <c r="BD118" s="823"/>
      <c r="BE118" s="823"/>
      <c r="BF118" s="823"/>
      <c r="BG118" s="823"/>
      <c r="BH118" s="823"/>
      <c r="BI118" s="823"/>
      <c r="BJ118" s="823"/>
      <c r="BK118" s="823"/>
      <c r="BL118" s="823"/>
      <c r="BM118" s="823"/>
      <c r="BN118" s="823"/>
      <c r="BO118" s="823"/>
      <c r="BP118" s="824"/>
      <c r="BQ118" s="863" t="s">
        <v>462</v>
      </c>
      <c r="BR118" s="829"/>
      <c r="BS118" s="829"/>
      <c r="BT118" s="829"/>
      <c r="BU118" s="829"/>
      <c r="BV118" s="829" t="s">
        <v>429</v>
      </c>
      <c r="BW118" s="829"/>
      <c r="BX118" s="829"/>
      <c r="BY118" s="829"/>
      <c r="BZ118" s="829"/>
      <c r="CA118" s="829" t="s">
        <v>462</v>
      </c>
      <c r="CB118" s="829"/>
      <c r="CC118" s="829"/>
      <c r="CD118" s="829"/>
      <c r="CE118" s="829"/>
      <c r="CF118" s="859" t="s">
        <v>429</v>
      </c>
      <c r="CG118" s="860"/>
      <c r="CH118" s="860"/>
      <c r="CI118" s="860"/>
      <c r="CJ118" s="860"/>
      <c r="CK118" s="911"/>
      <c r="CL118" s="805"/>
      <c r="CM118" s="799" t="s">
        <v>485</v>
      </c>
      <c r="CN118" s="736"/>
      <c r="CO118" s="736"/>
      <c r="CP118" s="736"/>
      <c r="CQ118" s="736"/>
      <c r="CR118" s="736"/>
      <c r="CS118" s="736"/>
      <c r="CT118" s="736"/>
      <c r="CU118" s="736"/>
      <c r="CV118" s="736"/>
      <c r="CW118" s="736"/>
      <c r="CX118" s="736"/>
      <c r="CY118" s="736"/>
      <c r="CZ118" s="736"/>
      <c r="DA118" s="736"/>
      <c r="DB118" s="736"/>
      <c r="DC118" s="736"/>
      <c r="DD118" s="736"/>
      <c r="DE118" s="736"/>
      <c r="DF118" s="737"/>
      <c r="DG118" s="763" t="s">
        <v>466</v>
      </c>
      <c r="DH118" s="764"/>
      <c r="DI118" s="764"/>
      <c r="DJ118" s="764"/>
      <c r="DK118" s="765"/>
      <c r="DL118" s="766" t="s">
        <v>462</v>
      </c>
      <c r="DM118" s="764"/>
      <c r="DN118" s="764"/>
      <c r="DO118" s="764"/>
      <c r="DP118" s="765"/>
      <c r="DQ118" s="766" t="s">
        <v>486</v>
      </c>
      <c r="DR118" s="764"/>
      <c r="DS118" s="764"/>
      <c r="DT118" s="764"/>
      <c r="DU118" s="765"/>
      <c r="DV118" s="808" t="s">
        <v>466</v>
      </c>
      <c r="DW118" s="809"/>
      <c r="DX118" s="809"/>
      <c r="DY118" s="809"/>
      <c r="DZ118" s="810"/>
    </row>
    <row r="119" spans="1:130" s="221" customFormat="1" ht="26.25" customHeight="1" x14ac:dyDescent="0.2">
      <c r="A119" s="802" t="s">
        <v>454</v>
      </c>
      <c r="B119" s="803"/>
      <c r="C119" s="844" t="s">
        <v>455</v>
      </c>
      <c r="D119" s="792"/>
      <c r="E119" s="792"/>
      <c r="F119" s="792"/>
      <c r="G119" s="792"/>
      <c r="H119" s="792"/>
      <c r="I119" s="792"/>
      <c r="J119" s="792"/>
      <c r="K119" s="792"/>
      <c r="L119" s="792"/>
      <c r="M119" s="792"/>
      <c r="N119" s="792"/>
      <c r="O119" s="792"/>
      <c r="P119" s="792"/>
      <c r="Q119" s="792"/>
      <c r="R119" s="792"/>
      <c r="S119" s="792"/>
      <c r="T119" s="792"/>
      <c r="U119" s="792"/>
      <c r="V119" s="792"/>
      <c r="W119" s="792"/>
      <c r="X119" s="792"/>
      <c r="Y119" s="792"/>
      <c r="Z119" s="793"/>
      <c r="AA119" s="872" t="s">
        <v>466</v>
      </c>
      <c r="AB119" s="873"/>
      <c r="AC119" s="873"/>
      <c r="AD119" s="873"/>
      <c r="AE119" s="874"/>
      <c r="AF119" s="875" t="s">
        <v>462</v>
      </c>
      <c r="AG119" s="873"/>
      <c r="AH119" s="873"/>
      <c r="AI119" s="873"/>
      <c r="AJ119" s="874"/>
      <c r="AK119" s="875" t="s">
        <v>462</v>
      </c>
      <c r="AL119" s="873"/>
      <c r="AM119" s="873"/>
      <c r="AN119" s="873"/>
      <c r="AO119" s="874"/>
      <c r="AP119" s="876" t="s">
        <v>429</v>
      </c>
      <c r="AQ119" s="877"/>
      <c r="AR119" s="877"/>
      <c r="AS119" s="877"/>
      <c r="AT119" s="878"/>
      <c r="AU119" s="918"/>
      <c r="AV119" s="919"/>
      <c r="AW119" s="919"/>
      <c r="AX119" s="919"/>
      <c r="AY119" s="919"/>
      <c r="AZ119" s="244" t="s">
        <v>190</v>
      </c>
      <c r="BA119" s="244"/>
      <c r="BB119" s="244"/>
      <c r="BC119" s="244"/>
      <c r="BD119" s="244"/>
      <c r="BE119" s="244"/>
      <c r="BF119" s="244"/>
      <c r="BG119" s="244"/>
      <c r="BH119" s="244"/>
      <c r="BI119" s="244"/>
      <c r="BJ119" s="244"/>
      <c r="BK119" s="244"/>
      <c r="BL119" s="244"/>
      <c r="BM119" s="244"/>
      <c r="BN119" s="244"/>
      <c r="BO119" s="861" t="s">
        <v>487</v>
      </c>
      <c r="BP119" s="862"/>
      <c r="BQ119" s="863">
        <v>27458386</v>
      </c>
      <c r="BR119" s="829"/>
      <c r="BS119" s="829"/>
      <c r="BT119" s="829"/>
      <c r="BU119" s="829"/>
      <c r="BV119" s="829">
        <v>25472892</v>
      </c>
      <c r="BW119" s="829"/>
      <c r="BX119" s="829"/>
      <c r="BY119" s="829"/>
      <c r="BZ119" s="829"/>
      <c r="CA119" s="829">
        <v>23322338</v>
      </c>
      <c r="CB119" s="829"/>
      <c r="CC119" s="829"/>
      <c r="CD119" s="829"/>
      <c r="CE119" s="829"/>
      <c r="CF119" s="732"/>
      <c r="CG119" s="733"/>
      <c r="CH119" s="733"/>
      <c r="CI119" s="733"/>
      <c r="CJ119" s="818"/>
      <c r="CK119" s="912"/>
      <c r="CL119" s="807"/>
      <c r="CM119" s="822" t="s">
        <v>488</v>
      </c>
      <c r="CN119" s="823"/>
      <c r="CO119" s="823"/>
      <c r="CP119" s="823"/>
      <c r="CQ119" s="823"/>
      <c r="CR119" s="823"/>
      <c r="CS119" s="823"/>
      <c r="CT119" s="823"/>
      <c r="CU119" s="823"/>
      <c r="CV119" s="823"/>
      <c r="CW119" s="823"/>
      <c r="CX119" s="823"/>
      <c r="CY119" s="823"/>
      <c r="CZ119" s="823"/>
      <c r="DA119" s="823"/>
      <c r="DB119" s="823"/>
      <c r="DC119" s="823"/>
      <c r="DD119" s="823"/>
      <c r="DE119" s="823"/>
      <c r="DF119" s="824"/>
      <c r="DG119" s="747">
        <v>15495</v>
      </c>
      <c r="DH119" s="748"/>
      <c r="DI119" s="748"/>
      <c r="DJ119" s="748"/>
      <c r="DK119" s="749"/>
      <c r="DL119" s="750">
        <v>7807</v>
      </c>
      <c r="DM119" s="748"/>
      <c r="DN119" s="748"/>
      <c r="DO119" s="748"/>
      <c r="DP119" s="749"/>
      <c r="DQ119" s="750" t="s">
        <v>429</v>
      </c>
      <c r="DR119" s="748"/>
      <c r="DS119" s="748"/>
      <c r="DT119" s="748"/>
      <c r="DU119" s="749"/>
      <c r="DV119" s="832" t="s">
        <v>462</v>
      </c>
      <c r="DW119" s="833"/>
      <c r="DX119" s="833"/>
      <c r="DY119" s="833"/>
      <c r="DZ119" s="834"/>
    </row>
    <row r="120" spans="1:130" s="221" customFormat="1" ht="26.25" customHeight="1" x14ac:dyDescent="0.2">
      <c r="A120" s="804"/>
      <c r="B120" s="805"/>
      <c r="C120" s="799" t="s">
        <v>459</v>
      </c>
      <c r="D120" s="736"/>
      <c r="E120" s="736"/>
      <c r="F120" s="736"/>
      <c r="G120" s="736"/>
      <c r="H120" s="736"/>
      <c r="I120" s="736"/>
      <c r="J120" s="736"/>
      <c r="K120" s="736"/>
      <c r="L120" s="736"/>
      <c r="M120" s="736"/>
      <c r="N120" s="736"/>
      <c r="O120" s="736"/>
      <c r="P120" s="736"/>
      <c r="Q120" s="736"/>
      <c r="R120" s="736"/>
      <c r="S120" s="736"/>
      <c r="T120" s="736"/>
      <c r="U120" s="736"/>
      <c r="V120" s="736"/>
      <c r="W120" s="736"/>
      <c r="X120" s="736"/>
      <c r="Y120" s="736"/>
      <c r="Z120" s="737"/>
      <c r="AA120" s="763" t="s">
        <v>462</v>
      </c>
      <c r="AB120" s="764"/>
      <c r="AC120" s="764"/>
      <c r="AD120" s="764"/>
      <c r="AE120" s="765"/>
      <c r="AF120" s="766" t="s">
        <v>462</v>
      </c>
      <c r="AG120" s="764"/>
      <c r="AH120" s="764"/>
      <c r="AI120" s="764"/>
      <c r="AJ120" s="765"/>
      <c r="AK120" s="766" t="s">
        <v>466</v>
      </c>
      <c r="AL120" s="764"/>
      <c r="AM120" s="764"/>
      <c r="AN120" s="764"/>
      <c r="AO120" s="765"/>
      <c r="AP120" s="808" t="s">
        <v>462</v>
      </c>
      <c r="AQ120" s="809"/>
      <c r="AR120" s="809"/>
      <c r="AS120" s="809"/>
      <c r="AT120" s="810"/>
      <c r="AU120" s="864" t="s">
        <v>489</v>
      </c>
      <c r="AV120" s="865"/>
      <c r="AW120" s="865"/>
      <c r="AX120" s="865"/>
      <c r="AY120" s="866"/>
      <c r="AZ120" s="844" t="s">
        <v>490</v>
      </c>
      <c r="BA120" s="792"/>
      <c r="BB120" s="792"/>
      <c r="BC120" s="792"/>
      <c r="BD120" s="792"/>
      <c r="BE120" s="792"/>
      <c r="BF120" s="792"/>
      <c r="BG120" s="792"/>
      <c r="BH120" s="792"/>
      <c r="BI120" s="792"/>
      <c r="BJ120" s="792"/>
      <c r="BK120" s="792"/>
      <c r="BL120" s="792"/>
      <c r="BM120" s="792"/>
      <c r="BN120" s="792"/>
      <c r="BO120" s="792"/>
      <c r="BP120" s="793"/>
      <c r="BQ120" s="845">
        <v>13503376</v>
      </c>
      <c r="BR120" s="826"/>
      <c r="BS120" s="826"/>
      <c r="BT120" s="826"/>
      <c r="BU120" s="826"/>
      <c r="BV120" s="826">
        <v>13700902</v>
      </c>
      <c r="BW120" s="826"/>
      <c r="BX120" s="826"/>
      <c r="BY120" s="826"/>
      <c r="BZ120" s="826"/>
      <c r="CA120" s="826">
        <v>14181197</v>
      </c>
      <c r="CB120" s="826"/>
      <c r="CC120" s="826"/>
      <c r="CD120" s="826"/>
      <c r="CE120" s="826"/>
      <c r="CF120" s="850">
        <v>162.30000000000001</v>
      </c>
      <c r="CG120" s="851"/>
      <c r="CH120" s="851"/>
      <c r="CI120" s="851"/>
      <c r="CJ120" s="851"/>
      <c r="CK120" s="852" t="s">
        <v>491</v>
      </c>
      <c r="CL120" s="836"/>
      <c r="CM120" s="836"/>
      <c r="CN120" s="836"/>
      <c r="CO120" s="837"/>
      <c r="CP120" s="856" t="s">
        <v>492</v>
      </c>
      <c r="CQ120" s="857"/>
      <c r="CR120" s="857"/>
      <c r="CS120" s="857"/>
      <c r="CT120" s="857"/>
      <c r="CU120" s="857"/>
      <c r="CV120" s="857"/>
      <c r="CW120" s="857"/>
      <c r="CX120" s="857"/>
      <c r="CY120" s="857"/>
      <c r="CZ120" s="857"/>
      <c r="DA120" s="857"/>
      <c r="DB120" s="857"/>
      <c r="DC120" s="857"/>
      <c r="DD120" s="857"/>
      <c r="DE120" s="857"/>
      <c r="DF120" s="858"/>
      <c r="DG120" s="845">
        <v>5949930</v>
      </c>
      <c r="DH120" s="826"/>
      <c r="DI120" s="826"/>
      <c r="DJ120" s="826"/>
      <c r="DK120" s="826"/>
      <c r="DL120" s="826">
        <v>5524989</v>
      </c>
      <c r="DM120" s="826"/>
      <c r="DN120" s="826"/>
      <c r="DO120" s="826"/>
      <c r="DP120" s="826"/>
      <c r="DQ120" s="826">
        <v>5159247</v>
      </c>
      <c r="DR120" s="826"/>
      <c r="DS120" s="826"/>
      <c r="DT120" s="826"/>
      <c r="DU120" s="826"/>
      <c r="DV120" s="827">
        <v>59</v>
      </c>
      <c r="DW120" s="827"/>
      <c r="DX120" s="827"/>
      <c r="DY120" s="827"/>
      <c r="DZ120" s="828"/>
    </row>
    <row r="121" spans="1:130" s="221" customFormat="1" ht="26.25" customHeight="1" x14ac:dyDescent="0.2">
      <c r="A121" s="804"/>
      <c r="B121" s="805"/>
      <c r="C121" s="847" t="s">
        <v>493</v>
      </c>
      <c r="D121" s="848"/>
      <c r="E121" s="848"/>
      <c r="F121" s="848"/>
      <c r="G121" s="848"/>
      <c r="H121" s="848"/>
      <c r="I121" s="848"/>
      <c r="J121" s="848"/>
      <c r="K121" s="848"/>
      <c r="L121" s="848"/>
      <c r="M121" s="848"/>
      <c r="N121" s="848"/>
      <c r="O121" s="848"/>
      <c r="P121" s="848"/>
      <c r="Q121" s="848"/>
      <c r="R121" s="848"/>
      <c r="S121" s="848"/>
      <c r="T121" s="848"/>
      <c r="U121" s="848"/>
      <c r="V121" s="848"/>
      <c r="W121" s="848"/>
      <c r="X121" s="848"/>
      <c r="Y121" s="848"/>
      <c r="Z121" s="849"/>
      <c r="AA121" s="763" t="s">
        <v>429</v>
      </c>
      <c r="AB121" s="764"/>
      <c r="AC121" s="764"/>
      <c r="AD121" s="764"/>
      <c r="AE121" s="765"/>
      <c r="AF121" s="766" t="s">
        <v>466</v>
      </c>
      <c r="AG121" s="764"/>
      <c r="AH121" s="764"/>
      <c r="AI121" s="764"/>
      <c r="AJ121" s="765"/>
      <c r="AK121" s="766" t="s">
        <v>429</v>
      </c>
      <c r="AL121" s="764"/>
      <c r="AM121" s="764"/>
      <c r="AN121" s="764"/>
      <c r="AO121" s="765"/>
      <c r="AP121" s="808" t="s">
        <v>463</v>
      </c>
      <c r="AQ121" s="809"/>
      <c r="AR121" s="809"/>
      <c r="AS121" s="809"/>
      <c r="AT121" s="810"/>
      <c r="AU121" s="867"/>
      <c r="AV121" s="868"/>
      <c r="AW121" s="868"/>
      <c r="AX121" s="868"/>
      <c r="AY121" s="869"/>
      <c r="AZ121" s="799" t="s">
        <v>494</v>
      </c>
      <c r="BA121" s="736"/>
      <c r="BB121" s="736"/>
      <c r="BC121" s="736"/>
      <c r="BD121" s="736"/>
      <c r="BE121" s="736"/>
      <c r="BF121" s="736"/>
      <c r="BG121" s="736"/>
      <c r="BH121" s="736"/>
      <c r="BI121" s="736"/>
      <c r="BJ121" s="736"/>
      <c r="BK121" s="736"/>
      <c r="BL121" s="736"/>
      <c r="BM121" s="736"/>
      <c r="BN121" s="736"/>
      <c r="BO121" s="736"/>
      <c r="BP121" s="737"/>
      <c r="BQ121" s="800">
        <v>195223</v>
      </c>
      <c r="BR121" s="801"/>
      <c r="BS121" s="801"/>
      <c r="BT121" s="801"/>
      <c r="BU121" s="801"/>
      <c r="BV121" s="801">
        <v>148865</v>
      </c>
      <c r="BW121" s="801"/>
      <c r="BX121" s="801"/>
      <c r="BY121" s="801"/>
      <c r="BZ121" s="801"/>
      <c r="CA121" s="801">
        <v>101521</v>
      </c>
      <c r="CB121" s="801"/>
      <c r="CC121" s="801"/>
      <c r="CD121" s="801"/>
      <c r="CE121" s="801"/>
      <c r="CF121" s="859">
        <v>1.2</v>
      </c>
      <c r="CG121" s="860"/>
      <c r="CH121" s="860"/>
      <c r="CI121" s="860"/>
      <c r="CJ121" s="860"/>
      <c r="CK121" s="853"/>
      <c r="CL121" s="839"/>
      <c r="CM121" s="839"/>
      <c r="CN121" s="839"/>
      <c r="CO121" s="840"/>
      <c r="CP121" s="819" t="s">
        <v>495</v>
      </c>
      <c r="CQ121" s="820"/>
      <c r="CR121" s="820"/>
      <c r="CS121" s="820"/>
      <c r="CT121" s="820"/>
      <c r="CU121" s="820"/>
      <c r="CV121" s="820"/>
      <c r="CW121" s="820"/>
      <c r="CX121" s="820"/>
      <c r="CY121" s="820"/>
      <c r="CZ121" s="820"/>
      <c r="DA121" s="820"/>
      <c r="DB121" s="820"/>
      <c r="DC121" s="820"/>
      <c r="DD121" s="820"/>
      <c r="DE121" s="820"/>
      <c r="DF121" s="821"/>
      <c r="DG121" s="800">
        <v>1125603</v>
      </c>
      <c r="DH121" s="801"/>
      <c r="DI121" s="801"/>
      <c r="DJ121" s="801"/>
      <c r="DK121" s="801"/>
      <c r="DL121" s="801">
        <v>982145</v>
      </c>
      <c r="DM121" s="801"/>
      <c r="DN121" s="801"/>
      <c r="DO121" s="801"/>
      <c r="DP121" s="801"/>
      <c r="DQ121" s="801">
        <v>841894</v>
      </c>
      <c r="DR121" s="801"/>
      <c r="DS121" s="801"/>
      <c r="DT121" s="801"/>
      <c r="DU121" s="801"/>
      <c r="DV121" s="778">
        <v>9.6</v>
      </c>
      <c r="DW121" s="778"/>
      <c r="DX121" s="778"/>
      <c r="DY121" s="778"/>
      <c r="DZ121" s="779"/>
    </row>
    <row r="122" spans="1:130" s="221" customFormat="1" ht="26.25" customHeight="1" x14ac:dyDescent="0.2">
      <c r="A122" s="804"/>
      <c r="B122" s="805"/>
      <c r="C122" s="799" t="s">
        <v>473</v>
      </c>
      <c r="D122" s="736"/>
      <c r="E122" s="736"/>
      <c r="F122" s="736"/>
      <c r="G122" s="736"/>
      <c r="H122" s="736"/>
      <c r="I122" s="736"/>
      <c r="J122" s="736"/>
      <c r="K122" s="736"/>
      <c r="L122" s="736"/>
      <c r="M122" s="736"/>
      <c r="N122" s="736"/>
      <c r="O122" s="736"/>
      <c r="P122" s="736"/>
      <c r="Q122" s="736"/>
      <c r="R122" s="736"/>
      <c r="S122" s="736"/>
      <c r="T122" s="736"/>
      <c r="U122" s="736"/>
      <c r="V122" s="736"/>
      <c r="W122" s="736"/>
      <c r="X122" s="736"/>
      <c r="Y122" s="736"/>
      <c r="Z122" s="737"/>
      <c r="AA122" s="763" t="s">
        <v>130</v>
      </c>
      <c r="AB122" s="764"/>
      <c r="AC122" s="764"/>
      <c r="AD122" s="764"/>
      <c r="AE122" s="765"/>
      <c r="AF122" s="766" t="s">
        <v>462</v>
      </c>
      <c r="AG122" s="764"/>
      <c r="AH122" s="764"/>
      <c r="AI122" s="764"/>
      <c r="AJ122" s="765"/>
      <c r="AK122" s="766" t="s">
        <v>429</v>
      </c>
      <c r="AL122" s="764"/>
      <c r="AM122" s="764"/>
      <c r="AN122" s="764"/>
      <c r="AO122" s="765"/>
      <c r="AP122" s="808" t="s">
        <v>462</v>
      </c>
      <c r="AQ122" s="809"/>
      <c r="AR122" s="809"/>
      <c r="AS122" s="809"/>
      <c r="AT122" s="810"/>
      <c r="AU122" s="867"/>
      <c r="AV122" s="868"/>
      <c r="AW122" s="868"/>
      <c r="AX122" s="868"/>
      <c r="AY122" s="869"/>
      <c r="AZ122" s="822" t="s">
        <v>496</v>
      </c>
      <c r="BA122" s="823"/>
      <c r="BB122" s="823"/>
      <c r="BC122" s="823"/>
      <c r="BD122" s="823"/>
      <c r="BE122" s="823"/>
      <c r="BF122" s="823"/>
      <c r="BG122" s="823"/>
      <c r="BH122" s="823"/>
      <c r="BI122" s="823"/>
      <c r="BJ122" s="823"/>
      <c r="BK122" s="823"/>
      <c r="BL122" s="823"/>
      <c r="BM122" s="823"/>
      <c r="BN122" s="823"/>
      <c r="BO122" s="823"/>
      <c r="BP122" s="824"/>
      <c r="BQ122" s="863">
        <v>19014651</v>
      </c>
      <c r="BR122" s="829"/>
      <c r="BS122" s="829"/>
      <c r="BT122" s="829"/>
      <c r="BU122" s="829"/>
      <c r="BV122" s="829">
        <v>17715081</v>
      </c>
      <c r="BW122" s="829"/>
      <c r="BX122" s="829"/>
      <c r="BY122" s="829"/>
      <c r="BZ122" s="829"/>
      <c r="CA122" s="829">
        <v>15825217</v>
      </c>
      <c r="CB122" s="829"/>
      <c r="CC122" s="829"/>
      <c r="CD122" s="829"/>
      <c r="CE122" s="829"/>
      <c r="CF122" s="830">
        <v>181.1</v>
      </c>
      <c r="CG122" s="831"/>
      <c r="CH122" s="831"/>
      <c r="CI122" s="831"/>
      <c r="CJ122" s="831"/>
      <c r="CK122" s="853"/>
      <c r="CL122" s="839"/>
      <c r="CM122" s="839"/>
      <c r="CN122" s="839"/>
      <c r="CO122" s="840"/>
      <c r="CP122" s="819" t="s">
        <v>497</v>
      </c>
      <c r="CQ122" s="820"/>
      <c r="CR122" s="820"/>
      <c r="CS122" s="820"/>
      <c r="CT122" s="820"/>
      <c r="CU122" s="820"/>
      <c r="CV122" s="820"/>
      <c r="CW122" s="820"/>
      <c r="CX122" s="820"/>
      <c r="CY122" s="820"/>
      <c r="CZ122" s="820"/>
      <c r="DA122" s="820"/>
      <c r="DB122" s="820"/>
      <c r="DC122" s="820"/>
      <c r="DD122" s="820"/>
      <c r="DE122" s="820"/>
      <c r="DF122" s="821"/>
      <c r="DG122" s="800">
        <v>913418</v>
      </c>
      <c r="DH122" s="801"/>
      <c r="DI122" s="801"/>
      <c r="DJ122" s="801"/>
      <c r="DK122" s="801"/>
      <c r="DL122" s="801">
        <v>827066</v>
      </c>
      <c r="DM122" s="801"/>
      <c r="DN122" s="801"/>
      <c r="DO122" s="801"/>
      <c r="DP122" s="801"/>
      <c r="DQ122" s="801">
        <v>739988</v>
      </c>
      <c r="DR122" s="801"/>
      <c r="DS122" s="801"/>
      <c r="DT122" s="801"/>
      <c r="DU122" s="801"/>
      <c r="DV122" s="778">
        <v>8.5</v>
      </c>
      <c r="DW122" s="778"/>
      <c r="DX122" s="778"/>
      <c r="DY122" s="778"/>
      <c r="DZ122" s="779"/>
    </row>
    <row r="123" spans="1:130" s="221" customFormat="1" ht="26.25" customHeight="1" x14ac:dyDescent="0.2">
      <c r="A123" s="804"/>
      <c r="B123" s="805"/>
      <c r="C123" s="799" t="s">
        <v>480</v>
      </c>
      <c r="D123" s="736"/>
      <c r="E123" s="736"/>
      <c r="F123" s="736"/>
      <c r="G123" s="736"/>
      <c r="H123" s="736"/>
      <c r="I123" s="736"/>
      <c r="J123" s="736"/>
      <c r="K123" s="736"/>
      <c r="L123" s="736"/>
      <c r="M123" s="736"/>
      <c r="N123" s="736"/>
      <c r="O123" s="736"/>
      <c r="P123" s="736"/>
      <c r="Q123" s="736"/>
      <c r="R123" s="736"/>
      <c r="S123" s="736"/>
      <c r="T123" s="736"/>
      <c r="U123" s="736"/>
      <c r="V123" s="736"/>
      <c r="W123" s="736"/>
      <c r="X123" s="736"/>
      <c r="Y123" s="736"/>
      <c r="Z123" s="737"/>
      <c r="AA123" s="763">
        <v>14602</v>
      </c>
      <c r="AB123" s="764"/>
      <c r="AC123" s="764"/>
      <c r="AD123" s="764"/>
      <c r="AE123" s="765"/>
      <c r="AF123" s="766">
        <v>14602</v>
      </c>
      <c r="AG123" s="764"/>
      <c r="AH123" s="764"/>
      <c r="AI123" s="764"/>
      <c r="AJ123" s="765"/>
      <c r="AK123" s="766">
        <v>14602</v>
      </c>
      <c r="AL123" s="764"/>
      <c r="AM123" s="764"/>
      <c r="AN123" s="764"/>
      <c r="AO123" s="765"/>
      <c r="AP123" s="808">
        <v>0.2</v>
      </c>
      <c r="AQ123" s="809"/>
      <c r="AR123" s="809"/>
      <c r="AS123" s="809"/>
      <c r="AT123" s="810"/>
      <c r="AU123" s="870"/>
      <c r="AV123" s="871"/>
      <c r="AW123" s="871"/>
      <c r="AX123" s="871"/>
      <c r="AY123" s="871"/>
      <c r="AZ123" s="244" t="s">
        <v>190</v>
      </c>
      <c r="BA123" s="244"/>
      <c r="BB123" s="244"/>
      <c r="BC123" s="244"/>
      <c r="BD123" s="244"/>
      <c r="BE123" s="244"/>
      <c r="BF123" s="244"/>
      <c r="BG123" s="244"/>
      <c r="BH123" s="244"/>
      <c r="BI123" s="244"/>
      <c r="BJ123" s="244"/>
      <c r="BK123" s="244"/>
      <c r="BL123" s="244"/>
      <c r="BM123" s="244"/>
      <c r="BN123" s="244"/>
      <c r="BO123" s="861" t="s">
        <v>498</v>
      </c>
      <c r="BP123" s="862"/>
      <c r="BQ123" s="816">
        <v>32713250</v>
      </c>
      <c r="BR123" s="817"/>
      <c r="BS123" s="817"/>
      <c r="BT123" s="817"/>
      <c r="BU123" s="817"/>
      <c r="BV123" s="817">
        <v>31564848</v>
      </c>
      <c r="BW123" s="817"/>
      <c r="BX123" s="817"/>
      <c r="BY123" s="817"/>
      <c r="BZ123" s="817"/>
      <c r="CA123" s="817">
        <v>30107935</v>
      </c>
      <c r="CB123" s="817"/>
      <c r="CC123" s="817"/>
      <c r="CD123" s="817"/>
      <c r="CE123" s="817"/>
      <c r="CF123" s="732"/>
      <c r="CG123" s="733"/>
      <c r="CH123" s="733"/>
      <c r="CI123" s="733"/>
      <c r="CJ123" s="818"/>
      <c r="CK123" s="853"/>
      <c r="CL123" s="839"/>
      <c r="CM123" s="839"/>
      <c r="CN123" s="839"/>
      <c r="CO123" s="840"/>
      <c r="CP123" s="819" t="s">
        <v>499</v>
      </c>
      <c r="CQ123" s="820"/>
      <c r="CR123" s="820"/>
      <c r="CS123" s="820"/>
      <c r="CT123" s="820"/>
      <c r="CU123" s="820"/>
      <c r="CV123" s="820"/>
      <c r="CW123" s="820"/>
      <c r="CX123" s="820"/>
      <c r="CY123" s="820"/>
      <c r="CZ123" s="820"/>
      <c r="DA123" s="820"/>
      <c r="DB123" s="820"/>
      <c r="DC123" s="820"/>
      <c r="DD123" s="820"/>
      <c r="DE123" s="820"/>
      <c r="DF123" s="821"/>
      <c r="DG123" s="763">
        <v>293187</v>
      </c>
      <c r="DH123" s="764"/>
      <c r="DI123" s="764"/>
      <c r="DJ123" s="764"/>
      <c r="DK123" s="765"/>
      <c r="DL123" s="766">
        <v>254445</v>
      </c>
      <c r="DM123" s="764"/>
      <c r="DN123" s="764"/>
      <c r="DO123" s="764"/>
      <c r="DP123" s="765"/>
      <c r="DQ123" s="766">
        <v>320278</v>
      </c>
      <c r="DR123" s="764"/>
      <c r="DS123" s="764"/>
      <c r="DT123" s="764"/>
      <c r="DU123" s="765"/>
      <c r="DV123" s="808">
        <v>3.7</v>
      </c>
      <c r="DW123" s="809"/>
      <c r="DX123" s="809"/>
      <c r="DY123" s="809"/>
      <c r="DZ123" s="810"/>
    </row>
    <row r="124" spans="1:130" s="221" customFormat="1" ht="26.25" customHeight="1" thickBot="1" x14ac:dyDescent="0.25">
      <c r="A124" s="804"/>
      <c r="B124" s="805"/>
      <c r="C124" s="799" t="s">
        <v>483</v>
      </c>
      <c r="D124" s="736"/>
      <c r="E124" s="736"/>
      <c r="F124" s="736"/>
      <c r="G124" s="736"/>
      <c r="H124" s="736"/>
      <c r="I124" s="736"/>
      <c r="J124" s="736"/>
      <c r="K124" s="736"/>
      <c r="L124" s="736"/>
      <c r="M124" s="736"/>
      <c r="N124" s="736"/>
      <c r="O124" s="736"/>
      <c r="P124" s="736"/>
      <c r="Q124" s="736"/>
      <c r="R124" s="736"/>
      <c r="S124" s="736"/>
      <c r="T124" s="736"/>
      <c r="U124" s="736"/>
      <c r="V124" s="736"/>
      <c r="W124" s="736"/>
      <c r="X124" s="736"/>
      <c r="Y124" s="736"/>
      <c r="Z124" s="737"/>
      <c r="AA124" s="763" t="s">
        <v>130</v>
      </c>
      <c r="AB124" s="764"/>
      <c r="AC124" s="764"/>
      <c r="AD124" s="764"/>
      <c r="AE124" s="765"/>
      <c r="AF124" s="766" t="s">
        <v>130</v>
      </c>
      <c r="AG124" s="764"/>
      <c r="AH124" s="764"/>
      <c r="AI124" s="764"/>
      <c r="AJ124" s="765"/>
      <c r="AK124" s="766" t="s">
        <v>130</v>
      </c>
      <c r="AL124" s="764"/>
      <c r="AM124" s="764"/>
      <c r="AN124" s="764"/>
      <c r="AO124" s="765"/>
      <c r="AP124" s="808" t="s">
        <v>130</v>
      </c>
      <c r="AQ124" s="809"/>
      <c r="AR124" s="809"/>
      <c r="AS124" s="809"/>
      <c r="AT124" s="810"/>
      <c r="AU124" s="811" t="s">
        <v>500</v>
      </c>
      <c r="AV124" s="812"/>
      <c r="AW124" s="812"/>
      <c r="AX124" s="812"/>
      <c r="AY124" s="812"/>
      <c r="AZ124" s="812"/>
      <c r="BA124" s="812"/>
      <c r="BB124" s="812"/>
      <c r="BC124" s="812"/>
      <c r="BD124" s="812"/>
      <c r="BE124" s="812"/>
      <c r="BF124" s="812"/>
      <c r="BG124" s="812"/>
      <c r="BH124" s="812"/>
      <c r="BI124" s="812"/>
      <c r="BJ124" s="812"/>
      <c r="BK124" s="812"/>
      <c r="BL124" s="812"/>
      <c r="BM124" s="812"/>
      <c r="BN124" s="812"/>
      <c r="BO124" s="812"/>
      <c r="BP124" s="813"/>
      <c r="BQ124" s="814" t="s">
        <v>130</v>
      </c>
      <c r="BR124" s="815"/>
      <c r="BS124" s="815"/>
      <c r="BT124" s="815"/>
      <c r="BU124" s="815"/>
      <c r="BV124" s="815" t="s">
        <v>130</v>
      </c>
      <c r="BW124" s="815"/>
      <c r="BX124" s="815"/>
      <c r="BY124" s="815"/>
      <c r="BZ124" s="815"/>
      <c r="CA124" s="815" t="s">
        <v>462</v>
      </c>
      <c r="CB124" s="815"/>
      <c r="CC124" s="815"/>
      <c r="CD124" s="815"/>
      <c r="CE124" s="815"/>
      <c r="CF124" s="710"/>
      <c r="CG124" s="711"/>
      <c r="CH124" s="711"/>
      <c r="CI124" s="711"/>
      <c r="CJ124" s="846"/>
      <c r="CK124" s="854"/>
      <c r="CL124" s="854"/>
      <c r="CM124" s="854"/>
      <c r="CN124" s="854"/>
      <c r="CO124" s="855"/>
      <c r="CP124" s="819" t="s">
        <v>501</v>
      </c>
      <c r="CQ124" s="820"/>
      <c r="CR124" s="820"/>
      <c r="CS124" s="820"/>
      <c r="CT124" s="820"/>
      <c r="CU124" s="820"/>
      <c r="CV124" s="820"/>
      <c r="CW124" s="820"/>
      <c r="CX124" s="820"/>
      <c r="CY124" s="820"/>
      <c r="CZ124" s="820"/>
      <c r="DA124" s="820"/>
      <c r="DB124" s="820"/>
      <c r="DC124" s="820"/>
      <c r="DD124" s="820"/>
      <c r="DE124" s="820"/>
      <c r="DF124" s="821"/>
      <c r="DG124" s="747">
        <v>339695</v>
      </c>
      <c r="DH124" s="748"/>
      <c r="DI124" s="748"/>
      <c r="DJ124" s="748"/>
      <c r="DK124" s="749"/>
      <c r="DL124" s="750">
        <v>301436</v>
      </c>
      <c r="DM124" s="748"/>
      <c r="DN124" s="748"/>
      <c r="DO124" s="748"/>
      <c r="DP124" s="749"/>
      <c r="DQ124" s="750">
        <v>260541</v>
      </c>
      <c r="DR124" s="748"/>
      <c r="DS124" s="748"/>
      <c r="DT124" s="748"/>
      <c r="DU124" s="749"/>
      <c r="DV124" s="832">
        <v>3</v>
      </c>
      <c r="DW124" s="833"/>
      <c r="DX124" s="833"/>
      <c r="DY124" s="833"/>
      <c r="DZ124" s="834"/>
    </row>
    <row r="125" spans="1:130" s="221" customFormat="1" ht="26.25" customHeight="1" x14ac:dyDescent="0.2">
      <c r="A125" s="804"/>
      <c r="B125" s="805"/>
      <c r="C125" s="799" t="s">
        <v>485</v>
      </c>
      <c r="D125" s="736"/>
      <c r="E125" s="736"/>
      <c r="F125" s="736"/>
      <c r="G125" s="736"/>
      <c r="H125" s="736"/>
      <c r="I125" s="736"/>
      <c r="J125" s="736"/>
      <c r="K125" s="736"/>
      <c r="L125" s="736"/>
      <c r="M125" s="736"/>
      <c r="N125" s="736"/>
      <c r="O125" s="736"/>
      <c r="P125" s="736"/>
      <c r="Q125" s="736"/>
      <c r="R125" s="736"/>
      <c r="S125" s="736"/>
      <c r="T125" s="736"/>
      <c r="U125" s="736"/>
      <c r="V125" s="736"/>
      <c r="W125" s="736"/>
      <c r="X125" s="736"/>
      <c r="Y125" s="736"/>
      <c r="Z125" s="737"/>
      <c r="AA125" s="763" t="s">
        <v>463</v>
      </c>
      <c r="AB125" s="764"/>
      <c r="AC125" s="764"/>
      <c r="AD125" s="764"/>
      <c r="AE125" s="765"/>
      <c r="AF125" s="766" t="s">
        <v>463</v>
      </c>
      <c r="AG125" s="764"/>
      <c r="AH125" s="764"/>
      <c r="AI125" s="764"/>
      <c r="AJ125" s="765"/>
      <c r="AK125" s="766" t="s">
        <v>463</v>
      </c>
      <c r="AL125" s="764"/>
      <c r="AM125" s="764"/>
      <c r="AN125" s="764"/>
      <c r="AO125" s="765"/>
      <c r="AP125" s="808" t="s">
        <v>463</v>
      </c>
      <c r="AQ125" s="809"/>
      <c r="AR125" s="809"/>
      <c r="AS125" s="809"/>
      <c r="AT125" s="810"/>
      <c r="AU125" s="242"/>
      <c r="AV125" s="243"/>
      <c r="AW125" s="243"/>
      <c r="AX125" s="243"/>
      <c r="AY125" s="243"/>
      <c r="AZ125" s="243"/>
      <c r="BA125" s="243"/>
      <c r="BB125" s="243"/>
      <c r="BC125" s="243"/>
      <c r="BD125" s="243"/>
      <c r="BE125" s="243"/>
      <c r="BF125" s="243"/>
      <c r="BG125" s="243"/>
      <c r="BH125" s="243"/>
      <c r="BI125" s="243"/>
      <c r="BJ125" s="243"/>
      <c r="BK125" s="243"/>
      <c r="BL125" s="243"/>
      <c r="BM125" s="243"/>
      <c r="BN125" s="243"/>
      <c r="BO125" s="243"/>
      <c r="BP125" s="243"/>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835" t="s">
        <v>502</v>
      </c>
      <c r="CL125" s="836"/>
      <c r="CM125" s="836"/>
      <c r="CN125" s="836"/>
      <c r="CO125" s="837"/>
      <c r="CP125" s="844" t="s">
        <v>503</v>
      </c>
      <c r="CQ125" s="792"/>
      <c r="CR125" s="792"/>
      <c r="CS125" s="792"/>
      <c r="CT125" s="792"/>
      <c r="CU125" s="792"/>
      <c r="CV125" s="792"/>
      <c r="CW125" s="792"/>
      <c r="CX125" s="792"/>
      <c r="CY125" s="792"/>
      <c r="CZ125" s="792"/>
      <c r="DA125" s="792"/>
      <c r="DB125" s="792"/>
      <c r="DC125" s="792"/>
      <c r="DD125" s="792"/>
      <c r="DE125" s="792"/>
      <c r="DF125" s="793"/>
      <c r="DG125" s="845" t="s">
        <v>463</v>
      </c>
      <c r="DH125" s="826"/>
      <c r="DI125" s="826"/>
      <c r="DJ125" s="826"/>
      <c r="DK125" s="826"/>
      <c r="DL125" s="826" t="s">
        <v>486</v>
      </c>
      <c r="DM125" s="826"/>
      <c r="DN125" s="826"/>
      <c r="DO125" s="826"/>
      <c r="DP125" s="826"/>
      <c r="DQ125" s="826" t="s">
        <v>463</v>
      </c>
      <c r="DR125" s="826"/>
      <c r="DS125" s="826"/>
      <c r="DT125" s="826"/>
      <c r="DU125" s="826"/>
      <c r="DV125" s="827" t="s">
        <v>463</v>
      </c>
      <c r="DW125" s="827"/>
      <c r="DX125" s="827"/>
      <c r="DY125" s="827"/>
      <c r="DZ125" s="828"/>
    </row>
    <row r="126" spans="1:130" s="221" customFormat="1" ht="26.25" customHeight="1" thickBot="1" x14ac:dyDescent="0.25">
      <c r="A126" s="804"/>
      <c r="B126" s="805"/>
      <c r="C126" s="799" t="s">
        <v>488</v>
      </c>
      <c r="D126" s="736"/>
      <c r="E126" s="736"/>
      <c r="F126" s="736"/>
      <c r="G126" s="736"/>
      <c r="H126" s="736"/>
      <c r="I126" s="736"/>
      <c r="J126" s="736"/>
      <c r="K126" s="736"/>
      <c r="L126" s="736"/>
      <c r="M126" s="736"/>
      <c r="N126" s="736"/>
      <c r="O126" s="736"/>
      <c r="P126" s="736"/>
      <c r="Q126" s="736"/>
      <c r="R126" s="736"/>
      <c r="S126" s="736"/>
      <c r="T126" s="736"/>
      <c r="U126" s="736"/>
      <c r="V126" s="736"/>
      <c r="W126" s="736"/>
      <c r="X126" s="736"/>
      <c r="Y126" s="736"/>
      <c r="Z126" s="737"/>
      <c r="AA126" s="763">
        <v>7928</v>
      </c>
      <c r="AB126" s="764"/>
      <c r="AC126" s="764"/>
      <c r="AD126" s="764"/>
      <c r="AE126" s="765"/>
      <c r="AF126" s="766">
        <v>7928</v>
      </c>
      <c r="AG126" s="764"/>
      <c r="AH126" s="764"/>
      <c r="AI126" s="764"/>
      <c r="AJ126" s="765"/>
      <c r="AK126" s="766">
        <v>7928</v>
      </c>
      <c r="AL126" s="764"/>
      <c r="AM126" s="764"/>
      <c r="AN126" s="764"/>
      <c r="AO126" s="765"/>
      <c r="AP126" s="808">
        <v>0.1</v>
      </c>
      <c r="AQ126" s="809"/>
      <c r="AR126" s="809"/>
      <c r="AS126" s="809"/>
      <c r="AT126" s="810"/>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838"/>
      <c r="CL126" s="839"/>
      <c r="CM126" s="839"/>
      <c r="CN126" s="839"/>
      <c r="CO126" s="840"/>
      <c r="CP126" s="799" t="s">
        <v>504</v>
      </c>
      <c r="CQ126" s="736"/>
      <c r="CR126" s="736"/>
      <c r="CS126" s="736"/>
      <c r="CT126" s="736"/>
      <c r="CU126" s="736"/>
      <c r="CV126" s="736"/>
      <c r="CW126" s="736"/>
      <c r="CX126" s="736"/>
      <c r="CY126" s="736"/>
      <c r="CZ126" s="736"/>
      <c r="DA126" s="736"/>
      <c r="DB126" s="736"/>
      <c r="DC126" s="736"/>
      <c r="DD126" s="736"/>
      <c r="DE126" s="736"/>
      <c r="DF126" s="737"/>
      <c r="DG126" s="800" t="s">
        <v>463</v>
      </c>
      <c r="DH126" s="801"/>
      <c r="DI126" s="801"/>
      <c r="DJ126" s="801"/>
      <c r="DK126" s="801"/>
      <c r="DL126" s="801" t="s">
        <v>463</v>
      </c>
      <c r="DM126" s="801"/>
      <c r="DN126" s="801"/>
      <c r="DO126" s="801"/>
      <c r="DP126" s="801"/>
      <c r="DQ126" s="801" t="s">
        <v>463</v>
      </c>
      <c r="DR126" s="801"/>
      <c r="DS126" s="801"/>
      <c r="DT126" s="801"/>
      <c r="DU126" s="801"/>
      <c r="DV126" s="778" t="s">
        <v>463</v>
      </c>
      <c r="DW126" s="778"/>
      <c r="DX126" s="778"/>
      <c r="DY126" s="778"/>
      <c r="DZ126" s="779"/>
    </row>
    <row r="127" spans="1:130" s="221" customFormat="1" ht="26.25" customHeight="1" x14ac:dyDescent="0.2">
      <c r="A127" s="806"/>
      <c r="B127" s="807"/>
      <c r="C127" s="822" t="s">
        <v>505</v>
      </c>
      <c r="D127" s="823"/>
      <c r="E127" s="823"/>
      <c r="F127" s="823"/>
      <c r="G127" s="823"/>
      <c r="H127" s="823"/>
      <c r="I127" s="823"/>
      <c r="J127" s="823"/>
      <c r="K127" s="823"/>
      <c r="L127" s="823"/>
      <c r="M127" s="823"/>
      <c r="N127" s="823"/>
      <c r="O127" s="823"/>
      <c r="P127" s="823"/>
      <c r="Q127" s="823"/>
      <c r="R127" s="823"/>
      <c r="S127" s="823"/>
      <c r="T127" s="823"/>
      <c r="U127" s="823"/>
      <c r="V127" s="823"/>
      <c r="W127" s="823"/>
      <c r="X127" s="823"/>
      <c r="Y127" s="823"/>
      <c r="Z127" s="824"/>
      <c r="AA127" s="763" t="s">
        <v>463</v>
      </c>
      <c r="AB127" s="764"/>
      <c r="AC127" s="764"/>
      <c r="AD127" s="764"/>
      <c r="AE127" s="765"/>
      <c r="AF127" s="766" t="s">
        <v>463</v>
      </c>
      <c r="AG127" s="764"/>
      <c r="AH127" s="764"/>
      <c r="AI127" s="764"/>
      <c r="AJ127" s="765"/>
      <c r="AK127" s="766" t="s">
        <v>463</v>
      </c>
      <c r="AL127" s="764"/>
      <c r="AM127" s="764"/>
      <c r="AN127" s="764"/>
      <c r="AO127" s="765"/>
      <c r="AP127" s="808" t="s">
        <v>463</v>
      </c>
      <c r="AQ127" s="809"/>
      <c r="AR127" s="809"/>
      <c r="AS127" s="809"/>
      <c r="AT127" s="810"/>
      <c r="AU127" s="223"/>
      <c r="AV127" s="223"/>
      <c r="AW127" s="223"/>
      <c r="AX127" s="825" t="s">
        <v>506</v>
      </c>
      <c r="AY127" s="796"/>
      <c r="AZ127" s="796"/>
      <c r="BA127" s="796"/>
      <c r="BB127" s="796"/>
      <c r="BC127" s="796"/>
      <c r="BD127" s="796"/>
      <c r="BE127" s="797"/>
      <c r="BF127" s="795" t="s">
        <v>507</v>
      </c>
      <c r="BG127" s="796"/>
      <c r="BH127" s="796"/>
      <c r="BI127" s="796"/>
      <c r="BJ127" s="796"/>
      <c r="BK127" s="796"/>
      <c r="BL127" s="797"/>
      <c r="BM127" s="795" t="s">
        <v>508</v>
      </c>
      <c r="BN127" s="796"/>
      <c r="BO127" s="796"/>
      <c r="BP127" s="796"/>
      <c r="BQ127" s="796"/>
      <c r="BR127" s="796"/>
      <c r="BS127" s="797"/>
      <c r="BT127" s="795" t="s">
        <v>509</v>
      </c>
      <c r="BU127" s="796"/>
      <c r="BV127" s="796"/>
      <c r="BW127" s="796"/>
      <c r="BX127" s="796"/>
      <c r="BY127" s="796"/>
      <c r="BZ127" s="798"/>
      <c r="CA127" s="223"/>
      <c r="CB127" s="223"/>
      <c r="CC127" s="223"/>
      <c r="CD127" s="246"/>
      <c r="CE127" s="246"/>
      <c r="CF127" s="246"/>
      <c r="CG127" s="223"/>
      <c r="CH127" s="223"/>
      <c r="CI127" s="223"/>
      <c r="CJ127" s="245"/>
      <c r="CK127" s="838"/>
      <c r="CL127" s="839"/>
      <c r="CM127" s="839"/>
      <c r="CN127" s="839"/>
      <c r="CO127" s="840"/>
      <c r="CP127" s="799" t="s">
        <v>510</v>
      </c>
      <c r="CQ127" s="736"/>
      <c r="CR127" s="736"/>
      <c r="CS127" s="736"/>
      <c r="CT127" s="736"/>
      <c r="CU127" s="736"/>
      <c r="CV127" s="736"/>
      <c r="CW127" s="736"/>
      <c r="CX127" s="736"/>
      <c r="CY127" s="736"/>
      <c r="CZ127" s="736"/>
      <c r="DA127" s="736"/>
      <c r="DB127" s="736"/>
      <c r="DC127" s="736"/>
      <c r="DD127" s="736"/>
      <c r="DE127" s="736"/>
      <c r="DF127" s="737"/>
      <c r="DG127" s="800" t="s">
        <v>463</v>
      </c>
      <c r="DH127" s="801"/>
      <c r="DI127" s="801"/>
      <c r="DJ127" s="801"/>
      <c r="DK127" s="801"/>
      <c r="DL127" s="801" t="s">
        <v>463</v>
      </c>
      <c r="DM127" s="801"/>
      <c r="DN127" s="801"/>
      <c r="DO127" s="801"/>
      <c r="DP127" s="801"/>
      <c r="DQ127" s="801" t="s">
        <v>463</v>
      </c>
      <c r="DR127" s="801"/>
      <c r="DS127" s="801"/>
      <c r="DT127" s="801"/>
      <c r="DU127" s="801"/>
      <c r="DV127" s="778" t="s">
        <v>463</v>
      </c>
      <c r="DW127" s="778"/>
      <c r="DX127" s="778"/>
      <c r="DY127" s="778"/>
      <c r="DZ127" s="779"/>
    </row>
    <row r="128" spans="1:130" s="221" customFormat="1" ht="26.25" customHeight="1" thickBot="1" x14ac:dyDescent="0.25">
      <c r="A128" s="780" t="s">
        <v>511</v>
      </c>
      <c r="B128" s="781"/>
      <c r="C128" s="781"/>
      <c r="D128" s="781"/>
      <c r="E128" s="781"/>
      <c r="F128" s="781"/>
      <c r="G128" s="781"/>
      <c r="H128" s="781"/>
      <c r="I128" s="781"/>
      <c r="J128" s="781"/>
      <c r="K128" s="781"/>
      <c r="L128" s="781"/>
      <c r="M128" s="781"/>
      <c r="N128" s="781"/>
      <c r="O128" s="781"/>
      <c r="P128" s="781"/>
      <c r="Q128" s="781"/>
      <c r="R128" s="781"/>
      <c r="S128" s="781"/>
      <c r="T128" s="781"/>
      <c r="U128" s="781"/>
      <c r="V128" s="781"/>
      <c r="W128" s="782" t="s">
        <v>512</v>
      </c>
      <c r="X128" s="782"/>
      <c r="Y128" s="782"/>
      <c r="Z128" s="783"/>
      <c r="AA128" s="784">
        <v>45801</v>
      </c>
      <c r="AB128" s="785"/>
      <c r="AC128" s="785"/>
      <c r="AD128" s="785"/>
      <c r="AE128" s="786"/>
      <c r="AF128" s="787">
        <v>43265</v>
      </c>
      <c r="AG128" s="785"/>
      <c r="AH128" s="785"/>
      <c r="AI128" s="785"/>
      <c r="AJ128" s="786"/>
      <c r="AK128" s="787">
        <v>43265</v>
      </c>
      <c r="AL128" s="785"/>
      <c r="AM128" s="785"/>
      <c r="AN128" s="785"/>
      <c r="AO128" s="786"/>
      <c r="AP128" s="788"/>
      <c r="AQ128" s="789"/>
      <c r="AR128" s="789"/>
      <c r="AS128" s="789"/>
      <c r="AT128" s="790"/>
      <c r="AU128" s="223"/>
      <c r="AV128" s="223"/>
      <c r="AW128" s="223"/>
      <c r="AX128" s="791" t="s">
        <v>513</v>
      </c>
      <c r="AY128" s="792"/>
      <c r="AZ128" s="792"/>
      <c r="BA128" s="792"/>
      <c r="BB128" s="792"/>
      <c r="BC128" s="792"/>
      <c r="BD128" s="792"/>
      <c r="BE128" s="793"/>
      <c r="BF128" s="770" t="s">
        <v>514</v>
      </c>
      <c r="BG128" s="771"/>
      <c r="BH128" s="771"/>
      <c r="BI128" s="771"/>
      <c r="BJ128" s="771"/>
      <c r="BK128" s="771"/>
      <c r="BL128" s="794"/>
      <c r="BM128" s="770">
        <v>13.15</v>
      </c>
      <c r="BN128" s="771"/>
      <c r="BO128" s="771"/>
      <c r="BP128" s="771"/>
      <c r="BQ128" s="771"/>
      <c r="BR128" s="771"/>
      <c r="BS128" s="794"/>
      <c r="BT128" s="770">
        <v>20</v>
      </c>
      <c r="BU128" s="771"/>
      <c r="BV128" s="771"/>
      <c r="BW128" s="771"/>
      <c r="BX128" s="771"/>
      <c r="BY128" s="771"/>
      <c r="BZ128" s="772"/>
      <c r="CA128" s="246"/>
      <c r="CB128" s="246"/>
      <c r="CC128" s="246"/>
      <c r="CD128" s="246"/>
      <c r="CE128" s="246"/>
      <c r="CF128" s="246"/>
      <c r="CG128" s="223"/>
      <c r="CH128" s="223"/>
      <c r="CI128" s="223"/>
      <c r="CJ128" s="245"/>
      <c r="CK128" s="841"/>
      <c r="CL128" s="842"/>
      <c r="CM128" s="842"/>
      <c r="CN128" s="842"/>
      <c r="CO128" s="843"/>
      <c r="CP128" s="773" t="s">
        <v>515</v>
      </c>
      <c r="CQ128" s="714"/>
      <c r="CR128" s="714"/>
      <c r="CS128" s="714"/>
      <c r="CT128" s="714"/>
      <c r="CU128" s="714"/>
      <c r="CV128" s="714"/>
      <c r="CW128" s="714"/>
      <c r="CX128" s="714"/>
      <c r="CY128" s="714"/>
      <c r="CZ128" s="714"/>
      <c r="DA128" s="714"/>
      <c r="DB128" s="714"/>
      <c r="DC128" s="714"/>
      <c r="DD128" s="714"/>
      <c r="DE128" s="714"/>
      <c r="DF128" s="715"/>
      <c r="DG128" s="774" t="s">
        <v>130</v>
      </c>
      <c r="DH128" s="775"/>
      <c r="DI128" s="775"/>
      <c r="DJ128" s="775"/>
      <c r="DK128" s="775"/>
      <c r="DL128" s="775" t="s">
        <v>514</v>
      </c>
      <c r="DM128" s="775"/>
      <c r="DN128" s="775"/>
      <c r="DO128" s="775"/>
      <c r="DP128" s="775"/>
      <c r="DQ128" s="775" t="s">
        <v>130</v>
      </c>
      <c r="DR128" s="775"/>
      <c r="DS128" s="775"/>
      <c r="DT128" s="775"/>
      <c r="DU128" s="775"/>
      <c r="DV128" s="776" t="s">
        <v>130</v>
      </c>
      <c r="DW128" s="776"/>
      <c r="DX128" s="776"/>
      <c r="DY128" s="776"/>
      <c r="DZ128" s="777"/>
    </row>
    <row r="129" spans="1:131" s="221" customFormat="1" ht="26.25" customHeight="1" x14ac:dyDescent="0.2">
      <c r="A129" s="758" t="s">
        <v>107</v>
      </c>
      <c r="B129" s="759"/>
      <c r="C129" s="759"/>
      <c r="D129" s="759"/>
      <c r="E129" s="759"/>
      <c r="F129" s="759"/>
      <c r="G129" s="759"/>
      <c r="H129" s="759"/>
      <c r="I129" s="759"/>
      <c r="J129" s="759"/>
      <c r="K129" s="759"/>
      <c r="L129" s="759"/>
      <c r="M129" s="759"/>
      <c r="N129" s="759"/>
      <c r="O129" s="759"/>
      <c r="P129" s="759"/>
      <c r="Q129" s="759"/>
      <c r="R129" s="759"/>
      <c r="S129" s="759"/>
      <c r="T129" s="759"/>
      <c r="U129" s="759"/>
      <c r="V129" s="759"/>
      <c r="W129" s="760" t="s">
        <v>516</v>
      </c>
      <c r="X129" s="761"/>
      <c r="Y129" s="761"/>
      <c r="Z129" s="762"/>
      <c r="AA129" s="763">
        <v>10808447</v>
      </c>
      <c r="AB129" s="764"/>
      <c r="AC129" s="764"/>
      <c r="AD129" s="764"/>
      <c r="AE129" s="765"/>
      <c r="AF129" s="766">
        <v>10970871</v>
      </c>
      <c r="AG129" s="764"/>
      <c r="AH129" s="764"/>
      <c r="AI129" s="764"/>
      <c r="AJ129" s="765"/>
      <c r="AK129" s="766">
        <v>11236129</v>
      </c>
      <c r="AL129" s="764"/>
      <c r="AM129" s="764"/>
      <c r="AN129" s="764"/>
      <c r="AO129" s="765"/>
      <c r="AP129" s="767"/>
      <c r="AQ129" s="768"/>
      <c r="AR129" s="768"/>
      <c r="AS129" s="768"/>
      <c r="AT129" s="769"/>
      <c r="AU129" s="224"/>
      <c r="AV129" s="224"/>
      <c r="AW129" s="224"/>
      <c r="AX129" s="735" t="s">
        <v>517</v>
      </c>
      <c r="AY129" s="736"/>
      <c r="AZ129" s="736"/>
      <c r="BA129" s="736"/>
      <c r="BB129" s="736"/>
      <c r="BC129" s="736"/>
      <c r="BD129" s="736"/>
      <c r="BE129" s="737"/>
      <c r="BF129" s="754" t="s">
        <v>130</v>
      </c>
      <c r="BG129" s="755"/>
      <c r="BH129" s="755"/>
      <c r="BI129" s="755"/>
      <c r="BJ129" s="755"/>
      <c r="BK129" s="755"/>
      <c r="BL129" s="756"/>
      <c r="BM129" s="754">
        <v>18.149999999999999</v>
      </c>
      <c r="BN129" s="755"/>
      <c r="BO129" s="755"/>
      <c r="BP129" s="755"/>
      <c r="BQ129" s="755"/>
      <c r="BR129" s="755"/>
      <c r="BS129" s="756"/>
      <c r="BT129" s="754">
        <v>30</v>
      </c>
      <c r="BU129" s="755"/>
      <c r="BV129" s="755"/>
      <c r="BW129" s="755"/>
      <c r="BX129" s="755"/>
      <c r="BY129" s="755"/>
      <c r="BZ129" s="757"/>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x14ac:dyDescent="0.2">
      <c r="A130" s="758" t="s">
        <v>518</v>
      </c>
      <c r="B130" s="759"/>
      <c r="C130" s="759"/>
      <c r="D130" s="759"/>
      <c r="E130" s="759"/>
      <c r="F130" s="759"/>
      <c r="G130" s="759"/>
      <c r="H130" s="759"/>
      <c r="I130" s="759"/>
      <c r="J130" s="759"/>
      <c r="K130" s="759"/>
      <c r="L130" s="759"/>
      <c r="M130" s="759"/>
      <c r="N130" s="759"/>
      <c r="O130" s="759"/>
      <c r="P130" s="759"/>
      <c r="Q130" s="759"/>
      <c r="R130" s="759"/>
      <c r="S130" s="759"/>
      <c r="T130" s="759"/>
      <c r="U130" s="759"/>
      <c r="V130" s="759"/>
      <c r="W130" s="760" t="s">
        <v>519</v>
      </c>
      <c r="X130" s="761"/>
      <c r="Y130" s="761"/>
      <c r="Z130" s="762"/>
      <c r="AA130" s="763">
        <v>2640974</v>
      </c>
      <c r="AB130" s="764"/>
      <c r="AC130" s="764"/>
      <c r="AD130" s="764"/>
      <c r="AE130" s="765"/>
      <c r="AF130" s="766">
        <v>2625302</v>
      </c>
      <c r="AG130" s="764"/>
      <c r="AH130" s="764"/>
      <c r="AI130" s="764"/>
      <c r="AJ130" s="765"/>
      <c r="AK130" s="766">
        <v>2496691</v>
      </c>
      <c r="AL130" s="764"/>
      <c r="AM130" s="764"/>
      <c r="AN130" s="764"/>
      <c r="AO130" s="765"/>
      <c r="AP130" s="767"/>
      <c r="AQ130" s="768"/>
      <c r="AR130" s="768"/>
      <c r="AS130" s="768"/>
      <c r="AT130" s="769"/>
      <c r="AU130" s="224"/>
      <c r="AV130" s="224"/>
      <c r="AW130" s="224"/>
      <c r="AX130" s="735" t="s">
        <v>520</v>
      </c>
      <c r="AY130" s="736"/>
      <c r="AZ130" s="736"/>
      <c r="BA130" s="736"/>
      <c r="BB130" s="736"/>
      <c r="BC130" s="736"/>
      <c r="BD130" s="736"/>
      <c r="BE130" s="737"/>
      <c r="BF130" s="738">
        <v>13.7</v>
      </c>
      <c r="BG130" s="739"/>
      <c r="BH130" s="739"/>
      <c r="BI130" s="739"/>
      <c r="BJ130" s="739"/>
      <c r="BK130" s="739"/>
      <c r="BL130" s="740"/>
      <c r="BM130" s="738">
        <v>25</v>
      </c>
      <c r="BN130" s="739"/>
      <c r="BO130" s="739"/>
      <c r="BP130" s="739"/>
      <c r="BQ130" s="739"/>
      <c r="BR130" s="739"/>
      <c r="BS130" s="740"/>
      <c r="BT130" s="738">
        <v>35</v>
      </c>
      <c r="BU130" s="739"/>
      <c r="BV130" s="739"/>
      <c r="BW130" s="739"/>
      <c r="BX130" s="739"/>
      <c r="BY130" s="739"/>
      <c r="BZ130" s="741"/>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x14ac:dyDescent="0.25">
      <c r="A131" s="742"/>
      <c r="B131" s="743"/>
      <c r="C131" s="743"/>
      <c r="D131" s="743"/>
      <c r="E131" s="743"/>
      <c r="F131" s="743"/>
      <c r="G131" s="743"/>
      <c r="H131" s="743"/>
      <c r="I131" s="743"/>
      <c r="J131" s="743"/>
      <c r="K131" s="743"/>
      <c r="L131" s="743"/>
      <c r="M131" s="743"/>
      <c r="N131" s="743"/>
      <c r="O131" s="743"/>
      <c r="P131" s="743"/>
      <c r="Q131" s="743"/>
      <c r="R131" s="743"/>
      <c r="S131" s="743"/>
      <c r="T131" s="743"/>
      <c r="U131" s="743"/>
      <c r="V131" s="743"/>
      <c r="W131" s="744" t="s">
        <v>521</v>
      </c>
      <c r="X131" s="745"/>
      <c r="Y131" s="745"/>
      <c r="Z131" s="746"/>
      <c r="AA131" s="747">
        <v>8167473</v>
      </c>
      <c r="AB131" s="748"/>
      <c r="AC131" s="748"/>
      <c r="AD131" s="748"/>
      <c r="AE131" s="749"/>
      <c r="AF131" s="750">
        <v>8345569</v>
      </c>
      <c r="AG131" s="748"/>
      <c r="AH131" s="748"/>
      <c r="AI131" s="748"/>
      <c r="AJ131" s="749"/>
      <c r="AK131" s="750">
        <v>8739438</v>
      </c>
      <c r="AL131" s="748"/>
      <c r="AM131" s="748"/>
      <c r="AN131" s="748"/>
      <c r="AO131" s="749"/>
      <c r="AP131" s="751"/>
      <c r="AQ131" s="752"/>
      <c r="AR131" s="752"/>
      <c r="AS131" s="752"/>
      <c r="AT131" s="753"/>
      <c r="AU131" s="224"/>
      <c r="AV131" s="224"/>
      <c r="AW131" s="224"/>
      <c r="AX131" s="713" t="s">
        <v>522</v>
      </c>
      <c r="AY131" s="714"/>
      <c r="AZ131" s="714"/>
      <c r="BA131" s="714"/>
      <c r="BB131" s="714"/>
      <c r="BC131" s="714"/>
      <c r="BD131" s="714"/>
      <c r="BE131" s="715"/>
      <c r="BF131" s="716" t="s">
        <v>130</v>
      </c>
      <c r="BG131" s="717"/>
      <c r="BH131" s="717"/>
      <c r="BI131" s="717"/>
      <c r="BJ131" s="717"/>
      <c r="BK131" s="717"/>
      <c r="BL131" s="718"/>
      <c r="BM131" s="716">
        <v>350</v>
      </c>
      <c r="BN131" s="717"/>
      <c r="BO131" s="717"/>
      <c r="BP131" s="717"/>
      <c r="BQ131" s="717"/>
      <c r="BR131" s="717"/>
      <c r="BS131" s="718"/>
      <c r="BT131" s="719"/>
      <c r="BU131" s="720"/>
      <c r="BV131" s="720"/>
      <c r="BW131" s="720"/>
      <c r="BX131" s="720"/>
      <c r="BY131" s="720"/>
      <c r="BZ131" s="721"/>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x14ac:dyDescent="0.2">
      <c r="A132" s="722" t="s">
        <v>523</v>
      </c>
      <c r="B132" s="723"/>
      <c r="C132" s="723"/>
      <c r="D132" s="723"/>
      <c r="E132" s="723"/>
      <c r="F132" s="723"/>
      <c r="G132" s="723"/>
      <c r="H132" s="723"/>
      <c r="I132" s="723"/>
      <c r="J132" s="723"/>
      <c r="K132" s="723"/>
      <c r="L132" s="723"/>
      <c r="M132" s="723"/>
      <c r="N132" s="723"/>
      <c r="O132" s="723"/>
      <c r="P132" s="723"/>
      <c r="Q132" s="723"/>
      <c r="R132" s="723"/>
      <c r="S132" s="723"/>
      <c r="T132" s="723"/>
      <c r="U132" s="723"/>
      <c r="V132" s="726" t="s">
        <v>524</v>
      </c>
      <c r="W132" s="726"/>
      <c r="X132" s="726"/>
      <c r="Y132" s="726"/>
      <c r="Z132" s="727"/>
      <c r="AA132" s="728">
        <v>13.98884331</v>
      </c>
      <c r="AB132" s="729"/>
      <c r="AC132" s="729"/>
      <c r="AD132" s="729"/>
      <c r="AE132" s="730"/>
      <c r="AF132" s="731">
        <v>13.99772742</v>
      </c>
      <c r="AG132" s="729"/>
      <c r="AH132" s="729"/>
      <c r="AI132" s="729"/>
      <c r="AJ132" s="730"/>
      <c r="AK132" s="731">
        <v>13.199166809999999</v>
      </c>
      <c r="AL132" s="729"/>
      <c r="AM132" s="729"/>
      <c r="AN132" s="729"/>
      <c r="AO132" s="730"/>
      <c r="AP132" s="732"/>
      <c r="AQ132" s="733"/>
      <c r="AR132" s="733"/>
      <c r="AS132" s="733"/>
      <c r="AT132" s="734"/>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6"/>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x14ac:dyDescent="0.25">
      <c r="A133" s="724"/>
      <c r="B133" s="725"/>
      <c r="C133" s="725"/>
      <c r="D133" s="725"/>
      <c r="E133" s="725"/>
      <c r="F133" s="725"/>
      <c r="G133" s="725"/>
      <c r="H133" s="725"/>
      <c r="I133" s="725"/>
      <c r="J133" s="725"/>
      <c r="K133" s="725"/>
      <c r="L133" s="725"/>
      <c r="M133" s="725"/>
      <c r="N133" s="725"/>
      <c r="O133" s="725"/>
      <c r="P133" s="725"/>
      <c r="Q133" s="725"/>
      <c r="R133" s="725"/>
      <c r="S133" s="725"/>
      <c r="T133" s="725"/>
      <c r="U133" s="725"/>
      <c r="V133" s="705" t="s">
        <v>525</v>
      </c>
      <c r="W133" s="705"/>
      <c r="X133" s="705"/>
      <c r="Y133" s="705"/>
      <c r="Z133" s="706"/>
      <c r="AA133" s="707">
        <v>13.9</v>
      </c>
      <c r="AB133" s="708"/>
      <c r="AC133" s="708"/>
      <c r="AD133" s="708"/>
      <c r="AE133" s="709"/>
      <c r="AF133" s="707">
        <v>13.8</v>
      </c>
      <c r="AG133" s="708"/>
      <c r="AH133" s="708"/>
      <c r="AI133" s="708"/>
      <c r="AJ133" s="709"/>
      <c r="AK133" s="707">
        <v>13.7</v>
      </c>
      <c r="AL133" s="708"/>
      <c r="AM133" s="708"/>
      <c r="AN133" s="708"/>
      <c r="AO133" s="709"/>
      <c r="AP133" s="710"/>
      <c r="AQ133" s="711"/>
      <c r="AR133" s="711"/>
      <c r="AS133" s="711"/>
      <c r="AT133" s="712"/>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x14ac:dyDescent="0.2">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4" hidden="1" x14ac:dyDescent="0.2">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ToPm/r9Q8ohJGWSWNbSFlrLOHQN5kOp/JVYoZC4W3R7kWEk5jxNPqgqj3O7z0Otodkk4sSmJ9skzb7SQ29/Rbg==" saltValue="IBc/Q4xmRL4rlxlf68xhS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5" zoomScaleNormal="85" zoomScaleSheetLayoutView="75" workbookViewId="0"/>
  </sheetViews>
  <sheetFormatPr defaultColWidth="0" defaultRowHeight="13.5" customHeight="1" zeroHeight="1" x14ac:dyDescent="0.2"/>
  <cols>
    <col min="1" max="120" width="2.77734375" style="251" customWidth="1"/>
    <col min="121" max="121" width="0" style="250" hidden="1" customWidth="1"/>
    <col min="122" max="16384" width="9" style="250" hidden="1"/>
  </cols>
  <sheetData>
    <row r="1" spans="1:120" ht="13.2" x14ac:dyDescent="0.2">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0"/>
    </row>
    <row r="17" spans="119:120" ht="13.2" x14ac:dyDescent="0.2">
      <c r="DP17" s="250"/>
    </row>
    <row r="18" spans="119:120" ht="13.2" x14ac:dyDescent="0.2"/>
    <row r="19" spans="119:120" ht="13.2" x14ac:dyDescent="0.2"/>
    <row r="20" spans="119:120" ht="13.2" x14ac:dyDescent="0.2">
      <c r="DO20" s="250"/>
      <c r="DP20" s="250"/>
    </row>
    <row r="21" spans="119:120" ht="13.2" x14ac:dyDescent="0.2">
      <c r="DP21" s="250"/>
    </row>
    <row r="22" spans="119:120" ht="13.2" x14ac:dyDescent="0.2"/>
    <row r="23" spans="119:120" ht="13.2" x14ac:dyDescent="0.2">
      <c r="DO23" s="250"/>
      <c r="DP23" s="250"/>
    </row>
    <row r="24" spans="119:120" ht="13.2" x14ac:dyDescent="0.2">
      <c r="DP24" s="250"/>
    </row>
    <row r="25" spans="119:120" ht="13.2" x14ac:dyDescent="0.2">
      <c r="DP25" s="250"/>
    </row>
    <row r="26" spans="119:120" ht="13.2" x14ac:dyDescent="0.2">
      <c r="DO26" s="250"/>
      <c r="DP26" s="250"/>
    </row>
    <row r="27" spans="119:120" ht="13.2" x14ac:dyDescent="0.2"/>
    <row r="28" spans="119:120" ht="13.2" x14ac:dyDescent="0.2">
      <c r="DO28" s="250"/>
      <c r="DP28" s="250"/>
    </row>
    <row r="29" spans="119:120" ht="13.2" x14ac:dyDescent="0.2">
      <c r="DP29" s="250"/>
    </row>
    <row r="30" spans="119:120" ht="13.2" x14ac:dyDescent="0.2"/>
    <row r="31" spans="119:120" ht="13.2" x14ac:dyDescent="0.2">
      <c r="DO31" s="250"/>
      <c r="DP31" s="250"/>
    </row>
    <row r="32" spans="119:120" ht="13.2" x14ac:dyDescent="0.2"/>
    <row r="33" spans="98:120" ht="13.2" x14ac:dyDescent="0.2">
      <c r="DO33" s="250"/>
      <c r="DP33" s="250"/>
    </row>
    <row r="34" spans="98:120" ht="13.2" x14ac:dyDescent="0.2">
      <c r="DM34" s="250"/>
    </row>
    <row r="35" spans="98:120" ht="13.2" x14ac:dyDescent="0.2">
      <c r="CT35" s="250"/>
      <c r="CU35" s="250"/>
      <c r="CV35" s="250"/>
      <c r="CY35" s="250"/>
      <c r="CZ35" s="250"/>
      <c r="DA35" s="250"/>
      <c r="DD35" s="250"/>
      <c r="DE35" s="250"/>
      <c r="DF35" s="250"/>
      <c r="DI35" s="250"/>
      <c r="DJ35" s="250"/>
      <c r="DK35" s="250"/>
      <c r="DM35" s="250"/>
      <c r="DN35" s="250"/>
      <c r="DO35" s="250"/>
      <c r="DP35" s="250"/>
    </row>
    <row r="36" spans="98:120" ht="13.2" x14ac:dyDescent="0.2"/>
    <row r="37" spans="98:120" ht="13.2" x14ac:dyDescent="0.2">
      <c r="CW37" s="250"/>
      <c r="DB37" s="250"/>
      <c r="DG37" s="250"/>
      <c r="DL37" s="250"/>
      <c r="DP37" s="250"/>
    </row>
    <row r="38" spans="98:120" ht="13.2" x14ac:dyDescent="0.2">
      <c r="CT38" s="250"/>
      <c r="CU38" s="250"/>
      <c r="CV38" s="250"/>
      <c r="CW38" s="250"/>
      <c r="CY38" s="250"/>
      <c r="CZ38" s="250"/>
      <c r="DA38" s="250"/>
      <c r="DB38" s="250"/>
      <c r="DD38" s="250"/>
      <c r="DE38" s="250"/>
      <c r="DF38" s="250"/>
      <c r="DG38" s="250"/>
      <c r="DI38" s="250"/>
      <c r="DJ38" s="250"/>
      <c r="DK38" s="250"/>
      <c r="DL38" s="250"/>
      <c r="DN38" s="250"/>
      <c r="DO38" s="250"/>
      <c r="DP38" s="25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0"/>
      <c r="DO49" s="250"/>
      <c r="DP49" s="25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0"/>
      <c r="CS63" s="250"/>
      <c r="CX63" s="250"/>
      <c r="DC63" s="250"/>
      <c r="DH63" s="250"/>
    </row>
    <row r="64" spans="22:120" ht="13.2" x14ac:dyDescent="0.2">
      <c r="V64" s="250"/>
    </row>
    <row r="65" spans="15:120" ht="13.2" x14ac:dyDescent="0.2">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ht="13.2" x14ac:dyDescent="0.2">
      <c r="Q66" s="250"/>
      <c r="S66" s="250"/>
      <c r="U66" s="250"/>
      <c r="DM66" s="250"/>
    </row>
    <row r="67" spans="15:120" ht="13.2" x14ac:dyDescent="0.2">
      <c r="O67" s="250"/>
      <c r="P67" s="250"/>
      <c r="R67" s="250"/>
      <c r="T67" s="250"/>
      <c r="Y67" s="250"/>
      <c r="CT67" s="250"/>
      <c r="CV67" s="250"/>
      <c r="CW67" s="250"/>
      <c r="CY67" s="250"/>
      <c r="DA67" s="250"/>
      <c r="DB67" s="250"/>
      <c r="DD67" s="250"/>
      <c r="DF67" s="250"/>
      <c r="DG67" s="250"/>
      <c r="DI67" s="250"/>
      <c r="DK67" s="250"/>
      <c r="DL67" s="250"/>
      <c r="DN67" s="250"/>
      <c r="DO67" s="250"/>
      <c r="DP67" s="250"/>
    </row>
    <row r="68" spans="15:120" ht="13.2" x14ac:dyDescent="0.2"/>
    <row r="69" spans="15:120" ht="13.2" x14ac:dyDescent="0.2"/>
    <row r="70" spans="15:120" ht="13.2" x14ac:dyDescent="0.2"/>
    <row r="71" spans="15:120" ht="13.2" x14ac:dyDescent="0.2"/>
    <row r="72" spans="15:120" ht="13.2" x14ac:dyDescent="0.2">
      <c r="DP72" s="250"/>
    </row>
    <row r="73" spans="15:120" ht="13.2" x14ac:dyDescent="0.2">
      <c r="DP73" s="25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0"/>
      <c r="CX96" s="250"/>
      <c r="DC96" s="250"/>
      <c r="DH96" s="250"/>
    </row>
    <row r="97" spans="24:120" ht="13.2" x14ac:dyDescent="0.2">
      <c r="CS97" s="250"/>
      <c r="CX97" s="250"/>
      <c r="DC97" s="250"/>
      <c r="DH97" s="250"/>
      <c r="DP97" s="251" t="s">
        <v>526</v>
      </c>
    </row>
    <row r="98" spans="24:120" ht="13.2" hidden="1" x14ac:dyDescent="0.2">
      <c r="CS98" s="250"/>
      <c r="CX98" s="250"/>
      <c r="DC98" s="250"/>
      <c r="DH98" s="250"/>
    </row>
    <row r="99" spans="24:120" ht="13.2" hidden="1" x14ac:dyDescent="0.2">
      <c r="CS99" s="250"/>
      <c r="CX99" s="250"/>
      <c r="DC99" s="250"/>
      <c r="DH99" s="250"/>
    </row>
    <row r="101" spans="24:120" ht="12" hidden="1" customHeight="1" x14ac:dyDescent="0.2">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x14ac:dyDescent="0.2">
      <c r="CU102" s="250"/>
      <c r="CZ102" s="250"/>
      <c r="DE102" s="250"/>
      <c r="DJ102" s="250"/>
      <c r="DM102" s="250"/>
    </row>
    <row r="103" spans="24:120" ht="13.2" hidden="1" x14ac:dyDescent="0.2">
      <c r="CT103" s="250"/>
      <c r="CV103" s="250"/>
      <c r="CW103" s="250"/>
      <c r="CY103" s="250"/>
      <c r="DA103" s="250"/>
      <c r="DB103" s="250"/>
      <c r="DD103" s="250"/>
      <c r="DF103" s="250"/>
      <c r="DG103" s="250"/>
      <c r="DI103" s="250"/>
      <c r="DK103" s="250"/>
      <c r="DL103" s="250"/>
      <c r="DM103" s="250"/>
      <c r="DN103" s="250"/>
      <c r="DO103" s="250"/>
      <c r="DP103" s="250"/>
    </row>
    <row r="104" spans="24:120" ht="13.2" hidden="1" x14ac:dyDescent="0.2">
      <c r="CV104" s="250"/>
      <c r="CW104" s="250"/>
      <c r="DA104" s="250"/>
      <c r="DB104" s="250"/>
      <c r="DF104" s="250"/>
      <c r="DG104" s="250"/>
      <c r="DK104" s="250"/>
      <c r="DL104" s="250"/>
      <c r="DN104" s="250"/>
      <c r="DO104" s="250"/>
      <c r="DP104" s="250"/>
    </row>
    <row r="105" spans="24:120" ht="12.75" hidden="1" customHeight="1" x14ac:dyDescent="0.2"/>
  </sheetData>
  <sheetProtection password="C5BB"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25" zoomScale="75" zoomScaleNormal="75" zoomScaleSheetLayoutView="55" workbookViewId="0"/>
  </sheetViews>
  <sheetFormatPr defaultColWidth="0" defaultRowHeight="13.5" customHeight="1" zeroHeight="1" x14ac:dyDescent="0.2"/>
  <cols>
    <col min="1" max="116" width="2.6640625" style="251" customWidth="1"/>
    <col min="117" max="16384" width="9" style="250" hidden="1"/>
  </cols>
  <sheetData>
    <row r="1" spans="2:116" ht="13.2" x14ac:dyDescent="0.2">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ht="13.2" x14ac:dyDescent="0.2"/>
    <row r="3" spans="2:116" ht="13.2" x14ac:dyDescent="0.2"/>
    <row r="4" spans="2:116" ht="13.2" x14ac:dyDescent="0.2">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ht="13.2" x14ac:dyDescent="0.2">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ht="13.2" x14ac:dyDescent="0.2"/>
    <row r="20" spans="9:116" ht="13.2" x14ac:dyDescent="0.2"/>
    <row r="21" spans="9:116" ht="13.2" x14ac:dyDescent="0.2">
      <c r="DL21" s="250"/>
    </row>
    <row r="22" spans="9:116" ht="13.2" x14ac:dyDescent="0.2">
      <c r="DI22" s="250"/>
      <c r="DJ22" s="250"/>
      <c r="DK22" s="250"/>
      <c r="DL22" s="250"/>
    </row>
    <row r="23" spans="9:116" ht="13.2" x14ac:dyDescent="0.2">
      <c r="CY23" s="250"/>
      <c r="CZ23" s="250"/>
      <c r="DA23" s="250"/>
      <c r="DB23" s="250"/>
      <c r="DC23" s="250"/>
      <c r="DD23" s="250"/>
      <c r="DE23" s="250"/>
      <c r="DF23" s="250"/>
      <c r="DG23" s="250"/>
      <c r="DH23" s="250"/>
      <c r="DI23" s="250"/>
      <c r="DJ23" s="250"/>
      <c r="DK23" s="250"/>
      <c r="DL23" s="25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0"/>
      <c r="DA35" s="250"/>
      <c r="DB35" s="250"/>
      <c r="DC35" s="250"/>
      <c r="DD35" s="250"/>
      <c r="DE35" s="250"/>
      <c r="DF35" s="250"/>
      <c r="DG35" s="250"/>
      <c r="DH35" s="250"/>
      <c r="DI35" s="250"/>
      <c r="DJ35" s="250"/>
      <c r="DK35" s="250"/>
      <c r="DL35" s="250"/>
    </row>
    <row r="36" spans="15:116" ht="13.2" x14ac:dyDescent="0.2"/>
    <row r="37" spans="15:116" ht="13.2" x14ac:dyDescent="0.2">
      <c r="DL37" s="250"/>
    </row>
    <row r="38" spans="15:116" ht="13.2" x14ac:dyDescent="0.2">
      <c r="DI38" s="250"/>
      <c r="DJ38" s="250"/>
      <c r="DK38" s="250"/>
      <c r="DL38" s="250"/>
    </row>
    <row r="39" spans="15:116" ht="13.2" x14ac:dyDescent="0.2"/>
    <row r="40" spans="15:116" ht="13.2" x14ac:dyDescent="0.2"/>
    <row r="41" spans="15:116" ht="13.2" x14ac:dyDescent="0.2"/>
    <row r="42" spans="15:116" ht="13.2" x14ac:dyDescent="0.2"/>
    <row r="43" spans="15:116" ht="13.2" x14ac:dyDescent="0.2">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ht="13.2" x14ac:dyDescent="0.2">
      <c r="DL44" s="250"/>
    </row>
    <row r="45" spans="15:116" ht="13.2" x14ac:dyDescent="0.2"/>
    <row r="46" spans="15:116" ht="13.2" x14ac:dyDescent="0.2">
      <c r="DA46" s="250"/>
      <c r="DB46" s="250"/>
      <c r="DC46" s="250"/>
      <c r="DD46" s="250"/>
      <c r="DE46" s="250"/>
      <c r="DF46" s="250"/>
      <c r="DG46" s="250"/>
      <c r="DH46" s="250"/>
      <c r="DI46" s="250"/>
      <c r="DJ46" s="250"/>
      <c r="DK46" s="250"/>
      <c r="DL46" s="250"/>
    </row>
    <row r="47" spans="15:116" ht="13.2" x14ac:dyDescent="0.2"/>
    <row r="48" spans="15:116" ht="13.2" x14ac:dyDescent="0.2"/>
    <row r="49" spans="104:116" ht="13.2" x14ac:dyDescent="0.2"/>
    <row r="50" spans="104:116" ht="13.2" x14ac:dyDescent="0.2">
      <c r="CZ50" s="250"/>
      <c r="DA50" s="250"/>
      <c r="DB50" s="250"/>
      <c r="DC50" s="250"/>
      <c r="DD50" s="250"/>
      <c r="DE50" s="250"/>
      <c r="DF50" s="250"/>
      <c r="DG50" s="250"/>
      <c r="DH50" s="250"/>
      <c r="DI50" s="250"/>
      <c r="DJ50" s="250"/>
      <c r="DK50" s="250"/>
      <c r="DL50" s="250"/>
    </row>
    <row r="51" spans="104:116" ht="13.2" x14ac:dyDescent="0.2"/>
    <row r="52" spans="104:116" ht="13.2" x14ac:dyDescent="0.2"/>
    <row r="53" spans="104:116" ht="13.2" x14ac:dyDescent="0.2">
      <c r="DL53" s="25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0"/>
      <c r="DD67" s="250"/>
      <c r="DE67" s="250"/>
      <c r="DF67" s="250"/>
      <c r="DG67" s="250"/>
      <c r="DH67" s="250"/>
      <c r="DI67" s="250"/>
      <c r="DJ67" s="250"/>
      <c r="DK67" s="250"/>
      <c r="DL67" s="25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gbnKR76LtWBTvfcyzz0uIzbyFSuNPvdjRgRgSQ9ODxWuYJJ76uInxLamI1Wl6ky30RGCC/vB1eFTo6Hh78fsA==" saltValue="Vdn+OD9k80a/oP79TtANvg==" spinCount="100000"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6" workbookViewId="0"/>
  </sheetViews>
  <sheetFormatPr defaultColWidth="0" defaultRowHeight="13.5" customHeight="1" zeroHeight="1" x14ac:dyDescent="0.2"/>
  <cols>
    <col min="1" max="36" width="2.44140625" style="252" customWidth="1"/>
    <col min="37" max="44" width="17" style="252" customWidth="1"/>
    <col min="45" max="45" width="6.109375" style="258" customWidth="1"/>
    <col min="46" max="46" width="3" style="256" customWidth="1"/>
    <col min="47" max="47" width="19.109375" style="252" hidden="1" customWidth="1"/>
    <col min="48" max="52" width="12.6640625" style="252" hidden="1" customWidth="1"/>
    <col min="53" max="16384" width="8.6640625" style="252" hidden="1"/>
  </cols>
  <sheetData>
    <row r="1" spans="1:46" ht="13.2" x14ac:dyDescent="0.2">
      <c r="AS1" s="252"/>
      <c r="AT1" s="252"/>
    </row>
    <row r="2" spans="1:46" ht="13.2" x14ac:dyDescent="0.2">
      <c r="AS2" s="252"/>
      <c r="AT2" s="252"/>
    </row>
    <row r="3" spans="1:46" ht="13.2" x14ac:dyDescent="0.2">
      <c r="AS3" s="252"/>
      <c r="AT3" s="252"/>
    </row>
    <row r="4" spans="1:46" ht="13.2" x14ac:dyDescent="0.2">
      <c r="AS4" s="252"/>
      <c r="AT4" s="252"/>
    </row>
    <row r="5" spans="1:46" ht="16.2" x14ac:dyDescent="0.2">
      <c r="A5" s="253" t="s">
        <v>527</v>
      </c>
      <c r="B5" s="254"/>
      <c r="C5" s="254"/>
      <c r="D5" s="254"/>
      <c r="E5" s="254"/>
      <c r="F5" s="254"/>
      <c r="G5" s="254"/>
      <c r="H5" s="254"/>
      <c r="I5" s="254"/>
      <c r="J5" s="254"/>
      <c r="K5" s="254"/>
      <c r="L5" s="254"/>
      <c r="M5" s="254"/>
      <c r="N5" s="254"/>
      <c r="O5" s="254"/>
      <c r="P5" s="254"/>
      <c r="Q5" s="254"/>
      <c r="R5" s="254"/>
      <c r="S5" s="254"/>
      <c r="T5" s="254"/>
      <c r="U5" s="254"/>
      <c r="V5" s="254"/>
      <c r="W5" s="254"/>
      <c r="X5" s="254"/>
      <c r="Y5" s="254"/>
      <c r="Z5" s="254"/>
      <c r="AA5" s="254"/>
      <c r="AB5" s="254"/>
      <c r="AC5" s="254"/>
      <c r="AD5" s="254"/>
      <c r="AE5" s="254"/>
      <c r="AF5" s="254"/>
      <c r="AG5" s="254"/>
      <c r="AH5" s="254"/>
      <c r="AI5" s="254"/>
      <c r="AJ5" s="254"/>
      <c r="AK5" s="254"/>
      <c r="AL5" s="254"/>
      <c r="AM5" s="254"/>
      <c r="AN5" s="254"/>
      <c r="AO5" s="254"/>
      <c r="AP5" s="254"/>
      <c r="AQ5" s="254"/>
      <c r="AR5" s="254"/>
      <c r="AS5" s="255"/>
    </row>
    <row r="6" spans="1:46" ht="13.2" x14ac:dyDescent="0.2">
      <c r="A6" s="256"/>
      <c r="AK6" s="257" t="s">
        <v>528</v>
      </c>
      <c r="AL6" s="257"/>
      <c r="AM6" s="257"/>
      <c r="AN6" s="257"/>
    </row>
    <row r="7" spans="1:46" ht="13.5" customHeight="1" x14ac:dyDescent="0.2">
      <c r="A7" s="256"/>
      <c r="AK7" s="259"/>
      <c r="AL7" s="260"/>
      <c r="AM7" s="260"/>
      <c r="AN7" s="261"/>
      <c r="AO7" s="1102" t="s">
        <v>529</v>
      </c>
      <c r="AP7" s="262"/>
      <c r="AQ7" s="263" t="s">
        <v>530</v>
      </c>
      <c r="AR7" s="264"/>
    </row>
    <row r="8" spans="1:46" ht="13.2" x14ac:dyDescent="0.2">
      <c r="A8" s="256"/>
      <c r="AK8" s="265"/>
      <c r="AL8" s="266"/>
      <c r="AM8" s="266"/>
      <c r="AN8" s="267"/>
      <c r="AO8" s="1103"/>
      <c r="AP8" s="268" t="s">
        <v>531</v>
      </c>
      <c r="AQ8" s="269" t="s">
        <v>532</v>
      </c>
      <c r="AR8" s="270" t="s">
        <v>533</v>
      </c>
    </row>
    <row r="9" spans="1:46" ht="13.2" x14ac:dyDescent="0.2">
      <c r="A9" s="256"/>
      <c r="AK9" s="1114" t="s">
        <v>534</v>
      </c>
      <c r="AL9" s="1115"/>
      <c r="AM9" s="1115"/>
      <c r="AN9" s="1116"/>
      <c r="AO9" s="271">
        <v>3136518</v>
      </c>
      <c r="AP9" s="271">
        <v>136205</v>
      </c>
      <c r="AQ9" s="272">
        <v>87308</v>
      </c>
      <c r="AR9" s="273">
        <v>56</v>
      </c>
    </row>
    <row r="10" spans="1:46" ht="13.5" customHeight="1" x14ac:dyDescent="0.2">
      <c r="A10" s="256"/>
      <c r="AK10" s="1114" t="s">
        <v>535</v>
      </c>
      <c r="AL10" s="1115"/>
      <c r="AM10" s="1115"/>
      <c r="AN10" s="1116"/>
      <c r="AO10" s="274">
        <v>18474</v>
      </c>
      <c r="AP10" s="274">
        <v>802</v>
      </c>
      <c r="AQ10" s="275">
        <v>7758</v>
      </c>
      <c r="AR10" s="276">
        <v>-89.7</v>
      </c>
    </row>
    <row r="11" spans="1:46" ht="13.5" customHeight="1" x14ac:dyDescent="0.2">
      <c r="A11" s="256"/>
      <c r="AK11" s="1114" t="s">
        <v>536</v>
      </c>
      <c r="AL11" s="1115"/>
      <c r="AM11" s="1115"/>
      <c r="AN11" s="1116"/>
      <c r="AO11" s="274">
        <v>152951</v>
      </c>
      <c r="AP11" s="274">
        <v>6642</v>
      </c>
      <c r="AQ11" s="275">
        <v>2064</v>
      </c>
      <c r="AR11" s="276">
        <v>221.8</v>
      </c>
    </row>
    <row r="12" spans="1:46" ht="13.5" customHeight="1" x14ac:dyDescent="0.2">
      <c r="A12" s="256"/>
      <c r="AK12" s="1114" t="s">
        <v>537</v>
      </c>
      <c r="AL12" s="1115"/>
      <c r="AM12" s="1115"/>
      <c r="AN12" s="1116"/>
      <c r="AO12" s="274" t="s">
        <v>538</v>
      </c>
      <c r="AP12" s="274" t="s">
        <v>538</v>
      </c>
      <c r="AQ12" s="275">
        <v>9</v>
      </c>
      <c r="AR12" s="276" t="s">
        <v>538</v>
      </c>
    </row>
    <row r="13" spans="1:46" ht="13.5" customHeight="1" x14ac:dyDescent="0.2">
      <c r="A13" s="256"/>
      <c r="AK13" s="1114" t="s">
        <v>539</v>
      </c>
      <c r="AL13" s="1115"/>
      <c r="AM13" s="1115"/>
      <c r="AN13" s="1116"/>
      <c r="AO13" s="274">
        <v>214730</v>
      </c>
      <c r="AP13" s="274">
        <v>9325</v>
      </c>
      <c r="AQ13" s="275">
        <v>2858</v>
      </c>
      <c r="AR13" s="276">
        <v>226.3</v>
      </c>
    </row>
    <row r="14" spans="1:46" ht="13.5" customHeight="1" x14ac:dyDescent="0.2">
      <c r="A14" s="256"/>
      <c r="AK14" s="1114" t="s">
        <v>540</v>
      </c>
      <c r="AL14" s="1115"/>
      <c r="AM14" s="1115"/>
      <c r="AN14" s="1116"/>
      <c r="AO14" s="274">
        <v>45817</v>
      </c>
      <c r="AP14" s="274">
        <v>1990</v>
      </c>
      <c r="AQ14" s="275">
        <v>1616</v>
      </c>
      <c r="AR14" s="276">
        <v>23.1</v>
      </c>
    </row>
    <row r="15" spans="1:46" ht="13.5" customHeight="1" x14ac:dyDescent="0.2">
      <c r="A15" s="256"/>
      <c r="AK15" s="1117" t="s">
        <v>541</v>
      </c>
      <c r="AL15" s="1118"/>
      <c r="AM15" s="1118"/>
      <c r="AN15" s="1119"/>
      <c r="AO15" s="274">
        <v>-217668</v>
      </c>
      <c r="AP15" s="274">
        <v>-9452</v>
      </c>
      <c r="AQ15" s="275">
        <v>-6164</v>
      </c>
      <c r="AR15" s="276">
        <v>53.3</v>
      </c>
    </row>
    <row r="16" spans="1:46" ht="13.2" x14ac:dyDescent="0.2">
      <c r="A16" s="256"/>
      <c r="AK16" s="1117" t="s">
        <v>190</v>
      </c>
      <c r="AL16" s="1118"/>
      <c r="AM16" s="1118"/>
      <c r="AN16" s="1119"/>
      <c r="AO16" s="274">
        <v>3350822</v>
      </c>
      <c r="AP16" s="274">
        <v>145511</v>
      </c>
      <c r="AQ16" s="275">
        <v>95448</v>
      </c>
      <c r="AR16" s="276">
        <v>52.5</v>
      </c>
    </row>
    <row r="17" spans="1:46" ht="13.2" x14ac:dyDescent="0.2">
      <c r="A17" s="256"/>
    </row>
    <row r="18" spans="1:46" ht="13.2" x14ac:dyDescent="0.2">
      <c r="A18" s="256"/>
      <c r="AQ18" s="277"/>
      <c r="AR18" s="277"/>
    </row>
    <row r="19" spans="1:46" ht="13.2" x14ac:dyDescent="0.2">
      <c r="A19" s="256"/>
      <c r="AK19" s="252" t="s">
        <v>542</v>
      </c>
    </row>
    <row r="20" spans="1:46" ht="13.2" x14ac:dyDescent="0.2">
      <c r="A20" s="256"/>
      <c r="AK20" s="278"/>
      <c r="AL20" s="279"/>
      <c r="AM20" s="279"/>
      <c r="AN20" s="280"/>
      <c r="AO20" s="281" t="s">
        <v>543</v>
      </c>
      <c r="AP20" s="282" t="s">
        <v>544</v>
      </c>
      <c r="AQ20" s="283" t="s">
        <v>545</v>
      </c>
      <c r="AR20" s="284"/>
    </row>
    <row r="21" spans="1:46" s="257" customFormat="1" ht="13.2" x14ac:dyDescent="0.2">
      <c r="A21" s="285"/>
      <c r="AK21" s="1120" t="s">
        <v>546</v>
      </c>
      <c r="AL21" s="1121"/>
      <c r="AM21" s="1121"/>
      <c r="AN21" s="1122"/>
      <c r="AO21" s="286">
        <v>14.46</v>
      </c>
      <c r="AP21" s="287">
        <v>8.85</v>
      </c>
      <c r="AQ21" s="288">
        <v>5.61</v>
      </c>
      <c r="AS21" s="289"/>
      <c r="AT21" s="285"/>
    </row>
    <row r="22" spans="1:46" s="257" customFormat="1" ht="13.2" x14ac:dyDescent="0.2">
      <c r="A22" s="285"/>
      <c r="AK22" s="1120" t="s">
        <v>547</v>
      </c>
      <c r="AL22" s="1121"/>
      <c r="AM22" s="1121"/>
      <c r="AN22" s="1122"/>
      <c r="AO22" s="290">
        <v>94.1</v>
      </c>
      <c r="AP22" s="291">
        <v>97.5</v>
      </c>
      <c r="AQ22" s="292">
        <v>-3.4</v>
      </c>
      <c r="AR22" s="277"/>
      <c r="AS22" s="289"/>
      <c r="AT22" s="285"/>
    </row>
    <row r="23" spans="1:46" s="257" customFormat="1" ht="13.2" x14ac:dyDescent="0.2">
      <c r="A23" s="285"/>
      <c r="AP23" s="277"/>
      <c r="AQ23" s="277"/>
      <c r="AR23" s="277"/>
      <c r="AS23" s="289"/>
      <c r="AT23" s="285"/>
    </row>
    <row r="24" spans="1:46" s="257" customFormat="1" ht="13.2" x14ac:dyDescent="0.2">
      <c r="A24" s="285"/>
      <c r="AP24" s="277"/>
      <c r="AQ24" s="277"/>
      <c r="AR24" s="277"/>
      <c r="AS24" s="289"/>
      <c r="AT24" s="285"/>
    </row>
    <row r="25" spans="1:46" s="257" customFormat="1" ht="13.2" x14ac:dyDescent="0.2">
      <c r="A25" s="293"/>
      <c r="B25" s="294"/>
      <c r="C25" s="294"/>
      <c r="D25" s="294"/>
      <c r="E25" s="294"/>
      <c r="F25" s="294"/>
      <c r="G25" s="294"/>
      <c r="H25" s="294"/>
      <c r="I25" s="294"/>
      <c r="J25" s="294"/>
      <c r="K25" s="294"/>
      <c r="L25" s="294"/>
      <c r="M25" s="294"/>
      <c r="N25" s="294"/>
      <c r="O25" s="294"/>
      <c r="P25" s="294"/>
      <c r="Q25" s="294"/>
      <c r="R25" s="294"/>
      <c r="S25" s="294"/>
      <c r="T25" s="294"/>
      <c r="U25" s="294"/>
      <c r="V25" s="294"/>
      <c r="W25" s="294"/>
      <c r="X25" s="294"/>
      <c r="Y25" s="294"/>
      <c r="Z25" s="294"/>
      <c r="AA25" s="294"/>
      <c r="AB25" s="294"/>
      <c r="AC25" s="294"/>
      <c r="AD25" s="294"/>
      <c r="AE25" s="294"/>
      <c r="AF25" s="294"/>
      <c r="AG25" s="294"/>
      <c r="AH25" s="294"/>
      <c r="AI25" s="294"/>
      <c r="AJ25" s="294"/>
      <c r="AK25" s="294"/>
      <c r="AL25" s="294"/>
      <c r="AM25" s="294"/>
      <c r="AN25" s="294"/>
      <c r="AO25" s="294"/>
      <c r="AP25" s="295"/>
      <c r="AQ25" s="295"/>
      <c r="AR25" s="295"/>
      <c r="AS25" s="296"/>
      <c r="AT25" s="285"/>
    </row>
    <row r="26" spans="1:46" s="257" customFormat="1" ht="13.2" x14ac:dyDescent="0.2">
      <c r="A26" s="1113" t="s">
        <v>548</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row>
    <row r="27" spans="1:46" ht="13.2" x14ac:dyDescent="0.2">
      <c r="A27" s="297"/>
      <c r="AS27" s="252"/>
      <c r="AT27" s="252"/>
    </row>
    <row r="28" spans="1:46" ht="16.2" x14ac:dyDescent="0.2">
      <c r="A28" s="253" t="s">
        <v>549</v>
      </c>
      <c r="B28" s="254"/>
      <c r="C28" s="254"/>
      <c r="D28" s="254"/>
      <c r="E28" s="254"/>
      <c r="F28" s="254"/>
      <c r="G28" s="254"/>
      <c r="H28" s="254"/>
      <c r="I28" s="254"/>
      <c r="J28" s="254"/>
      <c r="K28" s="254"/>
      <c r="L28" s="254"/>
      <c r="M28" s="254"/>
      <c r="N28" s="254"/>
      <c r="O28" s="254"/>
      <c r="P28" s="254"/>
      <c r="Q28" s="254"/>
      <c r="R28" s="254"/>
      <c r="S28" s="254"/>
      <c r="T28" s="254"/>
      <c r="U28" s="254"/>
      <c r="V28" s="254"/>
      <c r="W28" s="254"/>
      <c r="X28" s="254"/>
      <c r="Y28" s="254"/>
      <c r="Z28" s="254"/>
      <c r="AA28" s="254"/>
      <c r="AB28" s="254"/>
      <c r="AC28" s="254"/>
      <c r="AD28" s="254"/>
      <c r="AE28" s="254"/>
      <c r="AF28" s="254"/>
      <c r="AG28" s="254"/>
      <c r="AH28" s="254"/>
      <c r="AI28" s="254"/>
      <c r="AJ28" s="254"/>
      <c r="AK28" s="254"/>
      <c r="AL28" s="254"/>
      <c r="AM28" s="254"/>
      <c r="AN28" s="254"/>
      <c r="AO28" s="254"/>
      <c r="AP28" s="254"/>
      <c r="AQ28" s="254"/>
      <c r="AR28" s="254"/>
      <c r="AS28" s="298"/>
    </row>
    <row r="29" spans="1:46" ht="13.2" x14ac:dyDescent="0.2">
      <c r="A29" s="256"/>
      <c r="AK29" s="257" t="s">
        <v>550</v>
      </c>
      <c r="AL29" s="257"/>
      <c r="AM29" s="257"/>
      <c r="AN29" s="257"/>
      <c r="AS29" s="299"/>
    </row>
    <row r="30" spans="1:46" ht="13.5" customHeight="1" x14ac:dyDescent="0.2">
      <c r="A30" s="256"/>
      <c r="AK30" s="259"/>
      <c r="AL30" s="260"/>
      <c r="AM30" s="260"/>
      <c r="AN30" s="261"/>
      <c r="AO30" s="1102" t="s">
        <v>529</v>
      </c>
      <c r="AP30" s="262"/>
      <c r="AQ30" s="263" t="s">
        <v>530</v>
      </c>
      <c r="AR30" s="264"/>
    </row>
    <row r="31" spans="1:46" ht="13.2" x14ac:dyDescent="0.2">
      <c r="A31" s="256"/>
      <c r="AK31" s="265"/>
      <c r="AL31" s="266"/>
      <c r="AM31" s="266"/>
      <c r="AN31" s="267"/>
      <c r="AO31" s="1103"/>
      <c r="AP31" s="268" t="s">
        <v>531</v>
      </c>
      <c r="AQ31" s="269" t="s">
        <v>532</v>
      </c>
      <c r="AR31" s="270" t="s">
        <v>533</v>
      </c>
    </row>
    <row r="32" spans="1:46" ht="27" customHeight="1" x14ac:dyDescent="0.2">
      <c r="A32" s="256"/>
      <c r="AK32" s="1104" t="s">
        <v>551</v>
      </c>
      <c r="AL32" s="1105"/>
      <c r="AM32" s="1105"/>
      <c r="AN32" s="1106"/>
      <c r="AO32" s="300">
        <v>2721142</v>
      </c>
      <c r="AP32" s="300">
        <v>118167</v>
      </c>
      <c r="AQ32" s="301">
        <v>54035</v>
      </c>
      <c r="AR32" s="302">
        <v>118.7</v>
      </c>
    </row>
    <row r="33" spans="1:46" ht="13.5" customHeight="1" x14ac:dyDescent="0.2">
      <c r="A33" s="256"/>
      <c r="AK33" s="1104" t="s">
        <v>552</v>
      </c>
      <c r="AL33" s="1105"/>
      <c r="AM33" s="1105"/>
      <c r="AN33" s="1106"/>
      <c r="AO33" s="300" t="s">
        <v>538</v>
      </c>
      <c r="AP33" s="300" t="s">
        <v>538</v>
      </c>
      <c r="AQ33" s="301" t="s">
        <v>538</v>
      </c>
      <c r="AR33" s="302" t="s">
        <v>538</v>
      </c>
    </row>
    <row r="34" spans="1:46" ht="27" customHeight="1" x14ac:dyDescent="0.2">
      <c r="A34" s="256"/>
      <c r="AK34" s="1104" t="s">
        <v>553</v>
      </c>
      <c r="AL34" s="1105"/>
      <c r="AM34" s="1105"/>
      <c r="AN34" s="1106"/>
      <c r="AO34" s="300" t="s">
        <v>538</v>
      </c>
      <c r="AP34" s="300" t="s">
        <v>538</v>
      </c>
      <c r="AQ34" s="301">
        <v>20</v>
      </c>
      <c r="AR34" s="302" t="s">
        <v>538</v>
      </c>
    </row>
    <row r="35" spans="1:46" ht="27" customHeight="1" x14ac:dyDescent="0.2">
      <c r="A35" s="256"/>
      <c r="AK35" s="1104" t="s">
        <v>554</v>
      </c>
      <c r="AL35" s="1105"/>
      <c r="AM35" s="1105"/>
      <c r="AN35" s="1106"/>
      <c r="AO35" s="300">
        <v>932556</v>
      </c>
      <c r="AP35" s="300">
        <v>40497</v>
      </c>
      <c r="AQ35" s="301">
        <v>18791</v>
      </c>
      <c r="AR35" s="302">
        <v>115.5</v>
      </c>
    </row>
    <row r="36" spans="1:46" ht="27" customHeight="1" x14ac:dyDescent="0.2">
      <c r="A36" s="256"/>
      <c r="AK36" s="1104" t="s">
        <v>555</v>
      </c>
      <c r="AL36" s="1105"/>
      <c r="AM36" s="1105"/>
      <c r="AN36" s="1106"/>
      <c r="AO36" s="300">
        <v>17261</v>
      </c>
      <c r="AP36" s="300">
        <v>750</v>
      </c>
      <c r="AQ36" s="301">
        <v>2664</v>
      </c>
      <c r="AR36" s="302">
        <v>-71.8</v>
      </c>
    </row>
    <row r="37" spans="1:46" ht="13.5" customHeight="1" x14ac:dyDescent="0.2">
      <c r="A37" s="256"/>
      <c r="AK37" s="1104" t="s">
        <v>556</v>
      </c>
      <c r="AL37" s="1105"/>
      <c r="AM37" s="1105"/>
      <c r="AN37" s="1106"/>
      <c r="AO37" s="300">
        <v>22530</v>
      </c>
      <c r="AP37" s="300">
        <v>978</v>
      </c>
      <c r="AQ37" s="301">
        <v>620</v>
      </c>
      <c r="AR37" s="302">
        <v>57.7</v>
      </c>
    </row>
    <row r="38" spans="1:46" ht="27" customHeight="1" x14ac:dyDescent="0.2">
      <c r="A38" s="256"/>
      <c r="AK38" s="1107" t="s">
        <v>557</v>
      </c>
      <c r="AL38" s="1108"/>
      <c r="AM38" s="1108"/>
      <c r="AN38" s="1109"/>
      <c r="AO38" s="303" t="s">
        <v>538</v>
      </c>
      <c r="AP38" s="303" t="s">
        <v>538</v>
      </c>
      <c r="AQ38" s="304">
        <v>2</v>
      </c>
      <c r="AR38" s="292" t="s">
        <v>538</v>
      </c>
      <c r="AS38" s="299"/>
    </row>
    <row r="39" spans="1:46" ht="13.2" x14ac:dyDescent="0.2">
      <c r="A39" s="256"/>
      <c r="AK39" s="1107" t="s">
        <v>558</v>
      </c>
      <c r="AL39" s="1108"/>
      <c r="AM39" s="1108"/>
      <c r="AN39" s="1109"/>
      <c r="AO39" s="300">
        <v>-43265</v>
      </c>
      <c r="AP39" s="300">
        <v>-1879</v>
      </c>
      <c r="AQ39" s="301">
        <v>-4196</v>
      </c>
      <c r="AR39" s="302">
        <v>-55.2</v>
      </c>
      <c r="AS39" s="299"/>
    </row>
    <row r="40" spans="1:46" ht="27" customHeight="1" x14ac:dyDescent="0.2">
      <c r="A40" s="256"/>
      <c r="AK40" s="1104" t="s">
        <v>559</v>
      </c>
      <c r="AL40" s="1105"/>
      <c r="AM40" s="1105"/>
      <c r="AN40" s="1106"/>
      <c r="AO40" s="300">
        <v>-2496691</v>
      </c>
      <c r="AP40" s="300">
        <v>-108420</v>
      </c>
      <c r="AQ40" s="301">
        <v>-50476</v>
      </c>
      <c r="AR40" s="302">
        <v>114.8</v>
      </c>
      <c r="AS40" s="299"/>
    </row>
    <row r="41" spans="1:46" ht="13.2" x14ac:dyDescent="0.2">
      <c r="A41" s="256"/>
      <c r="AK41" s="1110" t="s">
        <v>305</v>
      </c>
      <c r="AL41" s="1111"/>
      <c r="AM41" s="1111"/>
      <c r="AN41" s="1112"/>
      <c r="AO41" s="300">
        <v>1153533</v>
      </c>
      <c r="AP41" s="300">
        <v>50093</v>
      </c>
      <c r="AQ41" s="301">
        <v>21460</v>
      </c>
      <c r="AR41" s="302">
        <v>133.4</v>
      </c>
      <c r="AS41" s="299"/>
    </row>
    <row r="42" spans="1:46" ht="13.2" x14ac:dyDescent="0.2">
      <c r="A42" s="256"/>
      <c r="AK42" s="305" t="s">
        <v>560</v>
      </c>
      <c r="AQ42" s="277"/>
      <c r="AR42" s="277"/>
      <c r="AS42" s="299"/>
    </row>
    <row r="43" spans="1:46" ht="13.2" x14ac:dyDescent="0.2">
      <c r="A43" s="256"/>
      <c r="AP43" s="306"/>
      <c r="AQ43" s="277"/>
      <c r="AS43" s="299"/>
    </row>
    <row r="44" spans="1:46" ht="13.2" x14ac:dyDescent="0.2">
      <c r="A44" s="256"/>
      <c r="AQ44" s="277"/>
    </row>
    <row r="45" spans="1:46" ht="13.2" x14ac:dyDescent="0.2">
      <c r="A45" s="254"/>
      <c r="B45" s="254"/>
      <c r="C45" s="254"/>
      <c r="D45" s="254"/>
      <c r="E45" s="254"/>
      <c r="F45" s="254"/>
      <c r="G45" s="254"/>
      <c r="H45" s="254"/>
      <c r="I45" s="254"/>
      <c r="J45" s="254"/>
      <c r="K45" s="254"/>
      <c r="L45" s="254"/>
      <c r="M45" s="254"/>
      <c r="N45" s="254"/>
      <c r="O45" s="254"/>
      <c r="P45" s="254"/>
      <c r="Q45" s="254"/>
      <c r="R45" s="254"/>
      <c r="S45" s="254"/>
      <c r="T45" s="254"/>
      <c r="U45" s="254"/>
      <c r="V45" s="254"/>
      <c r="W45" s="254"/>
      <c r="X45" s="254"/>
      <c r="Y45" s="254"/>
      <c r="Z45" s="254"/>
      <c r="AA45" s="254"/>
      <c r="AB45" s="254"/>
      <c r="AC45" s="254"/>
      <c r="AD45" s="254"/>
      <c r="AE45" s="254"/>
      <c r="AF45" s="254"/>
      <c r="AG45" s="254"/>
      <c r="AH45" s="254"/>
      <c r="AI45" s="254"/>
      <c r="AJ45" s="254"/>
      <c r="AK45" s="254"/>
      <c r="AL45" s="254"/>
      <c r="AM45" s="254"/>
      <c r="AN45" s="254"/>
      <c r="AO45" s="254"/>
      <c r="AP45" s="254"/>
      <c r="AQ45" s="307"/>
      <c r="AR45" s="254"/>
      <c r="AS45" s="254"/>
      <c r="AT45" s="252"/>
    </row>
    <row r="46" spans="1:46" ht="13.2" x14ac:dyDescent="0.2">
      <c r="A46" s="308"/>
      <c r="B46" s="308"/>
      <c r="C46" s="308"/>
      <c r="D46" s="308"/>
      <c r="E46" s="308"/>
      <c r="F46" s="308"/>
      <c r="G46" s="308"/>
      <c r="H46" s="308"/>
      <c r="I46" s="308"/>
      <c r="J46" s="308"/>
      <c r="K46" s="308"/>
      <c r="L46" s="308"/>
      <c r="M46" s="308"/>
      <c r="N46" s="308"/>
      <c r="O46" s="308"/>
      <c r="P46" s="308"/>
      <c r="Q46" s="308"/>
      <c r="R46" s="308"/>
      <c r="S46" s="308"/>
      <c r="T46" s="308"/>
      <c r="U46" s="308"/>
      <c r="V46" s="308"/>
      <c r="W46" s="308"/>
      <c r="X46" s="308"/>
      <c r="Y46" s="308"/>
      <c r="Z46" s="308"/>
      <c r="AA46" s="308"/>
      <c r="AB46" s="308"/>
      <c r="AC46" s="308"/>
      <c r="AD46" s="308"/>
      <c r="AE46" s="308"/>
      <c r="AF46" s="308"/>
      <c r="AG46" s="308"/>
      <c r="AH46" s="308"/>
      <c r="AI46" s="308"/>
      <c r="AJ46" s="308"/>
      <c r="AK46" s="308"/>
      <c r="AL46" s="308"/>
      <c r="AM46" s="308"/>
      <c r="AN46" s="308"/>
      <c r="AO46" s="308"/>
      <c r="AP46" s="308"/>
      <c r="AQ46" s="308"/>
      <c r="AR46" s="308"/>
      <c r="AS46" s="308"/>
      <c r="AT46" s="252"/>
    </row>
    <row r="47" spans="1:46" ht="17.25" customHeight="1" x14ac:dyDescent="0.2">
      <c r="A47" s="309" t="s">
        <v>561</v>
      </c>
    </row>
    <row r="48" spans="1:46" ht="13.2" x14ac:dyDescent="0.2">
      <c r="A48" s="256"/>
      <c r="AK48" s="310" t="s">
        <v>562</v>
      </c>
      <c r="AL48" s="310"/>
      <c r="AM48" s="310"/>
      <c r="AN48" s="310"/>
      <c r="AO48" s="310"/>
      <c r="AP48" s="310"/>
      <c r="AQ48" s="311"/>
      <c r="AR48" s="310"/>
    </row>
    <row r="49" spans="1:44" ht="13.5" customHeight="1" x14ac:dyDescent="0.2">
      <c r="A49" s="256"/>
      <c r="AK49" s="312"/>
      <c r="AL49" s="313"/>
      <c r="AM49" s="1097" t="s">
        <v>529</v>
      </c>
      <c r="AN49" s="1099" t="s">
        <v>563</v>
      </c>
      <c r="AO49" s="1100"/>
      <c r="AP49" s="1100"/>
      <c r="AQ49" s="1100"/>
      <c r="AR49" s="1101"/>
    </row>
    <row r="50" spans="1:44" ht="13.2" x14ac:dyDescent="0.2">
      <c r="A50" s="256"/>
      <c r="AK50" s="314"/>
      <c r="AL50" s="315"/>
      <c r="AM50" s="1098"/>
      <c r="AN50" s="316" t="s">
        <v>564</v>
      </c>
      <c r="AO50" s="317" t="s">
        <v>565</v>
      </c>
      <c r="AP50" s="318" t="s">
        <v>566</v>
      </c>
      <c r="AQ50" s="319" t="s">
        <v>567</v>
      </c>
      <c r="AR50" s="320" t="s">
        <v>568</v>
      </c>
    </row>
    <row r="51" spans="1:44" ht="13.2" x14ac:dyDescent="0.2">
      <c r="A51" s="256"/>
      <c r="AK51" s="312" t="s">
        <v>569</v>
      </c>
      <c r="AL51" s="313"/>
      <c r="AM51" s="321">
        <v>2424245</v>
      </c>
      <c r="AN51" s="322">
        <v>98132</v>
      </c>
      <c r="AO51" s="323">
        <v>2.2999999999999998</v>
      </c>
      <c r="AP51" s="324">
        <v>68468</v>
      </c>
      <c r="AQ51" s="325">
        <v>3.9</v>
      </c>
      <c r="AR51" s="326">
        <v>-1.6</v>
      </c>
    </row>
    <row r="52" spans="1:44" ht="13.2" x14ac:dyDescent="0.2">
      <c r="A52" s="256"/>
      <c r="AK52" s="327"/>
      <c r="AL52" s="328" t="s">
        <v>570</v>
      </c>
      <c r="AM52" s="329">
        <v>1363340</v>
      </c>
      <c r="AN52" s="330">
        <v>55187</v>
      </c>
      <c r="AO52" s="331">
        <v>-5.9</v>
      </c>
      <c r="AP52" s="332">
        <v>34140</v>
      </c>
      <c r="AQ52" s="333">
        <v>-6.4</v>
      </c>
      <c r="AR52" s="334">
        <v>0.5</v>
      </c>
    </row>
    <row r="53" spans="1:44" ht="13.2" x14ac:dyDescent="0.2">
      <c r="A53" s="256"/>
      <c r="AK53" s="312" t="s">
        <v>571</v>
      </c>
      <c r="AL53" s="313"/>
      <c r="AM53" s="321">
        <v>2801981</v>
      </c>
      <c r="AN53" s="322">
        <v>115441</v>
      </c>
      <c r="AO53" s="323">
        <v>17.600000000000001</v>
      </c>
      <c r="AP53" s="324">
        <v>69729</v>
      </c>
      <c r="AQ53" s="325">
        <v>1.8</v>
      </c>
      <c r="AR53" s="326">
        <v>15.8</v>
      </c>
    </row>
    <row r="54" spans="1:44" ht="13.2" x14ac:dyDescent="0.2">
      <c r="A54" s="256"/>
      <c r="AK54" s="327"/>
      <c r="AL54" s="328" t="s">
        <v>570</v>
      </c>
      <c r="AM54" s="329">
        <v>1755850</v>
      </c>
      <c r="AN54" s="330">
        <v>72341</v>
      </c>
      <c r="AO54" s="331">
        <v>31.1</v>
      </c>
      <c r="AP54" s="332">
        <v>38908</v>
      </c>
      <c r="AQ54" s="333">
        <v>14</v>
      </c>
      <c r="AR54" s="334">
        <v>17.100000000000001</v>
      </c>
    </row>
    <row r="55" spans="1:44" ht="13.2" x14ac:dyDescent="0.2">
      <c r="A55" s="256"/>
      <c r="AK55" s="312" t="s">
        <v>572</v>
      </c>
      <c r="AL55" s="313"/>
      <c r="AM55" s="321">
        <v>3732127</v>
      </c>
      <c r="AN55" s="322">
        <v>157175</v>
      </c>
      <c r="AO55" s="323">
        <v>36.200000000000003</v>
      </c>
      <c r="AP55" s="324">
        <v>74581</v>
      </c>
      <c r="AQ55" s="325">
        <v>7</v>
      </c>
      <c r="AR55" s="326">
        <v>29.2</v>
      </c>
    </row>
    <row r="56" spans="1:44" ht="13.2" x14ac:dyDescent="0.2">
      <c r="A56" s="256"/>
      <c r="AK56" s="327"/>
      <c r="AL56" s="328" t="s">
        <v>570</v>
      </c>
      <c r="AM56" s="329">
        <v>2417164</v>
      </c>
      <c r="AN56" s="330">
        <v>101797</v>
      </c>
      <c r="AO56" s="331">
        <v>40.700000000000003</v>
      </c>
      <c r="AP56" s="332">
        <v>41563</v>
      </c>
      <c r="AQ56" s="333">
        <v>6.8</v>
      </c>
      <c r="AR56" s="334">
        <v>33.9</v>
      </c>
    </row>
    <row r="57" spans="1:44" ht="13.2" x14ac:dyDescent="0.2">
      <c r="A57" s="256"/>
      <c r="AK57" s="312" t="s">
        <v>573</v>
      </c>
      <c r="AL57" s="313"/>
      <c r="AM57" s="321">
        <v>2799906</v>
      </c>
      <c r="AN57" s="322">
        <v>119312</v>
      </c>
      <c r="AO57" s="323">
        <v>-24.1</v>
      </c>
      <c r="AP57" s="324">
        <v>76347</v>
      </c>
      <c r="AQ57" s="325">
        <v>2.4</v>
      </c>
      <c r="AR57" s="326">
        <v>-26.5</v>
      </c>
    </row>
    <row r="58" spans="1:44" ht="13.2" x14ac:dyDescent="0.2">
      <c r="A58" s="256"/>
      <c r="AK58" s="327"/>
      <c r="AL58" s="328" t="s">
        <v>570</v>
      </c>
      <c r="AM58" s="329">
        <v>1684693</v>
      </c>
      <c r="AN58" s="330">
        <v>71790</v>
      </c>
      <c r="AO58" s="331">
        <v>-29.5</v>
      </c>
      <c r="AP58" s="332">
        <v>41762</v>
      </c>
      <c r="AQ58" s="333">
        <v>0.5</v>
      </c>
      <c r="AR58" s="334">
        <v>-30</v>
      </c>
    </row>
    <row r="59" spans="1:44" ht="13.2" x14ac:dyDescent="0.2">
      <c r="A59" s="256"/>
      <c r="AK59" s="312" t="s">
        <v>574</v>
      </c>
      <c r="AL59" s="313"/>
      <c r="AM59" s="321">
        <v>2042092</v>
      </c>
      <c r="AN59" s="322">
        <v>88679</v>
      </c>
      <c r="AO59" s="323">
        <v>-25.7</v>
      </c>
      <c r="AP59" s="324">
        <v>69604</v>
      </c>
      <c r="AQ59" s="325">
        <v>-8.8000000000000007</v>
      </c>
      <c r="AR59" s="326">
        <v>-16.899999999999999</v>
      </c>
    </row>
    <row r="60" spans="1:44" ht="13.2" x14ac:dyDescent="0.2">
      <c r="A60" s="256"/>
      <c r="AK60" s="327"/>
      <c r="AL60" s="328" t="s">
        <v>570</v>
      </c>
      <c r="AM60" s="329">
        <v>1238572</v>
      </c>
      <c r="AN60" s="330">
        <v>53785</v>
      </c>
      <c r="AO60" s="331">
        <v>-25.1</v>
      </c>
      <c r="AP60" s="332">
        <v>36247</v>
      </c>
      <c r="AQ60" s="333">
        <v>-13.2</v>
      </c>
      <c r="AR60" s="334">
        <v>-11.9</v>
      </c>
    </row>
    <row r="61" spans="1:44" ht="13.2" x14ac:dyDescent="0.2">
      <c r="A61" s="256"/>
      <c r="AK61" s="312" t="s">
        <v>575</v>
      </c>
      <c r="AL61" s="335"/>
      <c r="AM61" s="321">
        <v>2760070</v>
      </c>
      <c r="AN61" s="322">
        <v>115748</v>
      </c>
      <c r="AO61" s="323">
        <v>1.3</v>
      </c>
      <c r="AP61" s="324">
        <v>71746</v>
      </c>
      <c r="AQ61" s="336">
        <v>1.3</v>
      </c>
      <c r="AR61" s="326">
        <v>0</v>
      </c>
    </row>
    <row r="62" spans="1:44" ht="13.2" x14ac:dyDescent="0.2">
      <c r="A62" s="256"/>
      <c r="AK62" s="327"/>
      <c r="AL62" s="328" t="s">
        <v>570</v>
      </c>
      <c r="AM62" s="329">
        <v>1691924</v>
      </c>
      <c r="AN62" s="330">
        <v>70980</v>
      </c>
      <c r="AO62" s="331">
        <v>2.2999999999999998</v>
      </c>
      <c r="AP62" s="332">
        <v>38524</v>
      </c>
      <c r="AQ62" s="333">
        <v>0.3</v>
      </c>
      <c r="AR62" s="334">
        <v>2</v>
      </c>
    </row>
    <row r="63" spans="1:44" ht="13.2" x14ac:dyDescent="0.2">
      <c r="A63" s="256"/>
    </row>
    <row r="64" spans="1:44" ht="13.2" x14ac:dyDescent="0.2">
      <c r="A64" s="256"/>
    </row>
    <row r="65" spans="1:46" ht="13.2" x14ac:dyDescent="0.2">
      <c r="A65" s="256"/>
    </row>
    <row r="66" spans="1:46" ht="13.2" x14ac:dyDescent="0.2">
      <c r="A66" s="337"/>
      <c r="B66" s="308"/>
      <c r="C66" s="308"/>
      <c r="D66" s="308"/>
      <c r="E66" s="308"/>
      <c r="F66" s="308"/>
      <c r="G66" s="308"/>
      <c r="H66" s="308"/>
      <c r="I66" s="308"/>
      <c r="J66" s="308"/>
      <c r="K66" s="308"/>
      <c r="L66" s="308"/>
      <c r="M66" s="308"/>
      <c r="N66" s="308"/>
      <c r="O66" s="308"/>
      <c r="P66" s="308"/>
      <c r="Q66" s="308"/>
      <c r="R66" s="308"/>
      <c r="S66" s="308"/>
      <c r="T66" s="308"/>
      <c r="U66" s="308"/>
      <c r="V66" s="308"/>
      <c r="W66" s="308"/>
      <c r="X66" s="308"/>
      <c r="Y66" s="308"/>
      <c r="Z66" s="308"/>
      <c r="AA66" s="308"/>
      <c r="AB66" s="308"/>
      <c r="AC66" s="308"/>
      <c r="AD66" s="308"/>
      <c r="AE66" s="308"/>
      <c r="AF66" s="308"/>
      <c r="AG66" s="308"/>
      <c r="AH66" s="308"/>
      <c r="AI66" s="308"/>
      <c r="AJ66" s="308"/>
      <c r="AK66" s="308"/>
      <c r="AL66" s="308"/>
      <c r="AM66" s="308"/>
      <c r="AN66" s="308"/>
      <c r="AO66" s="308"/>
      <c r="AP66" s="308"/>
      <c r="AQ66" s="308"/>
      <c r="AR66" s="308"/>
      <c r="AS66" s="338"/>
    </row>
    <row r="67" spans="1:46" ht="13.5" hidden="1" customHeight="1" x14ac:dyDescent="0.2">
      <c r="AS67" s="252"/>
      <c r="AT67" s="252"/>
    </row>
    <row r="70" spans="1:46" ht="13.2" hidden="1" x14ac:dyDescent="0.2"/>
    <row r="71" spans="1:46" ht="13.2" hidden="1" x14ac:dyDescent="0.2"/>
    <row r="72" spans="1:46" ht="13.2" hidden="1" x14ac:dyDescent="0.2"/>
    <row r="73" spans="1:46" ht="13.2" hidden="1" x14ac:dyDescent="0.2"/>
  </sheetData>
  <sheetProtection algorithmName="SHA-512" hashValue="D9pFPhKRvl0Yrf99gmfw2O47Flo1EVNzOgGG9LWb8471DK70O8vAv6d/eWnfKV4RMbGoZlFusov5/9o9zvoIow==" saltValue="WLO70Bcl1FhCGsCcV3UrL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71" zoomScale="75" zoomScaleNormal="75" zoomScaleSheetLayoutView="55" workbookViewId="0">
      <selection activeCell="BJ99" sqref="BJ99"/>
    </sheetView>
  </sheetViews>
  <sheetFormatPr defaultColWidth="0" defaultRowHeight="13.5" customHeight="1" zeroHeight="1" x14ac:dyDescent="0.2"/>
  <cols>
    <col min="1" max="125" width="2.44140625" style="251" customWidth="1"/>
    <col min="126" max="16384" width="9" style="250" hidden="1"/>
  </cols>
  <sheetData>
    <row r="1" spans="2:125" ht="13.5" customHeight="1" x14ac:dyDescent="0.2">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ht="13.2" x14ac:dyDescent="0.2">
      <c r="B2" s="250"/>
      <c r="DG2" s="250"/>
    </row>
    <row r="3" spans="2:125" ht="13.2" x14ac:dyDescent="0.2">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ht="13.2" x14ac:dyDescent="0.2"/>
    <row r="5" spans="2:125" ht="13.2" x14ac:dyDescent="0.2"/>
    <row r="6" spans="2:125" ht="13.2" x14ac:dyDescent="0.2"/>
    <row r="7" spans="2:125" ht="13.2" x14ac:dyDescent="0.2"/>
    <row r="8" spans="2:125" ht="13.2" x14ac:dyDescent="0.2"/>
    <row r="9" spans="2:125" ht="13.2" x14ac:dyDescent="0.2">
      <c r="DU9" s="25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0"/>
    </row>
    <row r="18" spans="125:125" ht="13.2" x14ac:dyDescent="0.2"/>
    <row r="19" spans="125:125" ht="13.2" x14ac:dyDescent="0.2"/>
    <row r="20" spans="125:125" ht="13.2" x14ac:dyDescent="0.2">
      <c r="DU20" s="250"/>
    </row>
    <row r="21" spans="125:125" ht="13.2" x14ac:dyDescent="0.2">
      <c r="DU21" s="25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0"/>
    </row>
    <row r="29" spans="125:125" ht="13.2" x14ac:dyDescent="0.2"/>
    <row r="30" spans="125:125" ht="13.2" x14ac:dyDescent="0.2"/>
    <row r="31" spans="125:125" ht="13.2" x14ac:dyDescent="0.2"/>
    <row r="32" spans="125:125" ht="13.2" x14ac:dyDescent="0.2"/>
    <row r="33" spans="2:125" ht="13.2" x14ac:dyDescent="0.2">
      <c r="B33" s="250"/>
      <c r="G33" s="250"/>
      <c r="I33" s="250"/>
    </row>
    <row r="34" spans="2:125" ht="13.2" x14ac:dyDescent="0.2">
      <c r="C34" s="250"/>
      <c r="P34" s="250"/>
      <c r="DE34" s="250"/>
      <c r="DH34" s="250"/>
    </row>
    <row r="35" spans="2:125" ht="13.2" x14ac:dyDescent="0.2">
      <c r="D35" s="250"/>
      <c r="E35" s="250"/>
      <c r="DG35" s="250"/>
      <c r="DJ35" s="250"/>
      <c r="DP35" s="250"/>
      <c r="DQ35" s="250"/>
      <c r="DR35" s="250"/>
      <c r="DS35" s="250"/>
      <c r="DT35" s="250"/>
      <c r="DU35" s="250"/>
    </row>
    <row r="36" spans="2:125" ht="13.2" x14ac:dyDescent="0.2">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ht="13.2" x14ac:dyDescent="0.2">
      <c r="DU37" s="250"/>
    </row>
    <row r="38" spans="2:125" ht="13.2" x14ac:dyDescent="0.2">
      <c r="DT38" s="250"/>
      <c r="DU38" s="250"/>
    </row>
    <row r="39" spans="2:125" ht="13.2" x14ac:dyDescent="0.2"/>
    <row r="40" spans="2:125" ht="13.2" x14ac:dyDescent="0.2">
      <c r="DH40" s="250"/>
    </row>
    <row r="41" spans="2:125" ht="13.2" x14ac:dyDescent="0.2">
      <c r="DE41" s="250"/>
    </row>
    <row r="42" spans="2:125" ht="13.2" x14ac:dyDescent="0.2">
      <c r="DG42" s="250"/>
      <c r="DJ42" s="250"/>
    </row>
    <row r="43" spans="2:125" ht="13.2" x14ac:dyDescent="0.2">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ht="13.2" x14ac:dyDescent="0.2">
      <c r="DU44" s="250"/>
    </row>
    <row r="45" spans="2:125" ht="13.2" x14ac:dyDescent="0.2"/>
    <row r="46" spans="2:125" ht="13.2" x14ac:dyDescent="0.2"/>
    <row r="47" spans="2:125" ht="13.2" x14ac:dyDescent="0.2"/>
    <row r="48" spans="2:125" ht="13.2" x14ac:dyDescent="0.2">
      <c r="DT48" s="250"/>
      <c r="DU48" s="250"/>
    </row>
    <row r="49" spans="120:125" ht="13.2" x14ac:dyDescent="0.2">
      <c r="DU49" s="250"/>
    </row>
    <row r="50" spans="120:125" ht="13.2" x14ac:dyDescent="0.2">
      <c r="DU50" s="250"/>
    </row>
    <row r="51" spans="120:125" ht="13.2" x14ac:dyDescent="0.2">
      <c r="DP51" s="250"/>
      <c r="DQ51" s="250"/>
      <c r="DR51" s="250"/>
      <c r="DS51" s="250"/>
      <c r="DT51" s="250"/>
      <c r="DU51" s="250"/>
    </row>
    <row r="52" spans="120:125" ht="13.2" x14ac:dyDescent="0.2"/>
    <row r="53" spans="120:125" ht="13.2" x14ac:dyDescent="0.2"/>
    <row r="54" spans="120:125" ht="13.2" x14ac:dyDescent="0.2">
      <c r="DU54" s="250"/>
    </row>
    <row r="55" spans="120:125" ht="13.2" x14ac:dyDescent="0.2"/>
    <row r="56" spans="120:125" ht="13.2" x14ac:dyDescent="0.2"/>
    <row r="57" spans="120:125" ht="13.2" x14ac:dyDescent="0.2"/>
    <row r="58" spans="120:125" ht="13.2" x14ac:dyDescent="0.2">
      <c r="DU58" s="250"/>
    </row>
    <row r="59" spans="120:125" ht="13.2" x14ac:dyDescent="0.2"/>
    <row r="60" spans="120:125" ht="13.2" x14ac:dyDescent="0.2"/>
    <row r="61" spans="120:125" ht="13.2" x14ac:dyDescent="0.2"/>
    <row r="62" spans="120:125" ht="13.2" x14ac:dyDescent="0.2"/>
    <row r="63" spans="120:125" ht="13.2" x14ac:dyDescent="0.2">
      <c r="DU63" s="250"/>
    </row>
    <row r="64" spans="120:125" ht="13.2" x14ac:dyDescent="0.2">
      <c r="DT64" s="250"/>
      <c r="DU64" s="250"/>
    </row>
    <row r="65" spans="123:125" ht="13.2" x14ac:dyDescent="0.2"/>
    <row r="66" spans="123:125" ht="13.2" x14ac:dyDescent="0.2"/>
    <row r="67" spans="123:125" ht="13.2" x14ac:dyDescent="0.2"/>
    <row r="68" spans="123:125" ht="13.2" x14ac:dyDescent="0.2"/>
    <row r="69" spans="123:125" ht="13.2" x14ac:dyDescent="0.2">
      <c r="DS69" s="250"/>
      <c r="DT69" s="250"/>
      <c r="DU69" s="25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0"/>
    </row>
    <row r="83" spans="116:125" ht="13.2" x14ac:dyDescent="0.2">
      <c r="DM83" s="250"/>
      <c r="DN83" s="250"/>
      <c r="DO83" s="250"/>
      <c r="DP83" s="250"/>
      <c r="DQ83" s="250"/>
      <c r="DR83" s="250"/>
      <c r="DS83" s="250"/>
      <c r="DT83" s="250"/>
      <c r="DU83" s="250"/>
    </row>
    <row r="84" spans="116:125" ht="13.2" x14ac:dyDescent="0.2"/>
    <row r="85" spans="116:125" ht="13.2" x14ac:dyDescent="0.2"/>
    <row r="86" spans="116:125" ht="13.2" x14ac:dyDescent="0.2"/>
    <row r="87" spans="116:125" ht="13.2" x14ac:dyDescent="0.2"/>
    <row r="88" spans="116:125" ht="13.2" x14ac:dyDescent="0.2">
      <c r="DU88" s="25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0"/>
      <c r="DT94" s="250"/>
      <c r="DU94" s="250"/>
    </row>
    <row r="95" spans="116:125" ht="13.5" customHeight="1" x14ac:dyDescent="0.2">
      <c r="DU95" s="25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0"/>
    </row>
    <row r="102" spans="124:125" ht="13.5" customHeight="1" x14ac:dyDescent="0.2"/>
    <row r="103" spans="124:125" ht="13.5" customHeight="1" x14ac:dyDescent="0.2"/>
    <row r="104" spans="124:125" ht="13.5" customHeight="1" x14ac:dyDescent="0.2">
      <c r="DT104" s="250"/>
      <c r="DU104" s="25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0" t="s">
        <v>577</v>
      </c>
    </row>
    <row r="121" spans="125:125" ht="13.5" hidden="1" customHeight="1" x14ac:dyDescent="0.2">
      <c r="DU121" s="250"/>
    </row>
  </sheetData>
  <sheetProtection algorithmName="SHA-512" hashValue="77QEJi8Dh9cM8lG77gsfOZIBEnAQ/bLu1Hf70jcqVJPTHtzNze6L7ZmWV7DQzHQFtrizmbZga0L8R5nnFFAJYQ==" saltValue="MuD5g6gvTPjQctDOBqFSA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66" zoomScale="75" zoomScaleNormal="75" zoomScaleSheetLayoutView="55" workbookViewId="0">
      <selection activeCell="CU95" sqref="CU95"/>
    </sheetView>
  </sheetViews>
  <sheetFormatPr defaultColWidth="0" defaultRowHeight="13.5" customHeight="1" zeroHeight="1" x14ac:dyDescent="0.2"/>
  <cols>
    <col min="1" max="125" width="2.44140625" style="251" customWidth="1"/>
    <col min="126" max="142" width="0" style="250" hidden="1" customWidth="1"/>
    <col min="143" max="16384" width="9" style="250" hidden="1"/>
  </cols>
  <sheetData>
    <row r="1" spans="1:125" ht="13.5" customHeight="1" x14ac:dyDescent="0.2">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ht="13.2" x14ac:dyDescent="0.2">
      <c r="B2" s="250"/>
      <c r="T2" s="250"/>
    </row>
    <row r="3" spans="1:125" ht="13.2" x14ac:dyDescent="0.2">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0"/>
      <c r="G33" s="250"/>
      <c r="I33" s="250"/>
    </row>
    <row r="34" spans="2:125" ht="13.2" x14ac:dyDescent="0.2">
      <c r="C34" s="250"/>
      <c r="P34" s="250"/>
      <c r="R34" s="250"/>
      <c r="U34" s="250"/>
    </row>
    <row r="35" spans="2:125" ht="13.2" x14ac:dyDescent="0.2">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ht="13.2" x14ac:dyDescent="0.2">
      <c r="F36" s="250"/>
      <c r="H36" s="250"/>
      <c r="J36" s="250"/>
      <c r="K36" s="250"/>
      <c r="L36" s="250"/>
      <c r="M36" s="250"/>
      <c r="N36" s="250"/>
      <c r="O36" s="250"/>
      <c r="Q36" s="250"/>
      <c r="S36" s="250"/>
      <c r="V36" s="250"/>
    </row>
    <row r="37" spans="2:125" ht="13.2" x14ac:dyDescent="0.2"/>
    <row r="38" spans="2:125" ht="13.2" x14ac:dyDescent="0.2"/>
    <row r="39" spans="2:125" ht="13.2" x14ac:dyDescent="0.2"/>
    <row r="40" spans="2:125" ht="13.2" x14ac:dyDescent="0.2">
      <c r="U40" s="250"/>
    </row>
    <row r="41" spans="2:125" ht="13.2" x14ac:dyDescent="0.2">
      <c r="R41" s="250"/>
    </row>
    <row r="42" spans="2:125" ht="13.2" x14ac:dyDescent="0.2">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ht="13.2" x14ac:dyDescent="0.2">
      <c r="Q43" s="250"/>
      <c r="S43" s="250"/>
      <c r="V43" s="25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1" t="s">
        <v>578</v>
      </c>
    </row>
  </sheetData>
  <sheetProtection algorithmName="SHA-512" hashValue="LObjSTus3GKvQXan6Shvu8BOgRh6TZume4xTwKFlr8DqNjkYSXCXk1Dy32ceE3IN+f1HOdiVRfsgfsQa8rhfRQ==" saltValue="3QhwWVT6A0VzxQqnJ1ttXA=="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18" zoomScale="75" zoomScaleNormal="75"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579</v>
      </c>
      <c r="G46" s="8" t="s">
        <v>580</v>
      </c>
      <c r="H46" s="8" t="s">
        <v>581</v>
      </c>
      <c r="I46" s="8" t="s">
        <v>582</v>
      </c>
      <c r="J46" s="9" t="s">
        <v>583</v>
      </c>
    </row>
    <row r="47" spans="2:10" ht="57.75" customHeight="1" x14ac:dyDescent="0.2">
      <c r="B47" s="10"/>
      <c r="C47" s="1123" t="s">
        <v>3</v>
      </c>
      <c r="D47" s="1123"/>
      <c r="E47" s="1124"/>
      <c r="F47" s="11">
        <v>58.92</v>
      </c>
      <c r="G47" s="12">
        <v>57.83</v>
      </c>
      <c r="H47" s="12">
        <v>60.01</v>
      </c>
      <c r="I47" s="12">
        <v>58.38</v>
      </c>
      <c r="J47" s="13">
        <v>55.42</v>
      </c>
    </row>
    <row r="48" spans="2:10" ht="57.75" customHeight="1" x14ac:dyDescent="0.2">
      <c r="B48" s="14"/>
      <c r="C48" s="1125" t="s">
        <v>4</v>
      </c>
      <c r="D48" s="1125"/>
      <c r="E48" s="1126"/>
      <c r="F48" s="15">
        <v>8.11</v>
      </c>
      <c r="G48" s="16">
        <v>8.8800000000000008</v>
      </c>
      <c r="H48" s="16">
        <v>9.7200000000000006</v>
      </c>
      <c r="I48" s="16">
        <v>12.23</v>
      </c>
      <c r="J48" s="17">
        <v>13.75</v>
      </c>
    </row>
    <row r="49" spans="2:10" ht="57.75" customHeight="1" thickBot="1" x14ac:dyDescent="0.25">
      <c r="B49" s="18"/>
      <c r="C49" s="1127" t="s">
        <v>5</v>
      </c>
      <c r="D49" s="1127"/>
      <c r="E49" s="1128"/>
      <c r="F49" s="19" t="s">
        <v>584</v>
      </c>
      <c r="G49" s="20" t="s">
        <v>585</v>
      </c>
      <c r="H49" s="20">
        <v>2.35</v>
      </c>
      <c r="I49" s="20">
        <v>1.91</v>
      </c>
      <c r="J49" s="21">
        <v>0.24</v>
      </c>
    </row>
    <row r="50" spans="2:10" ht="13.2" x14ac:dyDescent="0.2"/>
  </sheetData>
  <sheetProtection algorithmName="SHA-512" hashValue="FlUTkkG7V7eUDUOwW5xG9HLqrzqnI8mHcgVEmidOoHZdtva4w5I5IqEfj1aznb6odiU+VIvT82bJh2ZBO1GLyQ==" saltValue="TjJTxKRt/yin5hWMIanS7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2023-10-25T00:09:08Z</cp:lastPrinted>
  <dcterms:created xsi:type="dcterms:W3CDTF">2023-02-20T05:29:42Z</dcterms:created>
  <dcterms:modified xsi:type="dcterms:W3CDTF">2023-10-25T00:09:12Z</dcterms:modified>
  <cp:category/>
</cp:coreProperties>
</file>