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l="1"/>
  <c r="AP88" i="12"/>
  <c r="CR102" i="12" l="1"/>
  <c r="AF88" i="12"/>
  <c r="AP23" i="12" l="1"/>
  <c r="AA23" i="12"/>
  <c r="V23" i="12"/>
  <c r="Q23"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CO34" i="10" s="1"/>
  <c r="CO35"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<sst xmlns="http://schemas.openxmlformats.org/spreadsheetml/2006/main" count="1191" uniqueCount="622">
  <si>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</si>
  <si>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</si>
  <si>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</si>
  <si>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</si>
  <si>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</si>
  <si>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</si>
  <si>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</si>
  <si>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</si>
  <si>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</si>
  <si>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</si>
  <si>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</si>
  <si>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</si>
  <si>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</si>
  <si>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</si>
  <si>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</si>
  <si>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</si>
  <si>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</si>
  <si>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</si>
  <si>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</si>
  <si>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</si>
  <si>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</si>
  <si>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</si>
  <si>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</si>
  <si>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</si>
  <si>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</si>
  <si>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</si>
  <si>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</si>
  <si>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</si>
  <si>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</si>
  <si>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</si>
  <si>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</si>
  <si>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</si>
  <si>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</si>
  <si>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</si>
  <si>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</si>
  <si>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</si>
  <si>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</si>
  <si>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</si>
  <si>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</si>
  <si>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</si>
  <si>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</si>
  <si>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</si>
  <si>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</si>
  <si>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</si>
  <si>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</si>
  <si>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</si>
  <si>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</si>
  <si>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</si>
  <si>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</si>
  <si>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</si>
  <si>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</si>
  <si>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</si>
  <si>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</si>
  <si>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</si>
  <si>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</si>
  <si>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</si>
  <si>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</si>
  <si>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</si>
  <si>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</si>
  <si>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</si>
  <si>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</si>
  <si>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</si>
  <si>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</si>
  <si>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</si>
  <si>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</si>
  <si>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</si>
  <si>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</si>
  <si>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</si>
  <si>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</si>
  <si>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</si>
  <si>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</si>
  <si>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</si>
  <si>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</si>
  <si>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</si>
  <si>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</si>
  <si>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</si>
  <si>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</si>
  <si>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</si>
  <si>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</si>
  <si>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</si>
  <si>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</si>
  <si>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</si>
  <si>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</si>
  <si>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</si>
  <si>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</si>
  <si>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</si>
  <si>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</si>
  <si>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</si>
  <si>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</si>
  <si>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</si>
  <si>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</si>
  <si>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</si>
  <si>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</si>
  <si>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</si>
  <si>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</si>
  <si>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</si>
  <si>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</si>
  <si>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</si>
  <si>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</si>
  <si>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</si>
  <si>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</si>
  <si>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</si>
  <si>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</si>
  <si>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</si>
  <si>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</si>
  <si>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</si>
  <si>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</si>
  <si>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</si>
  <si>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</si>
  <si>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</si>
  <si>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</si>
  <si>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</si>
  <si>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</si>
  <si>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</si>
  <si>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</si>
  <si>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</si>
  <si>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</si>
  <si>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</si>
  <si>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</si>
  <si>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</si>
  <si>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</si>
  <si>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</si>
  <si>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</si>
  <si>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</si>
  <si>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</si>
  <si>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</si>
  <si>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</si>
  <si>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</si>
  <si>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</si>
  <si>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</si>
  <si>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</si>
  <si>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</si>
  <si>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</si>
  <si>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</si>
  <si>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</si>
  <si>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</si>
  <si>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</si>
  <si>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</si>
  <si>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</si>
  <si>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</si>
  <si>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</si>
  <si>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</si>
  <si>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</si>
  <si>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</si>
  <si>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</si>
  <si>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</si>
  <si>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</si>
  <si>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</si>
  <si>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</si>
  <si>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</si>
  <si>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</si>
  <si>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</si>
  <si>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</si>
  <si>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</si>
  <si>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</si>
  <si>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</si>
  <si>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</si>
  <si>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</si>
  <si>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</si>
  <si>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</si>
  <si>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</si>
  <si>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</si>
  <si>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</si>
  <si>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</si>
  <si>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</si>
  <si>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</si>
  <si>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</si>
  <si>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</si>
  <si>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</si>
  <si>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</si>
  <si>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</si>
  <si>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</si>
  <si>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</si>
  <si>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</si>
  <si>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</si>
  <si>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</si>
  <si>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</si>
  <si>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</si>
  <si>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</si>
  <si>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</si>
  <si>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</si>
  <si>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</si>
  <si>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</si>
  <si>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</si>
  <si>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</si>
  <si>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</si>
  <si>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</si>
  <si>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</si>
  <si>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</si>
  <si>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</si>
  <si>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</si>
  <si>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</si>
  <si>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</si>
  <si>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</si>
  <si>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</si>
  <si>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</si>
  <si>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</si>
  <si>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</si>
  <si>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</si>
  <si>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</si>
  <si>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</si>
  <si>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</si>
  <si>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</si>
  <si>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</si>
  <si>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</si>
  <si>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</si>
  <si>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</si>
  <si>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</si>
  <si>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</si>
  <si>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</si>
  <si>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</si>
  <si>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</si>
  <si>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</si>
  <si>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</si>
  <si>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</si>
  <si>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</si>
  <si>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</si>
  <si>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</si>
  <si>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</si>
  <si>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</si>
  <si>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</si>
  <si>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</si>
  <si>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</si>
  <si>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</si>
  <si>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</si>
  <si>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</si>
  <si>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</si>
  <si>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</si>
  <si>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</si>
  <si>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</si>
  <si>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</si>
  <si>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</si>
  <si>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</si>
  <si>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</si>
  <si>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</si>
  <si>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</si>
  <si>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</si>
  <si>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</si>
  <si>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</si>
  <si>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</si>
  <si>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</si>
  <si>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</si>
  <si>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</si>
  <si>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</si>
  <si>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</si>
  <si>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</si>
  <si>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</si>
  <si>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</si>
  <si>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</si>
  <si>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</si>
  <si>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</si>
  <si>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</si>
  <si>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</si>
  <si>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</si>
  <si>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</si>
  <si>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</si>
  <si>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</si>
  <si>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</si>
  <si>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</si>
  <si>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</si>
  <si>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</si>
  <si>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</si>
  <si>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</si>
  <si>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</si>
  <si>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</si>
  <si>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</si>
  <si>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</si>
  <si>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</si>
  <si>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</si>
  <si>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</si>
  <si>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</si>
  <si>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</si>
  <si>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</si>
  <si>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</si>
  <si>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</si>
  <si>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</si>
  <si>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</si>
  <si>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</si>
  <si>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</si>
  <si>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</si>
  <si>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</si>
  <si>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</si>
  <si>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</si>
  <si>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</si>
  <si>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</si>
  <si>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</si>
  <si>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</si>
  <si>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</si>
  <si>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</si>
  <si>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</si>
  <si>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</si>
  <si>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</si>
  <si>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</si>
  <si>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</si>
  <si>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</si>
  <si>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</si>
  <si>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</si>
  <si>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</si>
  <si>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</si>
  <si>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</si>
  <si>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</si>
  <si>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</si>
  <si>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</si>
  <si>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</si>
  <si>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</si>
  <si>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</si>
  <si>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</si>
  <si>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</si>
  <si>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</si>
  <si>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</si>
  <si>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</si>
  <si>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</si>
  <si>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</si>
  <si>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</si>
  <si>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</si>
  <si>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</si>
  <si>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</si>
  <si>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</si>
  <si>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</si>
  <si>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</si>
  <si>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</si>
  <si>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</si>
  <si>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</si>
  <si>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</si>
  <si>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</si>
  <si>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</si>
  <si>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</si>
  <si>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</si>
  <si>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</si>
  <si>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</si>
  <si>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</si>
  <si>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</si>
  <si>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</si>
  <si>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</si>
  <si>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</si>
  <si>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</si>
  <si>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</si>
  <si>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</si>
  <si>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</si>
  <si>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</si>
  <si>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</si>
  <si>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</si>
  <si>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</si>
  <si>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</si>
  <si>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</si>
  <si>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</si>
  <si>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</si>
  <si>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</si>
  <si>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</si>
  <si>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</si>
  <si>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</si>
  <si>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</si>
  <si>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</si>
  <si>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</si>
  <si>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</si>
  <si>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</si>
  <si>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</si>
  <si>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</si>
  <si>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</si>
  <si>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</si>
  <si>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</si>
  <si>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</si>
  <si>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</si>
  <si>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</si>
  <si>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</si>
  <si>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</si>
  <si>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</si>
  <si>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</si>
  <si>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</si>
  <si>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</si>
  <si>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</si>
  <si>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</si>
  <si>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</si>
  <si>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</si>
  <si>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</si>
  <si>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</si>
  <si>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</si>
  <si>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</si>
  <si>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</si>
  <si>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</si>
  <si>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</si>
  <si>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</si>
  <si>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</si>
  <si>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</si>
  <si>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</si>
  <si>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</si>
  <si>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</si>
  <si>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</si>
  <si>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</si>
  <si>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</si>
  <si>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</si>
  <si>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</si>
  <si>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</si>
  <si>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</si>
  <si>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</si>
  <si>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</si>
  <si>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</si>
  <si>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</si>
  <si>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</si>
  <si>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</si>
  <si>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</si>
  <si>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</si>
  <si>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</si>
  <si>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</si>
  <si>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</si>
  <si>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</si>
  <si>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</si>
  <si>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</si>
  <si>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</si>
  <si>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</si>
  <si>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</si>
  <si>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</si>
  <si>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</si>
  <si>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</si>
  <si>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</si>
  <si>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</si>
  <si>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</si>
  <si>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</si>
  <si>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</si>
  <si>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</si>
  <si>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</si>
  <si>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</si>
  <si>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</si>
  <si>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</si>
  <si>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</si>
  <si>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</si>
  <si>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</si>
  <si>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</si>
  <si>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</si>
  <si>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</si>
  <si>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</si>
  <si>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</si>
  <si>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</si>
  <si>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</si>
  <si>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</si>
  <si>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</si>
  <si>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</si>
  <si>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</si>
  <si>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</si>
  <si>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</si>
  <si>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</si>
  <si>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</si>
  <si>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</si>
  <si>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</si>
  <si>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</si>
  <si>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</si>
  <si>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</si>
  <si>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</si>
  <si>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</si>
  <si>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</si>
  <si>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</si>
  <si>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</si>
  <si>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</si>
  <si>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</si>
  <si>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</si>
  <si>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</si>
  <si>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</si>
  <si>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</si>
  <si>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</si>
  <si>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</si>
  <si>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</si>
  <si>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</si>
  <si>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</si>
  <si>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</si>
  <si>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</si>
  <si>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</si>
  <si>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</si>
  <si>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</si>
  <si>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</si>
  <si>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</si>
  <si>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</si>
  <si>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</si>
  <si>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</si>
  <si>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</si>
  <si>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</si>
  <si>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</si>
  <si>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</si>
  <si>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</si>
  <si>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</si>
  <si>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</si>
  <si>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</si>
  <si>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</si>
  <si>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</si>
  <si>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</si>
  <si>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</si>
  <si>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</si>
  <si>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</si>
  <si>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</si>
  <si>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</si>
  <si>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</si>
  <si>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</si>
  <si>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</si>
  <si>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</si>
  <si>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</si>
  <si>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</si>
  <si>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</si>
  <si>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</si>
  <si>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</si>
  <si>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</si>
  <si>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</si>
  <si>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</si>
  <si>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</si>
  <si>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</si>
  <si>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</si>
  <si>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</si>
  <si>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</si>
  <si>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</si>
  <si>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</si>
  <si>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</si>
  <si>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</si>
  <si>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</si>
  <si>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</si>
  <si>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</si>
  <si>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</si>
  <si>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</si>
  <si>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</si>
  <si>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</si>
  <si>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</si>
  <si>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</si>
  <si>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</si>
  <si>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</si>
  <si>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</si>
  <si>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</si>
  <si>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</si>
  <si>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</si>
  <si>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</si>
  <si>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</si>
  <si>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</si>
  <si>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</si>
  <si>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</si>
  <si>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</si>
  <si>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</si>
  <si>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</si>
  <si>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</si>
  <si>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</si>
  <si>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</si>
  <si>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</si>
  <si>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</si>
  <si>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</si>
  <si>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</si>
  <si>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</si>
  <si>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</si>
  <si>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</si>
  <si>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</si>
  <si>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</si>
  <si>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</si>
  <si>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</si>
  <si>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</si>
  <si>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</si>
  <si>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</si>
  <si>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</si>
  <si>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</si>
  <si>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</si>
  <si>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</si>
  <si>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</si>
  <si>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</si>
  <si>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</si>
  <si>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</si>
  <si>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</si>
  <si>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</si>
  <si>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</si>
  <si>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</si>
  <si>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</si>
  <si>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</si>
  <si>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</si>
  <si>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</si>
  <si>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</si>
  <si>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</si>
  <si>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</si>
  <si>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</si>
  <si>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</si>
  <si>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1.92</t>
  </si>
  <si>
    <t>水道事業会計</t>
  </si>
  <si>
    <t>一般会計</t>
  </si>
  <si>
    <t>国民健康保険事業特別会計</t>
  </si>
  <si>
    <t>下水道事業会計</t>
  </si>
  <si>
    <t>後期高齢者医療事業特別会計</t>
  </si>
  <si>
    <t>農業集落排水事業特別会計</t>
  </si>
  <si>
    <t>その他会計（赤字）</t>
  </si>
  <si>
    <t>▲ 0.02</t>
  </si>
  <si>
    <t>その他会計（黒字）</t>
  </si>
  <si>
    <t>H28末</t>
    <phoneticPr fontId="5"/>
  </si>
  <si>
    <t>H29末</t>
    <phoneticPr fontId="5"/>
  </si>
  <si>
    <t>H30末</t>
    <phoneticPr fontId="5"/>
  </si>
  <si>
    <t>R01末</t>
    <phoneticPr fontId="5"/>
  </si>
  <si>
    <t>R02末</t>
    <phoneticPr fontId="5"/>
  </si>
  <si>
    <t>岐阜県市町村会館組合</t>
    <phoneticPr fontId="2"/>
  </si>
  <si>
    <t>岐阜県市町村職員退職手当組合</t>
    <phoneticPr fontId="2"/>
  </si>
  <si>
    <t>西濃環境整備組合</t>
    <phoneticPr fontId="2"/>
  </si>
  <si>
    <t>岐阜地域児童発達支援センター組合</t>
    <phoneticPr fontId="2"/>
  </si>
  <si>
    <t>もとす広域連合（普通会計分）</t>
    <phoneticPr fontId="2"/>
  </si>
  <si>
    <t>もとす広域連合（介護保険事業会計分）</t>
    <phoneticPr fontId="2"/>
  </si>
  <si>
    <t>後期高齢者医療連合（一般会計分）</t>
    <phoneticPr fontId="2"/>
  </si>
  <si>
    <t>後期高齢者医療連合（特別会計分）</t>
    <phoneticPr fontId="2"/>
  </si>
  <si>
    <t>瑞穂市土地開発公社</t>
    <rPh sb="0" eb="3">
      <t>ミズホシ</t>
    </rPh>
    <rPh sb="3" eb="5">
      <t>トチ</t>
    </rPh>
    <rPh sb="5" eb="7">
      <t>カイハツ</t>
    </rPh>
    <rPh sb="7" eb="9">
      <t>コウシャ</t>
    </rPh>
    <phoneticPr fontId="2"/>
  </si>
  <si>
    <t>（一財）瑞穂市ふれあい公共公社</t>
    <rPh sb="1" eb="3">
      <t>イチザイ</t>
    </rPh>
    <rPh sb="4" eb="7">
      <t>ミズホシ</t>
    </rPh>
    <rPh sb="11" eb="13">
      <t>コウキョウ</t>
    </rPh>
    <rPh sb="13" eb="15">
      <t>コウシャ</t>
    </rPh>
    <phoneticPr fontId="2"/>
  </si>
  <si>
    <t>-</t>
    <phoneticPr fontId="2"/>
  </si>
  <si>
    <t>-</t>
    <phoneticPr fontId="2"/>
  </si>
  <si>
    <t>下水道事業対策基金</t>
    <rPh sb="0" eb="3">
      <t>ゲスイドウ</t>
    </rPh>
    <rPh sb="3" eb="5">
      <t>ジギョウ</t>
    </rPh>
    <rPh sb="5" eb="7">
      <t>タイサク</t>
    </rPh>
    <rPh sb="7" eb="9">
      <t>キキン</t>
    </rPh>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</si>
  <si>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</si>
  <si>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</si>
  <si>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</si>
  <si>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</si>
  <si>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t>
    <phoneticPr fontId="2"/>
  </si>
  <si>
    <t>基金繰入115百万円</t>
    <rPh sb="0" eb="2">
      <t>キキン</t>
    </rPh>
    <rPh sb="2" eb="4">
      <t>クリイレ</t>
    </rPh>
    <rPh sb="7" eb="9">
      <t>ヒャクマン</t>
    </rPh>
    <rPh sb="9" eb="10">
      <t>エン</t>
    </rPh>
    <phoneticPr fontId="2"/>
  </si>
  <si>
    <t>基金繰入148百万円</t>
    <rPh sb="0" eb="2">
      <t>キキン</t>
    </rPh>
    <rPh sb="2" eb="4">
      <t>クリイレ</t>
    </rPh>
    <rPh sb="7" eb="9">
      <t>ヒャクマン</t>
    </rPh>
    <rPh sb="9" eb="10">
      <t>エン</t>
    </rPh>
    <phoneticPr fontId="2"/>
  </si>
  <si>
    <t>基金繰入76百万円</t>
    <rPh sb="0" eb="2">
      <t>キキン</t>
    </rPh>
    <rPh sb="2" eb="4">
      <t>クリイレ</t>
    </rPh>
    <rPh sb="6" eb="8">
      <t>ヒャクマン</t>
    </rPh>
    <rPh sb="8" eb="9">
      <t>エン</t>
    </rPh>
    <phoneticPr fontId="2"/>
  </si>
  <si>
    <t>基金繰入550百万円</t>
    <rPh sb="0" eb="2">
      <t>キキン</t>
    </rPh>
    <rPh sb="2" eb="4">
      <t>クリイレ</t>
    </rPh>
    <rPh sb="7" eb="9">
      <t>ヒャクマン</t>
    </rPh>
    <rPh sb="9" eb="10">
      <t>エン</t>
    </rPh>
    <phoneticPr fontId="2"/>
  </si>
  <si>
    <t>もとす広域連合（老人福祉施設特別会計分）</t>
    <rPh sb="8" eb="10">
      <t>ロウジン</t>
    </rPh>
    <rPh sb="10" eb="12">
      <t>フクシ</t>
    </rPh>
    <rPh sb="12" eb="14">
      <t>シセツ</t>
    </rPh>
    <rPh sb="14" eb="16">
      <t>トクベツ</t>
    </rPh>
    <phoneticPr fontId="2"/>
  </si>
  <si>
    <t>職員の状況 (※8)</t>
    <rPh sb="0" eb="2">
      <t>ショクイン</t>
    </rPh>
    <rPh sb="3" eb="5">
      <t>ジョウキョウ</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</si>
  <si>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</si>
  <si>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</si>
  <si>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</si>
  <si>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</si>
  <si>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</si>
  <si>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</si>
  <si>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将来負担比率、実質公債費比率ともに、類似団体内平均を大きく下回っている。
　基金の積立や繰上償還等を実施し市債残高の抑制を図ってきたことによるものであるが、新庁舎建設等の大型事業が本格化し起債発行が増える見込みであり、また新庁舎建設のための基金取り崩しも予定されるため、実質公債費比率は上昇する見込みである。</t>
    <rPh sb="79" eb="82">
      <t>シンチョウシャ</t>
    </rPh>
    <rPh sb="82" eb="85">
      <t>ケンセツトウ</t>
    </rPh>
    <rPh sb="112" eb="117">
      <t>シンチョウシャケンセツ</t>
    </rPh>
    <rPh sb="121" eb="124">
      <t>キキント</t>
    </rPh>
    <rPh sb="125" eb="126">
      <t>クズ</t>
    </rPh>
    <rPh sb="128" eb="130">
      <t>ヨテイ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</si>
  <si>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</si>
  <si>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</si>
  <si>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</si>
  <si>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将来負担比率については、繰上償還や近年の計画的な基金積立により、0以下の値となっている。
　有形固定資産減価償却率については、類似団体内平均値を上回っていることから、令和3年度に改訂した公共施設等総合管理計画や建物系公共施設個別施設計画に基づき施設の維持管理を適切に進めていく。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</si>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</sst>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30"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39"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BFA2-4C33-AC61-98D84A004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44657</c:v>
                </c:pt>
                <c:pt idx="1">
                  <c:v>42790</c:v>
                </c:pt>
                <c:pt idx="2">
                  <c:v>29460</c:v>
                </c:pt>
                <c:pt idx="3">
                  <c:v>37369</c:v>
                </c:pt>
                <c:pt idx="4">
                  <c:v>35908</c:v>
                </c:pt>
              </c:numCache>
            </c:numRef>
          </c:val>
          <c:smooth val="0"/>
          <c:extLst>
            <c:ext xmlns:c16="http://schemas.microsoft.com/office/drawing/2014/chart" uri="{C3380CC4-5D6E-409C-BE32-E72D297353CC}">
              <c16:uniqueId val="{00000001-BFA2-4C33-AC61-98D84A004A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7.05</c:v>
                </c:pt>
                <c:pt idx="2">
                  <c:v>6.01</c:v>
                </c:pt>
                <c:pt idx="3">
                  <c:v>6.57</c:v>
                </c:pt>
                <c:pt idx="4">
                  <c:v>7.9</c:v>
                </c:pt>
              </c:numCache>
            </c:numRef>
          </c:val>
          <c:extLst>
            <c:ext xmlns:c16="http://schemas.microsoft.com/office/drawing/2014/chart" uri="{C3380CC4-5D6E-409C-BE32-E72D297353CC}">
              <c16:uniqueId val="{00000000-0AFB-4616-9BFF-A3DD7DD7E9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23.5</c:v>
                </c:pt>
                <c:pt idx="1">
                  <c:v>21.08</c:v>
                </c:pt>
                <c:pt idx="2">
                  <c:v>24.98</c:v>
                </c:pt>
                <c:pt idx="3">
                  <c:v>20.87</c:v>
                </c:pt>
                <c:pt idx="4">
                  <c:v>19.36</c:v>
                </c:pt>
              </c:numCache>
            </c:numRef>
          </c:val>
          <c:extLst>
            <c:ext xmlns:c16="http://schemas.microsoft.com/office/drawing/2014/chart" uri="{C3380CC4-5D6E-409C-BE32-E72D297353CC}">
              <c16:uniqueId val="{00000001-0AFB-4616-9BFF-A3DD7DD7E9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2.14</c:v>
                </c:pt>
                <c:pt idx="1">
                  <c:v>0.44</c:v>
                </c:pt>
                <c:pt idx="2">
                  <c:v>2.79</c:v>
                </c:pt>
                <c:pt idx="3">
                  <c:v>-1.92</c:v>
                </c:pt>
                <c:pt idx="4">
                  <c:v>3.1</c:v>
                </c:pt>
              </c:numCache>
            </c:numRef>
          </c:val>
          <c:smooth val="0"/>
          <c:extLst>
            <c:ext xmlns:c16="http://schemas.microsoft.com/office/drawing/2014/chart" uri="{C3380CC4-5D6E-409C-BE32-E72D297353CC}">
              <c16:uniqueId val="{00000002-0AFB-4616-9BFF-A3DD7DD7E9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0.19</c:v>
                </c:pt>
                <c:pt idx="4">
                  <c:v>0</c:v>
                </c:pt>
                <c:pt idx="5">
                  <c:v>0</c:v>
                </c:pt>
                <c:pt idx="6">
                  <c:v>0</c:v>
                </c:pt>
                <c:pt idx="7">
                  <c:v>0</c:v>
                </c:pt>
                <c:pt idx="8">
                  <c:v>0</c:v>
                </c:pt>
                <c:pt idx="9">
                  <c:v>0</c:v>
                </c:pt>
              </c:numCache>
            </c:numRef>
          </c:val>
          <c:extLst>
            <c:ext xmlns:c16="http://schemas.microsoft.com/office/drawing/2014/chart" uri="{C3380CC4-5D6E-409C-BE32-E72D297353CC}">
              <c16:uniqueId val="{00000000-3367-48B1-AC74-0A664C068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extLst>
            <c:ext xmlns:c16="http://schemas.microsoft.com/office/drawing/2014/chart" uri="{C3380CC4-5D6E-409C-BE32-E72D297353CC}">
              <c16:uniqueId val="{00000001-3367-48B1-AC74-0A664C0689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67-48B1-AC74-0A664C0689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67-48B1-AC74-0A664C0689A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367-48B1-AC74-0A664C0689A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7.0000000000000007E-2</c:v>
                </c:pt>
                <c:pt idx="4">
                  <c:v>#N/A</c:v>
                </c:pt>
                <c:pt idx="5">
                  <c:v>0.08</c:v>
                </c:pt>
                <c:pt idx="6">
                  <c:v>#N/A</c:v>
                </c:pt>
                <c:pt idx="7">
                  <c:v>0.15</c:v>
                </c:pt>
                <c:pt idx="8">
                  <c:v>#N/A</c:v>
                </c:pt>
                <c:pt idx="9">
                  <c:v>0.13</c:v>
                </c:pt>
              </c:numCache>
            </c:numRef>
          </c:val>
          <c:extLst>
            <c:ext xmlns:c16="http://schemas.microsoft.com/office/drawing/2014/chart" uri="{C3380CC4-5D6E-409C-BE32-E72D297353CC}">
              <c16:uniqueId val="{00000005-3367-48B1-AC74-0A664C0689A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0.15</c:v>
                </c:pt>
                <c:pt idx="6">
                  <c:v>#N/A</c:v>
                </c:pt>
                <c:pt idx="7">
                  <c:v>0.23</c:v>
                </c:pt>
                <c:pt idx="8">
                  <c:v>#N/A</c:v>
                </c:pt>
                <c:pt idx="9">
                  <c:v>0.3</c:v>
                </c:pt>
              </c:numCache>
            </c:numRef>
          </c:val>
          <c:extLst>
            <c:ext xmlns:c16="http://schemas.microsoft.com/office/drawing/2014/chart" uri="{C3380CC4-5D6E-409C-BE32-E72D297353CC}">
              <c16:uniqueId val="{00000006-3367-48B1-AC74-0A664C0689A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4.7300000000000004</c:v>
                </c:pt>
                <c:pt idx="2">
                  <c:v>#N/A</c:v>
                </c:pt>
                <c:pt idx="3">
                  <c:v>2.37</c:v>
                </c:pt>
                <c:pt idx="4">
                  <c:v>#N/A</c:v>
                </c:pt>
                <c:pt idx="5">
                  <c:v>0.77</c:v>
                </c:pt>
                <c:pt idx="6">
                  <c:v>#N/A</c:v>
                </c:pt>
                <c:pt idx="7">
                  <c:v>0.92</c:v>
                </c:pt>
                <c:pt idx="8">
                  <c:v>#N/A</c:v>
                </c:pt>
                <c:pt idx="9">
                  <c:v>0.72</c:v>
                </c:pt>
              </c:numCache>
            </c:numRef>
          </c:val>
          <c:extLst>
            <c:ext xmlns:c16="http://schemas.microsoft.com/office/drawing/2014/chart" uri="{C3380CC4-5D6E-409C-BE32-E72D297353CC}">
              <c16:uniqueId val="{00000007-3367-48B1-AC74-0A664C0689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6.19</c:v>
                </c:pt>
                <c:pt idx="2">
                  <c:v>#N/A</c:v>
                </c:pt>
                <c:pt idx="3">
                  <c:v>7.03</c:v>
                </c:pt>
                <c:pt idx="4">
                  <c:v>#N/A</c:v>
                </c:pt>
                <c:pt idx="5">
                  <c:v>6.03</c:v>
                </c:pt>
                <c:pt idx="6">
                  <c:v>#N/A</c:v>
                </c:pt>
                <c:pt idx="7">
                  <c:v>6.57</c:v>
                </c:pt>
                <c:pt idx="8">
                  <c:v>#N/A</c:v>
                </c:pt>
                <c:pt idx="9">
                  <c:v>7.9</c:v>
                </c:pt>
              </c:numCache>
            </c:numRef>
          </c:val>
          <c:extLst>
            <c:ext xmlns:c16="http://schemas.microsoft.com/office/drawing/2014/chart" uri="{C3380CC4-5D6E-409C-BE32-E72D297353CC}">
              <c16:uniqueId val="{00000008-3367-48B1-AC74-0A664C0689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11.29</c:v>
                </c:pt>
                <c:pt idx="2">
                  <c:v>#N/A</c:v>
                </c:pt>
                <c:pt idx="3">
                  <c:v>10.86</c:v>
                </c:pt>
                <c:pt idx="4">
                  <c:v>#N/A</c:v>
                </c:pt>
                <c:pt idx="5">
                  <c:v>10.47</c:v>
                </c:pt>
                <c:pt idx="6">
                  <c:v>#N/A</c:v>
                </c:pt>
                <c:pt idx="7">
                  <c:v>9.76</c:v>
                </c:pt>
                <c:pt idx="8">
                  <c:v>#N/A</c:v>
                </c:pt>
                <c:pt idx="9">
                  <c:v>8.58</c:v>
                </c:pt>
              </c:numCache>
            </c:numRef>
          </c:val>
          <c:extLst>
            <c:ext xmlns:c16="http://schemas.microsoft.com/office/drawing/2014/chart" uri="{C3380CC4-5D6E-409C-BE32-E72D297353CC}">
              <c16:uniqueId val="{00000009-3367-48B1-AC74-0A664C0689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1371</c:v>
                </c:pt>
                <c:pt idx="5">
                  <c:v>1155</c:v>
                </c:pt>
                <c:pt idx="8">
                  <c:v>1082</c:v>
                </c:pt>
                <c:pt idx="11">
                  <c:v>1094</c:v>
                </c:pt>
                <c:pt idx="14">
                  <c:v>1088</c:v>
                </c:pt>
              </c:numCache>
            </c:numRef>
          </c:val>
          <c:extLst>
            <c:ext xmlns:c16="http://schemas.microsoft.com/office/drawing/2014/chart" uri="{C3380CC4-5D6E-409C-BE32-E72D297353CC}">
              <c16:uniqueId val="{00000000-7DC5-4D8E-B8B3-E45F62D570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C5-4D8E-B8B3-E45F62D570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C5-4D8E-B8B3-E45F62D570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76</c:v>
                </c:pt>
                <c:pt idx="6">
                  <c:v>57</c:v>
                </c:pt>
                <c:pt idx="9">
                  <c:v>48</c:v>
                </c:pt>
                <c:pt idx="12">
                  <c:v>48</c:v>
                </c:pt>
              </c:numCache>
            </c:numRef>
          </c:val>
          <c:extLst>
            <c:ext xmlns:c16="http://schemas.microsoft.com/office/drawing/2014/chart" uri="{C3380CC4-5D6E-409C-BE32-E72D297353CC}">
              <c16:uniqueId val="{00000003-7DC5-4D8E-B8B3-E45F62D570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125</c:v>
                </c:pt>
                <c:pt idx="3">
                  <c:v>122</c:v>
                </c:pt>
                <c:pt idx="6">
                  <c:v>110</c:v>
                </c:pt>
                <c:pt idx="9">
                  <c:v>119</c:v>
                </c:pt>
                <c:pt idx="12">
                  <c:v>127</c:v>
                </c:pt>
              </c:numCache>
            </c:numRef>
          </c:val>
          <c:extLst>
            <c:ext xmlns:c16="http://schemas.microsoft.com/office/drawing/2014/chart" uri="{C3380CC4-5D6E-409C-BE32-E72D297353CC}">
              <c16:uniqueId val="{00000004-7DC5-4D8E-B8B3-E45F62D570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C5-4D8E-B8B3-E45F62D570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C5-4D8E-B8B3-E45F62D570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1314</c:v>
                </c:pt>
                <c:pt idx="3">
                  <c:v>971</c:v>
                </c:pt>
                <c:pt idx="6">
                  <c:v>946</c:v>
                </c:pt>
                <c:pt idx="9">
                  <c:v>972</c:v>
                </c:pt>
                <c:pt idx="12">
                  <c:v>976</c:v>
                </c:pt>
              </c:numCache>
            </c:numRef>
          </c:val>
          <c:extLst>
            <c:ext xmlns:c16="http://schemas.microsoft.com/office/drawing/2014/chart" uri="{C3380CC4-5D6E-409C-BE32-E72D297353CC}">
              <c16:uniqueId val="{00000007-7DC5-4D8E-B8B3-E45F62D570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142</c:v>
                </c:pt>
                <c:pt idx="2">
                  <c:v>#N/A</c:v>
                </c:pt>
                <c:pt idx="3">
                  <c:v>#N/A</c:v>
                </c:pt>
                <c:pt idx="4">
                  <c:v>14</c:v>
                </c:pt>
                <c:pt idx="5">
                  <c:v>#N/A</c:v>
                </c:pt>
                <c:pt idx="6">
                  <c:v>#N/A</c:v>
                </c:pt>
                <c:pt idx="7">
                  <c:v>31</c:v>
                </c:pt>
                <c:pt idx="8">
                  <c:v>#N/A</c:v>
                </c:pt>
                <c:pt idx="9">
                  <c:v>#N/A</c:v>
                </c:pt>
                <c:pt idx="10">
                  <c:v>45</c:v>
                </c:pt>
                <c:pt idx="11">
                  <c:v>#N/A</c:v>
                </c:pt>
                <c:pt idx="12">
                  <c:v>#N/A</c:v>
                </c:pt>
                <c:pt idx="13">
                  <c:v>63</c:v>
                </c:pt>
                <c:pt idx="14">
                  <c:v>#N/A</c:v>
                </c:pt>
              </c:numCache>
            </c:numRef>
          </c:val>
          <c:smooth val="0"/>
          <c:extLst>
            <c:ext xmlns:c16="http://schemas.microsoft.com/office/drawing/2014/chart" uri="{C3380CC4-5D6E-409C-BE32-E72D297353CC}">
              <c16:uniqueId val="{00000008-7DC5-4D8E-B8B3-E45F62D570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13419</c:v>
                </c:pt>
                <c:pt idx="5">
                  <c:v>13084</c:v>
                </c:pt>
                <c:pt idx="8">
                  <c:v>12781</c:v>
                </c:pt>
                <c:pt idx="11">
                  <c:v>12692</c:v>
                </c:pt>
                <c:pt idx="14">
                  <c:v>12788</c:v>
                </c:pt>
              </c:numCache>
            </c:numRef>
          </c:val>
          <c:extLst>
            <c:ext xmlns:c16="http://schemas.microsoft.com/office/drawing/2014/chart" uri="{C3380CC4-5D6E-409C-BE32-E72D297353CC}">
              <c16:uniqueId val="{00000000-F27E-4656-9043-C4D60F7469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43</c:v>
                </c:pt>
                <c:pt idx="14">
                  <c:v>0</c:v>
                </c:pt>
              </c:numCache>
            </c:numRef>
          </c:val>
          <c:extLst>
            <c:ext xmlns:c16="http://schemas.microsoft.com/office/drawing/2014/chart" uri="{C3380CC4-5D6E-409C-BE32-E72D297353CC}">
              <c16:uniqueId val="{00000001-F27E-4656-9043-C4D60F7469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11046</c:v>
                </c:pt>
                <c:pt idx="5">
                  <c:v>11032</c:v>
                </c:pt>
                <c:pt idx="8">
                  <c:v>11918</c:v>
                </c:pt>
                <c:pt idx="11">
                  <c:v>11871</c:v>
                </c:pt>
                <c:pt idx="14">
                  <c:v>13078</c:v>
                </c:pt>
              </c:numCache>
            </c:numRef>
          </c:val>
          <c:extLst>
            <c:ext xmlns:c16="http://schemas.microsoft.com/office/drawing/2014/chart" uri="{C3380CC4-5D6E-409C-BE32-E72D297353CC}">
              <c16:uniqueId val="{00000002-F27E-4656-9043-C4D60F7469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7E-4656-9043-C4D60F7469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7E-4656-9043-C4D60F7469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7E-4656-9043-C4D60F7469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7E-4656-9043-C4D60F7469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669</c:v>
                </c:pt>
                <c:pt idx="3">
                  <c:v>587</c:v>
                </c:pt>
                <c:pt idx="6">
                  <c:v>513</c:v>
                </c:pt>
                <c:pt idx="9">
                  <c:v>593</c:v>
                </c:pt>
                <c:pt idx="12">
                  <c:v>703</c:v>
                </c:pt>
              </c:numCache>
            </c:numRef>
          </c:val>
          <c:extLst>
            <c:ext xmlns:c16="http://schemas.microsoft.com/office/drawing/2014/chart" uri="{C3380CC4-5D6E-409C-BE32-E72D297353CC}">
              <c16:uniqueId val="{00000007-F27E-4656-9043-C4D60F7469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1445</c:v>
                </c:pt>
                <c:pt idx="3">
                  <c:v>1338</c:v>
                </c:pt>
                <c:pt idx="6">
                  <c:v>1174</c:v>
                </c:pt>
                <c:pt idx="9">
                  <c:v>1079</c:v>
                </c:pt>
                <c:pt idx="12">
                  <c:v>1148</c:v>
                </c:pt>
              </c:numCache>
            </c:numRef>
          </c:val>
          <c:extLst>
            <c:ext xmlns:c16="http://schemas.microsoft.com/office/drawing/2014/chart" uri="{C3380CC4-5D6E-409C-BE32-E72D297353CC}">
              <c16:uniqueId val="{00000008-F27E-4656-9043-C4D60F7469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7E-4656-9043-C4D60F7469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11710</c:v>
                </c:pt>
                <c:pt idx="3">
                  <c:v>11525</c:v>
                </c:pt>
                <c:pt idx="6">
                  <c:v>11632</c:v>
                </c:pt>
                <c:pt idx="9">
                  <c:v>11772</c:v>
                </c:pt>
                <c:pt idx="12">
                  <c:v>12060</c:v>
                </c:pt>
              </c:numCache>
            </c:numRef>
          </c:val>
          <c:extLst>
            <c:ext xmlns:c16="http://schemas.microsoft.com/office/drawing/2014/chart" uri="{C3380CC4-5D6E-409C-BE32-E72D297353CC}">
              <c16:uniqueId val="{0000000A-F27E-4656-9043-C4D60F7469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7E-4656-9043-C4D60F7469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2699</c:v>
                </c:pt>
                <c:pt idx="1">
                  <c:v>2380</c:v>
                </c:pt>
                <c:pt idx="2">
                  <c:v>2373</c:v>
                </c:pt>
              </c:numCache>
            </c:numRef>
          </c:val>
          <c:extLst>
            <c:ext xmlns:c16="http://schemas.microsoft.com/office/drawing/2014/chart" uri="{C3380CC4-5D6E-409C-BE32-E72D297353CC}">
              <c16:uniqueId val="{00000000-2F91-428F-9D06-A328C972F4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1208</c:v>
                </c:pt>
                <c:pt idx="1">
                  <c:v>1208</c:v>
                </c:pt>
                <c:pt idx="2">
                  <c:v>1501</c:v>
                </c:pt>
              </c:numCache>
            </c:numRef>
          </c:val>
          <c:extLst>
            <c:ext xmlns:c16="http://schemas.microsoft.com/office/drawing/2014/chart" uri="{C3380CC4-5D6E-409C-BE32-E72D297353CC}">
              <c16:uniqueId val="{00000001-2F91-428F-9D06-A328C972F4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6843</c:v>
                </c:pt>
                <c:pt idx="1">
                  <c:v>7149</c:v>
                </c:pt>
                <c:pt idx="2">
                  <c:v>8192</c:v>
                </c:pt>
              </c:numCache>
            </c:numRef>
          </c:val>
          <c:extLst>
            <c:ext xmlns:c16="http://schemas.microsoft.com/office/drawing/2014/chart" uri="{C3380CC4-5D6E-409C-BE32-E72D297353CC}">
              <c16:uniqueId val="{00000002-2F91-428F-9D06-A328C972F4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{A3F841FA-8898-4348-9310-9A150D3A78D1}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E85-4E7E-B98B-7BE68641A0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{6128B903-C2FA-4C3B-8E3B-100A1C136F2E}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85-4E7E-B98B-7BE68641A0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{13578185-B8B3-4B01-970B-DF9C5B25FA78}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85-4E7E-B98B-7BE68641A0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{77AA343E-FBC5-483D-A73B-BBD346465A55}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85-4E7E-B98B-7BE68641A0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{D2939B70-7464-4AE1-9F5E-23768DAE0E2D}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85-4E7E-B98B-7BE68641A0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{898373B8-B960-4EBE-861A-01C857981274}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E85-4E7E-B98B-7BE68641A0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{E09E302B-97A9-4F13-878A-5DF612419D8C}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E85-4E7E-B98B-7BE68641A0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{FF626663-7450-4DF5-BD64-3C35DACB1E86}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E85-4E7E-B98B-7BE68641A0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{2CBA841A-03E9-4DEA-BBD8-E05B4E853DCB}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E85-4E7E-B98B-7BE68641A0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61.9</c:v>
                </c:pt>
                <c:pt idx="16">
                  <c:v>62.9</c:v>
                </c:pt>
                <c:pt idx="24">
                  <c:v>64.099999999999994</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85-4E7E-B98B-7BE68641A0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{81B68195-DFAA-4F7D-87F3-BA31F884FA06}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E85-4E7E-B98B-7BE68641A0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{41DCC7FC-F735-4D46-8F59-75DE3434C624}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85-4E7E-B98B-7BE68641A0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{B12C4ACB-FE73-4CFA-A147-08B400EC09F6}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85-4E7E-B98B-7BE68641A0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{9AD3CB76-2E43-40A2-B9CF-E7BAAA6D9872}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85-4E7E-B98B-7BE68641A0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{1D9132B3-B459-4040-8667-042FA60C7AD7}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85-4E7E-B98B-7BE68641A0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{4BFD127A-E063-4031-9A75-A06DFCD1993D}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E85-4E7E-B98B-7BE68641A02A}"/>
                </c:ext>
              </c:extLst>
            </c:dLbl>
            <c:dLbl>
              <c:idx val="16"/>
              <c:layout>
                <c:manualLayout>
                  <c:x val="-2.461971021296461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{A1C43620-FD14-4E63-A0D1-23BEAB4DB894}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E85-4E7E-B98B-7BE68641A02A}"/>
                </c:ext>
              </c:extLst>
            </c:dLbl>
            <c:dLbl>
              <c:idx val="24"/>
              <c:layout>
                <c:manualLayout>
                  <c:x val="-3.941179108750377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{79D0B871-307E-4855-A1BE-17DC71D57596}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E85-4E7E-B98B-7BE68641A02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{0B973C30-6381-4A42-8CAC-49E57B9BD4EE}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E85-4E7E-B98B-7BE68641A0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5E85-4E7E-B98B-7BE68641A02A}"/>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{710A7DD5-C7F8-478E-8B1E-7DEF28D9141F}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07-488E-9989-C40BB7A481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{6BDBB24B-7B22-4842-B638-6FDF13FC2530}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07-488E-9989-C40BB7A481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{F7759092-E650-4469-93E9-B7A9ADA43ECB}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07-488E-9989-C40BB7A481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{D0BA933E-8F02-4657-9AA0-309A287C6D94}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07-488E-9989-C40BB7A481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{92AB3225-8C3B-4D03-B9D7-1FF54B821AB2}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07-488E-9989-C40BB7A4818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{B491B48B-EC78-43BC-A299-0E927A0C6F65}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07-488E-9989-C40BB7A4818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{78475D0C-04E8-4201-AEB6-5BDCEA98C074}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07-488E-9989-C40BB7A4818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{3B01BE57-D394-4CAE-9BC7-FD995B107EEA}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07-488E-9989-C40BB7A4818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{9CBDEB74-2E50-4E92-B972-540D5410753E}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07-488E-9989-C40BB7A481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1.1000000000000001</c:v>
                </c:pt>
                <c:pt idx="16">
                  <c:v>0.6</c:v>
                </c:pt>
                <c:pt idx="24">
                  <c:v>0.2</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07-488E-9989-C40BB7A481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{FF150F83-868B-4559-8889-C9512537FF45}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07-488E-9989-C40BB7A481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{18B5403B-7FCB-41ED-ADF6-B753F6467235}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07-488E-9989-C40BB7A481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{AE122FFA-D410-49B3-B502-02C1A527E66A}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07-488E-9989-C40BB7A481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{31F6C473-EA67-4A20-B0D3-7E06DBAAE15C}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07-488E-9989-C40BB7A481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{7CD1FC0F-59D1-4009-AFB9-926BFDD9102B}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07-488E-9989-C40BB7A4818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{06978330-82B6-402B-8CE6-33F10119FFD3}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07-488E-9989-C40BB7A4818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{574D44AD-039C-4841-8810-89136AB8C0DB}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07-488E-9989-C40BB7A481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{4B6921E4-B4D6-4F40-A99D-5782A712915B}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07-488E-9989-C40BB7A481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{235CF495-CBBD-4358-A075-5E9661104F65}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07-488E-9989-C40BB7A481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E907-488E-9989-C40BB7A4818A}"/>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年度まで実施していた繰上償還や、近年の交付税算入のある有利な起債に限る借入により元利償還金は減少傾向にある。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今後、下水道事業が進むに伴い地方債償還に充てるために繰り出す負担金等も年々増加していく見込みであり、実質公債費比率の推移に注視しながら健全な財政運営に努めていく。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将来負担額は各項目において増加しているが、基金の増により充当可能財源等も増加している。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前年度までと変わらず充当可能財源等が将来負担額を上回っており、黒字の状態で将来負担比率の分子は同水準を保っている。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百万円積立等したことにより、全体で前年度比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庁舎建設事業などの大型事業に向けて特定目的基金の積立を行い、一方でふるさと応援基金など他の特定目的基金を活用しながら事業を進め、災害や経済情勢の不測の事態にも対応できるよう適正な基金管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ふるさと応援基金：ふるさと応援寄附条例に定める事業（安全で快適なまちづくり、心豊かな住みよりまちづくりなど）に要する経費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公共施設整備基金：市の公共施設整備に必要な経費の財源に充てるため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地域福祉基金：高齢者、障害者、児童等の保健福祉その他の地域福祉の増進を図るため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適正な基金管理に努めるとともに、後年度における事業について積立し、事業の進捗に応じて取り崩しをおこなう。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下水道事業対策基金：下水道事業における一般会計からの繰出金の平準化のために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ふるさと応援基金：寄附金の積立をしながら、対象事業へ活用していく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公共施設整備基金：決算剰余金の積立をしながら、施設の維持管理費用が平準化するよう活用していく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年度の供用開始に向けて今後進めていく新庁舎建設に活用するため、毎年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地域福祉基金：地域福祉の増進のため活用していく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百万円を取り崩す一方で決算剰余金のうち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百万円の減となり前年度と同程度を保つことができた。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瑞穂市総合計画後期基本計画において、標準財政規模に占める財政調整基金残高割合を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％以上に目標を定めており、令和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百万円程度となるため、今後も目標値程度の金額を維持していく。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普通交付税において臨時財政対策債償還基金費として算定された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臨時財政対策債の償還のため、今後毎年繰入をしていく。また、今後の公債費の抑制のために利率の高いものを優先して繰上償還するなどし取り崩して活用していく。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ポイントの上昇となり、若干ではあるが老朽化が加速している。令和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年度に中山道大月多目的広場整備工事を行っており、取得価額は約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年超の老朽化した建物が全体の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割程度であり、</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施設総量の適正化と建物の長寿命化の両視点から検討していく必要があるため、令和３年度に公共施設等総合管理計画並びに建物系公共施設個別施設計画を改訂し、今後全庁的に取り組んでいく。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000-00004E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206240" y="444404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000-000050000000}"/>
            </a:ext>
          </a:extLst>
        </xdr:cNvPr>
        <xdr:cNvSpPr txBox="1"/>
      </xdr:nvSpPr>
      <xdr:spPr>
        <a:xfrm>
          <a:off x="4258945" y="576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57602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000-000052000000}"/>
            </a:ext>
          </a:extLst>
        </xdr:cNvPr>
        <xdr:cNvSpPr txBox="1"/>
      </xdr:nvSpPr>
      <xdr:spPr>
        <a:xfrm>
          <a:off x="4258945" y="422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119245" y="44440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000-000054000000}"/>
            </a:ext>
          </a:extLst>
        </xdr:cNvPr>
        <xdr:cNvSpPr txBox="1"/>
      </xdr:nvSpPr>
      <xdr:spPr>
        <a:xfrm>
          <a:off x="4258945" y="5033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3537585" y="5122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2867025" y="5120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a:extLst>
            <a:ext uri="{FF2B5EF4-FFF2-40B4-BE49-F238E27FC236}">
              <a16:creationId xmlns:a16="http://schemas.microsoft.com/office/drawing/2014/main" id="{00000000-0008-0000-0000-000058000000}"/>
            </a:ext>
          </a:extLst>
        </xdr:cNvPr>
        <xdr:cNvSpPr/>
      </xdr:nvSpPr>
      <xdr:spPr>
        <a:xfrm>
          <a:off x="2196465" y="50877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525905" y="50526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27464</xdr:rowOff>
    </xdr:from>
    <xdr:to>
      <xdr:col>23</xdr:col>
      <xdr:colOff>136525</xdr:colOff>
      <xdr:row>31</xdr:row>
      <xdr:rowOff>129064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157345" y="52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5891</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000-000060000000}"/>
            </a:ext>
          </a:extLst>
        </xdr:cNvPr>
        <xdr:cNvSpPr txBox="1"/>
      </xdr:nvSpPr>
      <xdr:spPr>
        <a:xfrm>
          <a:off x="4258945" y="520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5874</xdr:rowOff>
    </xdr:from>
    <xdr:to>
      <xdr:col>19</xdr:col>
      <xdr:colOff>187325</xdr:colOff>
      <xdr:row>31</xdr:row>
      <xdr:rowOff>107474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537585" y="5202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56674</xdr:rowOff>
    </xdr:from>
    <xdr:to>
      <xdr:col>23</xdr:col>
      <xdr:colOff>85725</xdr:colOff>
      <xdr:row>31</xdr:row>
      <xdr:rowOff>78264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588385" y="5253514"/>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144939</xdr:rowOff>
    </xdr:from>
    <xdr:to>
      <xdr:col>15</xdr:col>
      <xdr:colOff>187325</xdr:colOff>
      <xdr:row>31</xdr:row>
      <xdr:rowOff>75089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867025" y="5174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24289</xdr:rowOff>
    </xdr:from>
    <xdr:to>
      <xdr:col>19</xdr:col>
      <xdr:colOff>136525</xdr:colOff>
      <xdr:row>31</xdr:row>
      <xdr:rowOff>56674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917825" y="5221129"/>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117951</xdr:rowOff>
    </xdr:from>
    <xdr:to>
      <xdr:col>11</xdr:col>
      <xdr:colOff>187325</xdr:colOff>
      <xdr:row>31</xdr:row>
      <xdr:rowOff>48101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2196465" y="5147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168751</xdr:rowOff>
    </xdr:from>
    <xdr:to>
      <xdr:col>15</xdr:col>
      <xdr:colOff>136525</xdr:colOff>
      <xdr:row>31</xdr:row>
      <xdr:rowOff>24289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2247265" y="5197951"/>
          <a:ext cx="67056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525905" y="5128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30</xdr:row>
      <xdr:rowOff>168751</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576705" y="5179060"/>
          <a:ext cx="67056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a:extLst>
            <a:ext uri="{FF2B5EF4-FFF2-40B4-BE49-F238E27FC236}">
              <a16:creationId xmlns:a16="http://schemas.microsoft.com/office/drawing/2014/main" id="{00000000-0008-0000-0000-000069000000}"/>
            </a:ext>
          </a:extLst>
        </xdr:cNvPr>
        <xdr:cNvSpPr txBox="1"/>
      </xdr:nvSpPr>
      <xdr:spPr>
        <a:xfrm>
          <a:off x="3395989" y="4901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106" name="n_2aveValue有形固定資産減価償却率">
          <a:extLst>
            <a:ext uri="{FF2B5EF4-FFF2-40B4-BE49-F238E27FC236}">
              <a16:creationId xmlns:a16="http://schemas.microsoft.com/office/drawing/2014/main" id="{00000000-0008-0000-0000-00006A000000}"/>
            </a:ext>
          </a:extLst>
        </xdr:cNvPr>
        <xdr:cNvSpPr txBox="1"/>
      </xdr:nvSpPr>
      <xdr:spPr>
        <a:xfrm>
          <a:off x="2738129" y="489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107" name="n_3aveValue有形固定資産減価償却率">
          <a:extLst>
            <a:ext uri="{FF2B5EF4-FFF2-40B4-BE49-F238E27FC236}">
              <a16:creationId xmlns:a16="http://schemas.microsoft.com/office/drawing/2014/main" id="{00000000-0008-0000-0000-00006B000000}"/>
            </a:ext>
          </a:extLst>
        </xdr:cNvPr>
        <xdr:cNvSpPr txBox="1"/>
      </xdr:nvSpPr>
      <xdr:spPr>
        <a:xfrm>
          <a:off x="2067569" y="48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8" name="n_4aveValue有形固定資産減価償却率">
          <a:extLst>
            <a:ext uri="{FF2B5EF4-FFF2-40B4-BE49-F238E27FC236}">
              <a16:creationId xmlns:a16="http://schemas.microsoft.com/office/drawing/2014/main" id="{00000000-0008-0000-0000-00006C000000}"/>
            </a:ext>
          </a:extLst>
        </xdr:cNvPr>
        <xdr:cNvSpPr txBox="1"/>
      </xdr:nvSpPr>
      <xdr:spPr>
        <a:xfrm>
          <a:off x="1397009"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98601</xdr:rowOff>
    </xdr:from>
    <xdr:ext cx="405111" cy="259045"/>
    <xdr:sp macro="" textlink="">
      <xdr:nvSpPr>
        <xdr:cNvPr id="109" name="n_1mainValue有形固定資産減価償却率">
          <a:extLst>
            <a:ext uri="{FF2B5EF4-FFF2-40B4-BE49-F238E27FC236}">
              <a16:creationId xmlns:a16="http://schemas.microsoft.com/office/drawing/2014/main" id="{00000000-0008-0000-0000-00006D000000}"/>
            </a:ext>
          </a:extLst>
        </xdr:cNvPr>
        <xdr:cNvSpPr txBox="1"/>
      </xdr:nvSpPr>
      <xdr:spPr>
        <a:xfrm>
          <a:off x="3395989" y="529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66216</xdr:rowOff>
    </xdr:from>
    <xdr:ext cx="405111" cy="259045"/>
    <xdr:sp macro="" textlink="">
      <xdr:nvSpPr>
        <xdr:cNvPr id="110" name="n_2mainValue有形固定資産減価償却率">
          <a:extLst>
            <a:ext uri="{FF2B5EF4-FFF2-40B4-BE49-F238E27FC236}">
              <a16:creationId xmlns:a16="http://schemas.microsoft.com/office/drawing/2014/main" id="{00000000-0008-0000-0000-00006E000000}"/>
            </a:ext>
          </a:extLst>
        </xdr:cNvPr>
        <xdr:cNvSpPr txBox="1"/>
      </xdr:nvSpPr>
      <xdr:spPr>
        <a:xfrm>
          <a:off x="2738129" y="5263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39228</xdr:rowOff>
    </xdr:from>
    <xdr:ext cx="405111" cy="259045"/>
    <xdr:sp macro="" textlink="">
      <xdr:nvSpPr>
        <xdr:cNvPr id="111" name="n_3mainValue有形固定資産減価償却率">
          <a:extLst>
            <a:ext uri="{FF2B5EF4-FFF2-40B4-BE49-F238E27FC236}">
              <a16:creationId xmlns:a16="http://schemas.microsoft.com/office/drawing/2014/main" id="{00000000-0008-0000-0000-00006F000000}"/>
            </a:ext>
          </a:extLst>
        </xdr:cNvPr>
        <xdr:cNvSpPr txBox="1"/>
      </xdr:nvSpPr>
      <xdr:spPr>
        <a:xfrm>
          <a:off x="2067569" y="52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112" name="n_4mainValue有形固定資産減価償却率">
          <a:extLst>
            <a:ext uri="{FF2B5EF4-FFF2-40B4-BE49-F238E27FC236}">
              <a16:creationId xmlns:a16="http://schemas.microsoft.com/office/drawing/2014/main" id="{00000000-0008-0000-0000-000070000000}"/>
            </a:ext>
          </a:extLst>
        </xdr:cNvPr>
        <xdr:cNvSpPr txBox="1"/>
      </xdr:nvSpPr>
      <xdr:spPr>
        <a:xfrm>
          <a:off x="139700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これまで繰上償還を行っていたことにより債務償還比率は類似団体平均をかなり下回っており、非常に低い数値となっている。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今後、新庁舎建設などの大型事業を控えていることや、施設の老朽化に対応するために地方債の発行が見込まれ、比率の上昇が予想されるため、中長期的な視点から持続可能で健全な財政運営に努めていく。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00000000-0008-0000-0000-00008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3027660" y="439084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00000000-0008-0000-0000-000090000000}"/>
            </a:ext>
          </a:extLst>
        </xdr:cNvPr>
        <xdr:cNvSpPr txBox="1"/>
      </xdr:nvSpPr>
      <xdr:spPr>
        <a:xfrm>
          <a:off x="13080365" y="57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2963525" y="5749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00000000-0008-0000-0000-000092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00000000-0008-0000-0000-000094000000}"/>
            </a:ext>
          </a:extLst>
        </xdr:cNvPr>
        <xdr:cNvSpPr txBox="1"/>
      </xdr:nvSpPr>
      <xdr:spPr>
        <a:xfrm>
          <a:off x="13080365" y="500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001625" y="502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52" name="フローチャート: 判断 151">
          <a:extLst>
            <a:ext uri="{FF2B5EF4-FFF2-40B4-BE49-F238E27FC236}">
              <a16:creationId xmlns:a16="http://schemas.microsoft.com/office/drawing/2014/main" id="{00000000-0008-0000-0000-000098000000}"/>
            </a:ext>
          </a:extLst>
        </xdr:cNvPr>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53" name="フローチャート: 判断 152">
          <a:extLst>
            <a:ext uri="{FF2B5EF4-FFF2-40B4-BE49-F238E27FC236}">
              <a16:creationId xmlns:a16="http://schemas.microsoft.com/office/drawing/2014/main" id="{00000000-0008-0000-0000-000099000000}"/>
            </a:ext>
          </a:extLst>
        </xdr:cNvPr>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13172</xdr:rowOff>
    </xdr:from>
    <xdr:to>
      <xdr:col>76</xdr:col>
      <xdr:colOff>73025</xdr:colOff>
      <xdr:row>26</xdr:row>
      <xdr:rowOff>114772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001625" y="43718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60" name="債務償還比率該当値テキスト">
          <a:extLst>
            <a:ext uri="{FF2B5EF4-FFF2-40B4-BE49-F238E27FC236}">
              <a16:creationId xmlns:a16="http://schemas.microsoft.com/office/drawing/2014/main" id="{00000000-0008-0000-0000-0000A0000000}"/>
            </a:ext>
          </a:extLst>
        </xdr:cNvPr>
        <xdr:cNvSpPr txBox="1"/>
      </xdr:nvSpPr>
      <xdr:spPr>
        <a:xfrm>
          <a:off x="13080365" y="4296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60824</xdr:rowOff>
    </xdr:from>
    <xdr:to>
      <xdr:col>72</xdr:col>
      <xdr:colOff>123825</xdr:colOff>
      <xdr:row>26</xdr:row>
      <xdr:rowOff>162424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359005" y="44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63972</xdr:rowOff>
    </xdr:from>
    <xdr:to>
      <xdr:col>76</xdr:col>
      <xdr:colOff>22225</xdr:colOff>
      <xdr:row>26</xdr:row>
      <xdr:rowOff>111624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409805" y="4422612"/>
          <a:ext cx="61976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64679</xdr:rowOff>
    </xdr:from>
    <xdr:to>
      <xdr:col>68</xdr:col>
      <xdr:colOff>123825</xdr:colOff>
      <xdr:row>26</xdr:row>
      <xdr:rowOff>166279</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688445" y="442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111624</xdr:rowOff>
    </xdr:from>
    <xdr:to>
      <xdr:col>72</xdr:col>
      <xdr:colOff>73025</xdr:colOff>
      <xdr:row>26</xdr:row>
      <xdr:rowOff>115479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39245" y="4470264"/>
          <a:ext cx="67056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121122</xdr:rowOff>
    </xdr:from>
    <xdr:to>
      <xdr:col>64</xdr:col>
      <xdr:colOff>123825</xdr:colOff>
      <xdr:row>27</xdr:row>
      <xdr:rowOff>51272</xdr:rowOff>
    </xdr:to>
    <xdr:sp macro="" textlink="">
      <xdr:nvSpPr>
        <xdr:cNvPr id="165" name="楕円 164">
          <a:extLst>
            <a:ext uri="{FF2B5EF4-FFF2-40B4-BE49-F238E27FC236}">
              <a16:creationId xmlns:a16="http://schemas.microsoft.com/office/drawing/2014/main" id="{00000000-0008-0000-0000-0000A5000000}"/>
            </a:ext>
          </a:extLst>
        </xdr:cNvPr>
        <xdr:cNvSpPr/>
      </xdr:nvSpPr>
      <xdr:spPr>
        <a:xfrm>
          <a:off x="11017885" y="4479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115479</xdr:rowOff>
    </xdr:from>
    <xdr:to>
      <xdr:col>68</xdr:col>
      <xdr:colOff>73025</xdr:colOff>
      <xdr:row>27</xdr:row>
      <xdr:rowOff>472</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flipV="1">
          <a:off x="11068685" y="4474119"/>
          <a:ext cx="670560" cy="5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130375</xdr:rowOff>
    </xdr:from>
    <xdr:to>
      <xdr:col>60</xdr:col>
      <xdr:colOff>123825</xdr:colOff>
      <xdr:row>27</xdr:row>
      <xdr:rowOff>60525</xdr:rowOff>
    </xdr:to>
    <xdr:sp macro="" textlink="">
      <xdr:nvSpPr>
        <xdr:cNvPr id="167" name="楕円 166">
          <a:extLst>
            <a:ext uri="{FF2B5EF4-FFF2-40B4-BE49-F238E27FC236}">
              <a16:creationId xmlns:a16="http://schemas.microsoft.com/office/drawing/2014/main" id="{00000000-0008-0000-0000-0000A7000000}"/>
            </a:ext>
          </a:extLst>
        </xdr:cNvPr>
        <xdr:cNvSpPr/>
      </xdr:nvSpPr>
      <xdr:spPr>
        <a:xfrm>
          <a:off x="10347325" y="448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472</xdr:rowOff>
    </xdr:from>
    <xdr:to>
      <xdr:col>64</xdr:col>
      <xdr:colOff>73025</xdr:colOff>
      <xdr:row>27</xdr:row>
      <xdr:rowOff>9725</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flipV="1">
          <a:off x="10398125" y="4526752"/>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9" name="n_1aveValue債務償還比率">
          <a:extLst>
            <a:ext uri="{FF2B5EF4-FFF2-40B4-BE49-F238E27FC236}">
              <a16:creationId xmlns:a16="http://schemas.microsoft.com/office/drawing/2014/main" id="{00000000-0008-0000-0000-0000A9000000}"/>
            </a:ext>
          </a:extLst>
        </xdr:cNvPr>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70" name="n_2aveValue債務償還比率">
          <a:extLst>
            <a:ext uri="{FF2B5EF4-FFF2-40B4-BE49-F238E27FC236}">
              <a16:creationId xmlns:a16="http://schemas.microsoft.com/office/drawing/2014/main" id="{00000000-0008-0000-0000-0000AA000000}"/>
            </a:ext>
          </a:extLst>
        </xdr:cNvPr>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71" name="n_3aveValue債務償還比率">
          <a:extLst>
            <a:ext uri="{FF2B5EF4-FFF2-40B4-BE49-F238E27FC236}">
              <a16:creationId xmlns:a16="http://schemas.microsoft.com/office/drawing/2014/main" id="{00000000-0008-0000-0000-0000AB000000}"/>
            </a:ext>
          </a:extLst>
        </xdr:cNvPr>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72" name="n_4aveValue債務償還比率">
          <a:extLst>
            <a:ext uri="{FF2B5EF4-FFF2-40B4-BE49-F238E27FC236}">
              <a16:creationId xmlns:a16="http://schemas.microsoft.com/office/drawing/2014/main" id="{00000000-0008-0000-0000-0000AC000000}"/>
            </a:ext>
          </a:extLst>
        </xdr:cNvPr>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7501</xdr:rowOff>
    </xdr:from>
    <xdr:ext cx="405111" cy="259045"/>
    <xdr:sp macro="" textlink="">
      <xdr:nvSpPr>
        <xdr:cNvPr id="173" name="n_1mainValue債務償還比率">
          <a:extLst>
            <a:ext uri="{FF2B5EF4-FFF2-40B4-BE49-F238E27FC236}">
              <a16:creationId xmlns:a16="http://schemas.microsoft.com/office/drawing/2014/main" id="{00000000-0008-0000-0000-0000AD000000}"/>
            </a:ext>
          </a:extLst>
        </xdr:cNvPr>
        <xdr:cNvSpPr txBox="1"/>
      </xdr:nvSpPr>
      <xdr:spPr>
        <a:xfrm>
          <a:off x="12217409" y="41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11356</xdr:rowOff>
    </xdr:from>
    <xdr:ext cx="405111" cy="259045"/>
    <xdr:sp macro="" textlink="">
      <xdr:nvSpPr>
        <xdr:cNvPr id="174" name="n_2mainValue債務償還比率">
          <a:extLst>
            <a:ext uri="{FF2B5EF4-FFF2-40B4-BE49-F238E27FC236}">
              <a16:creationId xmlns:a16="http://schemas.microsoft.com/office/drawing/2014/main" id="{00000000-0008-0000-0000-0000AE000000}"/>
            </a:ext>
          </a:extLst>
        </xdr:cNvPr>
        <xdr:cNvSpPr txBox="1"/>
      </xdr:nvSpPr>
      <xdr:spPr>
        <a:xfrm>
          <a:off x="11559549" y="420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67799</xdr:rowOff>
    </xdr:from>
    <xdr:ext cx="405111" cy="259045"/>
    <xdr:sp macro="" textlink="">
      <xdr:nvSpPr>
        <xdr:cNvPr id="175" name="n_3mainValue債務償還比率">
          <a:extLst>
            <a:ext uri="{FF2B5EF4-FFF2-40B4-BE49-F238E27FC236}">
              <a16:creationId xmlns:a16="http://schemas.microsoft.com/office/drawing/2014/main" id="{00000000-0008-0000-0000-0000AF000000}"/>
            </a:ext>
          </a:extLst>
        </xdr:cNvPr>
        <xdr:cNvSpPr txBox="1"/>
      </xdr:nvSpPr>
      <xdr:spPr>
        <a:xfrm>
          <a:off x="10888989" y="42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77052</xdr:rowOff>
    </xdr:from>
    <xdr:ext cx="405111" cy="259045"/>
    <xdr:sp macro="" textlink="">
      <xdr:nvSpPr>
        <xdr:cNvPr id="176" name="n_4mainValue債務償還比率">
          <a:extLst>
            <a:ext uri="{FF2B5EF4-FFF2-40B4-BE49-F238E27FC236}">
              <a16:creationId xmlns:a16="http://schemas.microsoft.com/office/drawing/2014/main" id="{00000000-0008-0000-0000-0000B0000000}"/>
            </a:ext>
          </a:extLst>
        </xdr:cNvPr>
        <xdr:cNvSpPr txBox="1"/>
      </xdr:nvSpPr>
      <xdr:spPr>
        <a:xfrm>
          <a:off x="10218429" y="42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00000000-0008-0000-0000-0000B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00000000-0008-0000-0000-0000B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527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36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37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355340" y="6430192"/>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565400" y="6412230"/>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39900" y="6345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790700" y="6392636"/>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965200" y="6340747"/>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22316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008380" y="6387737"/>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17056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38570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611004"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3630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17056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3857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89643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61100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3630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9258300" y="671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445500" y="6539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670800" y="6525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873240" y="6531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098540" y="6445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164770</xdr:rowOff>
    </xdr:from>
    <xdr:to>
      <xdr:col>55</xdr:col>
      <xdr:colOff>50800</xdr:colOff>
      <xdr:row>40</xdr:row>
      <xdr:rowOff>94920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192260" y="6702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16197</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9258300" y="65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163588</xdr:rowOff>
    </xdr:from>
    <xdr:to>
      <xdr:col>50</xdr:col>
      <xdr:colOff>165100</xdr:colOff>
      <xdr:row>40</xdr:row>
      <xdr:rowOff>93738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445500" y="6701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42938</xdr:rowOff>
    </xdr:from>
    <xdr:to>
      <xdr:col>55</xdr:col>
      <xdr:colOff>0</xdr:colOff>
      <xdr:row>40</xdr:row>
      <xdr:rowOff>44120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8496300" y="6748538"/>
          <a:ext cx="7239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164084</xdr:rowOff>
    </xdr:from>
    <xdr:to>
      <xdr:col>46</xdr:col>
      <xdr:colOff>38100</xdr:colOff>
      <xdr:row>40</xdr:row>
      <xdr:rowOff>94234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670800" y="670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42938</xdr:rowOff>
    </xdr:from>
    <xdr:to>
      <xdr:col>50</xdr:col>
      <xdr:colOff>114300</xdr:colOff>
      <xdr:row>40</xdr:row>
      <xdr:rowOff>43434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713980" y="6748538"/>
          <a:ext cx="78232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164808</xdr:rowOff>
    </xdr:from>
    <xdr:to>
      <xdr:col>41</xdr:col>
      <xdr:colOff>101600</xdr:colOff>
      <xdr:row>40</xdr:row>
      <xdr:rowOff>94958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873240" y="6702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43434</xdr:rowOff>
    </xdr:from>
    <xdr:to>
      <xdr:col>45</xdr:col>
      <xdr:colOff>177800</xdr:colOff>
      <xdr:row>40</xdr:row>
      <xdr:rowOff>44158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24040" y="6749034"/>
          <a:ext cx="78994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5664</xdr:rowOff>
    </xdr:from>
    <xdr:to>
      <xdr:col>36</xdr:col>
      <xdr:colOff>165100</xdr:colOff>
      <xdr:row>40</xdr:row>
      <xdr:rowOff>107264</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098540" y="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44158</xdr:rowOff>
    </xdr:from>
    <xdr:to>
      <xdr:col>41</xdr:col>
      <xdr:colOff>50800</xdr:colOff>
      <xdr:row>40</xdr:row>
      <xdr:rowOff>56464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149340" y="6749758"/>
          <a:ext cx="7747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8239271" y="63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7477271" y="63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6702571" y="63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5905011" y="62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84865</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8271587" y="679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85361</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750958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86085</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6712027" y="67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98391</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5937327" y="68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03606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12496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312160" y="9819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146957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355340" y="9825990"/>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51460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146957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565400" y="984885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739900" y="97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97972</xdr:rowOff>
    </xdr:from>
    <xdr:to>
      <xdr:col>15</xdr:col>
      <xdr:colOff>50800</xdr:colOff>
      <xdr:row>58</xdr:row>
      <xdr:rowOff>125730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790700" y="9821092"/>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30843</xdr:rowOff>
    </xdr:from>
    <xdr:to>
      <xdr:col>6</xdr:col>
      <xdr:colOff>38100</xdr:colOff>
      <xdr:row>58</xdr:row>
      <xdr:rowOff>132443</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965200" y="97539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81643</xdr:rowOff>
    </xdr:from>
    <xdr:to>
      <xdr:col>10</xdr:col>
      <xdr:colOff>114300</xdr:colOff>
      <xdr:row>58</xdr:row>
      <xdr:rowOff>97972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008380" y="9804763"/>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8363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42834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17056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38570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611004" y="955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148970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836304" y="95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153589</xdr:rowOff>
    </xdr:from>
    <xdr:to>
      <xdr:col>55</xdr:col>
      <xdr:colOff>50800</xdr:colOff>
      <xdr:row>64</xdr:row>
      <xdr:rowOff>83739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192260" y="10714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68516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9258300" y="106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159162</xdr:rowOff>
    </xdr:from>
    <xdr:to>
      <xdr:col>50</xdr:col>
      <xdr:colOff>165100</xdr:colOff>
      <xdr:row>64</xdr:row>
      <xdr:rowOff>89312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445500" y="10720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32939</xdr:rowOff>
    </xdr:from>
    <xdr:to>
      <xdr:col>55</xdr:col>
      <xdr:colOff>0</xdr:colOff>
      <xdr:row>64</xdr:row>
      <xdr:rowOff>38512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496300" y="10761899"/>
          <a:ext cx="7239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159327</xdr:rowOff>
    </xdr:from>
    <xdr:to>
      <xdr:col>46</xdr:col>
      <xdr:colOff>38100</xdr:colOff>
      <xdr:row>64</xdr:row>
      <xdr:rowOff>89477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670800" y="10720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38512</xdr:rowOff>
    </xdr:from>
    <xdr:to>
      <xdr:col>50</xdr:col>
      <xdr:colOff>114300</xdr:colOff>
      <xdr:row>64</xdr:row>
      <xdr:rowOff>38677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713980" y="10767472"/>
          <a:ext cx="78232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159074</xdr:rowOff>
    </xdr:from>
    <xdr:to>
      <xdr:col>41</xdr:col>
      <xdr:colOff>101600</xdr:colOff>
      <xdr:row>64</xdr:row>
      <xdr:rowOff>89224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873240" y="10720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38424</xdr:rowOff>
    </xdr:from>
    <xdr:to>
      <xdr:col>45</xdr:col>
      <xdr:colOff>177800</xdr:colOff>
      <xdr:row>64</xdr:row>
      <xdr:rowOff>38677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924040" y="10767384"/>
          <a:ext cx="78994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159582</xdr:rowOff>
    </xdr:from>
    <xdr:to>
      <xdr:col>36</xdr:col>
      <xdr:colOff>165100</xdr:colOff>
      <xdr:row>64</xdr:row>
      <xdr:rowOff>89732</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098540" y="10720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38424</xdr:rowOff>
    </xdr:from>
    <xdr:to>
      <xdr:col>41</xdr:col>
      <xdr:colOff>50800</xdr:colOff>
      <xdr:row>64</xdr:row>
      <xdr:rowOff>38932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149340" y="10767384"/>
          <a:ext cx="7747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214575" y="102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444955" y="102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0255" y="102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5872695" y="10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80439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239271" y="1080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80604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477271" y="1080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80351</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2571" y="108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80859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5905011" y="108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312160" y="14053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51460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73990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96520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148952</xdr:rowOff>
    </xdr:from>
    <xdr:to>
      <xdr:col>24</xdr:col>
      <xdr:colOff>114300</xdr:colOff>
      <xdr:row>78</xdr:row>
      <xdr:rowOff>79102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036060" y="13057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101979</xdr:rowOff>
    </xdr:from>
    <xdr:ext cx="340478"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124960" y="13010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59145</xdr:rowOff>
    </xdr:from>
    <xdr:to>
      <xdr:col>20</xdr:col>
      <xdr:colOff>38100</xdr:colOff>
      <xdr:row>77</xdr:row>
      <xdr:rowOff>160745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312160" y="12967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109945</xdr:rowOff>
    </xdr:from>
    <xdr:to>
      <xdr:col>24</xdr:col>
      <xdr:colOff>63500</xdr:colOff>
      <xdr:row>78</xdr:row>
      <xdr:rowOff>28302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355340" y="13018225"/>
          <a:ext cx="73152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70576</xdr:rowOff>
    </xdr:from>
    <xdr:to>
      <xdr:col>15</xdr:col>
      <xdr:colOff>101600</xdr:colOff>
      <xdr:row>78</xdr:row>
      <xdr:rowOff>726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514600" y="12978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109945</xdr:rowOff>
    </xdr:from>
    <xdr:to>
      <xdr:col>19</xdr:col>
      <xdr:colOff>177800</xdr:colOff>
      <xdr:row>77</xdr:row>
      <xdr:rowOff>121376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565400" y="13018225"/>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34652</xdr:rowOff>
    </xdr:from>
    <xdr:to>
      <xdr:col>10</xdr:col>
      <xdr:colOff>165100</xdr:colOff>
      <xdr:row>77</xdr:row>
      <xdr:rowOff>136252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739900" y="12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85452</xdr:rowOff>
    </xdr:from>
    <xdr:to>
      <xdr:col>15</xdr:col>
      <xdr:colOff>50800</xdr:colOff>
      <xdr:row>77</xdr:row>
      <xdr:rowOff>121376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790700" y="12993732"/>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135889</xdr:rowOff>
    </xdr:from>
    <xdr:to>
      <xdr:col>6</xdr:col>
      <xdr:colOff>38100</xdr:colOff>
      <xdr:row>78</xdr:row>
      <xdr:rowOff>66039</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965200" y="13044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85452</xdr:rowOff>
    </xdr:from>
    <xdr:to>
      <xdr:col>10</xdr:col>
      <xdr:colOff>114300</xdr:colOff>
      <xdr:row>78</xdr:row>
      <xdr:rowOff>15239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008380" y="12993732"/>
          <a:ext cx="78232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412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5822</xdr:rowOff>
    </xdr:from>
    <xdr:ext cx="340478"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187641" y="12746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17253</xdr:rowOff>
    </xdr:from>
    <xdr:ext cx="340478"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418021" y="12757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75</xdr:row>
      <xdr:rowOff>152779</xdr:rowOff>
    </xdr:from>
    <xdr:ext cx="340478"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643321" y="12725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82566</xdr:rowOff>
    </xdr:from>
    <xdr:ext cx="340478"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845761" y="1282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9258300" y="14142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4455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670800" y="14281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87324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098540" y="142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37592</xdr:rowOff>
    </xdr:from>
    <xdr:to>
      <xdr:col>55</xdr:col>
      <xdr:colOff>50800</xdr:colOff>
      <xdr:row>86</xdr:row>
      <xdr:rowOff>139192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92260" y="1445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123969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9258300" y="143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37592</xdr:rowOff>
    </xdr:from>
    <xdr:to>
      <xdr:col>50</xdr:col>
      <xdr:colOff>165100</xdr:colOff>
      <xdr:row>86</xdr:row>
      <xdr:rowOff>139192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44550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88392</xdr:rowOff>
    </xdr:from>
    <xdr:to>
      <xdr:col>55</xdr:col>
      <xdr:colOff>0</xdr:colOff>
      <xdr:row>86</xdr:row>
      <xdr:rowOff>88392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496300" y="1450543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37592</xdr:rowOff>
    </xdr:from>
    <xdr:to>
      <xdr:col>46</xdr:col>
      <xdr:colOff>38100</xdr:colOff>
      <xdr:row>86</xdr:row>
      <xdr:rowOff>139192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670800" y="1445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88392</xdr:rowOff>
    </xdr:from>
    <xdr:to>
      <xdr:col>50</xdr:col>
      <xdr:colOff>114300</xdr:colOff>
      <xdr:row>86</xdr:row>
      <xdr:rowOff>88392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713980" y="1450543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37212</xdr:rowOff>
    </xdr:from>
    <xdr:to>
      <xdr:col>41</xdr:col>
      <xdr:colOff>101600</xdr:colOff>
      <xdr:row>86</xdr:row>
      <xdr:rowOff>138812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873240" y="144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88012</xdr:rowOff>
    </xdr:from>
    <xdr:to>
      <xdr:col>45</xdr:col>
      <xdr:colOff>177800</xdr:colOff>
      <xdr:row>86</xdr:row>
      <xdr:rowOff>88392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24040" y="14505052"/>
          <a:ext cx="78994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37212</xdr:rowOff>
    </xdr:from>
    <xdr:to>
      <xdr:col>36</xdr:col>
      <xdr:colOff>165100</xdr:colOff>
      <xdr:row>86</xdr:row>
      <xdr:rowOff>138812</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098540" y="144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88012</xdr:rowOff>
    </xdr:from>
    <xdr:to>
      <xdr:col>41</xdr:col>
      <xdr:colOff>50800</xdr:colOff>
      <xdr:row>86</xdr:row>
      <xdr:rowOff>88012</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149340" y="1450505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156481</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827158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150385</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7509587" y="140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6712027" y="140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5937327" y="140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130319</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8271587" y="145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130319</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7509587" y="145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129939</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6712027" y="145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129939</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5937327" y="145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44145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325600" y="65347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44145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57884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43815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629640" y="655510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8041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54940" y="655510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122555</xdr:rowOff>
    </xdr:from>
    <xdr:to>
      <xdr:col>72</xdr:col>
      <xdr:colOff>38100</xdr:colOff>
      <xdr:row>39</xdr:row>
      <xdr:rowOff>52705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029440" y="6492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072620" y="653986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1231880" y="649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xdr:rowOff>
    </xdr:from>
    <xdr:to>
      <xdr:col>71</xdr:col>
      <xdr:colOff>177800</xdr:colOff>
      <xdr:row>39</xdr:row>
      <xdr:rowOff>5715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1282680" y="653986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75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4372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752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43832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19005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110298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1954784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166370</xdr:rowOff>
    </xdr:from>
    <xdr:to>
      <xdr:col>116</xdr:col>
      <xdr:colOff>114300</xdr:colOff>
      <xdr:row>35</xdr:row>
      <xdr:rowOff>96520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58940" y="586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17797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19547840"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162560</xdr:rowOff>
    </xdr:from>
    <xdr:to>
      <xdr:col>112</xdr:col>
      <xdr:colOff>38100</xdr:colOff>
      <xdr:row>35</xdr:row>
      <xdr:rowOff>92710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735040" y="58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41910</xdr:rowOff>
    </xdr:from>
    <xdr:to>
      <xdr:col>116</xdr:col>
      <xdr:colOff>63500</xdr:colOff>
      <xdr:row>35</xdr:row>
      <xdr:rowOff>45720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778220" y="59093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154940</xdr:rowOff>
    </xdr:from>
    <xdr:to>
      <xdr:col>107</xdr:col>
      <xdr:colOff>101600</xdr:colOff>
      <xdr:row>35</xdr:row>
      <xdr:rowOff>85090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7937480" y="585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34290</xdr:rowOff>
    </xdr:from>
    <xdr:to>
      <xdr:col>111</xdr:col>
      <xdr:colOff>177800</xdr:colOff>
      <xdr:row>35</xdr:row>
      <xdr:rowOff>41910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7988280" y="59016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93980</xdr:rowOff>
    </xdr:from>
    <xdr:to>
      <xdr:col>102</xdr:col>
      <xdr:colOff>165100</xdr:colOff>
      <xdr:row>35</xdr:row>
      <xdr:rowOff>24130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7162780" y="5793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144780</xdr:rowOff>
    </xdr:from>
    <xdr:to>
      <xdr:col>107</xdr:col>
      <xdr:colOff>50800</xdr:colOff>
      <xdr:row>35</xdr:row>
      <xdr:rowOff>34290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7213580" y="584454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82550</xdr:rowOff>
    </xdr:from>
    <xdr:to>
      <xdr:col>98</xdr:col>
      <xdr:colOff>38100</xdr:colOff>
      <xdr:row>35</xdr:row>
      <xdr:rowOff>12700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6388080" y="578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133350</xdr:rowOff>
    </xdr:from>
    <xdr:to>
      <xdr:col>102</xdr:col>
      <xdr:colOff>114300</xdr:colOff>
      <xdr:row>34</xdr:row>
      <xdr:rowOff>144780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431260" y="583311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5611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777626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00156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109237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5611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101617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777626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40657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700156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29227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622686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44145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57884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8041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123188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325600" y="10415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44145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xdr:rowOff>
    </xdr:from>
    <xdr:to>
      <xdr:col>81</xdr:col>
      <xdr:colOff>101600</xdr:colOff>
      <xdr:row>62</xdr:row>
      <xdr:rowOff>102235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57884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51435</xdr:rowOff>
    </xdr:from>
    <xdr:to>
      <xdr:col>85</xdr:col>
      <xdr:colOff>127000</xdr:colOff>
      <xdr:row>62</xdr:row>
      <xdr:rowOff>72390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629640" y="1044511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80414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19050</xdr:rowOff>
    </xdr:from>
    <xdr:to>
      <xdr:col>81</xdr:col>
      <xdr:colOff>50800</xdr:colOff>
      <xdr:row>62</xdr:row>
      <xdr:rowOff>51435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54940" y="104127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029440" y="10339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19050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072620" y="1038987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123188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61</xdr:row>
      <xdr:rowOff>163830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1282680" y="1037844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34372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75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110298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93362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4372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752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19005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11029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735040" y="10445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7937480" y="1044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716278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388080" y="104585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106172</xdr:rowOff>
    </xdr:from>
    <xdr:to>
      <xdr:col>116</xdr:col>
      <xdr:colOff>114300</xdr:colOff>
      <xdr:row>63</xdr:row>
      <xdr:rowOff>36322</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58940" y="10499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19547840" y="1045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104457</xdr:rowOff>
    </xdr:from>
    <xdr:to>
      <xdr:col>112</xdr:col>
      <xdr:colOff>38100</xdr:colOff>
      <xdr:row>63</xdr:row>
      <xdr:rowOff>34607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735040" y="104981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155257</xdr:rowOff>
    </xdr:from>
    <xdr:to>
      <xdr:col>116</xdr:col>
      <xdr:colOff>63500</xdr:colOff>
      <xdr:row>62</xdr:row>
      <xdr:rowOff>156972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778220" y="10548937"/>
          <a:ext cx="7315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103124</xdr:rowOff>
    </xdr:from>
    <xdr:to>
      <xdr:col>107</xdr:col>
      <xdr:colOff>101600</xdr:colOff>
      <xdr:row>63</xdr:row>
      <xdr:rowOff>33274</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7937480" y="10496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153924</xdr:rowOff>
    </xdr:from>
    <xdr:to>
      <xdr:col>111</xdr:col>
      <xdr:colOff>177800</xdr:colOff>
      <xdr:row>62</xdr:row>
      <xdr:rowOff>155257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7988280" y="10547604"/>
          <a:ext cx="78994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101409</xdr:rowOff>
    </xdr:from>
    <xdr:to>
      <xdr:col>102</xdr:col>
      <xdr:colOff>165100</xdr:colOff>
      <xdr:row>63</xdr:row>
      <xdr:rowOff>31559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7162780" y="10495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152209</xdr:rowOff>
    </xdr:from>
    <xdr:to>
      <xdr:col>107</xdr:col>
      <xdr:colOff>50800</xdr:colOff>
      <xdr:row>62</xdr:row>
      <xdr:rowOff>153924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7213580" y="10545889"/>
          <a:ext cx="7747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99314</xdr:rowOff>
    </xdr:from>
    <xdr:to>
      <xdr:col>98</xdr:col>
      <xdr:colOff>38100</xdr:colOff>
      <xdr:row>63</xdr:row>
      <xdr:rowOff>29464</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6388080" y="10492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150114</xdr:rowOff>
    </xdr:from>
    <xdr:to>
      <xdr:col>102</xdr:col>
      <xdr:colOff>114300</xdr:colOff>
      <xdr:row>62</xdr:row>
      <xdr:rowOff>152209</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6431260" y="10543794"/>
          <a:ext cx="78232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18561127" y="1022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17776267" y="102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700156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6226867" y="1023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25734</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18561127" y="105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24401</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1777626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22686</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7001567" y="105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20591</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622686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100-00009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100-00009C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100-00009E020000}"/>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100-0000A0020000}"/>
            </a:ext>
          </a:extLst>
        </xdr:cNvPr>
        <xdr:cNvSpPr txBox="1"/>
      </xdr:nvSpPr>
      <xdr:spPr>
        <a:xfrm>
          <a:off x="14414500" y="1732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578840" y="1746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804140" y="17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029440" y="174218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123188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4325600" y="1804289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83838</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100-0000AC020000}"/>
            </a:ext>
          </a:extLst>
        </xdr:cNvPr>
        <xdr:cNvSpPr txBox="1"/>
      </xdr:nvSpPr>
      <xdr:spPr>
        <a:xfrm>
          <a:off x="14414500" y="180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357884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83820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3629640" y="18093691"/>
          <a:ext cx="74676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19686</xdr:rowOff>
    </xdr:from>
    <xdr:to>
      <xdr:col>76</xdr:col>
      <xdr:colOff>165100</xdr:colOff>
      <xdr:row>108</xdr:row>
      <xdr:rowOff>121286</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2804140" y="18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70486</xdr:rowOff>
    </xdr:from>
    <xdr:to>
      <xdr:col>81</xdr:col>
      <xdr:colOff>50800</xdr:colOff>
      <xdr:row>108</xdr:row>
      <xdr:rowOff>83820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854940" y="18175606"/>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147320</xdr:rowOff>
    </xdr:from>
    <xdr:to>
      <xdr:col>72</xdr:col>
      <xdr:colOff>38100</xdr:colOff>
      <xdr:row>108</xdr:row>
      <xdr:rowOff>77470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029440" y="1808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26670</xdr:rowOff>
    </xdr:from>
    <xdr:to>
      <xdr:col>76</xdr:col>
      <xdr:colOff>114300</xdr:colOff>
      <xdr:row>108</xdr:row>
      <xdr:rowOff>70486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072620" y="18131790"/>
          <a:ext cx="7823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126364</xdr:rowOff>
    </xdr:from>
    <xdr:to>
      <xdr:col>67</xdr:col>
      <xdr:colOff>101600</xdr:colOff>
      <xdr:row>108</xdr:row>
      <xdr:rowOff>56514</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1231880" y="1806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5714</xdr:rowOff>
    </xdr:from>
    <xdr:to>
      <xdr:col>71</xdr:col>
      <xdr:colOff>177800</xdr:colOff>
      <xdr:row>108</xdr:row>
      <xdr:rowOff>26670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1282680" y="18110834"/>
          <a:ext cx="78994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3437244" y="1724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26752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190054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110298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343724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112413</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2675244" y="1821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68597</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100-0000BB020000}"/>
            </a:ext>
          </a:extLst>
        </xdr:cNvPr>
        <xdr:cNvSpPr txBox="1"/>
      </xdr:nvSpPr>
      <xdr:spPr>
        <a:xfrm>
          <a:off x="11900544"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47641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100-0000BC020000}"/>
            </a:ext>
          </a:extLst>
        </xdr:cNvPr>
        <xdr:cNvSpPr txBox="1"/>
      </xdr:nvSpPr>
      <xdr:spPr>
        <a:xfrm>
          <a:off x="11102984" y="1815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100-0000D5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100-0000D7020000}"/>
            </a:ext>
          </a:extLst>
        </xdr:cNvPr>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100-0000D9020000}"/>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100-0000DB020000}"/>
            </a:ext>
          </a:extLst>
        </xdr:cNvPr>
        <xdr:cNvSpPr txBox="1"/>
      </xdr:nvSpPr>
      <xdr:spPr>
        <a:xfrm>
          <a:off x="19547840" y="17962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735040" y="17811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79374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71627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638808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589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59707</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100-0000E7020000}"/>
            </a:ext>
          </a:extLst>
        </xdr:cNvPr>
        <xdr:cNvSpPr txBox="1"/>
      </xdr:nvSpPr>
      <xdr:spPr>
        <a:xfrm>
          <a:off x="1954784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73504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778220" y="180251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79374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7988280" y="180251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7162780" y="179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87630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7213580" y="1802184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6388080" y="179677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84364</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431260" y="18018579"/>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752" name="n_1aveValue【公民館】&#10;一人当たり面積">
          <a:extLst>
            <a:ext uri="{FF2B5EF4-FFF2-40B4-BE49-F238E27FC236}">
              <a16:creationId xmlns:a16="http://schemas.microsoft.com/office/drawing/2014/main" id="{00000000-0008-0000-0100-0000F0020000}"/>
            </a:ext>
          </a:extLst>
        </xdr:cNvPr>
        <xdr:cNvSpPr txBox="1"/>
      </xdr:nvSpPr>
      <xdr:spPr>
        <a:xfrm>
          <a:off x="1856112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53" name="n_2aveValue【公民館】&#10;一人当たり面積">
          <a:extLst>
            <a:ext uri="{FF2B5EF4-FFF2-40B4-BE49-F238E27FC236}">
              <a16:creationId xmlns:a16="http://schemas.microsoft.com/office/drawing/2014/main" id="{00000000-0008-0000-0100-0000F1020000}"/>
            </a:ext>
          </a:extLst>
        </xdr:cNvPr>
        <xdr:cNvSpPr txBox="1"/>
      </xdr:nvSpPr>
      <xdr:spPr>
        <a:xfrm>
          <a:off x="177762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4" name="n_3aveValue【公民館】&#10;一人当たり面積">
          <a:extLst>
            <a:ext uri="{FF2B5EF4-FFF2-40B4-BE49-F238E27FC236}">
              <a16:creationId xmlns:a16="http://schemas.microsoft.com/office/drawing/2014/main" id="{00000000-0008-0000-0100-0000F2020000}"/>
            </a:ext>
          </a:extLst>
        </xdr:cNvPr>
        <xdr:cNvSpPr txBox="1"/>
      </xdr:nvSpPr>
      <xdr:spPr>
        <a:xfrm>
          <a:off x="170015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755" name="n_4aveValue【公民館】&#10;一人当たり面積">
          <a:extLst>
            <a:ext uri="{FF2B5EF4-FFF2-40B4-BE49-F238E27FC236}">
              <a16:creationId xmlns:a16="http://schemas.microsoft.com/office/drawing/2014/main" id="{00000000-0008-0000-0100-0000F3020000}"/>
            </a:ext>
          </a:extLst>
        </xdr:cNvPr>
        <xdr:cNvSpPr txBox="1"/>
      </xdr:nvSpPr>
      <xdr:spPr>
        <a:xfrm>
          <a:off x="162268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56" name="n_1mainValue【公民館】&#10;一人当たり面積">
          <a:extLst>
            <a:ext uri="{FF2B5EF4-FFF2-40B4-BE49-F238E27FC236}">
              <a16:creationId xmlns:a16="http://schemas.microsoft.com/office/drawing/2014/main" id="{00000000-0008-0000-0100-0000F4020000}"/>
            </a:ext>
          </a:extLst>
        </xdr:cNvPr>
        <xdr:cNvSpPr txBox="1"/>
      </xdr:nvSpPr>
      <xdr:spPr>
        <a:xfrm>
          <a:off x="185611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57" name="n_2mainValue【公民館】&#10;一人当たり面積">
          <a:extLst>
            <a:ext uri="{FF2B5EF4-FFF2-40B4-BE49-F238E27FC236}">
              <a16:creationId xmlns:a16="http://schemas.microsoft.com/office/drawing/2014/main" id="{00000000-0008-0000-0100-0000F5020000}"/>
            </a:ext>
          </a:extLst>
        </xdr:cNvPr>
        <xdr:cNvSpPr txBox="1"/>
      </xdr:nvSpPr>
      <xdr:spPr>
        <a:xfrm>
          <a:off x="1777626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758" name="n_3mainValue【公民館】&#10;一人当たり面積">
          <a:extLst>
            <a:ext uri="{FF2B5EF4-FFF2-40B4-BE49-F238E27FC236}">
              <a16:creationId xmlns:a16="http://schemas.microsoft.com/office/drawing/2014/main" id="{00000000-0008-0000-0100-0000F6020000}"/>
            </a:ext>
          </a:extLst>
        </xdr:cNvPr>
        <xdr:cNvSpPr txBox="1"/>
      </xdr:nvSpPr>
      <xdr:spPr>
        <a:xfrm>
          <a:off x="17001567" y="1806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759" name="n_4mainValue【公民館】&#10;一人当たり面積">
          <a:extLst>
            <a:ext uri="{FF2B5EF4-FFF2-40B4-BE49-F238E27FC236}">
              <a16:creationId xmlns:a16="http://schemas.microsoft.com/office/drawing/2014/main" id="{00000000-0008-0000-0100-0000F7020000}"/>
            </a:ext>
          </a:extLst>
        </xdr:cNvPr>
        <xdr:cNvSpPr txBox="1"/>
      </xdr:nvSpPr>
      <xdr:spPr>
        <a:xfrm>
          <a:off x="1622686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類似団体と比較すると、特に幼稚園保育園、学校施設、公民館について減価償却率が高くなっており、これはいずれの施設も築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年を経過しているためである。このうち築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年で長寿命化工事等の大規模な工事を実施していない牛牧第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保育所について、令和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年度から公私連携型保育所へ移行するため、現在の施設の取り壊しを行う予定でいる。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公営住宅や橋りょうについては比率が低く、近年長寿命化修繕を進めることができた結果といえる。公民館は令和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年度に改修工事等を行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ったことによる取得価格の増ため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今後減価償却率の高い施設について、公共施設等総合管理計画に基づき、供給（最適な施設量）、品質（安全・安心・快適性の確保）、財務（長期にわたり経済的なコスト）の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つの視点から長寿命化や統廃合を含めて総合的に管理していく必要がある。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24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17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159311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146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15784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197782"/>
          <a:ext cx="73152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12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162742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174921"/>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139881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140632"/>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20501</xdr:rowOff>
    </xdr:from>
    <xdr:to>
      <xdr:col>6</xdr:col>
      <xdr:colOff>38100</xdr:colOff>
      <xdr:row>36</xdr:row>
      <xdr:rowOff>122101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055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71301</xdr:rowOff>
    </xdr:from>
    <xdr:to>
      <xdr:col>10</xdr:col>
      <xdr:colOff>114300</xdr:colOff>
      <xdr:row>36</xdr:row>
      <xdr:rowOff>105592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10634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28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253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92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59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58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138628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9258300" y="6727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445500" y="674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670800" y="67401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873240" y="674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098540" y="67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192260" y="6652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137431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9258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445500" y="664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160782</xdr:rowOff>
    </xdr:from>
    <xdr:to>
      <xdr:col>55</xdr:col>
      <xdr:colOff>0</xdr:colOff>
      <xdr:row>39</xdr:row>
      <xdr:rowOff>165354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496300" y="669874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109982</xdr:rowOff>
    </xdr:from>
    <xdr:to>
      <xdr:col>46</xdr:col>
      <xdr:colOff>38100</xdr:colOff>
      <xdr:row>40</xdr:row>
      <xdr:rowOff>40132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670800" y="6647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160782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713980" y="669874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8732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160782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924040" y="669417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0985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149340" y="66941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827158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750958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671202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5937327" y="68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56659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827158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56659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750958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67120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59373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312160" y="1005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51460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96520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03606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124960" y="1050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128270</xdr:rowOff>
    </xdr:from>
    <xdr:to>
      <xdr:col>20</xdr:col>
      <xdr:colOff>38100</xdr:colOff>
      <xdr:row>64</xdr:row>
      <xdr:rowOff>58420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312160" y="10689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64</xdr:row>
      <xdr:rowOff>7620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3355340" y="10641330"/>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114935</xdr:rowOff>
    </xdr:from>
    <xdr:to>
      <xdr:col>15</xdr:col>
      <xdr:colOff>101600</xdr:colOff>
      <xdr:row>64</xdr:row>
      <xdr:rowOff>45085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514600" y="10676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165735</xdr:rowOff>
    </xdr:from>
    <xdr:to>
      <xdr:col>19</xdr:col>
      <xdr:colOff>177800</xdr:colOff>
      <xdr:row>64</xdr:row>
      <xdr:rowOff>7620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565400" y="1072705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71120</xdr:rowOff>
    </xdr:from>
    <xdr:to>
      <xdr:col>10</xdr:col>
      <xdr:colOff>165100</xdr:colOff>
      <xdr:row>64</xdr:row>
      <xdr:rowOff>1270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73990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121920</xdr:rowOff>
    </xdr:from>
    <xdr:to>
      <xdr:col>15</xdr:col>
      <xdr:colOff>50800</xdr:colOff>
      <xdr:row>63</xdr:row>
      <xdr:rowOff>165735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790700" y="1068324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50165</xdr:rowOff>
    </xdr:from>
    <xdr:to>
      <xdr:col>6</xdr:col>
      <xdr:colOff>38100</xdr:colOff>
      <xdr:row>63</xdr:row>
      <xdr:rowOff>151765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65200" y="10611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100965</xdr:rowOff>
    </xdr:from>
    <xdr:to>
      <xdr:col>10</xdr:col>
      <xdr:colOff>114300</xdr:colOff>
      <xdr:row>63</xdr:row>
      <xdr:rowOff>121920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008380" y="1066228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17056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3857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83630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49547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17056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36212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38570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163847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61100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142892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83630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445500" y="10689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670800" y="1068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873240" y="10671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09854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12827</xdr:rowOff>
    </xdr:from>
    <xdr:to>
      <xdr:col>55</xdr:col>
      <xdr:colOff>50800</xdr:colOff>
      <xdr:row>64</xdr:row>
      <xdr:rowOff>114427</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192260" y="107417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99204</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9258300" y="106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12827</xdr:rowOff>
    </xdr:from>
    <xdr:to>
      <xdr:col>50</xdr:col>
      <xdr:colOff>165100</xdr:colOff>
      <xdr:row>64</xdr:row>
      <xdr:rowOff>114427</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4455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63627</xdr:rowOff>
    </xdr:from>
    <xdr:to>
      <xdr:col>55</xdr:col>
      <xdr:colOff>0</xdr:colOff>
      <xdr:row>64</xdr:row>
      <xdr:rowOff>63627</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8496300" y="1079258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12827</xdr:rowOff>
    </xdr:from>
    <xdr:to>
      <xdr:col>46</xdr:col>
      <xdr:colOff>38100</xdr:colOff>
      <xdr:row>64</xdr:row>
      <xdr:rowOff>114427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670800" y="107417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63627</xdr:rowOff>
    </xdr:from>
    <xdr:to>
      <xdr:col>50</xdr:col>
      <xdr:colOff>114300</xdr:colOff>
      <xdr:row>64</xdr:row>
      <xdr:rowOff>63627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713980" y="107925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12446</xdr:rowOff>
    </xdr:from>
    <xdr:to>
      <xdr:col>41</xdr:col>
      <xdr:colOff>101600</xdr:colOff>
      <xdr:row>64</xdr:row>
      <xdr:rowOff>114046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87324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63246</xdr:rowOff>
    </xdr:from>
    <xdr:to>
      <xdr:col>45</xdr:col>
      <xdr:colOff>177800</xdr:colOff>
      <xdr:row>64</xdr:row>
      <xdr:rowOff>63627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924040" y="10792206"/>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12446</xdr:rowOff>
    </xdr:from>
    <xdr:to>
      <xdr:col>36</xdr:col>
      <xdr:colOff>165100</xdr:colOff>
      <xdr:row>64</xdr:row>
      <xdr:rowOff>114046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09854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63246</xdr:rowOff>
    </xdr:from>
    <xdr:to>
      <xdr:col>41</xdr:col>
      <xdr:colOff>50800</xdr:colOff>
      <xdr:row>64</xdr:row>
      <xdr:rowOff>63246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149340" y="107922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827158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7509587" y="104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6712027" y="1045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593732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105554</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827158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105554</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750958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105173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67120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105173</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59373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312160" y="13914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51460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73990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96520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29755</xdr:rowOff>
    </xdr:from>
    <xdr:to>
      <xdr:col>24</xdr:col>
      <xdr:colOff>114300</xdr:colOff>
      <xdr:row>85</xdr:row>
      <xdr:rowOff>131355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036060" y="142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124960" y="1425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312160" y="14242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80555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355340" y="14289132"/>
          <a:ext cx="73152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122827</xdr:rowOff>
    </xdr:from>
    <xdr:to>
      <xdr:col>15</xdr:col>
      <xdr:colOff>101600</xdr:colOff>
      <xdr:row>85</xdr:row>
      <xdr:rowOff>52977</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514600" y="14204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2177</xdr:rowOff>
    </xdr:from>
    <xdr:to>
      <xdr:col>19</xdr:col>
      <xdr:colOff>177800</xdr:colOff>
      <xdr:row>85</xdr:row>
      <xdr:rowOff>39732</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565400" y="14251577"/>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83638</xdr:rowOff>
    </xdr:from>
    <xdr:to>
      <xdr:col>10</xdr:col>
      <xdr:colOff>165100</xdr:colOff>
      <xdr:row>85</xdr:row>
      <xdr:rowOff>13788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739900" y="14165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134438</xdr:rowOff>
    </xdr:from>
    <xdr:to>
      <xdr:col>15</xdr:col>
      <xdr:colOff>50800</xdr:colOff>
      <xdr:row>85</xdr:row>
      <xdr:rowOff>2177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790700" y="14216198"/>
          <a:ext cx="7747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96520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95250</xdr:rowOff>
    </xdr:from>
    <xdr:to>
      <xdr:col>10</xdr:col>
      <xdr:colOff>114300</xdr:colOff>
      <xdr:row>84</xdr:row>
      <xdr:rowOff>134438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008380" y="14177010"/>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17056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38570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61100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83630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170564" y="1433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44104</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385704" y="1429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4915</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611004" y="1425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836304" y="1421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9258300" y="137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8445500" y="1385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76708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68732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0985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19226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9258300"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44550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8496300" y="142341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67080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713980" y="1423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68732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692404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0985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14934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827158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750958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67120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59373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8271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7509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67120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59373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124960" y="17567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312160" y="17499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51460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73990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965200" y="17450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036060" y="174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58075</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124960" y="1732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312160" y="1743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85998</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355340" y="17483002"/>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514600" y="17400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12519</xdr:rowOff>
    </xdr:from>
    <xdr:to>
      <xdr:col>19</xdr:col>
      <xdr:colOff>177800</xdr:colOff>
      <xdr:row>104</xdr:row>
      <xdr:rowOff>48442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565400" y="1744707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739900" y="1737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12519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790700" y="17429662"/>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93980</xdr:rowOff>
    </xdr:from>
    <xdr:to>
      <xdr:col>6</xdr:col>
      <xdr:colOff>38100</xdr:colOff>
      <xdr:row>104</xdr:row>
      <xdr:rowOff>24130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965200" y="1736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144780</xdr:rowOff>
    </xdr:from>
    <xdr:to>
      <xdr:col>10</xdr:col>
      <xdr:colOff>114300</xdr:colOff>
      <xdr:row>103</xdr:row>
      <xdr:rowOff>162742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08380" y="17411700"/>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170564" y="1759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38570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61100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83630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170564" y="1721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38570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6110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40657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836304" y="1713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8445500" y="1782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767080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687324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09854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39115</xdr:rowOff>
    </xdr:from>
    <xdr:to>
      <xdr:col>55</xdr:col>
      <xdr:colOff>50800</xdr:colOff>
      <xdr:row>105</xdr:row>
      <xdr:rowOff>140715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9192260" y="17641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61992</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9258300" y="1749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8445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89915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8496300" y="17689830"/>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34544</xdr:rowOff>
    </xdr:from>
    <xdr:to>
      <xdr:col>46</xdr:col>
      <xdr:colOff>38100</xdr:colOff>
      <xdr:row>105</xdr:row>
      <xdr:rowOff>136144</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7670800" y="17636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85344</xdr:rowOff>
    </xdr:from>
    <xdr:to>
      <xdr:col>50</xdr:col>
      <xdr:colOff>114300</xdr:colOff>
      <xdr:row>105</xdr:row>
      <xdr:rowOff>87630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7713980" y="1768754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32258</xdr:rowOff>
    </xdr:from>
    <xdr:to>
      <xdr:col>41</xdr:col>
      <xdr:colOff>101600</xdr:colOff>
      <xdr:row>105</xdr:row>
      <xdr:rowOff>133858</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687324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83058</xdr:rowOff>
    </xdr:from>
    <xdr:to>
      <xdr:col>45</xdr:col>
      <xdr:colOff>177800</xdr:colOff>
      <xdr:row>105</xdr:row>
      <xdr:rowOff>85344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6924040" y="1768525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27687</xdr:rowOff>
    </xdr:from>
    <xdr:to>
      <xdr:col>36</xdr:col>
      <xdr:colOff>165100</xdr:colOff>
      <xdr:row>105</xdr:row>
      <xdr:rowOff>129287</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09854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78487</xdr:rowOff>
    </xdr:from>
    <xdr:to>
      <xdr:col>41</xdr:col>
      <xdr:colOff>50800</xdr:colOff>
      <xdr:row>105</xdr:row>
      <xdr:rowOff>83058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6149340" y="17680687"/>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143273</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8271587" y="1791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7509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147845</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671202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147845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593732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8271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152671</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7509587" y="174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150385</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671202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145814</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5937327" y="174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200-000010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200-000012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00000000-0008-0000-0200-000014020000}"/>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200-000016020000}"/>
            </a:ext>
          </a:extLst>
        </xdr:cNvPr>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4325600" y="9954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200-000022020000}"/>
            </a:ext>
          </a:extLst>
        </xdr:cNvPr>
        <xdr:cNvSpPr txBox="1"/>
      </xdr:nvSpPr>
      <xdr:spPr>
        <a:xfrm>
          <a:off x="144145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3578840" y="988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114300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3629640" y="9929948"/>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28041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39188</xdr:rowOff>
    </xdr:from>
    <xdr:to>
      <xdr:col>81</xdr:col>
      <xdr:colOff>50800</xdr:colOff>
      <xdr:row>59</xdr:row>
      <xdr:rowOff>57150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2854940" y="9929948"/>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2029440" y="98715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57150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072620" y="9918519"/>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123188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27759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1282680" y="9892393"/>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437244" y="966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752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95086</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1900544" y="965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110298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1954784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8735040" y="104937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79374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71627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6388080" y="10498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58940" y="10516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145813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19547840" y="103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735040" y="10516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2286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778220" y="1056360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7937480" y="10516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2286</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7988280" y="1056360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7162780" y="10516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2286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7213580" y="105636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122936</xdr:rowOff>
    </xdr:from>
    <xdr:to>
      <xdr:col>98</xdr:col>
      <xdr:colOff>38100</xdr:colOff>
      <xdr:row>63</xdr:row>
      <xdr:rowOff>53086</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6388080" y="10516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xdr:rowOff>
    </xdr:from>
    <xdr:to>
      <xdr:col>102</xdr:col>
      <xdr:colOff>114300</xdr:colOff>
      <xdr:row>63</xdr:row>
      <xdr:rowOff>2286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6431260" y="1056360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185611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177762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70015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6226867" y="102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185611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1777626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44213</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700156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44213</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622686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200-00008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200-000084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200-000086020000}"/>
            </a:ext>
          </a:extLst>
        </xdr:cNvPr>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200-000088020000}"/>
            </a:ext>
          </a:extLst>
        </xdr:cNvPr>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4325600" y="135323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200-000094020000}"/>
            </a:ext>
          </a:extLst>
        </xdr:cNvPr>
        <xdr:cNvSpPr txBox="1"/>
      </xdr:nvSpPr>
      <xdr:spPr>
        <a:xfrm>
          <a:off x="14414500" y="1338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3578840" y="1348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81</xdr:row>
      <xdr:rowOff>544</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3629640" y="13532576"/>
          <a:ext cx="74676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2804140" y="13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121376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854940" y="13488488"/>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xdr:rowOff>
    </xdr:from>
    <xdr:to>
      <xdr:col>72</xdr:col>
      <xdr:colOff>38100</xdr:colOff>
      <xdr:row>80</xdr:row>
      <xdr:rowOff>108494</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029440" y="13418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57694</xdr:rowOff>
    </xdr:from>
    <xdr:to>
      <xdr:col>76</xdr:col>
      <xdr:colOff>114300</xdr:colOff>
      <xdr:row>80</xdr:row>
      <xdr:rowOff>77288</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072620" y="13468894"/>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132624</xdr:rowOff>
    </xdr:from>
    <xdr:to>
      <xdr:col>67</xdr:col>
      <xdr:colOff>101600</xdr:colOff>
      <xdr:row>80</xdr:row>
      <xdr:rowOff>62774</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1231880" y="13376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11974</xdr:rowOff>
    </xdr:from>
    <xdr:to>
      <xdr:col>71</xdr:col>
      <xdr:colOff>177800</xdr:colOff>
      <xdr:row>80</xdr:row>
      <xdr:rowOff>57694</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1282680" y="1342317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200-00009D02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200-00009E020000}"/>
            </a:ext>
          </a:extLst>
        </xdr:cNvPr>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200-00009F020000}"/>
            </a:ext>
          </a:extLst>
        </xdr:cNvPr>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200-0000A0020000}"/>
            </a:ext>
          </a:extLst>
        </xdr:cNvPr>
        <xdr:cNvSpPr txBox="1"/>
      </xdr:nvSpPr>
      <xdr:spPr>
        <a:xfrm>
          <a:off x="1110298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200-0000A1020000}"/>
            </a:ext>
          </a:extLst>
        </xdr:cNvPr>
        <xdr:cNvSpPr txBox="1"/>
      </xdr:nvSpPr>
      <xdr:spPr>
        <a:xfrm>
          <a:off x="13437244" y="132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200-0000A2020000}"/>
            </a:ext>
          </a:extLst>
        </xdr:cNvPr>
        <xdr:cNvSpPr txBox="1"/>
      </xdr:nvSpPr>
      <xdr:spPr>
        <a:xfrm>
          <a:off x="126752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125021</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200-0000A3020000}"/>
            </a:ext>
          </a:extLst>
        </xdr:cNvPr>
        <xdr:cNvSpPr txBox="1"/>
      </xdr:nvSpPr>
      <xdr:spPr>
        <a:xfrm>
          <a:off x="119005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79301</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200-0000A4020000}"/>
            </a:ext>
          </a:extLst>
        </xdr:cNvPr>
        <xdr:cNvSpPr txBox="1"/>
      </xdr:nvSpPr>
      <xdr:spPr>
        <a:xfrm>
          <a:off x="1110298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58940" y="14082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19547840" y="139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735040" y="14082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47244</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778220" y="1412900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7937480" y="1407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7988280" y="1412443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42672</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7213580" y="1411986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24" name="n_1aveValue【消防施設】&#10;一人当たり面積">
          <a:extLst>
            <a:ext uri="{FF2B5EF4-FFF2-40B4-BE49-F238E27FC236}">
              <a16:creationId xmlns:a16="http://schemas.microsoft.com/office/drawing/2014/main" id="{00000000-0008-0000-0200-0000D4020000}"/>
            </a:ext>
          </a:extLst>
        </xdr:cNvPr>
        <xdr:cNvSpPr txBox="1"/>
      </xdr:nvSpPr>
      <xdr:spPr>
        <a:xfrm>
          <a:off x="1856112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25" name="n_2aveValue【消防施設】&#10;一人当たり面積">
          <a:extLst>
            <a:ext uri="{FF2B5EF4-FFF2-40B4-BE49-F238E27FC236}">
              <a16:creationId xmlns:a16="http://schemas.microsoft.com/office/drawing/2014/main" id="{00000000-0008-0000-0200-0000D5020000}"/>
            </a:ext>
          </a:extLst>
        </xdr:cNvPr>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26" name="n_3aveValue【消防施設】&#10;一人当たり面積">
          <a:extLst>
            <a:ext uri="{FF2B5EF4-FFF2-40B4-BE49-F238E27FC236}">
              <a16:creationId xmlns:a16="http://schemas.microsoft.com/office/drawing/2014/main" id="{00000000-0008-0000-0200-0000D6020000}"/>
            </a:ext>
          </a:extLst>
        </xdr:cNvPr>
        <xdr:cNvSpPr txBox="1"/>
      </xdr:nvSpPr>
      <xdr:spPr>
        <a:xfrm>
          <a:off x="170015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27" name="n_4aveValue【消防施設】&#10;一人当たり面積">
          <a:extLst>
            <a:ext uri="{FF2B5EF4-FFF2-40B4-BE49-F238E27FC236}">
              <a16:creationId xmlns:a16="http://schemas.microsoft.com/office/drawing/2014/main" id="{00000000-0008-0000-0200-0000D7020000}"/>
            </a:ext>
          </a:extLst>
        </xdr:cNvPr>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89171</xdr:rowOff>
    </xdr:from>
    <xdr:ext cx="469744" cy="259045"/>
    <xdr:sp macro="" textlink="">
      <xdr:nvSpPr>
        <xdr:cNvPr id="728" name="n_1mainValue【消防施設】&#10;一人当たり面積">
          <a:extLst>
            <a:ext uri="{FF2B5EF4-FFF2-40B4-BE49-F238E27FC236}">
              <a16:creationId xmlns:a16="http://schemas.microsoft.com/office/drawing/2014/main" id="{00000000-0008-0000-0200-0000D8020000}"/>
            </a:ext>
          </a:extLst>
        </xdr:cNvPr>
        <xdr:cNvSpPr txBox="1"/>
      </xdr:nvSpPr>
      <xdr:spPr>
        <a:xfrm>
          <a:off x="1856112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729" name="n_2mainValue【消防施設】&#10;一人当たり面積">
          <a:extLst>
            <a:ext uri="{FF2B5EF4-FFF2-40B4-BE49-F238E27FC236}">
              <a16:creationId xmlns:a16="http://schemas.microsoft.com/office/drawing/2014/main" id="{00000000-0008-0000-0200-0000D9020000}"/>
            </a:ext>
          </a:extLst>
        </xdr:cNvPr>
        <xdr:cNvSpPr txBox="1"/>
      </xdr:nvSpPr>
      <xdr:spPr>
        <a:xfrm>
          <a:off x="1777626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0" name="n_3mainValue【消防施設】&#10;一人当たり面積">
          <a:extLst>
            <a:ext uri="{FF2B5EF4-FFF2-40B4-BE49-F238E27FC236}">
              <a16:creationId xmlns:a16="http://schemas.microsoft.com/office/drawing/2014/main" id="{00000000-0008-0000-0200-0000DA020000}"/>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mainValue【消防施設】&#10;一人当たり面積">
          <a:extLst>
            <a:ext uri="{FF2B5EF4-FFF2-40B4-BE49-F238E27FC236}">
              <a16:creationId xmlns:a16="http://schemas.microsoft.com/office/drawing/2014/main" id="{00000000-0008-0000-0200-0000DB020000}"/>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00000000-0008-0000-0200-0000F4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8" name="【庁舎】&#10;有形固定資産減価償却率最小値テキスト">
          <a:extLst>
            <a:ext uri="{FF2B5EF4-FFF2-40B4-BE49-F238E27FC236}">
              <a16:creationId xmlns:a16="http://schemas.microsoft.com/office/drawing/2014/main" id="{00000000-0008-0000-0200-0000F6020000}"/>
            </a:ext>
          </a:extLst>
        </xdr:cNvPr>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0" name="【庁舎】&#10;有形固定資産減価償却率最大値テキスト">
          <a:extLst>
            <a:ext uri="{FF2B5EF4-FFF2-40B4-BE49-F238E27FC236}">
              <a16:creationId xmlns:a16="http://schemas.microsoft.com/office/drawing/2014/main" id="{00000000-0008-0000-0200-0000F8020000}"/>
            </a:ext>
          </a:extLst>
        </xdr:cNvPr>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2" name="【庁舎】&#10;有形固定資産減価償却率平均値テキスト">
          <a:extLst>
            <a:ext uri="{FF2B5EF4-FFF2-40B4-BE49-F238E27FC236}">
              <a16:creationId xmlns:a16="http://schemas.microsoft.com/office/drawing/2014/main" id="{00000000-0008-0000-0200-0000FA020000}"/>
            </a:ext>
          </a:extLst>
        </xdr:cNvPr>
        <xdr:cNvSpPr txBox="1"/>
      </xdr:nvSpPr>
      <xdr:spPr>
        <a:xfrm>
          <a:off x="14414500" y="1733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167458</xdr:rowOff>
    </xdr:from>
    <xdr:to>
      <xdr:col>85</xdr:col>
      <xdr:colOff>177800</xdr:colOff>
      <xdr:row>108</xdr:row>
      <xdr:rowOff>97608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325600" y="181049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82385</xdr:rowOff>
    </xdr:from>
    <xdr:ext cx="405111" cy="259045"/>
    <xdr:sp macro="" textlink="">
      <xdr:nvSpPr>
        <xdr:cNvPr id="774" name="【庁舎】&#10;有形固定資産減価償却率該当値テキスト">
          <a:extLst>
            <a:ext uri="{FF2B5EF4-FFF2-40B4-BE49-F238E27FC236}">
              <a16:creationId xmlns:a16="http://schemas.microsoft.com/office/drawing/2014/main" id="{00000000-0008-0000-0200-000006030000}"/>
            </a:ext>
          </a:extLst>
        </xdr:cNvPr>
        <xdr:cNvSpPr txBox="1"/>
      </xdr:nvSpPr>
      <xdr:spPr>
        <a:xfrm>
          <a:off x="14414500" y="1801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578840" y="18098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46808</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3629640" y="18145397"/>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159294</xdr:rowOff>
    </xdr:from>
    <xdr:to>
      <xdr:col>76</xdr:col>
      <xdr:colOff>165100</xdr:colOff>
      <xdr:row>108</xdr:row>
      <xdr:rowOff>89444</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804140" y="18096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38644</xdr:rowOff>
    </xdr:from>
    <xdr:to>
      <xdr:col>81</xdr:col>
      <xdr:colOff>50800</xdr:colOff>
      <xdr:row>108</xdr:row>
      <xdr:rowOff>40277</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854940" y="1814376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202944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38644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072620" y="18135600"/>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147864</xdr:rowOff>
    </xdr:from>
    <xdr:to>
      <xdr:col>67</xdr:col>
      <xdr:colOff>101600</xdr:colOff>
      <xdr:row>108</xdr:row>
      <xdr:rowOff>78014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12318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30480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1282680" y="1813233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83" name="n_1aveValue【庁舎】&#10;有形固定資産減価償却率">
          <a:extLst>
            <a:ext uri="{FF2B5EF4-FFF2-40B4-BE49-F238E27FC236}">
              <a16:creationId xmlns:a16="http://schemas.microsoft.com/office/drawing/2014/main" id="{00000000-0008-0000-0200-00000F030000}"/>
            </a:ext>
          </a:extLst>
        </xdr:cNvPr>
        <xdr:cNvSpPr txBox="1"/>
      </xdr:nvSpPr>
      <xdr:spPr>
        <a:xfrm>
          <a:off x="1343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4" name="n_2aveValue【庁舎】&#10;有形固定資産減価償却率">
          <a:extLst>
            <a:ext uri="{FF2B5EF4-FFF2-40B4-BE49-F238E27FC236}">
              <a16:creationId xmlns:a16="http://schemas.microsoft.com/office/drawing/2014/main" id="{00000000-0008-0000-0200-000010030000}"/>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85" name="n_3aveValue【庁舎】&#10;有形固定資産減価償却率">
          <a:extLst>
            <a:ext uri="{FF2B5EF4-FFF2-40B4-BE49-F238E27FC236}">
              <a16:creationId xmlns:a16="http://schemas.microsoft.com/office/drawing/2014/main" id="{00000000-0008-0000-0200-000011030000}"/>
            </a:ext>
          </a:extLst>
        </xdr:cNvPr>
        <xdr:cNvSpPr txBox="1"/>
      </xdr:nvSpPr>
      <xdr:spPr>
        <a:xfrm>
          <a:off x="1190054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86" name="n_4aveValue【庁舎】&#10;有形固定資産減価償却率">
          <a:extLst>
            <a:ext uri="{FF2B5EF4-FFF2-40B4-BE49-F238E27FC236}">
              <a16:creationId xmlns:a16="http://schemas.microsoft.com/office/drawing/2014/main" id="{00000000-0008-0000-0200-000012030000}"/>
            </a:ext>
          </a:extLst>
        </xdr:cNvPr>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787" name="n_1mainValue【庁舎】&#10;有形固定資産減価償却率">
          <a:extLst>
            <a:ext uri="{FF2B5EF4-FFF2-40B4-BE49-F238E27FC236}">
              <a16:creationId xmlns:a16="http://schemas.microsoft.com/office/drawing/2014/main" id="{00000000-0008-0000-0200-000013030000}"/>
            </a:ext>
          </a:extLst>
        </xdr:cNvPr>
        <xdr:cNvSpPr txBox="1"/>
      </xdr:nvSpPr>
      <xdr:spPr>
        <a:xfrm>
          <a:off x="13437244" y="1818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80571</xdr:rowOff>
    </xdr:from>
    <xdr:ext cx="405111" cy="259045"/>
    <xdr:sp macro="" textlink="">
      <xdr:nvSpPr>
        <xdr:cNvPr id="788" name="n_2mainValue【庁舎】&#10;有形固定資産減価償却率">
          <a:extLst>
            <a:ext uri="{FF2B5EF4-FFF2-40B4-BE49-F238E27FC236}">
              <a16:creationId xmlns:a16="http://schemas.microsoft.com/office/drawing/2014/main" id="{00000000-0008-0000-0200-000014030000}"/>
            </a:ext>
          </a:extLst>
        </xdr:cNvPr>
        <xdr:cNvSpPr txBox="1"/>
      </xdr:nvSpPr>
      <xdr:spPr>
        <a:xfrm>
          <a:off x="126752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789" name="n_3mainValue【庁舎】&#10;有形固定資産減価償却率">
          <a:extLst>
            <a:ext uri="{FF2B5EF4-FFF2-40B4-BE49-F238E27FC236}">
              <a16:creationId xmlns:a16="http://schemas.microsoft.com/office/drawing/2014/main" id="{00000000-0008-0000-0200-000015030000}"/>
            </a:ext>
          </a:extLst>
        </xdr:cNvPr>
        <xdr:cNvSpPr txBox="1"/>
      </xdr:nvSpPr>
      <xdr:spPr>
        <a:xfrm>
          <a:off x="119005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69141</xdr:rowOff>
    </xdr:from>
    <xdr:ext cx="405111" cy="259045"/>
    <xdr:sp macro="" textlink="">
      <xdr:nvSpPr>
        <xdr:cNvPr id="790" name="n_4mainValue【庁舎】&#10;有形固定資産減価償却率">
          <a:extLst>
            <a:ext uri="{FF2B5EF4-FFF2-40B4-BE49-F238E27FC236}">
              <a16:creationId xmlns:a16="http://schemas.microsoft.com/office/drawing/2014/main" id="{00000000-0008-0000-0200-000016030000}"/>
            </a:ext>
          </a:extLst>
        </xdr:cNvPr>
        <xdr:cNvSpPr txBox="1"/>
      </xdr:nvSpPr>
      <xdr:spPr>
        <a:xfrm>
          <a:off x="1110298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8735040" y="17570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793748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716278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638808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9458940" y="17688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64243</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19547840" y="1766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8735040" y="17688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136616</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8778220" y="177388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79374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136616</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7988280" y="1773555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7162780" y="1767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133350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7213580" y="1772901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72752</xdr:rowOff>
    </xdr:from>
    <xdr:to>
      <xdr:col>98</xdr:col>
      <xdr:colOff>38100</xdr:colOff>
      <xdr:row>106</xdr:row>
      <xdr:rowOff>2902</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6388080" y="17674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123552</xdr:rowOff>
    </xdr:from>
    <xdr:to>
      <xdr:col>102</xdr:col>
      <xdr:colOff>114300</xdr:colOff>
      <xdr:row>105</xdr:row>
      <xdr:rowOff>126819</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6431260" y="17725752"/>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18561127" y="173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17776267" y="173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700156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6226867" y="1737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7093</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18561127" y="177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168746</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7001567" y="177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165479</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6226867" y="1776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減価償却率が特に高い施設は体育館、福祉施設、庁舎である。反対に減価償却率が特に低い施設は消防施設である。消防署は平成２０年建築であり、当市の公共施設の中では比較的新しい施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庁舎についてはメインの建物で築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年近く、新しいものでも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年経過しており、減価償却率が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ポイントを超えている。今後は瑞穂市新庁舎建設検討委員会を立ち上げ、協議していく予定である。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市民会館に分類している総合センターについては築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年近いが、毎年部分的に改修を実施し計画的に維持管理を行っている。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年程度同水準となっているが、令和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年度は住民税所得割、法人税割等の減による基準財政収入額の減に加え、社会福祉費や消防費の増による基準財政需要額の増により数値が減少している。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次総合計画では最終年度（令和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としており、今後も引き続き財政基盤の強化に努めていく。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35983</xdr:rowOff>
    </xdr:to>
    <xdr:cxnSp macro="">
      <xdr:nvCxnSpPr>
        <xdr:cNvPr id="69" name="直線コネクタ 68"/>
        <xdr:cNvCxnSpPr/>
      </xdr:nvCxnSpPr>
      <xdr:spPr>
        <a:xfrm>
          <a:off x="4114800" y="70051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分子である人件費、扶助費等の経常経費は増加しているが、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分母となる経常一般財源が</a:t>
          </a:r>
          <a:r>
            <a:rPr kumimoji="1" lang="ja-JP" altLang="en-US" sz="1300">
              <a:latin typeface="ＭＳ Ｐゴシック" panose="020B0600070205080204" pitchFamily="50" charset="-128"/>
              <a:ea typeface="ＭＳ Ｐゴシック" panose="020B0600070205080204" pitchFamily="50" charset="-128"/>
            </a:rPr>
            <a:t>普通交付税の大幅増や地方消費税交付金の増により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億程度増加となり、比率の改善がみられる。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公債費が他団体と比較して少ないこともあり、類似団体内の順位も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が、今後大型事業を控えており、公債費の増加、数値の悪化が見込まれるため、事務事業の見直し等を進めることにより経常経費の削減に取り組んでいく。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62</xdr:row>
      <xdr:rowOff>92710</xdr:rowOff>
    </xdr:to>
    <xdr:cxnSp macro="">
      <xdr:nvCxnSpPr>
        <xdr:cNvPr id="130" name="直線コネクタ 129"/>
        <xdr:cNvCxnSpPr/>
      </xdr:nvCxnSpPr>
      <xdr:spPr>
        <a:xfrm flipV="1">
          <a:off x="4114800" y="10404094"/>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51562</xdr:rowOff>
    </xdr:to>
    <xdr:cxnSp macro="">
      <xdr:nvCxnSpPr>
        <xdr:cNvPr id="133" name="直線コネクタ 132"/>
        <xdr:cNvCxnSpPr/>
      </xdr:nvCxnSpPr>
      <xdr:spPr>
        <a:xfrm flipV="1">
          <a:off x="3225800" y="1072261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51562</xdr:rowOff>
    </xdr:to>
    <xdr:cxnSp macro="">
      <xdr:nvCxnSpPr>
        <xdr:cNvPr id="136" name="直線コネクタ 135"/>
        <xdr:cNvCxnSpPr/>
      </xdr:nvCxnSpPr>
      <xdr:spPr>
        <a:xfrm>
          <a:off x="2336800" y="1082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99822</xdr:rowOff>
    </xdr:to>
    <xdr:cxnSp macro="">
      <xdr:nvCxnSpPr>
        <xdr:cNvPr id="139" name="直線コネクタ 138"/>
        <xdr:cNvCxnSpPr/>
      </xdr:nvCxnSpPr>
      <xdr:spPr>
        <a:xfrm flipV="1">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9" name="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159021</xdr:rowOff>
    </xdr:from>
    <xdr:ext cx="762000" cy="259045"/>
    <xdr:sp macro="" textlink="">
      <xdr:nvSpPr>
        <xdr:cNvPr id="150" name="財政構造の弾力性該当値テキスト"/>
        <xdr:cNvSpPr txBox="1"/>
      </xdr:nvSpPr>
      <xdr:spPr>
        <a:xfrm>
          <a:off x="5041900" y="102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2" name="テキスト ボックス 151"/>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3" name="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4" name="テキスト ボックス 153"/>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5" name="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6" name="テキスト ボックス 155"/>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8" name="テキスト ボックス 157"/>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類似団体平均に比べ低く推移しているが、定員管理計画により職員数を今後も増員していくことにしており、人件費のさらなる増が見込まれる。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また、築３０年を超えた施設の維持管理に今後も費用が増幅していくことが見込まれるため、施設の維持管理コストについても見直しを行い、コストの低減を図っていく。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8772</xdr:rowOff>
    </xdr:from>
    <xdr:to>
      <xdr:col>23</xdr:col>
      <xdr:colOff>133350</xdr:colOff>
      <xdr:row>82</xdr:row>
      <xdr:rowOff>102510</xdr:rowOff>
    </xdr:to>
    <xdr:cxnSp macro="">
      <xdr:nvCxnSpPr>
        <xdr:cNvPr id="195" name="直線コネクタ 194"/>
        <xdr:cNvCxnSpPr/>
      </xdr:nvCxnSpPr>
      <xdr:spPr>
        <a:xfrm>
          <a:off x="4114800" y="14067672"/>
          <a:ext cx="838200" cy="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90974</xdr:rowOff>
    </xdr:from>
    <xdr:to>
      <xdr:col>19</xdr:col>
      <xdr:colOff>133350</xdr:colOff>
      <xdr:row>82</xdr:row>
      <xdr:rowOff>8772</xdr:rowOff>
    </xdr:to>
    <xdr:cxnSp macro="">
      <xdr:nvCxnSpPr>
        <xdr:cNvPr id="198" name="直線コネクタ 197"/>
        <xdr:cNvCxnSpPr/>
      </xdr:nvCxnSpPr>
      <xdr:spPr>
        <a:xfrm>
          <a:off x="3225800" y="13978424"/>
          <a:ext cx="889000" cy="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90974</xdr:rowOff>
    </xdr:from>
    <xdr:to>
      <xdr:col>15</xdr:col>
      <xdr:colOff>82550</xdr:colOff>
      <xdr:row>82</xdr:row>
      <xdr:rowOff>22870</xdr:rowOff>
    </xdr:to>
    <xdr:cxnSp macro="">
      <xdr:nvCxnSpPr>
        <xdr:cNvPr id="201" name="直線コネクタ 200"/>
        <xdr:cNvCxnSpPr/>
      </xdr:nvCxnSpPr>
      <xdr:spPr>
        <a:xfrm flipV="1">
          <a:off x="2336800" y="13978424"/>
          <a:ext cx="889000" cy="1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112300</xdr:rowOff>
    </xdr:from>
    <xdr:to>
      <xdr:col>11</xdr:col>
      <xdr:colOff>31750</xdr:colOff>
      <xdr:row>82</xdr:row>
      <xdr:rowOff>22870</xdr:rowOff>
    </xdr:to>
    <xdr:cxnSp macro="">
      <xdr:nvCxnSpPr>
        <xdr:cNvPr id="204" name="直線コネクタ 203"/>
        <xdr:cNvCxnSpPr/>
      </xdr:nvCxnSpPr>
      <xdr:spPr>
        <a:xfrm>
          <a:off x="1447800" y="13999750"/>
          <a:ext cx="889000" cy="8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51710</xdr:rowOff>
    </xdr:from>
    <xdr:to>
      <xdr:col>23</xdr:col>
      <xdr:colOff>184150</xdr:colOff>
      <xdr:row>82</xdr:row>
      <xdr:rowOff>153310</xdr:rowOff>
    </xdr:to>
    <xdr:sp macro="" textlink="">
      <xdr:nvSpPr>
        <xdr:cNvPr id="214" name="楕円 213"/>
        <xdr:cNvSpPr/>
      </xdr:nvSpPr>
      <xdr:spPr>
        <a:xfrm>
          <a:off x="4902200" y="141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68237</xdr:rowOff>
    </xdr:from>
    <xdr:ext cx="762000" cy="259045"/>
    <xdr:sp macro="" textlink="">
      <xdr:nvSpPr>
        <xdr:cNvPr id="215" name="人件費・物件費等の状況該当値テキスト"/>
        <xdr:cNvSpPr txBox="1"/>
      </xdr:nvSpPr>
      <xdr:spPr>
        <a:xfrm>
          <a:off x="5041900" y="1395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129422</xdr:rowOff>
    </xdr:from>
    <xdr:to>
      <xdr:col>19</xdr:col>
      <xdr:colOff>184150</xdr:colOff>
      <xdr:row>82</xdr:row>
      <xdr:rowOff>59572</xdr:rowOff>
    </xdr:to>
    <xdr:sp macro="" textlink="">
      <xdr:nvSpPr>
        <xdr:cNvPr id="216" name="楕円 215"/>
        <xdr:cNvSpPr/>
      </xdr:nvSpPr>
      <xdr:spPr>
        <a:xfrm>
          <a:off x="4064000" y="140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69749</xdr:rowOff>
    </xdr:from>
    <xdr:ext cx="736600" cy="259045"/>
    <xdr:sp macro="" textlink="">
      <xdr:nvSpPr>
        <xdr:cNvPr id="217" name="テキスト ボックス 216"/>
        <xdr:cNvSpPr txBox="1"/>
      </xdr:nvSpPr>
      <xdr:spPr>
        <a:xfrm>
          <a:off x="3733800" y="1378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40174</xdr:rowOff>
    </xdr:from>
    <xdr:to>
      <xdr:col>15</xdr:col>
      <xdr:colOff>133350</xdr:colOff>
      <xdr:row>81</xdr:row>
      <xdr:rowOff>141774</xdr:rowOff>
    </xdr:to>
    <xdr:sp macro="" textlink="">
      <xdr:nvSpPr>
        <xdr:cNvPr id="218" name="楕円 217"/>
        <xdr:cNvSpPr/>
      </xdr:nvSpPr>
      <xdr:spPr>
        <a:xfrm>
          <a:off x="3175000" y="139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151951</xdr:rowOff>
    </xdr:from>
    <xdr:ext cx="762000" cy="259045"/>
    <xdr:sp macro="" textlink="">
      <xdr:nvSpPr>
        <xdr:cNvPr id="219" name="テキスト ボックス 218"/>
        <xdr:cNvSpPr txBox="1"/>
      </xdr:nvSpPr>
      <xdr:spPr>
        <a:xfrm>
          <a:off x="2844800" y="136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143520</xdr:rowOff>
    </xdr:from>
    <xdr:to>
      <xdr:col>11</xdr:col>
      <xdr:colOff>82550</xdr:colOff>
      <xdr:row>82</xdr:row>
      <xdr:rowOff>73670</xdr:rowOff>
    </xdr:to>
    <xdr:sp macro="" textlink="">
      <xdr:nvSpPr>
        <xdr:cNvPr id="220" name="楕円 219"/>
        <xdr:cNvSpPr/>
      </xdr:nvSpPr>
      <xdr:spPr>
        <a:xfrm>
          <a:off x="2286000" y="140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83847</xdr:rowOff>
    </xdr:from>
    <xdr:ext cx="762000" cy="259045"/>
    <xdr:sp macro="" textlink="">
      <xdr:nvSpPr>
        <xdr:cNvPr id="221" name="テキスト ボックス 220"/>
        <xdr:cNvSpPr txBox="1"/>
      </xdr:nvSpPr>
      <xdr:spPr>
        <a:xfrm>
          <a:off x="1955800" y="1379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61500</xdr:rowOff>
    </xdr:from>
    <xdr:to>
      <xdr:col>7</xdr:col>
      <xdr:colOff>31750</xdr:colOff>
      <xdr:row>81</xdr:row>
      <xdr:rowOff>163100</xdr:rowOff>
    </xdr:to>
    <xdr:sp macro="" textlink="">
      <xdr:nvSpPr>
        <xdr:cNvPr id="222" name="楕円 221"/>
        <xdr:cNvSpPr/>
      </xdr:nvSpPr>
      <xdr:spPr>
        <a:xfrm>
          <a:off x="1397000" y="13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1827</xdr:rowOff>
    </xdr:from>
    <xdr:ext cx="762000" cy="259045"/>
    <xdr:sp macro="" textlink="">
      <xdr:nvSpPr>
        <xdr:cNvPr id="223" name="テキスト ボックス 222"/>
        <xdr:cNvSpPr txBox="1"/>
      </xdr:nvSpPr>
      <xdr:spPr>
        <a:xfrm>
          <a:off x="1066800" y="1371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類似団体内、全国、県すべての平均より低い値である。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当市では経験加算の制度や復職時昇給などの制度を取り入れるのが遅かったことなどが要因と考えられる。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今後も人事院勧告を踏まえた適正化に努めていく。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9" name="直線コネクタ 25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48986</xdr:rowOff>
    </xdr:to>
    <xdr:cxnSp macro="">
      <xdr:nvCxnSpPr>
        <xdr:cNvPr id="262" name="直線コネクタ 261"/>
        <xdr:cNvCxnSpPr/>
      </xdr:nvCxnSpPr>
      <xdr:spPr>
        <a:xfrm flipV="1">
          <a:off x="15290800" y="1436370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4" name="テキスト ボックス 263"/>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85</xdr:row>
      <xdr:rowOff>48986</xdr:rowOff>
    </xdr:to>
    <xdr:cxnSp macro="">
      <xdr:nvCxnSpPr>
        <xdr:cNvPr id="265" name="直線コネクタ 264"/>
        <xdr:cNvCxnSpPr/>
      </xdr:nvCxnSpPr>
      <xdr:spPr>
        <a:xfrm>
          <a:off x="14401800" y="143981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13607</xdr:rowOff>
    </xdr:to>
    <xdr:cxnSp macro="">
      <xdr:nvCxnSpPr>
        <xdr:cNvPr id="268" name="直線コネクタ 267"/>
        <xdr:cNvCxnSpPr/>
      </xdr:nvCxnSpPr>
      <xdr:spPr>
        <a:xfrm flipV="1">
          <a:off x="13512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消防職員の移籍により平成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年に大幅に減となりましたが、その後同水準を保っていますが、類似団体内でも少ない職員数である。多様な行政需要に対応するため、定員管理計画により令和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年まで年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人ずつ増員することとしており、今後も適正な定員管理に努めていく。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73660</xdr:rowOff>
    </xdr:to>
    <xdr:cxnSp macro="">
      <xdr:nvCxnSpPr>
        <xdr:cNvPr id="322" name="直線コネクタ 321"/>
        <xdr:cNvCxnSpPr/>
      </xdr:nvCxnSpPr>
      <xdr:spPr>
        <a:xfrm flipV="1">
          <a:off x="16179800" y="103566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73660</xdr:rowOff>
    </xdr:to>
    <xdr:cxnSp macro="">
      <xdr:nvCxnSpPr>
        <xdr:cNvPr id="325" name="直線コネクタ 324"/>
        <xdr:cNvCxnSpPr/>
      </xdr:nvCxnSpPr>
      <xdr:spPr>
        <a:xfrm>
          <a:off x="15290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97790</xdr:rowOff>
    </xdr:to>
    <xdr:cxnSp macro="">
      <xdr:nvCxnSpPr>
        <xdr:cNvPr id="328" name="直線コネクタ 327"/>
        <xdr:cNvCxnSpPr/>
      </xdr:nvCxnSpPr>
      <xdr:spPr>
        <a:xfrm flipV="1">
          <a:off x="14401800" y="103445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62</xdr:row>
      <xdr:rowOff>20320</xdr:rowOff>
    </xdr:to>
    <xdr:cxnSp macro="">
      <xdr:nvCxnSpPr>
        <xdr:cNvPr id="331" name="直線コネクタ 330"/>
        <xdr:cNvCxnSpPr/>
      </xdr:nvCxnSpPr>
      <xdr:spPr>
        <a:xfrm flipV="1">
          <a:off x="13512800" y="103847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5" name="テキスト ボックス 334"/>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41" name="楕円 340"/>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35365</xdr:rowOff>
    </xdr:from>
    <xdr:ext cx="762000" cy="259045"/>
    <xdr:sp macro="" textlink="">
      <xdr:nvSpPr>
        <xdr:cNvPr id="342"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3" name="楕円 342"/>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4" name="テキスト ボックス 343"/>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5" name="楕円 344"/>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6" name="テキスト ボックス 345"/>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7" name="楕円 346"/>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8" name="テキスト ボックス 347"/>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0" name="テキスト ボックス 349"/>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繰上償還を継続して実施してきた結果、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年には単年度比率で</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まで</a:t>
          </a:r>
          <a:r>
            <a:rPr kumimoji="1" lang="ja-JP" altLang="en-US" sz="1300">
              <a:latin typeface="ＭＳ ゴシック" panose="020B0609070205080204" pitchFamily="49" charset="-128"/>
              <a:ea typeface="ＭＳ ゴシック" panose="020B0609070205080204" pitchFamily="49" charset="-128"/>
            </a:rPr>
            <a:t>減</a:t>
          </a:r>
          <a:r>
            <a:rPr kumimoji="1" lang="ja-JP" altLang="en-US" sz="1300">
              <a:latin typeface="ＭＳ Ｐゴシック" panose="020B0600070205080204" pitchFamily="50" charset="-128"/>
              <a:ea typeface="ＭＳ Ｐゴシック" panose="020B0600070205080204" pitchFamily="50" charset="-128"/>
            </a:rPr>
            <a:t>少しましたが、それ以降臨時財政対策債の発行額の増などにより再度上昇している。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今後大型事業がを控えており、財源として起債が大幅に増加することが見込まれるため償還額の平準化を行うなど実施質公債費比率の急激な上昇を抑止する対策に取り組んでいく。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99906</xdr:rowOff>
    </xdr:to>
    <xdr:cxnSp macro="">
      <xdr:nvCxnSpPr>
        <xdr:cNvPr id="383" name="直線コネクタ 382"/>
        <xdr:cNvCxnSpPr/>
      </xdr:nvCxnSpPr>
      <xdr:spPr>
        <a:xfrm>
          <a:off x="16179800" y="65989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115994</xdr:rowOff>
    </xdr:to>
    <xdr:cxnSp macro="">
      <xdr:nvCxnSpPr>
        <xdr:cNvPr id="386" name="直線コネクタ 385"/>
        <xdr:cNvCxnSpPr/>
      </xdr:nvCxnSpPr>
      <xdr:spPr>
        <a:xfrm flipV="1">
          <a:off x="15290800" y="659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156210</xdr:rowOff>
    </xdr:to>
    <xdr:cxnSp macro="">
      <xdr:nvCxnSpPr>
        <xdr:cNvPr id="389" name="直線コネクタ 388"/>
        <xdr:cNvCxnSpPr/>
      </xdr:nvCxnSpPr>
      <xdr:spPr>
        <a:xfrm flipV="1">
          <a:off x="14401800" y="66310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24977</xdr:rowOff>
    </xdr:to>
    <xdr:cxnSp macro="">
      <xdr:nvCxnSpPr>
        <xdr:cNvPr id="392" name="直線コネクタ 391"/>
        <xdr:cNvCxnSpPr/>
      </xdr:nvCxnSpPr>
      <xdr:spPr>
        <a:xfrm flipV="1">
          <a:off x="13512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2" name="楕円 401"/>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3"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4" name="楕円 40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5" name="テキスト ボックス 40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6" name="楕円 405"/>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7" name="テキスト ボックス 406"/>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8" name="楕円 407"/>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9" name="テキスト ボックス 408"/>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10" name="楕円 409"/>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1" name="テキスト ボックス 410"/>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地方債残高が充当可能財源である基金の額を下回っており黒字の状態となっています。令和３年度は繰上償還を実施したが、臨時財政対策債の発行額が大きく、将来負担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今後大規模事業の財源として基金の繰入や起債の発行を予定しており、比率の悪化が見込まれるが、数値の変動を注視しながら財政の健全化に努めていく。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7" name="フローチャート: 判断 446"/>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48" name="テキスト ボックス 447"/>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49" name="フローチャート: 判断 448"/>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0" name="テキスト ボックス 449"/>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51" name="フローチャート: 判断 450"/>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2" name="テキスト ボックス 451"/>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3" name="フローチャート: 判断 452"/>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4" name="テキスト ボックス 453"/>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ポイントの減が見られ、類似団体内平均を下回る状況が変わらず続いている。今後も行政サービスの質を維持しながら適正な定員管理を進めていく。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46990</xdr:rowOff>
    </xdr:to>
    <xdr:cxnSp macro="">
      <xdr:nvCxnSpPr>
        <xdr:cNvPr id="66" name="直線コネクタ 65"/>
        <xdr:cNvCxnSpPr/>
      </xdr:nvCxnSpPr>
      <xdr:spPr>
        <a:xfrm flipV="1">
          <a:off x="3987800" y="6268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37</xdr:row>
      <xdr:rowOff>46990</xdr:rowOff>
    </xdr:to>
    <xdr:cxnSp macro="">
      <xdr:nvCxnSpPr>
        <xdr:cNvPr id="69" name="直線コネクタ 68"/>
        <xdr:cNvCxnSpPr/>
      </xdr:nvCxnSpPr>
      <xdr:spPr>
        <a:xfrm>
          <a:off x="3098800" y="61087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138430</xdr:rowOff>
    </xdr:to>
    <xdr:cxnSp macro="">
      <xdr:nvCxnSpPr>
        <xdr:cNvPr id="72" name="直線コネクタ 71"/>
        <xdr:cNvCxnSpPr/>
      </xdr:nvCxnSpPr>
      <xdr:spPr>
        <a:xfrm flipV="1">
          <a:off x="2209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138430</xdr:rowOff>
    </xdr:to>
    <xdr:cxnSp macro="">
      <xdr:nvCxnSpPr>
        <xdr:cNvPr id="75" name="直線コネクタ 74"/>
        <xdr:cNvCxnSpPr/>
      </xdr:nvCxnSpPr>
      <xdr:spPr>
        <a:xfrm>
          <a:off x="1320800" y="606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8" name="テキスト ボックス 8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総額は増加しているが普通交付税や臨時財政対策債の増により、経常収支比率は減となっている。依然として類似団体内平均値より高い数値ではありますが、今後も実施事業や施設管理などの見直しにより財政負担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72571</xdr:rowOff>
    </xdr:to>
    <xdr:cxnSp macro="">
      <xdr:nvCxnSpPr>
        <xdr:cNvPr id="129" name="直線コネクタ 128"/>
        <xdr:cNvCxnSpPr/>
      </xdr:nvCxnSpPr>
      <xdr:spPr>
        <a:xfrm flipV="1">
          <a:off x="15671800" y="30171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20</xdr:row>
      <xdr:rowOff>78014</xdr:rowOff>
    </xdr:to>
    <xdr:cxnSp macro="">
      <xdr:nvCxnSpPr>
        <xdr:cNvPr id="132" name="直線コネクタ 131"/>
        <xdr:cNvCxnSpPr/>
      </xdr:nvCxnSpPr>
      <xdr:spPr>
        <a:xfrm flipV="1">
          <a:off x="14782800" y="3158671"/>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56243</xdr:rowOff>
    </xdr:from>
    <xdr:to>
      <xdr:col>73</xdr:col>
      <xdr:colOff>180975</xdr:colOff>
      <xdr:row>20</xdr:row>
      <xdr:rowOff>78014</xdr:rowOff>
    </xdr:to>
    <xdr:cxnSp macro="">
      <xdr:nvCxnSpPr>
        <xdr:cNvPr id="135" name="直線コネクタ 134"/>
        <xdr:cNvCxnSpPr/>
      </xdr:nvCxnSpPr>
      <xdr:spPr>
        <a:xfrm>
          <a:off x="13893800" y="3485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20</xdr:row>
      <xdr:rowOff>56243</xdr:rowOff>
    </xdr:to>
    <xdr:cxnSp macro="">
      <xdr:nvCxnSpPr>
        <xdr:cNvPr id="138" name="直線コネクタ 137"/>
        <xdr:cNvCxnSpPr/>
      </xdr:nvCxnSpPr>
      <xdr:spPr>
        <a:xfrm>
          <a:off x="13004800" y="32784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2" name="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近年、扶助費に係る経常収支比率は類似団体内の平均を大きく上回っていたが令和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年度は若干下回った。扶助費の総額は増加しているが、生活保護費や障害者福祉費など充当財源のある扶助費が増加していることが起因と推測される。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人口増が続いている当市においては、今後も扶助費の増加が見込まれるため、動向を注視しながら適正な支出に努めていく。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110672</xdr:rowOff>
    </xdr:to>
    <xdr:cxnSp macro="">
      <xdr:nvCxnSpPr>
        <xdr:cNvPr id="192" name="直線コネクタ 191"/>
        <xdr:cNvCxnSpPr/>
      </xdr:nvCxnSpPr>
      <xdr:spPr>
        <a:xfrm flipV="1">
          <a:off x="3987800" y="9624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102507</xdr:rowOff>
    </xdr:to>
    <xdr:cxnSp macro="">
      <xdr:nvCxnSpPr>
        <xdr:cNvPr id="195" name="直線コネクタ 194"/>
        <xdr:cNvCxnSpPr/>
      </xdr:nvCxnSpPr>
      <xdr:spPr>
        <a:xfrm flipV="1">
          <a:off x="3098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102507</xdr:rowOff>
    </xdr:to>
    <xdr:cxnSp macro="">
      <xdr:nvCxnSpPr>
        <xdr:cNvPr id="198" name="直線コネクタ 197"/>
        <xdr:cNvCxnSpPr/>
      </xdr:nvCxnSpPr>
      <xdr:spPr>
        <a:xfrm>
          <a:off x="2209800" y="972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121557</xdr:rowOff>
    </xdr:to>
    <xdr:cxnSp macro="">
      <xdr:nvCxnSpPr>
        <xdr:cNvPr id="201" name="直線コネクタ 200"/>
        <xdr:cNvCxnSpPr/>
      </xdr:nvCxnSpPr>
      <xdr:spPr>
        <a:xfrm>
          <a:off x="1320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7" name="楕円 216"/>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8" name="テキスト ボックス 217"/>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9" name="楕円 218"/>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20" name="テキスト ボックス 219"/>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その他に係る経常収支比率は前年度と同程度となり、類似団体内でも最低となった。他の事業会計への繰出金を抑制していることが主な要因である。今後も経費の縮減に努めていく。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121557</xdr:rowOff>
    </xdr:from>
    <xdr:to>
      <xdr:col>82</xdr:col>
      <xdr:colOff>107950</xdr:colOff>
      <xdr:row>52</xdr:row>
      <xdr:rowOff>132443</xdr:rowOff>
    </xdr:to>
    <xdr:cxnSp macro="">
      <xdr:nvCxnSpPr>
        <xdr:cNvPr id="255" name="直線コネクタ 254"/>
        <xdr:cNvCxnSpPr/>
      </xdr:nvCxnSpPr>
      <xdr:spPr>
        <a:xfrm>
          <a:off x="15671800" y="9036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121557</xdr:rowOff>
    </xdr:from>
    <xdr:to>
      <xdr:col>78</xdr:col>
      <xdr:colOff>69850</xdr:colOff>
      <xdr:row>52</xdr:row>
      <xdr:rowOff>132443</xdr:rowOff>
    </xdr:to>
    <xdr:cxnSp macro="">
      <xdr:nvCxnSpPr>
        <xdr:cNvPr id="258" name="直線コネクタ 257"/>
        <xdr:cNvCxnSpPr/>
      </xdr:nvCxnSpPr>
      <xdr:spPr>
        <a:xfrm flipV="1">
          <a:off x="14782800" y="9036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60" name="テキスト ボックス 259"/>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132443</xdr:rowOff>
    </xdr:from>
    <xdr:to>
      <xdr:col>73</xdr:col>
      <xdr:colOff>180975</xdr:colOff>
      <xdr:row>53</xdr:row>
      <xdr:rowOff>124278</xdr:rowOff>
    </xdr:to>
    <xdr:cxnSp macro="">
      <xdr:nvCxnSpPr>
        <xdr:cNvPr id="261" name="直線コネクタ 260"/>
        <xdr:cNvCxnSpPr/>
      </xdr:nvCxnSpPr>
      <xdr:spPr>
        <a:xfrm flipV="1">
          <a:off x="13893800" y="9047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124278</xdr:rowOff>
    </xdr:from>
    <xdr:to>
      <xdr:col>69</xdr:col>
      <xdr:colOff>92075</xdr:colOff>
      <xdr:row>55</xdr:row>
      <xdr:rowOff>118835</xdr:rowOff>
    </xdr:to>
    <xdr:cxnSp macro="">
      <xdr:nvCxnSpPr>
        <xdr:cNvPr id="264" name="直線コネクタ 263"/>
        <xdr:cNvCxnSpPr/>
      </xdr:nvCxnSpPr>
      <xdr:spPr>
        <a:xfrm flipV="1">
          <a:off x="13004800" y="92111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81643</xdr:rowOff>
    </xdr:from>
    <xdr:to>
      <xdr:col>82</xdr:col>
      <xdr:colOff>158750</xdr:colOff>
      <xdr:row>53</xdr:row>
      <xdr:rowOff>11793</xdr:rowOff>
    </xdr:to>
    <xdr:sp macro="" textlink="">
      <xdr:nvSpPr>
        <xdr:cNvPr id="274" name="楕円 273"/>
        <xdr:cNvSpPr/>
      </xdr:nvSpPr>
      <xdr:spPr>
        <a:xfrm>
          <a:off x="164592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161670</xdr:rowOff>
    </xdr:from>
    <xdr:ext cx="762000" cy="259045"/>
    <xdr:sp macro="" textlink="">
      <xdr:nvSpPr>
        <xdr:cNvPr id="275" name="その他該当値テキスト"/>
        <xdr:cNvSpPr txBox="1"/>
      </xdr:nvSpPr>
      <xdr:spPr>
        <a:xfrm>
          <a:off x="16598900" y="890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70757</xdr:rowOff>
    </xdr:from>
    <xdr:to>
      <xdr:col>78</xdr:col>
      <xdr:colOff>120650</xdr:colOff>
      <xdr:row>53</xdr:row>
      <xdr:rowOff>907</xdr:rowOff>
    </xdr:to>
    <xdr:sp macro="" textlink="">
      <xdr:nvSpPr>
        <xdr:cNvPr id="276" name="楕円 275"/>
        <xdr:cNvSpPr/>
      </xdr:nvSpPr>
      <xdr:spPr>
        <a:xfrm>
          <a:off x="15621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11084</xdr:rowOff>
    </xdr:from>
    <xdr:ext cx="736600" cy="259045"/>
    <xdr:sp macro="" textlink="">
      <xdr:nvSpPr>
        <xdr:cNvPr id="277" name="テキスト ボックス 276"/>
        <xdr:cNvSpPr txBox="1"/>
      </xdr:nvSpPr>
      <xdr:spPr>
        <a:xfrm>
          <a:off x="15290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81643</xdr:rowOff>
    </xdr:from>
    <xdr:to>
      <xdr:col>74</xdr:col>
      <xdr:colOff>31750</xdr:colOff>
      <xdr:row>53</xdr:row>
      <xdr:rowOff>11793</xdr:rowOff>
    </xdr:to>
    <xdr:sp macro="" textlink="">
      <xdr:nvSpPr>
        <xdr:cNvPr id="278" name="楕円 277"/>
        <xdr:cNvSpPr/>
      </xdr:nvSpPr>
      <xdr:spPr>
        <a:xfrm>
          <a:off x="14732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21970</xdr:rowOff>
    </xdr:from>
    <xdr:ext cx="762000" cy="259045"/>
    <xdr:sp macro="" textlink="">
      <xdr:nvSpPr>
        <xdr:cNvPr id="279" name="テキスト ボックス 278"/>
        <xdr:cNvSpPr txBox="1"/>
      </xdr:nvSpPr>
      <xdr:spPr>
        <a:xfrm>
          <a:off x="14401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73478</xdr:rowOff>
    </xdr:from>
    <xdr:to>
      <xdr:col>69</xdr:col>
      <xdr:colOff>142875</xdr:colOff>
      <xdr:row>54</xdr:row>
      <xdr:rowOff>3628</xdr:rowOff>
    </xdr:to>
    <xdr:sp macro="" textlink="">
      <xdr:nvSpPr>
        <xdr:cNvPr id="280" name="楕円 279"/>
        <xdr:cNvSpPr/>
      </xdr:nvSpPr>
      <xdr:spPr>
        <a:xfrm>
          <a:off x="13843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13805</xdr:rowOff>
    </xdr:from>
    <xdr:ext cx="762000" cy="259045"/>
    <xdr:sp macro="" textlink="">
      <xdr:nvSpPr>
        <xdr:cNvPr id="281" name="テキスト ボックス 280"/>
        <xdr:cNvSpPr txBox="1"/>
      </xdr:nvSpPr>
      <xdr:spPr>
        <a:xfrm>
          <a:off x="13512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ポイントの減となり、類似団体内平均を下回った。塵芥処理施設への補助金が前年度より減額となったことが要因の一つである。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今後も引き続き、補助金負担金の見直しによる支出の削減に取り組む。</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14986</xdr:rowOff>
    </xdr:to>
    <xdr:cxnSp macro="">
      <xdr:nvCxnSpPr>
        <xdr:cNvPr id="313" name="直線コネクタ 312"/>
        <xdr:cNvCxnSpPr/>
      </xdr:nvCxnSpPr>
      <xdr:spPr>
        <a:xfrm flipV="1">
          <a:off x="15671800" y="62580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88138</xdr:rowOff>
    </xdr:to>
    <xdr:cxnSp macro="">
      <xdr:nvCxnSpPr>
        <xdr:cNvPr id="316" name="直線コネクタ 315"/>
        <xdr:cNvCxnSpPr/>
      </xdr:nvCxnSpPr>
      <xdr:spPr>
        <a:xfrm flipV="1">
          <a:off x="14782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88138</xdr:rowOff>
    </xdr:to>
    <xdr:cxnSp macro="">
      <xdr:nvCxnSpPr>
        <xdr:cNvPr id="319" name="直線コネクタ 318"/>
        <xdr:cNvCxnSpPr/>
      </xdr:nvCxnSpPr>
      <xdr:spPr>
        <a:xfrm>
          <a:off x="13893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28702</xdr:rowOff>
    </xdr:to>
    <xdr:cxnSp macro="">
      <xdr:nvCxnSpPr>
        <xdr:cNvPr id="322" name="直線コネクタ 321"/>
        <xdr:cNvCxnSpPr/>
      </xdr:nvCxnSpPr>
      <xdr:spPr>
        <a:xfrm>
          <a:off x="13004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32" name="楕円 33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33"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4" name="楕円 33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5" name="テキスト ボックス 33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6" name="楕円 335"/>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7" name="テキスト ボックス 336"/>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8" name="楕円 33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9" name="テキスト ボックス 33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40" name="楕円 33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41" name="テキスト ボックス 34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繰上償還を継続して実施してきた結果、公債費の抑制が見られ、類似団体平均を大幅に下回っている。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今後大型事業の実施に伴い起債の増加が見込まれるため、推移を注視しながら、交付税算入のある有利な起債を優先して借入するなど、今後も引き続き適正な市債管理を進めていく。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88900</xdr:rowOff>
    </xdr:to>
    <xdr:cxnSp macro="">
      <xdr:nvCxnSpPr>
        <xdr:cNvPr id="374" name="直線コネクタ 373"/>
        <xdr:cNvCxnSpPr/>
      </xdr:nvCxnSpPr>
      <xdr:spPr>
        <a:xfrm flipV="1">
          <a:off x="3987800" y="12715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88900</xdr:rowOff>
    </xdr:to>
    <xdr:cxnSp macro="">
      <xdr:nvCxnSpPr>
        <xdr:cNvPr id="377" name="直線コネクタ 376"/>
        <xdr:cNvCxnSpPr/>
      </xdr:nvCxnSpPr>
      <xdr:spPr>
        <a:xfrm>
          <a:off x="3098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119380</xdr:rowOff>
    </xdr:to>
    <xdr:cxnSp macro="">
      <xdr:nvCxnSpPr>
        <xdr:cNvPr id="380" name="直線コネクタ 379"/>
        <xdr:cNvCxnSpPr/>
      </xdr:nvCxnSpPr>
      <xdr:spPr>
        <a:xfrm flipV="1">
          <a:off x="2209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161289</xdr:rowOff>
    </xdr:to>
    <xdr:cxnSp macro="">
      <xdr:nvCxnSpPr>
        <xdr:cNvPr id="383" name="直線コネクタ 382"/>
        <xdr:cNvCxnSpPr/>
      </xdr:nvCxnSpPr>
      <xdr:spPr>
        <a:xfrm flipV="1">
          <a:off x="1320800" y="128066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3" name="楕円 392"/>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4"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5" name="楕円 394"/>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6" name="テキスト ボックス 395"/>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7" name="楕円 396"/>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8" name="テキスト ボックス 397"/>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9" name="楕円 398"/>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400" name="テキスト ボックス 399"/>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人件費、物件費、補助費などの減により、公債費以外の経常収支比率は前年度比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ポイントの減となった。近年類似団体と同水準であったが、令和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年度は大幅に下回ることとなった。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今後も健全な財施運営に努める。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69850</xdr:rowOff>
    </xdr:to>
    <xdr:cxnSp macro="">
      <xdr:nvCxnSpPr>
        <xdr:cNvPr id="433" name="直線コネクタ 432"/>
        <xdr:cNvCxnSpPr/>
      </xdr:nvCxnSpPr>
      <xdr:spPr>
        <a:xfrm flipV="1">
          <a:off x="15671800" y="1300632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21844</xdr:rowOff>
    </xdr:to>
    <xdr:cxnSp macro="">
      <xdr:nvCxnSpPr>
        <xdr:cNvPr id="436" name="直線コネクタ 435"/>
        <xdr:cNvCxnSpPr/>
      </xdr:nvCxnSpPr>
      <xdr:spPr>
        <a:xfrm flipV="1">
          <a:off x="14782800" y="13271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21844</xdr:rowOff>
    </xdr:to>
    <xdr:cxnSp macro="">
      <xdr:nvCxnSpPr>
        <xdr:cNvPr id="439" name="直線コネクタ 438"/>
        <xdr:cNvCxnSpPr/>
      </xdr:nvCxnSpPr>
      <xdr:spPr>
        <a:xfrm>
          <a:off x="13893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147574</xdr:rowOff>
    </xdr:to>
    <xdr:cxnSp macro="">
      <xdr:nvCxnSpPr>
        <xdr:cNvPr id="442" name="直線コネクタ 441"/>
        <xdr:cNvCxnSpPr/>
      </xdr:nvCxnSpPr>
      <xdr:spPr>
        <a:xfrm>
          <a:off x="13004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52" name="楕円 451"/>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3"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4" name="楕円 453"/>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5" name="テキスト ボックス 454"/>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6" name="楕円 455"/>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7" name="テキスト ボックス 456"/>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8" name="楕円 457"/>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9" name="テキスト ボックス 458"/>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0" name="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1" name="テキスト ボックス 46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153137</xdr:rowOff>
    </xdr:from>
    <xdr:to>
      <xdr:col>29</xdr:col>
      <xdr:colOff>127000</xdr:colOff>
      <xdr:row>19</xdr:row>
      <xdr:rowOff>10311</xdr:rowOff>
    </xdr:to>
    <xdr:cxnSp macro="">
      <xdr:nvCxnSpPr>
        <xdr:cNvPr id="52" name="直線コネクタ 51"/>
        <xdr:cNvCxnSpPr/>
      </xdr:nvCxnSpPr>
      <xdr:spPr bwMode="auto">
        <a:xfrm flipV="1">
          <a:off x="5003800" y="3286862"/>
          <a:ext cx="647700" cy="28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10311</xdr:rowOff>
    </xdr:from>
    <xdr:to>
      <xdr:col>26</xdr:col>
      <xdr:colOff>50800</xdr:colOff>
      <xdr:row>19</xdr:row>
      <xdr:rowOff>83446</xdr:rowOff>
    </xdr:to>
    <xdr:cxnSp macro="">
      <xdr:nvCxnSpPr>
        <xdr:cNvPr id="55" name="直線コネクタ 54"/>
        <xdr:cNvCxnSpPr/>
      </xdr:nvCxnSpPr>
      <xdr:spPr bwMode="auto">
        <a:xfrm flipV="1">
          <a:off x="4305300" y="3315486"/>
          <a:ext cx="698500" cy="7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129770</xdr:rowOff>
    </xdr:from>
    <xdr:to>
      <xdr:col>22</xdr:col>
      <xdr:colOff>114300</xdr:colOff>
      <xdr:row>19</xdr:row>
      <xdr:rowOff>83446</xdr:rowOff>
    </xdr:to>
    <xdr:cxnSp macro="">
      <xdr:nvCxnSpPr>
        <xdr:cNvPr id="58" name="直線コネクタ 57"/>
        <xdr:cNvCxnSpPr/>
      </xdr:nvCxnSpPr>
      <xdr:spPr bwMode="auto">
        <a:xfrm>
          <a:off x="3606800" y="3263495"/>
          <a:ext cx="698500" cy="12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129770</xdr:rowOff>
    </xdr:from>
    <xdr:to>
      <xdr:col>18</xdr:col>
      <xdr:colOff>177800</xdr:colOff>
      <xdr:row>18</xdr:row>
      <xdr:rowOff>154231</xdr:rowOff>
    </xdr:to>
    <xdr:cxnSp macro="">
      <xdr:nvCxnSpPr>
        <xdr:cNvPr id="61" name="直線コネクタ 60"/>
        <xdr:cNvCxnSpPr/>
      </xdr:nvCxnSpPr>
      <xdr:spPr bwMode="auto">
        <a:xfrm flipV="1">
          <a:off x="2908300" y="3263495"/>
          <a:ext cx="6985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102337</xdr:rowOff>
    </xdr:from>
    <xdr:to>
      <xdr:col>29</xdr:col>
      <xdr:colOff>177800</xdr:colOff>
      <xdr:row>19</xdr:row>
      <xdr:rowOff>32486</xdr:rowOff>
    </xdr:to>
    <xdr:sp macro="" textlink="">
      <xdr:nvSpPr>
        <xdr:cNvPr id="71" name="楕円 70"/>
        <xdr:cNvSpPr/>
      </xdr:nvSpPr>
      <xdr:spPr bwMode="auto">
        <a:xfrm>
          <a:off x="5600700" y="32360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74414</xdr:rowOff>
    </xdr:from>
    <xdr:ext cx="762000" cy="259045"/>
    <xdr:sp macro="" textlink="">
      <xdr:nvSpPr>
        <xdr:cNvPr id="72" name="人口1人当たり決算額の推移該当値テキスト130"/>
        <xdr:cNvSpPr txBox="1"/>
      </xdr:nvSpPr>
      <xdr:spPr>
        <a:xfrm>
          <a:off x="5740400" y="32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130961</xdr:rowOff>
    </xdr:from>
    <xdr:to>
      <xdr:col>26</xdr:col>
      <xdr:colOff>101600</xdr:colOff>
      <xdr:row>19</xdr:row>
      <xdr:rowOff>61111</xdr:rowOff>
    </xdr:to>
    <xdr:sp macro="" textlink="">
      <xdr:nvSpPr>
        <xdr:cNvPr id="73" name="楕円 72"/>
        <xdr:cNvSpPr/>
      </xdr:nvSpPr>
      <xdr:spPr bwMode="auto">
        <a:xfrm>
          <a:off x="4953000" y="32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45888</xdr:rowOff>
    </xdr:from>
    <xdr:ext cx="736600" cy="259045"/>
    <xdr:sp macro="" textlink="">
      <xdr:nvSpPr>
        <xdr:cNvPr id="74" name="テキスト ボックス 73"/>
        <xdr:cNvSpPr txBox="1"/>
      </xdr:nvSpPr>
      <xdr:spPr>
        <a:xfrm>
          <a:off x="4622800" y="335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32646</xdr:rowOff>
    </xdr:from>
    <xdr:to>
      <xdr:col>22</xdr:col>
      <xdr:colOff>165100</xdr:colOff>
      <xdr:row>19</xdr:row>
      <xdr:rowOff>134246</xdr:rowOff>
    </xdr:to>
    <xdr:sp macro="" textlink="">
      <xdr:nvSpPr>
        <xdr:cNvPr id="75" name="楕円 74"/>
        <xdr:cNvSpPr/>
      </xdr:nvSpPr>
      <xdr:spPr bwMode="auto">
        <a:xfrm>
          <a:off x="4254500" y="33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119023</xdr:rowOff>
    </xdr:from>
    <xdr:ext cx="762000" cy="259045"/>
    <xdr:sp macro="" textlink="">
      <xdr:nvSpPr>
        <xdr:cNvPr id="76" name="テキスト ボックス 75"/>
        <xdr:cNvSpPr txBox="1"/>
      </xdr:nvSpPr>
      <xdr:spPr>
        <a:xfrm>
          <a:off x="3924300" y="342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78970</xdr:rowOff>
    </xdr:from>
    <xdr:to>
      <xdr:col>19</xdr:col>
      <xdr:colOff>38100</xdr:colOff>
      <xdr:row>19</xdr:row>
      <xdr:rowOff>9120</xdr:rowOff>
    </xdr:to>
    <xdr:sp macro="" textlink="">
      <xdr:nvSpPr>
        <xdr:cNvPr id="77" name="楕円 76"/>
        <xdr:cNvSpPr/>
      </xdr:nvSpPr>
      <xdr:spPr bwMode="auto">
        <a:xfrm>
          <a:off x="35560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165347</xdr:rowOff>
    </xdr:from>
    <xdr:ext cx="762000" cy="259045"/>
    <xdr:sp macro="" textlink="">
      <xdr:nvSpPr>
        <xdr:cNvPr id="78" name="テキスト ボックス 77"/>
        <xdr:cNvSpPr txBox="1"/>
      </xdr:nvSpPr>
      <xdr:spPr>
        <a:xfrm>
          <a:off x="3225800" y="329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103431</xdr:rowOff>
    </xdr:from>
    <xdr:to>
      <xdr:col>15</xdr:col>
      <xdr:colOff>101600</xdr:colOff>
      <xdr:row>19</xdr:row>
      <xdr:rowOff>33581</xdr:rowOff>
    </xdr:to>
    <xdr:sp macro="" textlink="">
      <xdr:nvSpPr>
        <xdr:cNvPr id="79" name="楕円 78"/>
        <xdr:cNvSpPr/>
      </xdr:nvSpPr>
      <xdr:spPr bwMode="auto">
        <a:xfrm>
          <a:off x="28575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18358</xdr:rowOff>
    </xdr:from>
    <xdr:ext cx="762000" cy="259045"/>
    <xdr:sp macro="" textlink="">
      <xdr:nvSpPr>
        <xdr:cNvPr id="80" name="テキスト ボックス 79"/>
        <xdr:cNvSpPr txBox="1"/>
      </xdr:nvSpPr>
      <xdr:spPr>
        <a:xfrm>
          <a:off x="2527300" y="33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122951</xdr:rowOff>
    </xdr:from>
    <xdr:to>
      <xdr:col>29</xdr:col>
      <xdr:colOff>127000</xdr:colOff>
      <xdr:row>37</xdr:row>
      <xdr:rowOff>133139</xdr:rowOff>
    </xdr:to>
    <xdr:cxnSp macro="">
      <xdr:nvCxnSpPr>
        <xdr:cNvPr id="115" name="直線コネクタ 114"/>
        <xdr:cNvCxnSpPr/>
      </xdr:nvCxnSpPr>
      <xdr:spPr bwMode="auto">
        <a:xfrm flipV="1">
          <a:off x="5003800" y="7247651"/>
          <a:ext cx="647700" cy="1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133139</xdr:rowOff>
    </xdr:from>
    <xdr:to>
      <xdr:col>26</xdr:col>
      <xdr:colOff>50800</xdr:colOff>
      <xdr:row>37</xdr:row>
      <xdr:rowOff>141957</xdr:rowOff>
    </xdr:to>
    <xdr:cxnSp macro="">
      <xdr:nvCxnSpPr>
        <xdr:cNvPr id="118" name="直線コネクタ 117"/>
        <xdr:cNvCxnSpPr/>
      </xdr:nvCxnSpPr>
      <xdr:spPr bwMode="auto">
        <a:xfrm flipV="1">
          <a:off x="4305300" y="7257839"/>
          <a:ext cx="6985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141957</xdr:rowOff>
    </xdr:from>
    <xdr:to>
      <xdr:col>22</xdr:col>
      <xdr:colOff>114300</xdr:colOff>
      <xdr:row>37</xdr:row>
      <xdr:rowOff>150937</xdr:rowOff>
    </xdr:to>
    <xdr:cxnSp macro="">
      <xdr:nvCxnSpPr>
        <xdr:cNvPr id="121" name="直線コネクタ 120"/>
        <xdr:cNvCxnSpPr/>
      </xdr:nvCxnSpPr>
      <xdr:spPr bwMode="auto">
        <a:xfrm flipV="1">
          <a:off x="3606800" y="7266657"/>
          <a:ext cx="6985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74226</xdr:rowOff>
    </xdr:from>
    <xdr:to>
      <xdr:col>18</xdr:col>
      <xdr:colOff>177800</xdr:colOff>
      <xdr:row>37</xdr:row>
      <xdr:rowOff>150937</xdr:rowOff>
    </xdr:to>
    <xdr:cxnSp macro="">
      <xdr:nvCxnSpPr>
        <xdr:cNvPr id="124" name="直線コネクタ 123"/>
        <xdr:cNvCxnSpPr/>
      </xdr:nvCxnSpPr>
      <xdr:spPr bwMode="auto">
        <a:xfrm>
          <a:off x="2908300" y="7198926"/>
          <a:ext cx="6985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72151</xdr:rowOff>
    </xdr:from>
    <xdr:to>
      <xdr:col>29</xdr:col>
      <xdr:colOff>177800</xdr:colOff>
      <xdr:row>37</xdr:row>
      <xdr:rowOff>173751</xdr:rowOff>
    </xdr:to>
    <xdr:sp macro="" textlink="">
      <xdr:nvSpPr>
        <xdr:cNvPr id="134" name="楕円 133"/>
        <xdr:cNvSpPr/>
      </xdr:nvSpPr>
      <xdr:spPr bwMode="auto">
        <a:xfrm>
          <a:off x="5600700" y="71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44228</xdr:rowOff>
    </xdr:from>
    <xdr:ext cx="762000" cy="259045"/>
    <xdr:sp macro="" textlink="">
      <xdr:nvSpPr>
        <xdr:cNvPr id="135" name="人口1人当たり決算額の推移該当値テキスト445"/>
        <xdr:cNvSpPr txBox="1"/>
      </xdr:nvSpPr>
      <xdr:spPr>
        <a:xfrm>
          <a:off x="5740400" y="716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82339</xdr:rowOff>
    </xdr:from>
    <xdr:to>
      <xdr:col>26</xdr:col>
      <xdr:colOff>101600</xdr:colOff>
      <xdr:row>37</xdr:row>
      <xdr:rowOff>183939</xdr:rowOff>
    </xdr:to>
    <xdr:sp macro="" textlink="">
      <xdr:nvSpPr>
        <xdr:cNvPr id="136" name="楕円 135"/>
        <xdr:cNvSpPr/>
      </xdr:nvSpPr>
      <xdr:spPr bwMode="auto">
        <a:xfrm>
          <a:off x="4953000" y="720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168716</xdr:rowOff>
    </xdr:from>
    <xdr:ext cx="736600" cy="259045"/>
    <xdr:sp macro="" textlink="">
      <xdr:nvSpPr>
        <xdr:cNvPr id="137" name="テキスト ボックス 136"/>
        <xdr:cNvSpPr txBox="1"/>
      </xdr:nvSpPr>
      <xdr:spPr>
        <a:xfrm>
          <a:off x="4622800" y="729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91157</xdr:rowOff>
    </xdr:from>
    <xdr:to>
      <xdr:col>22</xdr:col>
      <xdr:colOff>165100</xdr:colOff>
      <xdr:row>37</xdr:row>
      <xdr:rowOff>192757</xdr:rowOff>
    </xdr:to>
    <xdr:sp macro="" textlink="">
      <xdr:nvSpPr>
        <xdr:cNvPr id="138" name="楕円 137"/>
        <xdr:cNvSpPr/>
      </xdr:nvSpPr>
      <xdr:spPr bwMode="auto">
        <a:xfrm>
          <a:off x="4254500" y="72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177534</xdr:rowOff>
    </xdr:from>
    <xdr:ext cx="762000" cy="259045"/>
    <xdr:sp macro="" textlink="">
      <xdr:nvSpPr>
        <xdr:cNvPr id="139" name="テキスト ボックス 138"/>
        <xdr:cNvSpPr txBox="1"/>
      </xdr:nvSpPr>
      <xdr:spPr>
        <a:xfrm>
          <a:off x="3924300" y="73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100137</xdr:rowOff>
    </xdr:from>
    <xdr:to>
      <xdr:col>19</xdr:col>
      <xdr:colOff>38100</xdr:colOff>
      <xdr:row>37</xdr:row>
      <xdr:rowOff>201737</xdr:rowOff>
    </xdr:to>
    <xdr:sp macro="" textlink="">
      <xdr:nvSpPr>
        <xdr:cNvPr id="140" name="楕円 139"/>
        <xdr:cNvSpPr/>
      </xdr:nvSpPr>
      <xdr:spPr bwMode="auto">
        <a:xfrm>
          <a:off x="3556000" y="722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186514</xdr:rowOff>
    </xdr:from>
    <xdr:ext cx="762000" cy="259045"/>
    <xdr:sp macro="" textlink="">
      <xdr:nvSpPr>
        <xdr:cNvPr id="141" name="テキスト ボックス 140"/>
        <xdr:cNvSpPr txBox="1"/>
      </xdr:nvSpPr>
      <xdr:spPr>
        <a:xfrm>
          <a:off x="3225800" y="731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23426</xdr:rowOff>
    </xdr:from>
    <xdr:to>
      <xdr:col>15</xdr:col>
      <xdr:colOff>101600</xdr:colOff>
      <xdr:row>37</xdr:row>
      <xdr:rowOff>125026</xdr:rowOff>
    </xdr:to>
    <xdr:sp macro="" textlink="">
      <xdr:nvSpPr>
        <xdr:cNvPr id="142" name="楕円 141"/>
        <xdr:cNvSpPr/>
      </xdr:nvSpPr>
      <xdr:spPr bwMode="auto">
        <a:xfrm>
          <a:off x="2857500" y="71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109803</xdr:rowOff>
    </xdr:from>
    <xdr:ext cx="762000" cy="259045"/>
    <xdr:sp macro="" textlink="">
      <xdr:nvSpPr>
        <xdr:cNvPr id="143" name="テキスト ボックス 142"/>
        <xdr:cNvSpPr txBox="1"/>
      </xdr:nvSpPr>
      <xdr:spPr>
        <a:xfrm>
          <a:off x="2527300" y="723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33268</xdr:rowOff>
    </xdr:from>
    <xdr:to>
      <xdr:col>24</xdr:col>
      <xdr:colOff>63500</xdr:colOff>
      <xdr:row>37</xdr:row>
      <xdr:rowOff>73006</xdr:rowOff>
    </xdr:to>
    <xdr:cxnSp macro="">
      <xdr:nvCxnSpPr>
        <xdr:cNvPr id="61" name="直線コネクタ 60"/>
        <xdr:cNvCxnSpPr/>
      </xdr:nvCxnSpPr>
      <xdr:spPr>
        <a:xfrm flipV="1">
          <a:off x="3797300" y="6376918"/>
          <a:ext cx="8382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73006</xdr:rowOff>
    </xdr:from>
    <xdr:to>
      <xdr:col>19</xdr:col>
      <xdr:colOff>177800</xdr:colOff>
      <xdr:row>38</xdr:row>
      <xdr:rowOff>91922</xdr:rowOff>
    </xdr:to>
    <xdr:cxnSp macro="">
      <xdr:nvCxnSpPr>
        <xdr:cNvPr id="64" name="直線コネクタ 63"/>
        <xdr:cNvCxnSpPr/>
      </xdr:nvCxnSpPr>
      <xdr:spPr>
        <a:xfrm flipV="1">
          <a:off x="2908300" y="6416656"/>
          <a:ext cx="889000" cy="1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94380</xdr:rowOff>
    </xdr:from>
    <xdr:to>
      <xdr:col>15</xdr:col>
      <xdr:colOff>50800</xdr:colOff>
      <xdr:row>38</xdr:row>
      <xdr:rowOff>91922</xdr:rowOff>
    </xdr:to>
    <xdr:cxnSp macro="">
      <xdr:nvCxnSpPr>
        <xdr:cNvPr id="67" name="直線コネクタ 66"/>
        <xdr:cNvCxnSpPr/>
      </xdr:nvCxnSpPr>
      <xdr:spPr>
        <a:xfrm>
          <a:off x="2019300" y="6438030"/>
          <a:ext cx="889000" cy="1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94380</xdr:rowOff>
    </xdr:from>
    <xdr:to>
      <xdr:col>10</xdr:col>
      <xdr:colOff>114300</xdr:colOff>
      <xdr:row>37</xdr:row>
      <xdr:rowOff>101886</xdr:rowOff>
    </xdr:to>
    <xdr:cxnSp macro="">
      <xdr:nvCxnSpPr>
        <xdr:cNvPr id="70" name="直線コネクタ 69"/>
        <xdr:cNvCxnSpPr/>
      </xdr:nvCxnSpPr>
      <xdr:spPr>
        <a:xfrm flipV="1">
          <a:off x="1130300" y="64380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153918</xdr:rowOff>
    </xdr:from>
    <xdr:to>
      <xdr:col>24</xdr:col>
      <xdr:colOff>114300</xdr:colOff>
      <xdr:row>37</xdr:row>
      <xdr:rowOff>84068</xdr:rowOff>
    </xdr:to>
    <xdr:sp macro="" textlink="">
      <xdr:nvSpPr>
        <xdr:cNvPr id="80" name="楕円 79"/>
        <xdr:cNvSpPr/>
      </xdr:nvSpPr>
      <xdr:spPr>
        <a:xfrm>
          <a:off x="45847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132345</xdr:rowOff>
    </xdr:from>
    <xdr:ext cx="534377" cy="259045"/>
    <xdr:sp macro="" textlink="">
      <xdr:nvSpPr>
        <xdr:cNvPr id="81" name="人件費該当値テキスト"/>
        <xdr:cNvSpPr txBox="1"/>
      </xdr:nvSpPr>
      <xdr:spPr>
        <a:xfrm>
          <a:off x="4686300" y="63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22206</xdr:rowOff>
    </xdr:from>
    <xdr:to>
      <xdr:col>20</xdr:col>
      <xdr:colOff>38100</xdr:colOff>
      <xdr:row>37</xdr:row>
      <xdr:rowOff>123806</xdr:rowOff>
    </xdr:to>
    <xdr:sp macro="" textlink="">
      <xdr:nvSpPr>
        <xdr:cNvPr id="82" name="楕円 81"/>
        <xdr:cNvSpPr/>
      </xdr:nvSpPr>
      <xdr:spPr>
        <a:xfrm>
          <a:off x="37465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114933</xdr:rowOff>
    </xdr:from>
    <xdr:ext cx="534377" cy="259045"/>
    <xdr:sp macro="" textlink="">
      <xdr:nvSpPr>
        <xdr:cNvPr id="83" name="テキスト ボックス 82"/>
        <xdr:cNvSpPr txBox="1"/>
      </xdr:nvSpPr>
      <xdr:spPr>
        <a:xfrm>
          <a:off x="3530111" y="64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41122</xdr:rowOff>
    </xdr:from>
    <xdr:to>
      <xdr:col>15</xdr:col>
      <xdr:colOff>101600</xdr:colOff>
      <xdr:row>38</xdr:row>
      <xdr:rowOff>142722</xdr:rowOff>
    </xdr:to>
    <xdr:sp macro="" textlink="">
      <xdr:nvSpPr>
        <xdr:cNvPr id="84" name="楕円 83"/>
        <xdr:cNvSpPr/>
      </xdr:nvSpPr>
      <xdr:spPr>
        <a:xfrm>
          <a:off x="2857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133849</xdr:rowOff>
    </xdr:from>
    <xdr:ext cx="534377" cy="259045"/>
    <xdr:sp macro="" textlink="">
      <xdr:nvSpPr>
        <xdr:cNvPr id="85" name="テキスト ボックス 84"/>
        <xdr:cNvSpPr txBox="1"/>
      </xdr:nvSpPr>
      <xdr:spPr>
        <a:xfrm>
          <a:off x="2641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43580</xdr:rowOff>
    </xdr:from>
    <xdr:to>
      <xdr:col>10</xdr:col>
      <xdr:colOff>165100</xdr:colOff>
      <xdr:row>37</xdr:row>
      <xdr:rowOff>145180</xdr:rowOff>
    </xdr:to>
    <xdr:sp macro="" textlink="">
      <xdr:nvSpPr>
        <xdr:cNvPr id="86" name="楕円 85"/>
        <xdr:cNvSpPr/>
      </xdr:nvSpPr>
      <xdr:spPr>
        <a:xfrm>
          <a:off x="1968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136307</xdr:rowOff>
    </xdr:from>
    <xdr:ext cx="534377" cy="259045"/>
    <xdr:sp macro="" textlink="">
      <xdr:nvSpPr>
        <xdr:cNvPr id="87" name="テキスト ボックス 86"/>
        <xdr:cNvSpPr txBox="1"/>
      </xdr:nvSpPr>
      <xdr:spPr>
        <a:xfrm>
          <a:off x="1752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51086</xdr:rowOff>
    </xdr:from>
    <xdr:to>
      <xdr:col>6</xdr:col>
      <xdr:colOff>38100</xdr:colOff>
      <xdr:row>37</xdr:row>
      <xdr:rowOff>152686</xdr:rowOff>
    </xdr:to>
    <xdr:sp macro="" textlink="">
      <xdr:nvSpPr>
        <xdr:cNvPr id="88" name="楕円 87"/>
        <xdr:cNvSpPr/>
      </xdr:nvSpPr>
      <xdr:spPr>
        <a:xfrm>
          <a:off x="1079500" y="63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143813</xdr:rowOff>
    </xdr:from>
    <xdr:ext cx="534377" cy="259045"/>
    <xdr:sp macro="" textlink="">
      <xdr:nvSpPr>
        <xdr:cNvPr id="89" name="テキスト ボックス 88"/>
        <xdr:cNvSpPr txBox="1"/>
      </xdr:nvSpPr>
      <xdr:spPr>
        <a:xfrm>
          <a:off x="863111" y="6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103975</xdr:rowOff>
    </xdr:from>
    <xdr:to>
      <xdr:col>24</xdr:col>
      <xdr:colOff>63500</xdr:colOff>
      <xdr:row>56</xdr:row>
      <xdr:rowOff>164605</xdr:rowOff>
    </xdr:to>
    <xdr:cxnSp macro="">
      <xdr:nvCxnSpPr>
        <xdr:cNvPr id="119" name="直線コネクタ 118"/>
        <xdr:cNvCxnSpPr/>
      </xdr:nvCxnSpPr>
      <xdr:spPr>
        <a:xfrm flipV="1">
          <a:off x="3797300" y="9705175"/>
          <a:ext cx="8382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122263</xdr:rowOff>
    </xdr:from>
    <xdr:to>
      <xdr:col>19</xdr:col>
      <xdr:colOff>177800</xdr:colOff>
      <xdr:row>56</xdr:row>
      <xdr:rowOff>164605</xdr:rowOff>
    </xdr:to>
    <xdr:cxnSp macro="">
      <xdr:nvCxnSpPr>
        <xdr:cNvPr id="122" name="直線コネクタ 121"/>
        <xdr:cNvCxnSpPr/>
      </xdr:nvCxnSpPr>
      <xdr:spPr>
        <a:xfrm>
          <a:off x="2908300" y="9723463"/>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121768</xdr:rowOff>
    </xdr:from>
    <xdr:to>
      <xdr:col>15</xdr:col>
      <xdr:colOff>50800</xdr:colOff>
      <xdr:row>56</xdr:row>
      <xdr:rowOff>122263</xdr:rowOff>
    </xdr:to>
    <xdr:cxnSp macro="">
      <xdr:nvCxnSpPr>
        <xdr:cNvPr id="125" name="直線コネクタ 124"/>
        <xdr:cNvCxnSpPr/>
      </xdr:nvCxnSpPr>
      <xdr:spPr>
        <a:xfrm>
          <a:off x="2019300" y="972296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121768</xdr:rowOff>
    </xdr:from>
    <xdr:to>
      <xdr:col>10</xdr:col>
      <xdr:colOff>114300</xdr:colOff>
      <xdr:row>57</xdr:row>
      <xdr:rowOff>21679</xdr:rowOff>
    </xdr:to>
    <xdr:cxnSp macro="">
      <xdr:nvCxnSpPr>
        <xdr:cNvPr id="128" name="直線コネクタ 127"/>
        <xdr:cNvCxnSpPr/>
      </xdr:nvCxnSpPr>
      <xdr:spPr>
        <a:xfrm flipV="1">
          <a:off x="1130300" y="9722968"/>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53175</xdr:rowOff>
    </xdr:from>
    <xdr:to>
      <xdr:col>24</xdr:col>
      <xdr:colOff>114300</xdr:colOff>
      <xdr:row>56</xdr:row>
      <xdr:rowOff>154775</xdr:rowOff>
    </xdr:to>
    <xdr:sp macro="" textlink="">
      <xdr:nvSpPr>
        <xdr:cNvPr id="138" name="楕円 137"/>
        <xdr:cNvSpPr/>
      </xdr:nvSpPr>
      <xdr:spPr>
        <a:xfrm>
          <a:off x="4584700" y="9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31602</xdr:rowOff>
    </xdr:from>
    <xdr:ext cx="534377" cy="259045"/>
    <xdr:sp macro="" textlink="">
      <xdr:nvSpPr>
        <xdr:cNvPr id="139" name="物件費該当値テキスト"/>
        <xdr:cNvSpPr txBox="1"/>
      </xdr:nvSpPr>
      <xdr:spPr>
        <a:xfrm>
          <a:off x="4686300" y="963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113805</xdr:rowOff>
    </xdr:from>
    <xdr:to>
      <xdr:col>20</xdr:col>
      <xdr:colOff>38100</xdr:colOff>
      <xdr:row>57</xdr:row>
      <xdr:rowOff>43955</xdr:rowOff>
    </xdr:to>
    <xdr:sp macro="" textlink="">
      <xdr:nvSpPr>
        <xdr:cNvPr id="140" name="楕円 139"/>
        <xdr:cNvSpPr/>
      </xdr:nvSpPr>
      <xdr:spPr>
        <a:xfrm>
          <a:off x="3746500" y="97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35082</xdr:rowOff>
    </xdr:from>
    <xdr:ext cx="534377" cy="259045"/>
    <xdr:sp macro="" textlink="">
      <xdr:nvSpPr>
        <xdr:cNvPr id="141" name="テキスト ボックス 140"/>
        <xdr:cNvSpPr txBox="1"/>
      </xdr:nvSpPr>
      <xdr:spPr>
        <a:xfrm>
          <a:off x="3530111" y="98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71463</xdr:rowOff>
    </xdr:from>
    <xdr:to>
      <xdr:col>15</xdr:col>
      <xdr:colOff>101600</xdr:colOff>
      <xdr:row>57</xdr:row>
      <xdr:rowOff>1613</xdr:rowOff>
    </xdr:to>
    <xdr:sp macro="" textlink="">
      <xdr:nvSpPr>
        <xdr:cNvPr id="142" name="楕円 141"/>
        <xdr:cNvSpPr/>
      </xdr:nvSpPr>
      <xdr:spPr>
        <a:xfrm>
          <a:off x="2857500" y="96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164190</xdr:rowOff>
    </xdr:from>
    <xdr:ext cx="534377" cy="259045"/>
    <xdr:sp macro="" textlink="">
      <xdr:nvSpPr>
        <xdr:cNvPr id="143" name="テキスト ボックス 142"/>
        <xdr:cNvSpPr txBox="1"/>
      </xdr:nvSpPr>
      <xdr:spPr>
        <a:xfrm>
          <a:off x="2641111" y="97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70968</xdr:rowOff>
    </xdr:from>
    <xdr:to>
      <xdr:col>10</xdr:col>
      <xdr:colOff>165100</xdr:colOff>
      <xdr:row>57</xdr:row>
      <xdr:rowOff>1118</xdr:rowOff>
    </xdr:to>
    <xdr:sp macro="" textlink="">
      <xdr:nvSpPr>
        <xdr:cNvPr id="144" name="楕円 143"/>
        <xdr:cNvSpPr/>
      </xdr:nvSpPr>
      <xdr:spPr>
        <a:xfrm>
          <a:off x="1968500" y="96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17645</xdr:rowOff>
    </xdr:from>
    <xdr:ext cx="534377" cy="259045"/>
    <xdr:sp macro="" textlink="">
      <xdr:nvSpPr>
        <xdr:cNvPr id="145" name="テキスト ボックス 144"/>
        <xdr:cNvSpPr txBox="1"/>
      </xdr:nvSpPr>
      <xdr:spPr>
        <a:xfrm>
          <a:off x="1752111" y="94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142329</xdr:rowOff>
    </xdr:from>
    <xdr:to>
      <xdr:col>6</xdr:col>
      <xdr:colOff>38100</xdr:colOff>
      <xdr:row>57</xdr:row>
      <xdr:rowOff>72479</xdr:rowOff>
    </xdr:to>
    <xdr:sp macro="" textlink="">
      <xdr:nvSpPr>
        <xdr:cNvPr id="146" name="楕円 145"/>
        <xdr:cNvSpPr/>
      </xdr:nvSpPr>
      <xdr:spPr>
        <a:xfrm>
          <a:off x="1079500" y="97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63606</xdr:rowOff>
    </xdr:from>
    <xdr:ext cx="534377" cy="259045"/>
    <xdr:sp macro="" textlink="">
      <xdr:nvSpPr>
        <xdr:cNvPr id="147" name="テキスト ボックス 146"/>
        <xdr:cNvSpPr txBox="1"/>
      </xdr:nvSpPr>
      <xdr:spPr>
        <a:xfrm>
          <a:off x="863111" y="98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119714</xdr:rowOff>
    </xdr:from>
    <xdr:to>
      <xdr:col>24</xdr:col>
      <xdr:colOff>63500</xdr:colOff>
      <xdr:row>78</xdr:row>
      <xdr:rowOff>168667</xdr:rowOff>
    </xdr:to>
    <xdr:cxnSp macro="">
      <xdr:nvCxnSpPr>
        <xdr:cNvPr id="178" name="直線コネクタ 177"/>
        <xdr:cNvCxnSpPr/>
      </xdr:nvCxnSpPr>
      <xdr:spPr>
        <a:xfrm flipV="1">
          <a:off x="3797300" y="13492814"/>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168667</xdr:rowOff>
    </xdr:from>
    <xdr:to>
      <xdr:col>19</xdr:col>
      <xdr:colOff>177800</xdr:colOff>
      <xdr:row>79</xdr:row>
      <xdr:rowOff>21448</xdr:rowOff>
    </xdr:to>
    <xdr:cxnSp macro="">
      <xdr:nvCxnSpPr>
        <xdr:cNvPr id="181" name="直線コネクタ 180"/>
        <xdr:cNvCxnSpPr/>
      </xdr:nvCxnSpPr>
      <xdr:spPr>
        <a:xfrm flipV="1">
          <a:off x="2908300" y="1354176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165303</xdr:rowOff>
    </xdr:from>
    <xdr:to>
      <xdr:col>15</xdr:col>
      <xdr:colOff>50800</xdr:colOff>
      <xdr:row>79</xdr:row>
      <xdr:rowOff>21448</xdr:rowOff>
    </xdr:to>
    <xdr:cxnSp macro="">
      <xdr:nvCxnSpPr>
        <xdr:cNvPr id="184" name="直線コネクタ 183"/>
        <xdr:cNvCxnSpPr/>
      </xdr:nvCxnSpPr>
      <xdr:spPr>
        <a:xfrm>
          <a:off x="2019300" y="13538403"/>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165303</xdr:rowOff>
    </xdr:from>
    <xdr:to>
      <xdr:col>10</xdr:col>
      <xdr:colOff>114300</xdr:colOff>
      <xdr:row>79</xdr:row>
      <xdr:rowOff>32649</xdr:rowOff>
    </xdr:to>
    <xdr:cxnSp macro="">
      <xdr:nvCxnSpPr>
        <xdr:cNvPr id="187" name="直線コネクタ 186"/>
        <xdr:cNvCxnSpPr/>
      </xdr:nvCxnSpPr>
      <xdr:spPr>
        <a:xfrm flipV="1">
          <a:off x="1130300" y="13538403"/>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68914</xdr:rowOff>
    </xdr:from>
    <xdr:to>
      <xdr:col>24</xdr:col>
      <xdr:colOff>114300</xdr:colOff>
      <xdr:row>78</xdr:row>
      <xdr:rowOff>170514</xdr:rowOff>
    </xdr:to>
    <xdr:sp macro="" textlink="">
      <xdr:nvSpPr>
        <xdr:cNvPr id="197" name="楕円 196"/>
        <xdr:cNvSpPr/>
      </xdr:nvSpPr>
      <xdr:spPr>
        <a:xfrm>
          <a:off x="4584700" y="134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91791</xdr:rowOff>
    </xdr:from>
    <xdr:ext cx="469744" cy="259045"/>
    <xdr:sp macro="" textlink="">
      <xdr:nvSpPr>
        <xdr:cNvPr id="198" name="維持補修費該当値テキスト"/>
        <xdr:cNvSpPr txBox="1"/>
      </xdr:nvSpPr>
      <xdr:spPr>
        <a:xfrm>
          <a:off x="4686300" y="132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117867</xdr:rowOff>
    </xdr:from>
    <xdr:to>
      <xdr:col>20</xdr:col>
      <xdr:colOff>38100</xdr:colOff>
      <xdr:row>79</xdr:row>
      <xdr:rowOff>48017</xdr:rowOff>
    </xdr:to>
    <xdr:sp macro="" textlink="">
      <xdr:nvSpPr>
        <xdr:cNvPr id="199" name="楕円 198"/>
        <xdr:cNvSpPr/>
      </xdr:nvSpPr>
      <xdr:spPr>
        <a:xfrm>
          <a:off x="3746500" y="134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39144</xdr:rowOff>
    </xdr:from>
    <xdr:ext cx="469744" cy="259045"/>
    <xdr:sp macro="" textlink="">
      <xdr:nvSpPr>
        <xdr:cNvPr id="200" name="テキスト ボックス 199"/>
        <xdr:cNvSpPr txBox="1"/>
      </xdr:nvSpPr>
      <xdr:spPr>
        <a:xfrm>
          <a:off x="3562428" y="1358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142098</xdr:rowOff>
    </xdr:from>
    <xdr:to>
      <xdr:col>15</xdr:col>
      <xdr:colOff>101600</xdr:colOff>
      <xdr:row>79</xdr:row>
      <xdr:rowOff>72248</xdr:rowOff>
    </xdr:to>
    <xdr:sp macro="" textlink="">
      <xdr:nvSpPr>
        <xdr:cNvPr id="201" name="楕円 200"/>
        <xdr:cNvSpPr/>
      </xdr:nvSpPr>
      <xdr:spPr>
        <a:xfrm>
          <a:off x="2857500" y="135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63375</xdr:rowOff>
    </xdr:from>
    <xdr:ext cx="469744" cy="259045"/>
    <xdr:sp macro="" textlink="">
      <xdr:nvSpPr>
        <xdr:cNvPr id="202" name="テキスト ボックス 201"/>
        <xdr:cNvSpPr txBox="1"/>
      </xdr:nvSpPr>
      <xdr:spPr>
        <a:xfrm>
          <a:off x="2673428" y="136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114503</xdr:rowOff>
    </xdr:from>
    <xdr:to>
      <xdr:col>10</xdr:col>
      <xdr:colOff>165100</xdr:colOff>
      <xdr:row>79</xdr:row>
      <xdr:rowOff>44653</xdr:rowOff>
    </xdr:to>
    <xdr:sp macro="" textlink="">
      <xdr:nvSpPr>
        <xdr:cNvPr id="203" name="楕円 202"/>
        <xdr:cNvSpPr/>
      </xdr:nvSpPr>
      <xdr:spPr>
        <a:xfrm>
          <a:off x="1968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35780</xdr:rowOff>
    </xdr:from>
    <xdr:ext cx="469744" cy="259045"/>
    <xdr:sp macro="" textlink="">
      <xdr:nvSpPr>
        <xdr:cNvPr id="204" name="テキスト ボックス 203"/>
        <xdr:cNvSpPr txBox="1"/>
      </xdr:nvSpPr>
      <xdr:spPr>
        <a:xfrm>
          <a:off x="1784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153299</xdr:rowOff>
    </xdr:from>
    <xdr:to>
      <xdr:col>6</xdr:col>
      <xdr:colOff>38100</xdr:colOff>
      <xdr:row>79</xdr:row>
      <xdr:rowOff>83449</xdr:rowOff>
    </xdr:to>
    <xdr:sp macro="" textlink="">
      <xdr:nvSpPr>
        <xdr:cNvPr id="205" name="楕円 204"/>
        <xdr:cNvSpPr/>
      </xdr:nvSpPr>
      <xdr:spPr>
        <a:xfrm>
          <a:off x="1079500" y="13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74576</xdr:rowOff>
    </xdr:from>
    <xdr:ext cx="469744" cy="259045"/>
    <xdr:sp macro="" textlink="">
      <xdr:nvSpPr>
        <xdr:cNvPr id="206" name="テキスト ボックス 205"/>
        <xdr:cNvSpPr txBox="1"/>
      </xdr:nvSpPr>
      <xdr:spPr>
        <a:xfrm>
          <a:off x="895428" y="1361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168092</xdr:rowOff>
    </xdr:from>
    <xdr:to>
      <xdr:col>24</xdr:col>
      <xdr:colOff>63500</xdr:colOff>
      <xdr:row>98</xdr:row>
      <xdr:rowOff>17849</xdr:rowOff>
    </xdr:to>
    <xdr:cxnSp macro="">
      <xdr:nvCxnSpPr>
        <xdr:cNvPr id="236" name="直線コネクタ 235"/>
        <xdr:cNvCxnSpPr/>
      </xdr:nvCxnSpPr>
      <xdr:spPr>
        <a:xfrm flipV="1">
          <a:off x="3797300" y="16627292"/>
          <a:ext cx="838200" cy="19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17849</xdr:rowOff>
    </xdr:from>
    <xdr:to>
      <xdr:col>19</xdr:col>
      <xdr:colOff>177800</xdr:colOff>
      <xdr:row>98</xdr:row>
      <xdr:rowOff>35009</xdr:rowOff>
    </xdr:to>
    <xdr:cxnSp macro="">
      <xdr:nvCxnSpPr>
        <xdr:cNvPr id="239" name="直線コネクタ 238"/>
        <xdr:cNvCxnSpPr/>
      </xdr:nvCxnSpPr>
      <xdr:spPr>
        <a:xfrm flipV="1">
          <a:off x="2908300" y="16819949"/>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50510</xdr:rowOff>
    </xdr:from>
    <xdr:to>
      <xdr:col>20</xdr:col>
      <xdr:colOff>38100</xdr:colOff>
      <xdr:row>97</xdr:row>
      <xdr:rowOff>152110</xdr:rowOff>
    </xdr:to>
    <xdr:sp macro="" textlink="">
      <xdr:nvSpPr>
        <xdr:cNvPr id="240" name="フローチャート: 判断 239"/>
        <xdr:cNvSpPr/>
      </xdr:nvSpPr>
      <xdr:spPr>
        <a:xfrm>
          <a:off x="3746500" y="166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168637</xdr:rowOff>
    </xdr:from>
    <xdr:ext cx="534377" cy="259045"/>
    <xdr:sp macro="" textlink="">
      <xdr:nvSpPr>
        <xdr:cNvPr id="241" name="テキスト ボックス 240"/>
        <xdr:cNvSpPr txBox="1"/>
      </xdr:nvSpPr>
      <xdr:spPr>
        <a:xfrm>
          <a:off x="3530111" y="164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35009</xdr:rowOff>
    </xdr:from>
    <xdr:to>
      <xdr:col>15</xdr:col>
      <xdr:colOff>50800</xdr:colOff>
      <xdr:row>98</xdr:row>
      <xdr:rowOff>94848</xdr:rowOff>
    </xdr:to>
    <xdr:cxnSp macro="">
      <xdr:nvCxnSpPr>
        <xdr:cNvPr id="242" name="直線コネクタ 241"/>
        <xdr:cNvCxnSpPr/>
      </xdr:nvCxnSpPr>
      <xdr:spPr>
        <a:xfrm flipV="1">
          <a:off x="2019300" y="16837109"/>
          <a:ext cx="889000" cy="5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77310</xdr:rowOff>
    </xdr:from>
    <xdr:to>
      <xdr:col>15</xdr:col>
      <xdr:colOff>101600</xdr:colOff>
      <xdr:row>98</xdr:row>
      <xdr:rowOff>7460</xdr:rowOff>
    </xdr:to>
    <xdr:sp macro="" textlink="">
      <xdr:nvSpPr>
        <xdr:cNvPr id="243" name="フローチャート: 判断 242"/>
        <xdr:cNvSpPr/>
      </xdr:nvSpPr>
      <xdr:spPr>
        <a:xfrm>
          <a:off x="2857500" y="167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23987</xdr:rowOff>
    </xdr:from>
    <xdr:ext cx="534377" cy="259045"/>
    <xdr:sp macro="" textlink="">
      <xdr:nvSpPr>
        <xdr:cNvPr id="244" name="テキスト ボックス 243"/>
        <xdr:cNvSpPr txBox="1"/>
      </xdr:nvSpPr>
      <xdr:spPr>
        <a:xfrm>
          <a:off x="2641111" y="164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94848</xdr:rowOff>
    </xdr:from>
    <xdr:to>
      <xdr:col>10</xdr:col>
      <xdr:colOff>114300</xdr:colOff>
      <xdr:row>98</xdr:row>
      <xdr:rowOff>103832</xdr:rowOff>
    </xdr:to>
    <xdr:cxnSp macro="">
      <xdr:nvCxnSpPr>
        <xdr:cNvPr id="245" name="直線コネクタ 244"/>
        <xdr:cNvCxnSpPr/>
      </xdr:nvCxnSpPr>
      <xdr:spPr>
        <a:xfrm flipV="1">
          <a:off x="1130300" y="16896948"/>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107006</xdr:rowOff>
    </xdr:from>
    <xdr:to>
      <xdr:col>10</xdr:col>
      <xdr:colOff>165100</xdr:colOff>
      <xdr:row>98</xdr:row>
      <xdr:rowOff>37156</xdr:rowOff>
    </xdr:to>
    <xdr:sp macro="" textlink="">
      <xdr:nvSpPr>
        <xdr:cNvPr id="246" name="フローチャート: 判断 245"/>
        <xdr:cNvSpPr/>
      </xdr:nvSpPr>
      <xdr:spPr>
        <a:xfrm>
          <a:off x="1968500" y="1673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53683</xdr:rowOff>
    </xdr:from>
    <xdr:ext cx="534377" cy="259045"/>
    <xdr:sp macro="" textlink="">
      <xdr:nvSpPr>
        <xdr:cNvPr id="247" name="テキスト ボックス 246"/>
        <xdr:cNvSpPr txBox="1"/>
      </xdr:nvSpPr>
      <xdr:spPr>
        <a:xfrm>
          <a:off x="1752111" y="16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108972</xdr:rowOff>
    </xdr:from>
    <xdr:to>
      <xdr:col>6</xdr:col>
      <xdr:colOff>38100</xdr:colOff>
      <xdr:row>98</xdr:row>
      <xdr:rowOff>39122</xdr:rowOff>
    </xdr:to>
    <xdr:sp macro="" textlink="">
      <xdr:nvSpPr>
        <xdr:cNvPr id="248" name="フローチャート: 判断 247"/>
        <xdr:cNvSpPr/>
      </xdr:nvSpPr>
      <xdr:spPr>
        <a:xfrm>
          <a:off x="1079500" y="167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55649</xdr:rowOff>
    </xdr:from>
    <xdr:ext cx="534377" cy="259045"/>
    <xdr:sp macro="" textlink="">
      <xdr:nvSpPr>
        <xdr:cNvPr id="249" name="テキスト ボックス 248"/>
        <xdr:cNvSpPr txBox="1"/>
      </xdr:nvSpPr>
      <xdr:spPr>
        <a:xfrm>
          <a:off x="863111" y="165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117292</xdr:rowOff>
    </xdr:from>
    <xdr:to>
      <xdr:col>24</xdr:col>
      <xdr:colOff>114300</xdr:colOff>
      <xdr:row>97</xdr:row>
      <xdr:rowOff>47442</xdr:rowOff>
    </xdr:to>
    <xdr:sp macro="" textlink="">
      <xdr:nvSpPr>
        <xdr:cNvPr id="255" name="楕円 254"/>
        <xdr:cNvSpPr/>
      </xdr:nvSpPr>
      <xdr:spPr>
        <a:xfrm>
          <a:off x="4584700" y="165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32219</xdr:rowOff>
    </xdr:from>
    <xdr:ext cx="599010" cy="259045"/>
    <xdr:sp macro="" textlink="">
      <xdr:nvSpPr>
        <xdr:cNvPr id="256" name="扶助費該当値テキスト"/>
        <xdr:cNvSpPr txBox="1"/>
      </xdr:nvSpPr>
      <xdr:spPr>
        <a:xfrm>
          <a:off x="4686300" y="1649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138499</xdr:rowOff>
    </xdr:from>
    <xdr:to>
      <xdr:col>20</xdr:col>
      <xdr:colOff>38100</xdr:colOff>
      <xdr:row>98</xdr:row>
      <xdr:rowOff>68649</xdr:rowOff>
    </xdr:to>
    <xdr:sp macro="" textlink="">
      <xdr:nvSpPr>
        <xdr:cNvPr id="257" name="楕円 256"/>
        <xdr:cNvSpPr/>
      </xdr:nvSpPr>
      <xdr:spPr>
        <a:xfrm>
          <a:off x="3746500" y="167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59776</xdr:rowOff>
    </xdr:from>
    <xdr:ext cx="534377" cy="259045"/>
    <xdr:sp macro="" textlink="">
      <xdr:nvSpPr>
        <xdr:cNvPr id="258" name="テキスト ボックス 257"/>
        <xdr:cNvSpPr txBox="1"/>
      </xdr:nvSpPr>
      <xdr:spPr>
        <a:xfrm>
          <a:off x="3530111" y="168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155659</xdr:rowOff>
    </xdr:from>
    <xdr:to>
      <xdr:col>15</xdr:col>
      <xdr:colOff>101600</xdr:colOff>
      <xdr:row>98</xdr:row>
      <xdr:rowOff>85809</xdr:rowOff>
    </xdr:to>
    <xdr:sp macro="" textlink="">
      <xdr:nvSpPr>
        <xdr:cNvPr id="259" name="楕円 258"/>
        <xdr:cNvSpPr/>
      </xdr:nvSpPr>
      <xdr:spPr>
        <a:xfrm>
          <a:off x="2857500" y="167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76936</xdr:rowOff>
    </xdr:from>
    <xdr:ext cx="534377" cy="259045"/>
    <xdr:sp macro="" textlink="">
      <xdr:nvSpPr>
        <xdr:cNvPr id="260" name="テキスト ボックス 259"/>
        <xdr:cNvSpPr txBox="1"/>
      </xdr:nvSpPr>
      <xdr:spPr>
        <a:xfrm>
          <a:off x="2641111" y="168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44048</xdr:rowOff>
    </xdr:from>
    <xdr:to>
      <xdr:col>10</xdr:col>
      <xdr:colOff>165100</xdr:colOff>
      <xdr:row>98</xdr:row>
      <xdr:rowOff>145648</xdr:rowOff>
    </xdr:to>
    <xdr:sp macro="" textlink="">
      <xdr:nvSpPr>
        <xdr:cNvPr id="261" name="楕円 260"/>
        <xdr:cNvSpPr/>
      </xdr:nvSpPr>
      <xdr:spPr>
        <a:xfrm>
          <a:off x="1968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136775</xdr:rowOff>
    </xdr:from>
    <xdr:ext cx="534377" cy="259045"/>
    <xdr:sp macro="" textlink="">
      <xdr:nvSpPr>
        <xdr:cNvPr id="262" name="テキスト ボックス 261"/>
        <xdr:cNvSpPr txBox="1"/>
      </xdr:nvSpPr>
      <xdr:spPr>
        <a:xfrm>
          <a:off x="1752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53032</xdr:rowOff>
    </xdr:from>
    <xdr:to>
      <xdr:col>6</xdr:col>
      <xdr:colOff>38100</xdr:colOff>
      <xdr:row>98</xdr:row>
      <xdr:rowOff>154632</xdr:rowOff>
    </xdr:to>
    <xdr:sp macro="" textlink="">
      <xdr:nvSpPr>
        <xdr:cNvPr id="263" name="楕円 262"/>
        <xdr:cNvSpPr/>
      </xdr:nvSpPr>
      <xdr:spPr>
        <a:xfrm>
          <a:off x="1079500" y="168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145759</xdr:rowOff>
    </xdr:from>
    <xdr:ext cx="534377" cy="259045"/>
    <xdr:sp macro="" textlink="">
      <xdr:nvSpPr>
        <xdr:cNvPr id="264" name="テキスト ボックス 263"/>
        <xdr:cNvSpPr txBox="1"/>
      </xdr:nvSpPr>
      <xdr:spPr>
        <a:xfrm>
          <a:off x="863111" y="16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113487</xdr:rowOff>
    </xdr:from>
    <xdr:to>
      <xdr:col>55</xdr:col>
      <xdr:colOff>0</xdr:colOff>
      <xdr:row>37</xdr:row>
      <xdr:rowOff>101390</xdr:rowOff>
    </xdr:to>
    <xdr:cxnSp macro="">
      <xdr:nvCxnSpPr>
        <xdr:cNvPr id="297" name="直線コネクタ 296"/>
        <xdr:cNvCxnSpPr/>
      </xdr:nvCxnSpPr>
      <xdr:spPr>
        <a:xfrm>
          <a:off x="9639300" y="5428437"/>
          <a:ext cx="838200" cy="101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113487</xdr:rowOff>
    </xdr:from>
    <xdr:to>
      <xdr:col>50</xdr:col>
      <xdr:colOff>114300</xdr:colOff>
      <xdr:row>37</xdr:row>
      <xdr:rowOff>130204</xdr:rowOff>
    </xdr:to>
    <xdr:cxnSp macro="">
      <xdr:nvCxnSpPr>
        <xdr:cNvPr id="300" name="直線コネクタ 299"/>
        <xdr:cNvCxnSpPr/>
      </xdr:nvCxnSpPr>
      <xdr:spPr>
        <a:xfrm flipV="1">
          <a:off x="8750300" y="5428437"/>
          <a:ext cx="889000" cy="104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130204</xdr:rowOff>
    </xdr:from>
    <xdr:to>
      <xdr:col>45</xdr:col>
      <xdr:colOff>177800</xdr:colOff>
      <xdr:row>37</xdr:row>
      <xdr:rowOff>162798</xdr:rowOff>
    </xdr:to>
    <xdr:cxnSp macro="">
      <xdr:nvCxnSpPr>
        <xdr:cNvPr id="303" name="直線コネクタ 302"/>
        <xdr:cNvCxnSpPr/>
      </xdr:nvCxnSpPr>
      <xdr:spPr>
        <a:xfrm flipV="1">
          <a:off x="7861300" y="6473854"/>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150225</xdr:rowOff>
    </xdr:from>
    <xdr:to>
      <xdr:col>41</xdr:col>
      <xdr:colOff>50800</xdr:colOff>
      <xdr:row>37</xdr:row>
      <xdr:rowOff>162798</xdr:rowOff>
    </xdr:to>
    <xdr:cxnSp macro="">
      <xdr:nvCxnSpPr>
        <xdr:cNvPr id="306" name="直線コネクタ 305"/>
        <xdr:cNvCxnSpPr/>
      </xdr:nvCxnSpPr>
      <xdr:spPr>
        <a:xfrm>
          <a:off x="6972300" y="649387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50590</xdr:rowOff>
    </xdr:from>
    <xdr:to>
      <xdr:col>55</xdr:col>
      <xdr:colOff>50800</xdr:colOff>
      <xdr:row>37</xdr:row>
      <xdr:rowOff>152190</xdr:rowOff>
    </xdr:to>
    <xdr:sp macro="" textlink="">
      <xdr:nvSpPr>
        <xdr:cNvPr id="316" name="楕円 315"/>
        <xdr:cNvSpPr/>
      </xdr:nvSpPr>
      <xdr:spPr>
        <a:xfrm>
          <a:off x="10426700" y="63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29017</xdr:rowOff>
    </xdr:from>
    <xdr:ext cx="534377" cy="259045"/>
    <xdr:sp macro="" textlink="">
      <xdr:nvSpPr>
        <xdr:cNvPr id="317" name="補助費等該当値テキスト"/>
        <xdr:cNvSpPr txBox="1"/>
      </xdr:nvSpPr>
      <xdr:spPr>
        <a:xfrm>
          <a:off x="10528300" y="6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62687</xdr:rowOff>
    </xdr:from>
    <xdr:to>
      <xdr:col>50</xdr:col>
      <xdr:colOff>165100</xdr:colOff>
      <xdr:row>31</xdr:row>
      <xdr:rowOff>164287</xdr:rowOff>
    </xdr:to>
    <xdr:sp macro="" textlink="">
      <xdr:nvSpPr>
        <xdr:cNvPr id="318" name="楕円 317"/>
        <xdr:cNvSpPr/>
      </xdr:nvSpPr>
      <xdr:spPr>
        <a:xfrm>
          <a:off x="9588500" y="53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155414</xdr:rowOff>
    </xdr:from>
    <xdr:ext cx="599010" cy="259045"/>
    <xdr:sp macro="" textlink="">
      <xdr:nvSpPr>
        <xdr:cNvPr id="319" name="テキスト ボックス 318"/>
        <xdr:cNvSpPr txBox="1"/>
      </xdr:nvSpPr>
      <xdr:spPr>
        <a:xfrm>
          <a:off x="9339795" y="54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79404</xdr:rowOff>
    </xdr:from>
    <xdr:to>
      <xdr:col>46</xdr:col>
      <xdr:colOff>38100</xdr:colOff>
      <xdr:row>38</xdr:row>
      <xdr:rowOff>9554</xdr:rowOff>
    </xdr:to>
    <xdr:sp macro="" textlink="">
      <xdr:nvSpPr>
        <xdr:cNvPr id="320" name="楕円 319"/>
        <xdr:cNvSpPr/>
      </xdr:nvSpPr>
      <xdr:spPr>
        <a:xfrm>
          <a:off x="8699500" y="64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681</xdr:rowOff>
    </xdr:from>
    <xdr:ext cx="534377" cy="259045"/>
    <xdr:sp macro="" textlink="">
      <xdr:nvSpPr>
        <xdr:cNvPr id="321" name="テキスト ボックス 320"/>
        <xdr:cNvSpPr txBox="1"/>
      </xdr:nvSpPr>
      <xdr:spPr>
        <a:xfrm>
          <a:off x="8483111" y="65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111998</xdr:rowOff>
    </xdr:from>
    <xdr:to>
      <xdr:col>41</xdr:col>
      <xdr:colOff>101600</xdr:colOff>
      <xdr:row>38</xdr:row>
      <xdr:rowOff>42148</xdr:rowOff>
    </xdr:to>
    <xdr:sp macro="" textlink="">
      <xdr:nvSpPr>
        <xdr:cNvPr id="322" name="楕円 321"/>
        <xdr:cNvSpPr/>
      </xdr:nvSpPr>
      <xdr:spPr>
        <a:xfrm>
          <a:off x="7810500" y="6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33275</xdr:rowOff>
    </xdr:from>
    <xdr:ext cx="534377" cy="259045"/>
    <xdr:sp macro="" textlink="">
      <xdr:nvSpPr>
        <xdr:cNvPr id="323" name="テキスト ボックス 322"/>
        <xdr:cNvSpPr txBox="1"/>
      </xdr:nvSpPr>
      <xdr:spPr>
        <a:xfrm>
          <a:off x="7594111" y="65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99425</xdr:rowOff>
    </xdr:from>
    <xdr:to>
      <xdr:col>36</xdr:col>
      <xdr:colOff>165100</xdr:colOff>
      <xdr:row>38</xdr:row>
      <xdr:rowOff>29575</xdr:rowOff>
    </xdr:to>
    <xdr:sp macro="" textlink="">
      <xdr:nvSpPr>
        <xdr:cNvPr id="324" name="楕円 323"/>
        <xdr:cNvSpPr/>
      </xdr:nvSpPr>
      <xdr:spPr>
        <a:xfrm>
          <a:off x="6921500" y="64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20702</xdr:rowOff>
    </xdr:from>
    <xdr:ext cx="534377" cy="259045"/>
    <xdr:sp macro="" textlink="">
      <xdr:nvSpPr>
        <xdr:cNvPr id="325" name="テキスト ボックス 324"/>
        <xdr:cNvSpPr txBox="1"/>
      </xdr:nvSpPr>
      <xdr:spPr>
        <a:xfrm>
          <a:off x="6705111" y="653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34990</xdr:rowOff>
    </xdr:from>
    <xdr:to>
      <xdr:col>55</xdr:col>
      <xdr:colOff>0</xdr:colOff>
      <xdr:row>57</xdr:row>
      <xdr:rowOff>50895</xdr:rowOff>
    </xdr:to>
    <xdr:cxnSp macro="">
      <xdr:nvCxnSpPr>
        <xdr:cNvPr id="356" name="直線コネクタ 355"/>
        <xdr:cNvCxnSpPr/>
      </xdr:nvCxnSpPr>
      <xdr:spPr>
        <a:xfrm>
          <a:off x="9639300" y="9807640"/>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34990</xdr:rowOff>
    </xdr:from>
    <xdr:to>
      <xdr:col>50</xdr:col>
      <xdr:colOff>114300</xdr:colOff>
      <xdr:row>57</xdr:row>
      <xdr:rowOff>121086</xdr:rowOff>
    </xdr:to>
    <xdr:cxnSp macro="">
      <xdr:nvCxnSpPr>
        <xdr:cNvPr id="359" name="直線コネクタ 358"/>
        <xdr:cNvCxnSpPr/>
      </xdr:nvCxnSpPr>
      <xdr:spPr>
        <a:xfrm flipV="1">
          <a:off x="8750300" y="9807640"/>
          <a:ext cx="889000" cy="8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0" name="フローチャート: 判断 359"/>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1" name="テキスト ボックス 360"/>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147429</xdr:rowOff>
    </xdr:from>
    <xdr:to>
      <xdr:col>45</xdr:col>
      <xdr:colOff>177800</xdr:colOff>
      <xdr:row>57</xdr:row>
      <xdr:rowOff>121086</xdr:rowOff>
    </xdr:to>
    <xdr:cxnSp macro="">
      <xdr:nvCxnSpPr>
        <xdr:cNvPr id="362" name="直線コネクタ 361"/>
        <xdr:cNvCxnSpPr/>
      </xdr:nvCxnSpPr>
      <xdr:spPr>
        <a:xfrm>
          <a:off x="7861300" y="9748629"/>
          <a:ext cx="889000" cy="1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3" name="フローチャート: 判断 362"/>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4" name="テキスト ボックス 363"/>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127105</xdr:rowOff>
    </xdr:from>
    <xdr:to>
      <xdr:col>41</xdr:col>
      <xdr:colOff>50800</xdr:colOff>
      <xdr:row>56</xdr:row>
      <xdr:rowOff>147429</xdr:rowOff>
    </xdr:to>
    <xdr:cxnSp macro="">
      <xdr:nvCxnSpPr>
        <xdr:cNvPr id="365" name="直線コネクタ 364"/>
        <xdr:cNvCxnSpPr/>
      </xdr:nvCxnSpPr>
      <xdr:spPr>
        <a:xfrm>
          <a:off x="6972300" y="9728305"/>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6" name="フローチャート: 判断 365"/>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7" name="テキスト ボックス 366"/>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68" name="フローチャート: 判断 367"/>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69" name="テキスト ボックス 368"/>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xdr:rowOff>
    </xdr:from>
    <xdr:to>
      <xdr:col>55</xdr:col>
      <xdr:colOff>50800</xdr:colOff>
      <xdr:row>57</xdr:row>
      <xdr:rowOff>101695</xdr:rowOff>
    </xdr:to>
    <xdr:sp macro="" textlink="">
      <xdr:nvSpPr>
        <xdr:cNvPr id="375" name="楕円 374"/>
        <xdr:cNvSpPr/>
      </xdr:nvSpPr>
      <xdr:spPr>
        <a:xfrm>
          <a:off x="10426700" y="97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149972</xdr:rowOff>
    </xdr:from>
    <xdr:ext cx="534377" cy="259045"/>
    <xdr:sp macro="" textlink="">
      <xdr:nvSpPr>
        <xdr:cNvPr id="376" name="普通建設事業費該当値テキスト"/>
        <xdr:cNvSpPr txBox="1"/>
      </xdr:nvSpPr>
      <xdr:spPr>
        <a:xfrm>
          <a:off x="10528300" y="97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155640</xdr:rowOff>
    </xdr:from>
    <xdr:to>
      <xdr:col>50</xdr:col>
      <xdr:colOff>165100</xdr:colOff>
      <xdr:row>57</xdr:row>
      <xdr:rowOff>85790</xdr:rowOff>
    </xdr:to>
    <xdr:sp macro="" textlink="">
      <xdr:nvSpPr>
        <xdr:cNvPr id="377" name="楕円 376"/>
        <xdr:cNvSpPr/>
      </xdr:nvSpPr>
      <xdr:spPr>
        <a:xfrm>
          <a:off x="9588500" y="97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76917</xdr:rowOff>
    </xdr:from>
    <xdr:ext cx="534377" cy="259045"/>
    <xdr:sp macro="" textlink="">
      <xdr:nvSpPr>
        <xdr:cNvPr id="378" name="テキスト ボックス 377"/>
        <xdr:cNvSpPr txBox="1"/>
      </xdr:nvSpPr>
      <xdr:spPr>
        <a:xfrm>
          <a:off x="9372111" y="984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70286</xdr:rowOff>
    </xdr:from>
    <xdr:to>
      <xdr:col>46</xdr:col>
      <xdr:colOff>38100</xdr:colOff>
      <xdr:row>58</xdr:row>
      <xdr:rowOff>436</xdr:rowOff>
    </xdr:to>
    <xdr:sp macro="" textlink="">
      <xdr:nvSpPr>
        <xdr:cNvPr id="379" name="楕円 378"/>
        <xdr:cNvSpPr/>
      </xdr:nvSpPr>
      <xdr:spPr>
        <a:xfrm>
          <a:off x="8699500" y="98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163013</xdr:rowOff>
    </xdr:from>
    <xdr:ext cx="534377" cy="259045"/>
    <xdr:sp macro="" textlink="">
      <xdr:nvSpPr>
        <xdr:cNvPr id="380" name="テキスト ボックス 379"/>
        <xdr:cNvSpPr txBox="1"/>
      </xdr:nvSpPr>
      <xdr:spPr>
        <a:xfrm>
          <a:off x="8483111" y="99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96629</xdr:rowOff>
    </xdr:from>
    <xdr:to>
      <xdr:col>41</xdr:col>
      <xdr:colOff>101600</xdr:colOff>
      <xdr:row>57</xdr:row>
      <xdr:rowOff>26779</xdr:rowOff>
    </xdr:to>
    <xdr:sp macro="" textlink="">
      <xdr:nvSpPr>
        <xdr:cNvPr id="381" name="楕円 380"/>
        <xdr:cNvSpPr/>
      </xdr:nvSpPr>
      <xdr:spPr>
        <a:xfrm>
          <a:off x="7810500" y="96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17906</xdr:rowOff>
    </xdr:from>
    <xdr:ext cx="534377" cy="259045"/>
    <xdr:sp macro="" textlink="">
      <xdr:nvSpPr>
        <xdr:cNvPr id="382" name="テキスト ボックス 381"/>
        <xdr:cNvSpPr txBox="1"/>
      </xdr:nvSpPr>
      <xdr:spPr>
        <a:xfrm>
          <a:off x="7594111" y="97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76305</xdr:rowOff>
    </xdr:from>
    <xdr:to>
      <xdr:col>36</xdr:col>
      <xdr:colOff>165100</xdr:colOff>
      <xdr:row>57</xdr:row>
      <xdr:rowOff>6455</xdr:rowOff>
    </xdr:to>
    <xdr:sp macro="" textlink="">
      <xdr:nvSpPr>
        <xdr:cNvPr id="383" name="楕円 382"/>
        <xdr:cNvSpPr/>
      </xdr:nvSpPr>
      <xdr:spPr>
        <a:xfrm>
          <a:off x="6921500" y="96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169032</xdr:rowOff>
    </xdr:from>
    <xdr:ext cx="534377" cy="259045"/>
    <xdr:sp macro="" textlink="">
      <xdr:nvSpPr>
        <xdr:cNvPr id="384" name="テキスト ボックス 383"/>
        <xdr:cNvSpPr txBox="1"/>
      </xdr:nvSpPr>
      <xdr:spPr>
        <a:xfrm>
          <a:off x="6705111" y="9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63005</xdr:rowOff>
    </xdr:from>
    <xdr:to>
      <xdr:col>55</xdr:col>
      <xdr:colOff>0</xdr:colOff>
      <xdr:row>78</xdr:row>
      <xdr:rowOff>78873</xdr:rowOff>
    </xdr:to>
    <xdr:cxnSp macro="">
      <xdr:nvCxnSpPr>
        <xdr:cNvPr id="413" name="直線コネクタ 412"/>
        <xdr:cNvCxnSpPr/>
      </xdr:nvCxnSpPr>
      <xdr:spPr>
        <a:xfrm flipV="1">
          <a:off x="9639300" y="13436105"/>
          <a:ext cx="8382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78873</xdr:rowOff>
    </xdr:from>
    <xdr:to>
      <xdr:col>50</xdr:col>
      <xdr:colOff>114300</xdr:colOff>
      <xdr:row>78</xdr:row>
      <xdr:rowOff>116821</xdr:rowOff>
    </xdr:to>
    <xdr:cxnSp macro="">
      <xdr:nvCxnSpPr>
        <xdr:cNvPr id="416" name="直線コネクタ 415"/>
        <xdr:cNvCxnSpPr/>
      </xdr:nvCxnSpPr>
      <xdr:spPr>
        <a:xfrm flipV="1">
          <a:off x="8750300" y="1345197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7" name="フローチャート: 判断 416"/>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18" name="テキスト ボックス 417"/>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116821</xdr:rowOff>
    </xdr:from>
    <xdr:to>
      <xdr:col>45</xdr:col>
      <xdr:colOff>177800</xdr:colOff>
      <xdr:row>78</xdr:row>
      <xdr:rowOff>121374</xdr:rowOff>
    </xdr:to>
    <xdr:cxnSp macro="">
      <xdr:nvCxnSpPr>
        <xdr:cNvPr id="419" name="直線コネクタ 418"/>
        <xdr:cNvCxnSpPr/>
      </xdr:nvCxnSpPr>
      <xdr:spPr>
        <a:xfrm flipV="1">
          <a:off x="7861300" y="1348992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0" name="フローチャート: 判断 419"/>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1" name="テキスト ボックス 420"/>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115278</xdr:rowOff>
    </xdr:from>
    <xdr:to>
      <xdr:col>41</xdr:col>
      <xdr:colOff>50800</xdr:colOff>
      <xdr:row>78</xdr:row>
      <xdr:rowOff>121374</xdr:rowOff>
    </xdr:to>
    <xdr:cxnSp macro="">
      <xdr:nvCxnSpPr>
        <xdr:cNvPr id="422" name="直線コネクタ 421"/>
        <xdr:cNvCxnSpPr/>
      </xdr:nvCxnSpPr>
      <xdr:spPr>
        <a:xfrm>
          <a:off x="6972300" y="1348837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3" name="フローチャート: 判断 422"/>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4" name="テキスト ボックス 423"/>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5" name="フローチャート: 判断 424"/>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6" name="テキスト ボックス 425"/>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12205</xdr:rowOff>
    </xdr:from>
    <xdr:to>
      <xdr:col>55</xdr:col>
      <xdr:colOff>50800</xdr:colOff>
      <xdr:row>78</xdr:row>
      <xdr:rowOff>113805</xdr:rowOff>
    </xdr:to>
    <xdr:sp macro="" textlink="">
      <xdr:nvSpPr>
        <xdr:cNvPr id="432" name="楕円 431"/>
        <xdr:cNvSpPr/>
      </xdr:nvSpPr>
      <xdr:spPr>
        <a:xfrm>
          <a:off x="10426700" y="133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162082</xdr:rowOff>
    </xdr:from>
    <xdr:ext cx="469744" cy="259045"/>
    <xdr:sp macro="" textlink="">
      <xdr:nvSpPr>
        <xdr:cNvPr id="433" name="普通建設事業費 （ うち新規整備　）該当値テキスト"/>
        <xdr:cNvSpPr txBox="1"/>
      </xdr:nvSpPr>
      <xdr:spPr>
        <a:xfrm>
          <a:off x="10528300"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28073</xdr:rowOff>
    </xdr:from>
    <xdr:to>
      <xdr:col>50</xdr:col>
      <xdr:colOff>165100</xdr:colOff>
      <xdr:row>78</xdr:row>
      <xdr:rowOff>129673</xdr:rowOff>
    </xdr:to>
    <xdr:sp macro="" textlink="">
      <xdr:nvSpPr>
        <xdr:cNvPr id="434" name="楕円 433"/>
        <xdr:cNvSpPr/>
      </xdr:nvSpPr>
      <xdr:spPr>
        <a:xfrm>
          <a:off x="9588500" y="134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120800</xdr:rowOff>
    </xdr:from>
    <xdr:ext cx="469744" cy="259045"/>
    <xdr:sp macro="" textlink="">
      <xdr:nvSpPr>
        <xdr:cNvPr id="435" name="テキスト ボックス 434"/>
        <xdr:cNvSpPr txBox="1"/>
      </xdr:nvSpPr>
      <xdr:spPr>
        <a:xfrm>
          <a:off x="9404428" y="1349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66021</xdr:rowOff>
    </xdr:from>
    <xdr:to>
      <xdr:col>46</xdr:col>
      <xdr:colOff>38100</xdr:colOff>
      <xdr:row>78</xdr:row>
      <xdr:rowOff>167621</xdr:rowOff>
    </xdr:to>
    <xdr:sp macro="" textlink="">
      <xdr:nvSpPr>
        <xdr:cNvPr id="436" name="楕円 435"/>
        <xdr:cNvSpPr/>
      </xdr:nvSpPr>
      <xdr:spPr>
        <a:xfrm>
          <a:off x="8699500" y="134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158748</xdr:rowOff>
    </xdr:from>
    <xdr:ext cx="469744" cy="259045"/>
    <xdr:sp macro="" textlink="">
      <xdr:nvSpPr>
        <xdr:cNvPr id="437" name="テキスト ボックス 436"/>
        <xdr:cNvSpPr txBox="1"/>
      </xdr:nvSpPr>
      <xdr:spPr>
        <a:xfrm>
          <a:off x="8515428" y="135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70574</xdr:rowOff>
    </xdr:from>
    <xdr:to>
      <xdr:col>41</xdr:col>
      <xdr:colOff>101600</xdr:colOff>
      <xdr:row>79</xdr:row>
      <xdr:rowOff>724</xdr:rowOff>
    </xdr:to>
    <xdr:sp macro="" textlink="">
      <xdr:nvSpPr>
        <xdr:cNvPr id="438" name="楕円 437"/>
        <xdr:cNvSpPr/>
      </xdr:nvSpPr>
      <xdr:spPr>
        <a:xfrm>
          <a:off x="7810500" y="134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163301</xdr:rowOff>
    </xdr:from>
    <xdr:ext cx="469744" cy="259045"/>
    <xdr:sp macro="" textlink="">
      <xdr:nvSpPr>
        <xdr:cNvPr id="439" name="テキスト ボックス 438"/>
        <xdr:cNvSpPr txBox="1"/>
      </xdr:nvSpPr>
      <xdr:spPr>
        <a:xfrm>
          <a:off x="7626428" y="1353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64478</xdr:rowOff>
    </xdr:from>
    <xdr:to>
      <xdr:col>36</xdr:col>
      <xdr:colOff>165100</xdr:colOff>
      <xdr:row>78</xdr:row>
      <xdr:rowOff>166078</xdr:rowOff>
    </xdr:to>
    <xdr:sp macro="" textlink="">
      <xdr:nvSpPr>
        <xdr:cNvPr id="440" name="楕円 439"/>
        <xdr:cNvSpPr/>
      </xdr:nvSpPr>
      <xdr:spPr>
        <a:xfrm>
          <a:off x="6921500" y="134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157205</xdr:rowOff>
    </xdr:from>
    <xdr:ext cx="469744" cy="259045"/>
    <xdr:sp macro="" textlink="">
      <xdr:nvSpPr>
        <xdr:cNvPr id="441" name="テキスト ボックス 440"/>
        <xdr:cNvSpPr txBox="1"/>
      </xdr:nvSpPr>
      <xdr:spPr>
        <a:xfrm>
          <a:off x="6737428" y="1353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111223</xdr:rowOff>
    </xdr:from>
    <xdr:to>
      <xdr:col>55</xdr:col>
      <xdr:colOff>0</xdr:colOff>
      <xdr:row>97</xdr:row>
      <xdr:rowOff>162021</xdr:rowOff>
    </xdr:to>
    <xdr:cxnSp macro="">
      <xdr:nvCxnSpPr>
        <xdr:cNvPr id="472" name="直線コネクタ 471"/>
        <xdr:cNvCxnSpPr/>
      </xdr:nvCxnSpPr>
      <xdr:spPr>
        <a:xfrm flipV="1">
          <a:off x="9639300" y="16741873"/>
          <a:ext cx="8382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162021</xdr:rowOff>
    </xdr:from>
    <xdr:to>
      <xdr:col>50</xdr:col>
      <xdr:colOff>114300</xdr:colOff>
      <xdr:row>97</xdr:row>
      <xdr:rowOff>169059</xdr:rowOff>
    </xdr:to>
    <xdr:cxnSp macro="">
      <xdr:nvCxnSpPr>
        <xdr:cNvPr id="475" name="直線コネクタ 474"/>
        <xdr:cNvCxnSpPr/>
      </xdr:nvCxnSpPr>
      <xdr:spPr>
        <a:xfrm flipV="1">
          <a:off x="8750300" y="16792671"/>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6" name="フローチャート: 判断 475"/>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7" name="テキスト ボックス 476"/>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95808</xdr:rowOff>
    </xdr:from>
    <xdr:to>
      <xdr:col>45</xdr:col>
      <xdr:colOff>177800</xdr:colOff>
      <xdr:row>97</xdr:row>
      <xdr:rowOff>169059</xdr:rowOff>
    </xdr:to>
    <xdr:cxnSp macro="">
      <xdr:nvCxnSpPr>
        <xdr:cNvPr id="478" name="直線コネクタ 477"/>
        <xdr:cNvCxnSpPr/>
      </xdr:nvCxnSpPr>
      <xdr:spPr>
        <a:xfrm>
          <a:off x="7861300" y="16726458"/>
          <a:ext cx="889000" cy="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79" name="フローチャート: 判断 478"/>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0" name="テキスト ボックス 479"/>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141757</xdr:rowOff>
    </xdr:from>
    <xdr:to>
      <xdr:col>41</xdr:col>
      <xdr:colOff>50800</xdr:colOff>
      <xdr:row>97</xdr:row>
      <xdr:rowOff>95808</xdr:rowOff>
    </xdr:to>
    <xdr:cxnSp macro="">
      <xdr:nvCxnSpPr>
        <xdr:cNvPr id="481" name="直線コネクタ 480"/>
        <xdr:cNvCxnSpPr/>
      </xdr:nvCxnSpPr>
      <xdr:spPr>
        <a:xfrm>
          <a:off x="6972300" y="16600957"/>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2" name="フローチャート: 判断 481"/>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3" name="テキスト ボックス 482"/>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4" name="フローチャート: 判断 483"/>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33428</xdr:rowOff>
    </xdr:from>
    <xdr:ext cx="534377" cy="259045"/>
    <xdr:sp macro="" textlink="">
      <xdr:nvSpPr>
        <xdr:cNvPr id="485" name="テキスト ボックス 484"/>
        <xdr:cNvSpPr txBox="1"/>
      </xdr:nvSpPr>
      <xdr:spPr>
        <a:xfrm>
          <a:off x="6705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60423</xdr:rowOff>
    </xdr:from>
    <xdr:to>
      <xdr:col>55</xdr:col>
      <xdr:colOff>50800</xdr:colOff>
      <xdr:row>97</xdr:row>
      <xdr:rowOff>162023</xdr:rowOff>
    </xdr:to>
    <xdr:sp macro="" textlink="">
      <xdr:nvSpPr>
        <xdr:cNvPr id="491" name="楕円 490"/>
        <xdr:cNvSpPr/>
      </xdr:nvSpPr>
      <xdr:spPr>
        <a:xfrm>
          <a:off x="10426700" y="166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38850</xdr:rowOff>
    </xdr:from>
    <xdr:ext cx="534377" cy="259045"/>
    <xdr:sp macro="" textlink="">
      <xdr:nvSpPr>
        <xdr:cNvPr id="492" name="普通建設事業費 （ うち更新整備　）該当値テキスト"/>
        <xdr:cNvSpPr txBox="1"/>
      </xdr:nvSpPr>
      <xdr:spPr>
        <a:xfrm>
          <a:off x="10528300" y="166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111221</xdr:rowOff>
    </xdr:from>
    <xdr:to>
      <xdr:col>50</xdr:col>
      <xdr:colOff>165100</xdr:colOff>
      <xdr:row>98</xdr:row>
      <xdr:rowOff>41371</xdr:rowOff>
    </xdr:to>
    <xdr:sp macro="" textlink="">
      <xdr:nvSpPr>
        <xdr:cNvPr id="493" name="楕円 492"/>
        <xdr:cNvSpPr/>
      </xdr:nvSpPr>
      <xdr:spPr>
        <a:xfrm>
          <a:off x="9588500" y="167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32498</xdr:rowOff>
    </xdr:from>
    <xdr:ext cx="534377" cy="259045"/>
    <xdr:sp macro="" textlink="">
      <xdr:nvSpPr>
        <xdr:cNvPr id="494" name="テキスト ボックス 493"/>
        <xdr:cNvSpPr txBox="1"/>
      </xdr:nvSpPr>
      <xdr:spPr>
        <a:xfrm>
          <a:off x="9372111" y="168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118259</xdr:rowOff>
    </xdr:from>
    <xdr:to>
      <xdr:col>46</xdr:col>
      <xdr:colOff>38100</xdr:colOff>
      <xdr:row>98</xdr:row>
      <xdr:rowOff>48409</xdr:rowOff>
    </xdr:to>
    <xdr:sp macro="" textlink="">
      <xdr:nvSpPr>
        <xdr:cNvPr id="495" name="楕円 494"/>
        <xdr:cNvSpPr/>
      </xdr:nvSpPr>
      <xdr:spPr>
        <a:xfrm>
          <a:off x="8699500" y="167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39536</xdr:rowOff>
    </xdr:from>
    <xdr:ext cx="534377" cy="259045"/>
    <xdr:sp macro="" textlink="">
      <xdr:nvSpPr>
        <xdr:cNvPr id="496" name="テキスト ボックス 495"/>
        <xdr:cNvSpPr txBox="1"/>
      </xdr:nvSpPr>
      <xdr:spPr>
        <a:xfrm>
          <a:off x="8483111" y="168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45008</xdr:rowOff>
    </xdr:from>
    <xdr:to>
      <xdr:col>41</xdr:col>
      <xdr:colOff>101600</xdr:colOff>
      <xdr:row>97</xdr:row>
      <xdr:rowOff>146608</xdr:rowOff>
    </xdr:to>
    <xdr:sp macro="" textlink="">
      <xdr:nvSpPr>
        <xdr:cNvPr id="497" name="楕円 496"/>
        <xdr:cNvSpPr/>
      </xdr:nvSpPr>
      <xdr:spPr>
        <a:xfrm>
          <a:off x="7810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137735</xdr:rowOff>
    </xdr:from>
    <xdr:ext cx="534377" cy="259045"/>
    <xdr:sp macro="" textlink="">
      <xdr:nvSpPr>
        <xdr:cNvPr id="498" name="テキスト ボックス 497"/>
        <xdr:cNvSpPr txBox="1"/>
      </xdr:nvSpPr>
      <xdr:spPr>
        <a:xfrm>
          <a:off x="7594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90957</xdr:rowOff>
    </xdr:from>
    <xdr:to>
      <xdr:col>36</xdr:col>
      <xdr:colOff>165100</xdr:colOff>
      <xdr:row>97</xdr:row>
      <xdr:rowOff>21107</xdr:rowOff>
    </xdr:to>
    <xdr:sp macro="" textlink="">
      <xdr:nvSpPr>
        <xdr:cNvPr id="499" name="楕円 498"/>
        <xdr:cNvSpPr/>
      </xdr:nvSpPr>
      <xdr:spPr>
        <a:xfrm>
          <a:off x="69215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37634</xdr:rowOff>
    </xdr:from>
    <xdr:ext cx="534377" cy="259045"/>
    <xdr:sp macro="" textlink="">
      <xdr:nvSpPr>
        <xdr:cNvPr id="500" name="テキスト ボックス 499"/>
        <xdr:cNvSpPr txBox="1"/>
      </xdr:nvSpPr>
      <xdr:spPr>
        <a:xfrm>
          <a:off x="6705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5" name="フローチャート: 判断 534"/>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6" name="テキスト ボックス 535"/>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8" name="フローチャート: 判断 537"/>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9" name="テキスト ボックス 538"/>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1" name="フローチャート: 判断 540"/>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2" name="テキスト ボックス 541"/>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3" name="フローチャート: 判断 542"/>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4" name="テキスト ボックス 543"/>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125730</xdr:rowOff>
    </xdr:from>
    <xdr:to>
      <xdr:col>85</xdr:col>
      <xdr:colOff>127000</xdr:colOff>
      <xdr:row>77</xdr:row>
      <xdr:rowOff>164122</xdr:rowOff>
    </xdr:to>
    <xdr:cxnSp macro="">
      <xdr:nvCxnSpPr>
        <xdr:cNvPr id="637" name="直線コネクタ 636"/>
        <xdr:cNvCxnSpPr/>
      </xdr:nvCxnSpPr>
      <xdr:spPr>
        <a:xfrm flipV="1">
          <a:off x="15481300" y="13327380"/>
          <a:ext cx="8382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164122</xdr:rowOff>
    </xdr:from>
    <xdr:to>
      <xdr:col>81</xdr:col>
      <xdr:colOff>50800</xdr:colOff>
      <xdr:row>77</xdr:row>
      <xdr:rowOff>169038</xdr:rowOff>
    </xdr:to>
    <xdr:cxnSp macro="">
      <xdr:nvCxnSpPr>
        <xdr:cNvPr id="640" name="直線コネクタ 639"/>
        <xdr:cNvCxnSpPr/>
      </xdr:nvCxnSpPr>
      <xdr:spPr>
        <a:xfrm flipV="1">
          <a:off x="14592300" y="133657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1" name="フローチャート: 判断 640"/>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2" name="テキスト ボックス 641"/>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96774</xdr:rowOff>
    </xdr:from>
    <xdr:to>
      <xdr:col>76</xdr:col>
      <xdr:colOff>114300</xdr:colOff>
      <xdr:row>77</xdr:row>
      <xdr:rowOff>169038</xdr:rowOff>
    </xdr:to>
    <xdr:cxnSp macro="">
      <xdr:nvCxnSpPr>
        <xdr:cNvPr id="643" name="直線コネクタ 642"/>
        <xdr:cNvCxnSpPr/>
      </xdr:nvCxnSpPr>
      <xdr:spPr>
        <a:xfrm>
          <a:off x="13703300" y="13298424"/>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4" name="フローチャート: 判断 643"/>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5" name="テキスト ボックス 644"/>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21196</xdr:rowOff>
    </xdr:from>
    <xdr:to>
      <xdr:col>71</xdr:col>
      <xdr:colOff>177800</xdr:colOff>
      <xdr:row>77</xdr:row>
      <xdr:rowOff>96774</xdr:rowOff>
    </xdr:to>
    <xdr:cxnSp macro="">
      <xdr:nvCxnSpPr>
        <xdr:cNvPr id="646" name="直線コネクタ 645"/>
        <xdr:cNvCxnSpPr/>
      </xdr:nvCxnSpPr>
      <xdr:spPr>
        <a:xfrm>
          <a:off x="12814300" y="13222846"/>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7" name="フローチャート: 判断 646"/>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48" name="テキスト ボックス 647"/>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9" name="フローチャート: 判断 648"/>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0" name="テキスト ボックス 649"/>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74930</xdr:rowOff>
    </xdr:from>
    <xdr:to>
      <xdr:col>85</xdr:col>
      <xdr:colOff>177800</xdr:colOff>
      <xdr:row>78</xdr:row>
      <xdr:rowOff>5080</xdr:rowOff>
    </xdr:to>
    <xdr:sp macro="" textlink="">
      <xdr:nvSpPr>
        <xdr:cNvPr id="656" name="楕円 655"/>
        <xdr:cNvSpPr/>
      </xdr:nvSpPr>
      <xdr:spPr>
        <a:xfrm>
          <a:off x="16268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53357</xdr:rowOff>
    </xdr:from>
    <xdr:ext cx="534377" cy="259045"/>
    <xdr:sp macro="" textlink="">
      <xdr:nvSpPr>
        <xdr:cNvPr id="657" name="公債費該当値テキスト"/>
        <xdr:cNvSpPr txBox="1"/>
      </xdr:nvSpPr>
      <xdr:spPr>
        <a:xfrm>
          <a:off x="16370300" y="132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113322</xdr:rowOff>
    </xdr:from>
    <xdr:to>
      <xdr:col>81</xdr:col>
      <xdr:colOff>101600</xdr:colOff>
      <xdr:row>78</xdr:row>
      <xdr:rowOff>43472</xdr:rowOff>
    </xdr:to>
    <xdr:sp macro="" textlink="">
      <xdr:nvSpPr>
        <xdr:cNvPr id="658" name="楕円 657"/>
        <xdr:cNvSpPr/>
      </xdr:nvSpPr>
      <xdr:spPr>
        <a:xfrm>
          <a:off x="15430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34599</xdr:rowOff>
    </xdr:from>
    <xdr:ext cx="534377" cy="259045"/>
    <xdr:sp macro="" textlink="">
      <xdr:nvSpPr>
        <xdr:cNvPr id="659" name="テキスト ボックス 658"/>
        <xdr:cNvSpPr txBox="1"/>
      </xdr:nvSpPr>
      <xdr:spPr>
        <a:xfrm>
          <a:off x="15214111" y="134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118238</xdr:rowOff>
    </xdr:from>
    <xdr:to>
      <xdr:col>76</xdr:col>
      <xdr:colOff>165100</xdr:colOff>
      <xdr:row>78</xdr:row>
      <xdr:rowOff>48388</xdr:rowOff>
    </xdr:to>
    <xdr:sp macro="" textlink="">
      <xdr:nvSpPr>
        <xdr:cNvPr id="660" name="楕円 659"/>
        <xdr:cNvSpPr/>
      </xdr:nvSpPr>
      <xdr:spPr>
        <a:xfrm>
          <a:off x="14541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39515</xdr:rowOff>
    </xdr:from>
    <xdr:ext cx="534377" cy="259045"/>
    <xdr:sp macro="" textlink="">
      <xdr:nvSpPr>
        <xdr:cNvPr id="661" name="テキスト ボックス 660"/>
        <xdr:cNvSpPr txBox="1"/>
      </xdr:nvSpPr>
      <xdr:spPr>
        <a:xfrm>
          <a:off x="14325111" y="134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45974</xdr:rowOff>
    </xdr:from>
    <xdr:to>
      <xdr:col>72</xdr:col>
      <xdr:colOff>38100</xdr:colOff>
      <xdr:row>77</xdr:row>
      <xdr:rowOff>147574</xdr:rowOff>
    </xdr:to>
    <xdr:sp macro="" textlink="">
      <xdr:nvSpPr>
        <xdr:cNvPr id="662" name="楕円 661"/>
        <xdr:cNvSpPr/>
      </xdr:nvSpPr>
      <xdr:spPr>
        <a:xfrm>
          <a:off x="13652500" y="132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138701</xdr:rowOff>
    </xdr:from>
    <xdr:ext cx="534377" cy="259045"/>
    <xdr:sp macro="" textlink="">
      <xdr:nvSpPr>
        <xdr:cNvPr id="663" name="テキスト ボックス 662"/>
        <xdr:cNvSpPr txBox="1"/>
      </xdr:nvSpPr>
      <xdr:spPr>
        <a:xfrm>
          <a:off x="13436111" y="133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141846</xdr:rowOff>
    </xdr:from>
    <xdr:to>
      <xdr:col>67</xdr:col>
      <xdr:colOff>101600</xdr:colOff>
      <xdr:row>77</xdr:row>
      <xdr:rowOff>71996</xdr:rowOff>
    </xdr:to>
    <xdr:sp macro="" textlink="">
      <xdr:nvSpPr>
        <xdr:cNvPr id="664" name="楕円 663"/>
        <xdr:cNvSpPr/>
      </xdr:nvSpPr>
      <xdr:spPr>
        <a:xfrm>
          <a:off x="12763500" y="131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63123</xdr:rowOff>
    </xdr:from>
    <xdr:ext cx="534377" cy="259045"/>
    <xdr:sp macro="" textlink="">
      <xdr:nvSpPr>
        <xdr:cNvPr id="665" name="テキスト ボックス 664"/>
        <xdr:cNvSpPr txBox="1"/>
      </xdr:nvSpPr>
      <xdr:spPr>
        <a:xfrm>
          <a:off x="12547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60734</xdr:rowOff>
    </xdr:from>
    <xdr:to>
      <xdr:col>85</xdr:col>
      <xdr:colOff>127000</xdr:colOff>
      <xdr:row>97</xdr:row>
      <xdr:rowOff>48913</xdr:rowOff>
    </xdr:to>
    <xdr:cxnSp macro="">
      <xdr:nvCxnSpPr>
        <xdr:cNvPr id="696" name="直線コネクタ 695"/>
        <xdr:cNvCxnSpPr/>
      </xdr:nvCxnSpPr>
      <xdr:spPr>
        <a:xfrm flipV="1">
          <a:off x="15481300" y="16519934"/>
          <a:ext cx="838200" cy="15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48913</xdr:rowOff>
    </xdr:from>
    <xdr:to>
      <xdr:col>81</xdr:col>
      <xdr:colOff>50800</xdr:colOff>
      <xdr:row>97</xdr:row>
      <xdr:rowOff>70417</xdr:rowOff>
    </xdr:to>
    <xdr:cxnSp macro="">
      <xdr:nvCxnSpPr>
        <xdr:cNvPr id="699" name="直線コネクタ 698"/>
        <xdr:cNvCxnSpPr/>
      </xdr:nvCxnSpPr>
      <xdr:spPr>
        <a:xfrm flipV="1">
          <a:off x="14592300" y="16679563"/>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0" name="フローチャート: 判断 699"/>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38212</xdr:rowOff>
    </xdr:from>
    <xdr:ext cx="534377" cy="259045"/>
    <xdr:sp macro="" textlink="">
      <xdr:nvSpPr>
        <xdr:cNvPr id="701" name="テキスト ボックス 700"/>
        <xdr:cNvSpPr txBox="1"/>
      </xdr:nvSpPr>
      <xdr:spPr>
        <a:xfrm>
          <a:off x="15214111" y="168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70417</xdr:rowOff>
    </xdr:from>
    <xdr:to>
      <xdr:col>76</xdr:col>
      <xdr:colOff>114300</xdr:colOff>
      <xdr:row>98</xdr:row>
      <xdr:rowOff>30511</xdr:rowOff>
    </xdr:to>
    <xdr:cxnSp macro="">
      <xdr:nvCxnSpPr>
        <xdr:cNvPr id="702" name="直線コネクタ 701"/>
        <xdr:cNvCxnSpPr/>
      </xdr:nvCxnSpPr>
      <xdr:spPr>
        <a:xfrm flipV="1">
          <a:off x="13703300" y="16701067"/>
          <a:ext cx="889000" cy="1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3" name="フローチャート: 判断 702"/>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88685</xdr:rowOff>
    </xdr:from>
    <xdr:ext cx="534377" cy="259045"/>
    <xdr:sp macro="" textlink="">
      <xdr:nvSpPr>
        <xdr:cNvPr id="704" name="テキスト ボックス 703"/>
        <xdr:cNvSpPr txBox="1"/>
      </xdr:nvSpPr>
      <xdr:spPr>
        <a:xfrm>
          <a:off x="14325111" y="168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30511</xdr:rowOff>
    </xdr:from>
    <xdr:to>
      <xdr:col>71</xdr:col>
      <xdr:colOff>177800</xdr:colOff>
      <xdr:row>98</xdr:row>
      <xdr:rowOff>120008</xdr:rowOff>
    </xdr:to>
    <xdr:cxnSp macro="">
      <xdr:nvCxnSpPr>
        <xdr:cNvPr id="705" name="直線コネクタ 704"/>
        <xdr:cNvCxnSpPr/>
      </xdr:nvCxnSpPr>
      <xdr:spPr>
        <a:xfrm flipV="1">
          <a:off x="12814300" y="16832611"/>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6" name="フローチャート: 判断 705"/>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7" name="テキスト ボックス 706"/>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08" name="フローチャート: 判断 707"/>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09" name="テキスト ボックス 708"/>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9934</xdr:rowOff>
    </xdr:from>
    <xdr:to>
      <xdr:col>85</xdr:col>
      <xdr:colOff>177800</xdr:colOff>
      <xdr:row>96</xdr:row>
      <xdr:rowOff>111534</xdr:rowOff>
    </xdr:to>
    <xdr:sp macro="" textlink="">
      <xdr:nvSpPr>
        <xdr:cNvPr id="715" name="楕円 714"/>
        <xdr:cNvSpPr/>
      </xdr:nvSpPr>
      <xdr:spPr>
        <a:xfrm>
          <a:off x="16268700" y="164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32811</xdr:rowOff>
    </xdr:from>
    <xdr:ext cx="534377" cy="259045"/>
    <xdr:sp macro="" textlink="">
      <xdr:nvSpPr>
        <xdr:cNvPr id="716" name="積立金該当値テキスト"/>
        <xdr:cNvSpPr txBox="1"/>
      </xdr:nvSpPr>
      <xdr:spPr>
        <a:xfrm>
          <a:off x="16370300" y="1632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169563</xdr:rowOff>
    </xdr:from>
    <xdr:to>
      <xdr:col>81</xdr:col>
      <xdr:colOff>101600</xdr:colOff>
      <xdr:row>97</xdr:row>
      <xdr:rowOff>99713</xdr:rowOff>
    </xdr:to>
    <xdr:sp macro="" textlink="">
      <xdr:nvSpPr>
        <xdr:cNvPr id="717" name="楕円 716"/>
        <xdr:cNvSpPr/>
      </xdr:nvSpPr>
      <xdr:spPr>
        <a:xfrm>
          <a:off x="15430500" y="166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116240</xdr:rowOff>
    </xdr:from>
    <xdr:ext cx="534377" cy="259045"/>
    <xdr:sp macro="" textlink="">
      <xdr:nvSpPr>
        <xdr:cNvPr id="718" name="テキスト ボックス 717"/>
        <xdr:cNvSpPr txBox="1"/>
      </xdr:nvSpPr>
      <xdr:spPr>
        <a:xfrm>
          <a:off x="15214111" y="164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19617</xdr:rowOff>
    </xdr:from>
    <xdr:to>
      <xdr:col>76</xdr:col>
      <xdr:colOff>165100</xdr:colOff>
      <xdr:row>97</xdr:row>
      <xdr:rowOff>121217</xdr:rowOff>
    </xdr:to>
    <xdr:sp macro="" textlink="">
      <xdr:nvSpPr>
        <xdr:cNvPr id="719" name="楕円 718"/>
        <xdr:cNvSpPr/>
      </xdr:nvSpPr>
      <xdr:spPr>
        <a:xfrm>
          <a:off x="14541500" y="166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137744</xdr:rowOff>
    </xdr:from>
    <xdr:ext cx="534377" cy="259045"/>
    <xdr:sp macro="" textlink="">
      <xdr:nvSpPr>
        <xdr:cNvPr id="720" name="テキスト ボックス 719"/>
        <xdr:cNvSpPr txBox="1"/>
      </xdr:nvSpPr>
      <xdr:spPr>
        <a:xfrm>
          <a:off x="14325111" y="164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151161</xdr:rowOff>
    </xdr:from>
    <xdr:to>
      <xdr:col>72</xdr:col>
      <xdr:colOff>38100</xdr:colOff>
      <xdr:row>98</xdr:row>
      <xdr:rowOff>81311</xdr:rowOff>
    </xdr:to>
    <xdr:sp macro="" textlink="">
      <xdr:nvSpPr>
        <xdr:cNvPr id="721" name="楕円 720"/>
        <xdr:cNvSpPr/>
      </xdr:nvSpPr>
      <xdr:spPr>
        <a:xfrm>
          <a:off x="13652500" y="167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72438</xdr:rowOff>
    </xdr:from>
    <xdr:ext cx="534377" cy="259045"/>
    <xdr:sp macro="" textlink="">
      <xdr:nvSpPr>
        <xdr:cNvPr id="722" name="テキスト ボックス 721"/>
        <xdr:cNvSpPr txBox="1"/>
      </xdr:nvSpPr>
      <xdr:spPr>
        <a:xfrm>
          <a:off x="13436111" y="1687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69208</xdr:rowOff>
    </xdr:from>
    <xdr:to>
      <xdr:col>67</xdr:col>
      <xdr:colOff>101600</xdr:colOff>
      <xdr:row>98</xdr:row>
      <xdr:rowOff>170808</xdr:rowOff>
    </xdr:to>
    <xdr:sp macro="" textlink="">
      <xdr:nvSpPr>
        <xdr:cNvPr id="723" name="楕円 722"/>
        <xdr:cNvSpPr/>
      </xdr:nvSpPr>
      <xdr:spPr>
        <a:xfrm>
          <a:off x="12763500" y="168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161935</xdr:rowOff>
    </xdr:from>
    <xdr:ext cx="469744" cy="259045"/>
    <xdr:sp macro="" textlink="">
      <xdr:nvSpPr>
        <xdr:cNvPr id="724" name="テキスト ボックス 723"/>
        <xdr:cNvSpPr txBox="1"/>
      </xdr:nvSpPr>
      <xdr:spPr>
        <a:xfrm>
          <a:off x="12579428" y="169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30658</xdr:rowOff>
    </xdr:from>
    <xdr:to>
      <xdr:col>116</xdr:col>
      <xdr:colOff>63500</xdr:colOff>
      <xdr:row>39</xdr:row>
      <xdr:rowOff>30734</xdr:rowOff>
    </xdr:to>
    <xdr:cxnSp macro="">
      <xdr:nvCxnSpPr>
        <xdr:cNvPr id="753" name="直線コネクタ 752"/>
        <xdr:cNvCxnSpPr/>
      </xdr:nvCxnSpPr>
      <xdr:spPr>
        <a:xfrm>
          <a:off x="21323300" y="671720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30582</xdr:rowOff>
    </xdr:from>
    <xdr:to>
      <xdr:col>111</xdr:col>
      <xdr:colOff>177800</xdr:colOff>
      <xdr:row>39</xdr:row>
      <xdr:rowOff>30658</xdr:rowOff>
    </xdr:to>
    <xdr:cxnSp macro="">
      <xdr:nvCxnSpPr>
        <xdr:cNvPr id="756" name="直線コネクタ 755"/>
        <xdr:cNvCxnSpPr/>
      </xdr:nvCxnSpPr>
      <xdr:spPr>
        <a:xfrm>
          <a:off x="20434300" y="671713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7" name="フローチャート: 判断 756"/>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58" name="テキスト ボックス 757"/>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30505</xdr:rowOff>
    </xdr:from>
    <xdr:to>
      <xdr:col>107</xdr:col>
      <xdr:colOff>50800</xdr:colOff>
      <xdr:row>39</xdr:row>
      <xdr:rowOff>30582</xdr:rowOff>
    </xdr:to>
    <xdr:cxnSp macro="">
      <xdr:nvCxnSpPr>
        <xdr:cNvPr id="759" name="直線コネクタ 758"/>
        <xdr:cNvCxnSpPr/>
      </xdr:nvCxnSpPr>
      <xdr:spPr>
        <a:xfrm>
          <a:off x="19545300" y="671705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0" name="フローチャート: 判断 759"/>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1" name="テキスト ボックス 760"/>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30429</xdr:rowOff>
    </xdr:from>
    <xdr:to>
      <xdr:col>102</xdr:col>
      <xdr:colOff>114300</xdr:colOff>
      <xdr:row>39</xdr:row>
      <xdr:rowOff>30505</xdr:rowOff>
    </xdr:to>
    <xdr:cxnSp macro="">
      <xdr:nvCxnSpPr>
        <xdr:cNvPr id="762" name="直線コネクタ 761"/>
        <xdr:cNvCxnSpPr/>
      </xdr:nvCxnSpPr>
      <xdr:spPr>
        <a:xfrm>
          <a:off x="18656300" y="67169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3" name="フローチャート: 判断 762"/>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4" name="テキスト ボックス 763"/>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5" name="フローチャート: 判断 764"/>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6" name="テキスト ボックス 765"/>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151384</xdr:rowOff>
    </xdr:from>
    <xdr:to>
      <xdr:col>116</xdr:col>
      <xdr:colOff>114300</xdr:colOff>
      <xdr:row>39</xdr:row>
      <xdr:rowOff>81534</xdr:rowOff>
    </xdr:to>
    <xdr:sp macro="" textlink="">
      <xdr:nvSpPr>
        <xdr:cNvPr id="772" name="楕円 771"/>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66311</xdr:rowOff>
    </xdr:from>
    <xdr:ext cx="378565" cy="259045"/>
    <xdr:sp macro="" textlink="">
      <xdr:nvSpPr>
        <xdr:cNvPr id="773" name="投資及び出資金該当値テキスト"/>
        <xdr:cNvSpPr txBox="1"/>
      </xdr:nvSpPr>
      <xdr:spPr>
        <a:xfrm>
          <a:off x="22212300"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151308</xdr:rowOff>
    </xdr:from>
    <xdr:to>
      <xdr:col>112</xdr:col>
      <xdr:colOff>38100</xdr:colOff>
      <xdr:row>39</xdr:row>
      <xdr:rowOff>81458</xdr:rowOff>
    </xdr:to>
    <xdr:sp macro="" textlink="">
      <xdr:nvSpPr>
        <xdr:cNvPr id="774" name="楕円 773"/>
        <xdr:cNvSpPr/>
      </xdr:nvSpPr>
      <xdr:spPr>
        <a:xfrm>
          <a:off x="212725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72585</xdr:rowOff>
    </xdr:from>
    <xdr:ext cx="378565" cy="259045"/>
    <xdr:sp macro="" textlink="">
      <xdr:nvSpPr>
        <xdr:cNvPr id="775" name="テキスト ボックス 774"/>
        <xdr:cNvSpPr txBox="1"/>
      </xdr:nvSpPr>
      <xdr:spPr>
        <a:xfrm>
          <a:off x="21134017" y="67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151232</xdr:rowOff>
    </xdr:from>
    <xdr:to>
      <xdr:col>107</xdr:col>
      <xdr:colOff>101600</xdr:colOff>
      <xdr:row>39</xdr:row>
      <xdr:rowOff>81382</xdr:rowOff>
    </xdr:to>
    <xdr:sp macro="" textlink="">
      <xdr:nvSpPr>
        <xdr:cNvPr id="776" name="楕円 775"/>
        <xdr:cNvSpPr/>
      </xdr:nvSpPr>
      <xdr:spPr>
        <a:xfrm>
          <a:off x="20383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72509</xdr:rowOff>
    </xdr:from>
    <xdr:ext cx="378565" cy="259045"/>
    <xdr:sp macro="" textlink="">
      <xdr:nvSpPr>
        <xdr:cNvPr id="777" name="テキスト ボックス 776"/>
        <xdr:cNvSpPr txBox="1"/>
      </xdr:nvSpPr>
      <xdr:spPr>
        <a:xfrm>
          <a:off x="20245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151155</xdr:rowOff>
    </xdr:from>
    <xdr:to>
      <xdr:col>102</xdr:col>
      <xdr:colOff>165100</xdr:colOff>
      <xdr:row>39</xdr:row>
      <xdr:rowOff>81305</xdr:rowOff>
    </xdr:to>
    <xdr:sp macro="" textlink="">
      <xdr:nvSpPr>
        <xdr:cNvPr id="778" name="楕円 777"/>
        <xdr:cNvSpPr/>
      </xdr:nvSpPr>
      <xdr:spPr>
        <a:xfrm>
          <a:off x="19494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72432</xdr:rowOff>
    </xdr:from>
    <xdr:ext cx="378565" cy="259045"/>
    <xdr:sp macro="" textlink="">
      <xdr:nvSpPr>
        <xdr:cNvPr id="779" name="テキスト ボックス 778"/>
        <xdr:cNvSpPr txBox="1"/>
      </xdr:nvSpPr>
      <xdr:spPr>
        <a:xfrm>
          <a:off x="19356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151079</xdr:rowOff>
    </xdr:from>
    <xdr:to>
      <xdr:col>98</xdr:col>
      <xdr:colOff>38100</xdr:colOff>
      <xdr:row>39</xdr:row>
      <xdr:rowOff>81229</xdr:rowOff>
    </xdr:to>
    <xdr:sp macro="" textlink="">
      <xdr:nvSpPr>
        <xdr:cNvPr id="780" name="楕円 779"/>
        <xdr:cNvSpPr/>
      </xdr:nvSpPr>
      <xdr:spPr>
        <a:xfrm>
          <a:off x="18605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72356</xdr:rowOff>
    </xdr:from>
    <xdr:ext cx="378565" cy="259045"/>
    <xdr:sp macro="" textlink="">
      <xdr:nvSpPr>
        <xdr:cNvPr id="781" name="テキスト ボックス 780"/>
        <xdr:cNvSpPr txBox="1"/>
      </xdr:nvSpPr>
      <xdr:spPr>
        <a:xfrm>
          <a:off x="18467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41021</xdr:rowOff>
    </xdr:from>
    <xdr:to>
      <xdr:col>116</xdr:col>
      <xdr:colOff>63500</xdr:colOff>
      <xdr:row>59</xdr:row>
      <xdr:rowOff>41021</xdr:rowOff>
    </xdr:to>
    <xdr:cxnSp macro="">
      <xdr:nvCxnSpPr>
        <xdr:cNvPr id="810" name="直線コネクタ 809"/>
        <xdr:cNvCxnSpPr/>
      </xdr:nvCxnSpPr>
      <xdr:spPr>
        <a:xfrm>
          <a:off x="21323300" y="10156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27153</xdr:rowOff>
    </xdr:from>
    <xdr:to>
      <xdr:col>111</xdr:col>
      <xdr:colOff>177800</xdr:colOff>
      <xdr:row>59</xdr:row>
      <xdr:rowOff>41021</xdr:rowOff>
    </xdr:to>
    <xdr:cxnSp macro="">
      <xdr:nvCxnSpPr>
        <xdr:cNvPr id="813" name="直線コネクタ 812"/>
        <xdr:cNvCxnSpPr/>
      </xdr:nvCxnSpPr>
      <xdr:spPr>
        <a:xfrm>
          <a:off x="20434300" y="10142703"/>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4" name="フローチャート: 判断 813"/>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5" name="テキスト ボックス 814"/>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27039</xdr:rowOff>
    </xdr:from>
    <xdr:to>
      <xdr:col>107</xdr:col>
      <xdr:colOff>50800</xdr:colOff>
      <xdr:row>59</xdr:row>
      <xdr:rowOff>27153</xdr:rowOff>
    </xdr:to>
    <xdr:cxnSp macro="">
      <xdr:nvCxnSpPr>
        <xdr:cNvPr id="816" name="直線コネクタ 815"/>
        <xdr:cNvCxnSpPr/>
      </xdr:nvCxnSpPr>
      <xdr:spPr>
        <a:xfrm>
          <a:off x="19545300" y="101425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7" name="フローチャート: 判断 816"/>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8" name="テキスト ボックス 817"/>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26924</xdr:rowOff>
    </xdr:from>
    <xdr:to>
      <xdr:col>102</xdr:col>
      <xdr:colOff>114300</xdr:colOff>
      <xdr:row>59</xdr:row>
      <xdr:rowOff>27039</xdr:rowOff>
    </xdr:to>
    <xdr:cxnSp macro="">
      <xdr:nvCxnSpPr>
        <xdr:cNvPr id="819" name="直線コネクタ 818"/>
        <xdr:cNvCxnSpPr/>
      </xdr:nvCxnSpPr>
      <xdr:spPr>
        <a:xfrm>
          <a:off x="18656300" y="1014247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0" name="フローチャート: 判断 819"/>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1" name="テキスト ボックス 820"/>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2" name="フローチャート: 判断 821"/>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3" name="テキスト ボックス 822"/>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161671</xdr:rowOff>
    </xdr:from>
    <xdr:to>
      <xdr:col>116</xdr:col>
      <xdr:colOff>114300</xdr:colOff>
      <xdr:row>59</xdr:row>
      <xdr:rowOff>91821</xdr:rowOff>
    </xdr:to>
    <xdr:sp macro="" textlink="">
      <xdr:nvSpPr>
        <xdr:cNvPr id="829" name="楕円 828"/>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76598</xdr:rowOff>
    </xdr:from>
    <xdr:ext cx="313932" cy="259045"/>
    <xdr:sp macro="" textlink="">
      <xdr:nvSpPr>
        <xdr:cNvPr id="830" name="貸付金該当値テキスト"/>
        <xdr:cNvSpPr txBox="1"/>
      </xdr:nvSpPr>
      <xdr:spPr>
        <a:xfrm>
          <a:off x="22212300" y="100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161671</xdr:rowOff>
    </xdr:from>
    <xdr:to>
      <xdr:col>112</xdr:col>
      <xdr:colOff>38100</xdr:colOff>
      <xdr:row>59</xdr:row>
      <xdr:rowOff>91821</xdr:rowOff>
    </xdr:to>
    <xdr:sp macro="" textlink="">
      <xdr:nvSpPr>
        <xdr:cNvPr id="831" name="楕円 830"/>
        <xdr:cNvSpPr/>
      </xdr:nvSpPr>
      <xdr:spPr>
        <a:xfrm>
          <a:off x="21272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82948</xdr:rowOff>
    </xdr:from>
    <xdr:ext cx="313932" cy="259045"/>
    <xdr:sp macro="" textlink="">
      <xdr:nvSpPr>
        <xdr:cNvPr id="832" name="テキスト ボックス 831"/>
        <xdr:cNvSpPr txBox="1"/>
      </xdr:nvSpPr>
      <xdr:spPr>
        <a:xfrm>
          <a:off x="21166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147803</xdr:rowOff>
    </xdr:from>
    <xdr:to>
      <xdr:col>107</xdr:col>
      <xdr:colOff>101600</xdr:colOff>
      <xdr:row>59</xdr:row>
      <xdr:rowOff>77953</xdr:rowOff>
    </xdr:to>
    <xdr:sp macro="" textlink="">
      <xdr:nvSpPr>
        <xdr:cNvPr id="833" name="楕円 832"/>
        <xdr:cNvSpPr/>
      </xdr:nvSpPr>
      <xdr:spPr>
        <a:xfrm>
          <a:off x="20383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69080</xdr:rowOff>
    </xdr:from>
    <xdr:ext cx="378565" cy="259045"/>
    <xdr:sp macro="" textlink="">
      <xdr:nvSpPr>
        <xdr:cNvPr id="834" name="テキスト ボックス 833"/>
        <xdr:cNvSpPr txBox="1"/>
      </xdr:nvSpPr>
      <xdr:spPr>
        <a:xfrm>
          <a:off x="20245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147689</xdr:rowOff>
    </xdr:from>
    <xdr:to>
      <xdr:col>102</xdr:col>
      <xdr:colOff>165100</xdr:colOff>
      <xdr:row>59</xdr:row>
      <xdr:rowOff>77839</xdr:rowOff>
    </xdr:to>
    <xdr:sp macro="" textlink="">
      <xdr:nvSpPr>
        <xdr:cNvPr id="835" name="楕円 834"/>
        <xdr:cNvSpPr/>
      </xdr:nvSpPr>
      <xdr:spPr>
        <a:xfrm>
          <a:off x="19494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68966</xdr:rowOff>
    </xdr:from>
    <xdr:ext cx="378565" cy="259045"/>
    <xdr:sp macro="" textlink="">
      <xdr:nvSpPr>
        <xdr:cNvPr id="836" name="テキスト ボックス 835"/>
        <xdr:cNvSpPr txBox="1"/>
      </xdr:nvSpPr>
      <xdr:spPr>
        <a:xfrm>
          <a:off x="19356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147574</xdr:rowOff>
    </xdr:from>
    <xdr:to>
      <xdr:col>98</xdr:col>
      <xdr:colOff>38100</xdr:colOff>
      <xdr:row>59</xdr:row>
      <xdr:rowOff>77724</xdr:rowOff>
    </xdr:to>
    <xdr:sp macro="" textlink="">
      <xdr:nvSpPr>
        <xdr:cNvPr id="837" name="楕円 836"/>
        <xdr:cNvSpPr/>
      </xdr:nvSpPr>
      <xdr:spPr>
        <a:xfrm>
          <a:off x="18605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68851</xdr:rowOff>
    </xdr:from>
    <xdr:ext cx="378565" cy="259045"/>
    <xdr:sp macro="" textlink="">
      <xdr:nvSpPr>
        <xdr:cNvPr id="838" name="テキスト ボックス 837"/>
        <xdr:cNvSpPr txBox="1"/>
      </xdr:nvSpPr>
      <xdr:spPr>
        <a:xfrm>
          <a:off x="18467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139047</xdr:rowOff>
    </xdr:from>
    <xdr:to>
      <xdr:col>116</xdr:col>
      <xdr:colOff>63500</xdr:colOff>
      <xdr:row>78</xdr:row>
      <xdr:rowOff>140582</xdr:rowOff>
    </xdr:to>
    <xdr:cxnSp macro="">
      <xdr:nvCxnSpPr>
        <xdr:cNvPr id="870" name="直線コネクタ 869"/>
        <xdr:cNvCxnSpPr/>
      </xdr:nvCxnSpPr>
      <xdr:spPr>
        <a:xfrm>
          <a:off x="21323300" y="13512147"/>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139047</xdr:rowOff>
    </xdr:from>
    <xdr:to>
      <xdr:col>111</xdr:col>
      <xdr:colOff>177800</xdr:colOff>
      <xdr:row>78</xdr:row>
      <xdr:rowOff>168047</xdr:rowOff>
    </xdr:to>
    <xdr:cxnSp macro="">
      <xdr:nvCxnSpPr>
        <xdr:cNvPr id="873" name="直線コネクタ 872"/>
        <xdr:cNvCxnSpPr/>
      </xdr:nvCxnSpPr>
      <xdr:spPr>
        <a:xfrm flipV="1">
          <a:off x="20434300" y="13512147"/>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4" name="フローチャート: 判断 873"/>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5" name="テキスト ボックス 874"/>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70727</xdr:rowOff>
    </xdr:from>
    <xdr:to>
      <xdr:col>107</xdr:col>
      <xdr:colOff>50800</xdr:colOff>
      <xdr:row>78</xdr:row>
      <xdr:rowOff>168047</xdr:rowOff>
    </xdr:to>
    <xdr:cxnSp macro="">
      <xdr:nvCxnSpPr>
        <xdr:cNvPr id="876" name="直線コネクタ 875"/>
        <xdr:cNvCxnSpPr/>
      </xdr:nvCxnSpPr>
      <xdr:spPr>
        <a:xfrm>
          <a:off x="19545300" y="13443827"/>
          <a:ext cx="889000" cy="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7" name="フローチャート: 判断 876"/>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78" name="テキスト ボックス 877"/>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70727</xdr:rowOff>
    </xdr:from>
    <xdr:to>
      <xdr:col>102</xdr:col>
      <xdr:colOff>114300</xdr:colOff>
      <xdr:row>78</xdr:row>
      <xdr:rowOff>81897</xdr:rowOff>
    </xdr:to>
    <xdr:cxnSp macro="">
      <xdr:nvCxnSpPr>
        <xdr:cNvPr id="879" name="直線コネクタ 878"/>
        <xdr:cNvCxnSpPr/>
      </xdr:nvCxnSpPr>
      <xdr:spPr>
        <a:xfrm flipV="1">
          <a:off x="18656300" y="13443827"/>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0" name="フローチャート: 判断 879"/>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1" name="テキスト ボックス 880"/>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2" name="フローチャート: 判断 881"/>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3" name="テキスト ボックス 882"/>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89782</xdr:rowOff>
    </xdr:from>
    <xdr:to>
      <xdr:col>116</xdr:col>
      <xdr:colOff>114300</xdr:colOff>
      <xdr:row>79</xdr:row>
      <xdr:rowOff>19932</xdr:rowOff>
    </xdr:to>
    <xdr:sp macro="" textlink="">
      <xdr:nvSpPr>
        <xdr:cNvPr id="889" name="楕円 888"/>
        <xdr:cNvSpPr/>
      </xdr:nvSpPr>
      <xdr:spPr>
        <a:xfrm>
          <a:off x="221107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68209</xdr:rowOff>
    </xdr:from>
    <xdr:ext cx="534377" cy="259045"/>
    <xdr:sp macro="" textlink="">
      <xdr:nvSpPr>
        <xdr:cNvPr id="890" name="繰出金該当値テキスト"/>
        <xdr:cNvSpPr txBox="1"/>
      </xdr:nvSpPr>
      <xdr:spPr>
        <a:xfrm>
          <a:off x="22212300" y="134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88247</xdr:rowOff>
    </xdr:from>
    <xdr:to>
      <xdr:col>112</xdr:col>
      <xdr:colOff>38100</xdr:colOff>
      <xdr:row>79</xdr:row>
      <xdr:rowOff>18397</xdr:rowOff>
    </xdr:to>
    <xdr:sp macro="" textlink="">
      <xdr:nvSpPr>
        <xdr:cNvPr id="891" name="楕円 890"/>
        <xdr:cNvSpPr/>
      </xdr:nvSpPr>
      <xdr:spPr>
        <a:xfrm>
          <a:off x="21272500" y="13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9524</xdr:rowOff>
    </xdr:from>
    <xdr:ext cx="534377" cy="259045"/>
    <xdr:sp macro="" textlink="">
      <xdr:nvSpPr>
        <xdr:cNvPr id="892" name="テキスト ボックス 891"/>
        <xdr:cNvSpPr txBox="1"/>
      </xdr:nvSpPr>
      <xdr:spPr>
        <a:xfrm>
          <a:off x="21056111" y="135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117247</xdr:rowOff>
    </xdr:from>
    <xdr:to>
      <xdr:col>107</xdr:col>
      <xdr:colOff>101600</xdr:colOff>
      <xdr:row>79</xdr:row>
      <xdr:rowOff>47397</xdr:rowOff>
    </xdr:to>
    <xdr:sp macro="" textlink="">
      <xdr:nvSpPr>
        <xdr:cNvPr id="893" name="楕円 892"/>
        <xdr:cNvSpPr/>
      </xdr:nvSpPr>
      <xdr:spPr>
        <a:xfrm>
          <a:off x="20383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38524</xdr:rowOff>
    </xdr:from>
    <xdr:ext cx="534377" cy="259045"/>
    <xdr:sp macro="" textlink="">
      <xdr:nvSpPr>
        <xdr:cNvPr id="894" name="テキスト ボックス 893"/>
        <xdr:cNvSpPr txBox="1"/>
      </xdr:nvSpPr>
      <xdr:spPr>
        <a:xfrm>
          <a:off x="20167111" y="135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19927</xdr:rowOff>
    </xdr:from>
    <xdr:to>
      <xdr:col>102</xdr:col>
      <xdr:colOff>165100</xdr:colOff>
      <xdr:row>78</xdr:row>
      <xdr:rowOff>121527</xdr:rowOff>
    </xdr:to>
    <xdr:sp macro="" textlink="">
      <xdr:nvSpPr>
        <xdr:cNvPr id="895" name="楕円 894"/>
        <xdr:cNvSpPr/>
      </xdr:nvSpPr>
      <xdr:spPr>
        <a:xfrm>
          <a:off x="19494500" y="133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112654</xdr:rowOff>
    </xdr:from>
    <xdr:ext cx="534377" cy="259045"/>
    <xdr:sp macro="" textlink="">
      <xdr:nvSpPr>
        <xdr:cNvPr id="896" name="テキスト ボックス 895"/>
        <xdr:cNvSpPr txBox="1"/>
      </xdr:nvSpPr>
      <xdr:spPr>
        <a:xfrm>
          <a:off x="19278111" y="134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31097</xdr:rowOff>
    </xdr:from>
    <xdr:to>
      <xdr:col>98</xdr:col>
      <xdr:colOff>38100</xdr:colOff>
      <xdr:row>78</xdr:row>
      <xdr:rowOff>132697</xdr:rowOff>
    </xdr:to>
    <xdr:sp macro="" textlink="">
      <xdr:nvSpPr>
        <xdr:cNvPr id="897" name="楕円 896"/>
        <xdr:cNvSpPr/>
      </xdr:nvSpPr>
      <xdr:spPr>
        <a:xfrm>
          <a:off x="186055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123824</xdr:rowOff>
    </xdr:from>
    <xdr:ext cx="534377" cy="259045"/>
    <xdr:sp macro="" textlink="">
      <xdr:nvSpPr>
        <xdr:cNvPr id="898" name="テキスト ボックス 897"/>
        <xdr:cNvSpPr txBox="1"/>
      </xdr:nvSpPr>
      <xdr:spPr>
        <a:xfrm>
          <a:off x="183891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384,895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101,274</a:t>
          </a:r>
          <a:r>
            <a:rPr kumimoji="1" lang="ja-JP" altLang="en-US" sz="1300">
              <a:latin typeface="ＭＳ Ｐゴシック" panose="020B0600070205080204" pitchFamily="50" charset="-128"/>
              <a:ea typeface="ＭＳ Ｐゴシック" panose="020B0600070205080204" pitchFamily="50" charset="-128"/>
            </a:rPr>
            <a:t>円となっており、前年比では類似団体内平均と同様に増加しているが、平均と比べて低い水準保っている。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額と比較して多くなっているのは、維持補修費、積立金である。維持補修費については、施設等の老朽化が進んでいることが要因と考えられ、積立金については今後の庁舎や下水道を含む公共施設整備への積立や、ふるさと応援寄付金が増えていることによる基金への積立が増え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122326</xdr:rowOff>
    </xdr:from>
    <xdr:to>
      <xdr:col>24</xdr:col>
      <xdr:colOff>63500</xdr:colOff>
      <xdr:row>36</xdr:row>
      <xdr:rowOff>137871</xdr:rowOff>
    </xdr:to>
    <xdr:cxnSp macro="">
      <xdr:nvCxnSpPr>
        <xdr:cNvPr id="59" name="直線コネクタ 58"/>
        <xdr:cNvCxnSpPr/>
      </xdr:nvCxnSpPr>
      <xdr:spPr>
        <a:xfrm flipV="1">
          <a:off x="3797300" y="629452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96723</xdr:rowOff>
    </xdr:from>
    <xdr:to>
      <xdr:col>19</xdr:col>
      <xdr:colOff>177800</xdr:colOff>
      <xdr:row>36</xdr:row>
      <xdr:rowOff>137871</xdr:rowOff>
    </xdr:to>
    <xdr:cxnSp macro="">
      <xdr:nvCxnSpPr>
        <xdr:cNvPr id="62" name="直線コネクタ 61"/>
        <xdr:cNvCxnSpPr/>
      </xdr:nvCxnSpPr>
      <xdr:spPr>
        <a:xfrm>
          <a:off x="2908300" y="626892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59690</xdr:rowOff>
    </xdr:from>
    <xdr:to>
      <xdr:col>15</xdr:col>
      <xdr:colOff>50800</xdr:colOff>
      <xdr:row>36</xdr:row>
      <xdr:rowOff>96723</xdr:rowOff>
    </xdr:to>
    <xdr:cxnSp macro="">
      <xdr:nvCxnSpPr>
        <xdr:cNvPr id="65" name="直線コネクタ 64"/>
        <xdr:cNvCxnSpPr/>
      </xdr:nvCxnSpPr>
      <xdr:spPr>
        <a:xfrm>
          <a:off x="2019300" y="623189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59690</xdr:rowOff>
    </xdr:to>
    <xdr:cxnSp macro="">
      <xdr:nvCxnSpPr>
        <xdr:cNvPr id="68" name="直線コネクタ 67"/>
        <xdr:cNvCxnSpPr/>
      </xdr:nvCxnSpPr>
      <xdr:spPr>
        <a:xfrm>
          <a:off x="1130300" y="6220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71526</xdr:rowOff>
    </xdr:from>
    <xdr:to>
      <xdr:col>24</xdr:col>
      <xdr:colOff>114300</xdr:colOff>
      <xdr:row>37</xdr:row>
      <xdr:rowOff>1676</xdr:rowOff>
    </xdr:to>
    <xdr:sp macro="" textlink="">
      <xdr:nvSpPr>
        <xdr:cNvPr id="78" name="楕円 77"/>
        <xdr:cNvSpPr/>
      </xdr:nvSpPr>
      <xdr:spPr>
        <a:xfrm>
          <a:off x="4584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49953</xdr:rowOff>
    </xdr:from>
    <xdr:ext cx="469744" cy="259045"/>
    <xdr:sp macro="" textlink="">
      <xdr:nvSpPr>
        <xdr:cNvPr id="79" name="議会費該当値テキスト"/>
        <xdr:cNvSpPr txBox="1"/>
      </xdr:nvSpPr>
      <xdr:spPr>
        <a:xfrm>
          <a:off x="4686300"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87071</xdr:rowOff>
    </xdr:from>
    <xdr:to>
      <xdr:col>20</xdr:col>
      <xdr:colOff>38100</xdr:colOff>
      <xdr:row>37</xdr:row>
      <xdr:rowOff>17221</xdr:rowOff>
    </xdr:to>
    <xdr:sp macro="" textlink="">
      <xdr:nvSpPr>
        <xdr:cNvPr id="80" name="楕円 79"/>
        <xdr:cNvSpPr/>
      </xdr:nvSpPr>
      <xdr:spPr>
        <a:xfrm>
          <a:off x="3746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8348</xdr:rowOff>
    </xdr:from>
    <xdr:ext cx="469744" cy="259045"/>
    <xdr:sp macro="" textlink="">
      <xdr:nvSpPr>
        <xdr:cNvPr id="81" name="テキスト ボックス 80"/>
        <xdr:cNvSpPr txBox="1"/>
      </xdr:nvSpPr>
      <xdr:spPr>
        <a:xfrm>
          <a:off x="3562428" y="63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45923</xdr:rowOff>
    </xdr:from>
    <xdr:to>
      <xdr:col>15</xdr:col>
      <xdr:colOff>101600</xdr:colOff>
      <xdr:row>36</xdr:row>
      <xdr:rowOff>147523</xdr:rowOff>
    </xdr:to>
    <xdr:sp macro="" textlink="">
      <xdr:nvSpPr>
        <xdr:cNvPr id="82" name="楕円 81"/>
        <xdr:cNvSpPr/>
      </xdr:nvSpPr>
      <xdr:spPr>
        <a:xfrm>
          <a:off x="2857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138650</xdr:rowOff>
    </xdr:from>
    <xdr:ext cx="469744" cy="259045"/>
    <xdr:sp macro="" textlink="">
      <xdr:nvSpPr>
        <xdr:cNvPr id="83" name="テキスト ボックス 82"/>
        <xdr:cNvSpPr txBox="1"/>
      </xdr:nvSpPr>
      <xdr:spPr>
        <a:xfrm>
          <a:off x="2673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8890</xdr:rowOff>
    </xdr:from>
    <xdr:to>
      <xdr:col>10</xdr:col>
      <xdr:colOff>165100</xdr:colOff>
      <xdr:row>36</xdr:row>
      <xdr:rowOff>110490</xdr:rowOff>
    </xdr:to>
    <xdr:sp macro="" textlink="">
      <xdr:nvSpPr>
        <xdr:cNvPr id="84" name="楕円 83"/>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101617</xdr:rowOff>
    </xdr:from>
    <xdr:ext cx="469744" cy="259045"/>
    <xdr:sp macro="" textlink="">
      <xdr:nvSpPr>
        <xdr:cNvPr id="85" name="テキスト ボックス 84"/>
        <xdr:cNvSpPr txBox="1"/>
      </xdr:nvSpPr>
      <xdr:spPr>
        <a:xfrm>
          <a:off x="1784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86" name="楕円 85"/>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87" name="テキスト ボックス 86"/>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56490</xdr:rowOff>
    </xdr:from>
    <xdr:to>
      <xdr:col>24</xdr:col>
      <xdr:colOff>63500</xdr:colOff>
      <xdr:row>56</xdr:row>
      <xdr:rowOff>157220</xdr:rowOff>
    </xdr:to>
    <xdr:cxnSp macro="">
      <xdr:nvCxnSpPr>
        <xdr:cNvPr id="114" name="直線コネクタ 113"/>
        <xdr:cNvCxnSpPr/>
      </xdr:nvCxnSpPr>
      <xdr:spPr>
        <a:xfrm>
          <a:off x="3797300" y="9314790"/>
          <a:ext cx="838200" cy="4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56490</xdr:rowOff>
    </xdr:from>
    <xdr:to>
      <xdr:col>19</xdr:col>
      <xdr:colOff>177800</xdr:colOff>
      <xdr:row>57</xdr:row>
      <xdr:rowOff>44186</xdr:rowOff>
    </xdr:to>
    <xdr:cxnSp macro="">
      <xdr:nvCxnSpPr>
        <xdr:cNvPr id="117" name="直線コネクタ 116"/>
        <xdr:cNvCxnSpPr/>
      </xdr:nvCxnSpPr>
      <xdr:spPr>
        <a:xfrm flipV="1">
          <a:off x="2908300" y="9314790"/>
          <a:ext cx="889000" cy="5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44186</xdr:rowOff>
    </xdr:from>
    <xdr:to>
      <xdr:col>15</xdr:col>
      <xdr:colOff>50800</xdr:colOff>
      <xdr:row>57</xdr:row>
      <xdr:rowOff>79103</xdr:rowOff>
    </xdr:to>
    <xdr:cxnSp macro="">
      <xdr:nvCxnSpPr>
        <xdr:cNvPr id="120" name="直線コネクタ 119"/>
        <xdr:cNvCxnSpPr/>
      </xdr:nvCxnSpPr>
      <xdr:spPr>
        <a:xfrm flipV="1">
          <a:off x="2019300" y="9816836"/>
          <a:ext cx="8890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79103</xdr:rowOff>
    </xdr:from>
    <xdr:to>
      <xdr:col>10</xdr:col>
      <xdr:colOff>114300</xdr:colOff>
      <xdr:row>57</xdr:row>
      <xdr:rowOff>128992</xdr:rowOff>
    </xdr:to>
    <xdr:cxnSp macro="">
      <xdr:nvCxnSpPr>
        <xdr:cNvPr id="123" name="直線コネクタ 122"/>
        <xdr:cNvCxnSpPr/>
      </xdr:nvCxnSpPr>
      <xdr:spPr>
        <a:xfrm flipV="1">
          <a:off x="1130300" y="9851753"/>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106420</xdr:rowOff>
    </xdr:from>
    <xdr:to>
      <xdr:col>24</xdr:col>
      <xdr:colOff>114300</xdr:colOff>
      <xdr:row>57</xdr:row>
      <xdr:rowOff>36570</xdr:rowOff>
    </xdr:to>
    <xdr:sp macro="" textlink="">
      <xdr:nvSpPr>
        <xdr:cNvPr id="133" name="楕円 132"/>
        <xdr:cNvSpPr/>
      </xdr:nvSpPr>
      <xdr:spPr>
        <a:xfrm>
          <a:off x="4584700" y="9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129297</xdr:rowOff>
    </xdr:from>
    <xdr:ext cx="534377" cy="259045"/>
    <xdr:sp macro="" textlink="">
      <xdr:nvSpPr>
        <xdr:cNvPr id="134" name="総務費該当値テキスト"/>
        <xdr:cNvSpPr txBox="1"/>
      </xdr:nvSpPr>
      <xdr:spPr>
        <a:xfrm>
          <a:off x="4686300" y="95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5690</xdr:rowOff>
    </xdr:from>
    <xdr:to>
      <xdr:col>20</xdr:col>
      <xdr:colOff>38100</xdr:colOff>
      <xdr:row>54</xdr:row>
      <xdr:rowOff>107290</xdr:rowOff>
    </xdr:to>
    <xdr:sp macro="" textlink="">
      <xdr:nvSpPr>
        <xdr:cNvPr id="135" name="楕円 134"/>
        <xdr:cNvSpPr/>
      </xdr:nvSpPr>
      <xdr:spPr>
        <a:xfrm>
          <a:off x="3746500" y="92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123817</xdr:rowOff>
    </xdr:from>
    <xdr:ext cx="599010" cy="259045"/>
    <xdr:sp macro="" textlink="">
      <xdr:nvSpPr>
        <xdr:cNvPr id="136" name="テキスト ボックス 135"/>
        <xdr:cNvSpPr txBox="1"/>
      </xdr:nvSpPr>
      <xdr:spPr>
        <a:xfrm>
          <a:off x="3497795" y="90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164836</xdr:rowOff>
    </xdr:from>
    <xdr:to>
      <xdr:col>15</xdr:col>
      <xdr:colOff>101600</xdr:colOff>
      <xdr:row>57</xdr:row>
      <xdr:rowOff>94986</xdr:rowOff>
    </xdr:to>
    <xdr:sp macro="" textlink="">
      <xdr:nvSpPr>
        <xdr:cNvPr id="137" name="楕円 136"/>
        <xdr:cNvSpPr/>
      </xdr:nvSpPr>
      <xdr:spPr>
        <a:xfrm>
          <a:off x="2857500" y="97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86113</xdr:rowOff>
    </xdr:from>
    <xdr:ext cx="534377" cy="259045"/>
    <xdr:sp macro="" textlink="">
      <xdr:nvSpPr>
        <xdr:cNvPr id="138" name="テキスト ボックス 137"/>
        <xdr:cNvSpPr txBox="1"/>
      </xdr:nvSpPr>
      <xdr:spPr>
        <a:xfrm>
          <a:off x="2641111" y="98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28303</xdr:rowOff>
    </xdr:from>
    <xdr:to>
      <xdr:col>10</xdr:col>
      <xdr:colOff>165100</xdr:colOff>
      <xdr:row>57</xdr:row>
      <xdr:rowOff>129903</xdr:rowOff>
    </xdr:to>
    <xdr:sp macro="" textlink="">
      <xdr:nvSpPr>
        <xdr:cNvPr id="139" name="楕円 138"/>
        <xdr:cNvSpPr/>
      </xdr:nvSpPr>
      <xdr:spPr>
        <a:xfrm>
          <a:off x="1968500" y="98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121030</xdr:rowOff>
    </xdr:from>
    <xdr:ext cx="534377" cy="259045"/>
    <xdr:sp macro="" textlink="">
      <xdr:nvSpPr>
        <xdr:cNvPr id="140" name="テキスト ボックス 139"/>
        <xdr:cNvSpPr txBox="1"/>
      </xdr:nvSpPr>
      <xdr:spPr>
        <a:xfrm>
          <a:off x="1752111" y="98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78192</xdr:rowOff>
    </xdr:from>
    <xdr:to>
      <xdr:col>6</xdr:col>
      <xdr:colOff>38100</xdr:colOff>
      <xdr:row>58</xdr:row>
      <xdr:rowOff>8342</xdr:rowOff>
    </xdr:to>
    <xdr:sp macro="" textlink="">
      <xdr:nvSpPr>
        <xdr:cNvPr id="141" name="楕円 140"/>
        <xdr:cNvSpPr/>
      </xdr:nvSpPr>
      <xdr:spPr>
        <a:xfrm>
          <a:off x="1079500" y="98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170919</xdr:rowOff>
    </xdr:from>
    <xdr:ext cx="534377" cy="259045"/>
    <xdr:sp macro="" textlink="">
      <xdr:nvSpPr>
        <xdr:cNvPr id="142" name="テキスト ボックス 141"/>
        <xdr:cNvSpPr txBox="1"/>
      </xdr:nvSpPr>
      <xdr:spPr>
        <a:xfrm>
          <a:off x="863111" y="99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159824</xdr:rowOff>
    </xdr:from>
    <xdr:to>
      <xdr:col>24</xdr:col>
      <xdr:colOff>63500</xdr:colOff>
      <xdr:row>78</xdr:row>
      <xdr:rowOff>5824</xdr:rowOff>
    </xdr:to>
    <xdr:cxnSp macro="">
      <xdr:nvCxnSpPr>
        <xdr:cNvPr id="172" name="直線コネクタ 171"/>
        <xdr:cNvCxnSpPr/>
      </xdr:nvCxnSpPr>
      <xdr:spPr>
        <a:xfrm flipV="1">
          <a:off x="3797300" y="13190024"/>
          <a:ext cx="838200" cy="1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5824</xdr:rowOff>
    </xdr:from>
    <xdr:to>
      <xdr:col>19</xdr:col>
      <xdr:colOff>177800</xdr:colOff>
      <xdr:row>78</xdr:row>
      <xdr:rowOff>46828</xdr:rowOff>
    </xdr:to>
    <xdr:cxnSp macro="">
      <xdr:nvCxnSpPr>
        <xdr:cNvPr id="175" name="直線コネクタ 174"/>
        <xdr:cNvCxnSpPr/>
      </xdr:nvCxnSpPr>
      <xdr:spPr>
        <a:xfrm flipV="1">
          <a:off x="2908300" y="13378924"/>
          <a:ext cx="889000" cy="4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40785</xdr:rowOff>
    </xdr:from>
    <xdr:to>
      <xdr:col>15</xdr:col>
      <xdr:colOff>50800</xdr:colOff>
      <xdr:row>78</xdr:row>
      <xdr:rowOff>46828</xdr:rowOff>
    </xdr:to>
    <xdr:cxnSp macro="">
      <xdr:nvCxnSpPr>
        <xdr:cNvPr id="178" name="直線コネクタ 177"/>
        <xdr:cNvCxnSpPr/>
      </xdr:nvCxnSpPr>
      <xdr:spPr>
        <a:xfrm>
          <a:off x="2019300" y="13413885"/>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0" name="テキスト ボックス 179"/>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40785</xdr:rowOff>
    </xdr:from>
    <xdr:to>
      <xdr:col>10</xdr:col>
      <xdr:colOff>114300</xdr:colOff>
      <xdr:row>78</xdr:row>
      <xdr:rowOff>67295</xdr:rowOff>
    </xdr:to>
    <xdr:cxnSp macro="">
      <xdr:nvCxnSpPr>
        <xdr:cNvPr id="181" name="直線コネクタ 180"/>
        <xdr:cNvCxnSpPr/>
      </xdr:nvCxnSpPr>
      <xdr:spPr>
        <a:xfrm flipV="1">
          <a:off x="1130300" y="13413885"/>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109024</xdr:rowOff>
    </xdr:from>
    <xdr:to>
      <xdr:col>24</xdr:col>
      <xdr:colOff>114300</xdr:colOff>
      <xdr:row>77</xdr:row>
      <xdr:rowOff>39174</xdr:rowOff>
    </xdr:to>
    <xdr:sp macro="" textlink="">
      <xdr:nvSpPr>
        <xdr:cNvPr id="191" name="楕円 190"/>
        <xdr:cNvSpPr/>
      </xdr:nvSpPr>
      <xdr:spPr>
        <a:xfrm>
          <a:off x="4584700" y="131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23951</xdr:rowOff>
    </xdr:from>
    <xdr:ext cx="599010" cy="259045"/>
    <xdr:sp macro="" textlink="">
      <xdr:nvSpPr>
        <xdr:cNvPr id="192" name="民生費該当値テキスト"/>
        <xdr:cNvSpPr txBox="1"/>
      </xdr:nvSpPr>
      <xdr:spPr>
        <a:xfrm>
          <a:off x="4686300" y="1305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126474</xdr:rowOff>
    </xdr:from>
    <xdr:to>
      <xdr:col>20</xdr:col>
      <xdr:colOff>38100</xdr:colOff>
      <xdr:row>78</xdr:row>
      <xdr:rowOff>56624</xdr:rowOff>
    </xdr:to>
    <xdr:sp macro="" textlink="">
      <xdr:nvSpPr>
        <xdr:cNvPr id="193" name="楕円 192"/>
        <xdr:cNvSpPr/>
      </xdr:nvSpPr>
      <xdr:spPr>
        <a:xfrm>
          <a:off x="3746500" y="133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47751</xdr:rowOff>
    </xdr:from>
    <xdr:ext cx="599010" cy="259045"/>
    <xdr:sp macro="" textlink="">
      <xdr:nvSpPr>
        <xdr:cNvPr id="194" name="テキスト ボックス 193"/>
        <xdr:cNvSpPr txBox="1"/>
      </xdr:nvSpPr>
      <xdr:spPr>
        <a:xfrm>
          <a:off x="3497795" y="134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167478</xdr:rowOff>
    </xdr:from>
    <xdr:to>
      <xdr:col>15</xdr:col>
      <xdr:colOff>101600</xdr:colOff>
      <xdr:row>78</xdr:row>
      <xdr:rowOff>97628</xdr:rowOff>
    </xdr:to>
    <xdr:sp macro="" textlink="">
      <xdr:nvSpPr>
        <xdr:cNvPr id="195" name="楕円 194"/>
        <xdr:cNvSpPr/>
      </xdr:nvSpPr>
      <xdr:spPr>
        <a:xfrm>
          <a:off x="2857500" y="1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88755</xdr:rowOff>
    </xdr:from>
    <xdr:ext cx="599010" cy="259045"/>
    <xdr:sp macro="" textlink="">
      <xdr:nvSpPr>
        <xdr:cNvPr id="196" name="テキスト ボックス 195"/>
        <xdr:cNvSpPr txBox="1"/>
      </xdr:nvSpPr>
      <xdr:spPr>
        <a:xfrm>
          <a:off x="2608795" y="134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161435</xdr:rowOff>
    </xdr:from>
    <xdr:to>
      <xdr:col>10</xdr:col>
      <xdr:colOff>165100</xdr:colOff>
      <xdr:row>78</xdr:row>
      <xdr:rowOff>91585</xdr:rowOff>
    </xdr:to>
    <xdr:sp macro="" textlink="">
      <xdr:nvSpPr>
        <xdr:cNvPr id="197" name="楕円 196"/>
        <xdr:cNvSpPr/>
      </xdr:nvSpPr>
      <xdr:spPr>
        <a:xfrm>
          <a:off x="1968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82712</xdr:rowOff>
    </xdr:from>
    <xdr:ext cx="599010" cy="259045"/>
    <xdr:sp macro="" textlink="">
      <xdr:nvSpPr>
        <xdr:cNvPr id="198" name="テキスト ボックス 197"/>
        <xdr:cNvSpPr txBox="1"/>
      </xdr:nvSpPr>
      <xdr:spPr>
        <a:xfrm>
          <a:off x="1719795" y="1345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16495</xdr:rowOff>
    </xdr:from>
    <xdr:to>
      <xdr:col>6</xdr:col>
      <xdr:colOff>38100</xdr:colOff>
      <xdr:row>78</xdr:row>
      <xdr:rowOff>118095</xdr:rowOff>
    </xdr:to>
    <xdr:sp macro="" textlink="">
      <xdr:nvSpPr>
        <xdr:cNvPr id="199" name="楕円 198"/>
        <xdr:cNvSpPr/>
      </xdr:nvSpPr>
      <xdr:spPr>
        <a:xfrm>
          <a:off x="1079500" y="133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109222</xdr:rowOff>
    </xdr:from>
    <xdr:ext cx="599010" cy="259045"/>
    <xdr:sp macro="" textlink="">
      <xdr:nvSpPr>
        <xdr:cNvPr id="200" name="テキスト ボックス 199"/>
        <xdr:cNvSpPr txBox="1"/>
      </xdr:nvSpPr>
      <xdr:spPr>
        <a:xfrm>
          <a:off x="830795" y="134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161950</xdr:rowOff>
    </xdr:from>
    <xdr:to>
      <xdr:col>24</xdr:col>
      <xdr:colOff>63500</xdr:colOff>
      <xdr:row>99</xdr:row>
      <xdr:rowOff>95289</xdr:rowOff>
    </xdr:to>
    <xdr:cxnSp macro="">
      <xdr:nvCxnSpPr>
        <xdr:cNvPr id="230" name="直線コネクタ 229"/>
        <xdr:cNvCxnSpPr/>
      </xdr:nvCxnSpPr>
      <xdr:spPr>
        <a:xfrm flipV="1">
          <a:off x="3797300" y="16964050"/>
          <a:ext cx="8382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95289</xdr:rowOff>
    </xdr:from>
    <xdr:to>
      <xdr:col>19</xdr:col>
      <xdr:colOff>177800</xdr:colOff>
      <xdr:row>99</xdr:row>
      <xdr:rowOff>97434</xdr:rowOff>
    </xdr:to>
    <xdr:cxnSp macro="">
      <xdr:nvCxnSpPr>
        <xdr:cNvPr id="233" name="直線コネクタ 232"/>
        <xdr:cNvCxnSpPr/>
      </xdr:nvCxnSpPr>
      <xdr:spPr>
        <a:xfrm flipV="1">
          <a:off x="2908300" y="17068839"/>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5" name="テキスト ボックス 234"/>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97434</xdr:rowOff>
    </xdr:from>
    <xdr:to>
      <xdr:col>15</xdr:col>
      <xdr:colOff>50800</xdr:colOff>
      <xdr:row>99</xdr:row>
      <xdr:rowOff>101715</xdr:rowOff>
    </xdr:to>
    <xdr:cxnSp macro="">
      <xdr:nvCxnSpPr>
        <xdr:cNvPr id="236" name="直線コネクタ 235"/>
        <xdr:cNvCxnSpPr/>
      </xdr:nvCxnSpPr>
      <xdr:spPr>
        <a:xfrm flipV="1">
          <a:off x="2019300" y="17070984"/>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38" name="テキスト ボックス 237"/>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101715</xdr:rowOff>
    </xdr:from>
    <xdr:to>
      <xdr:col>10</xdr:col>
      <xdr:colOff>114300</xdr:colOff>
      <xdr:row>99</xdr:row>
      <xdr:rowOff>105156</xdr:rowOff>
    </xdr:to>
    <xdr:cxnSp macro="">
      <xdr:nvCxnSpPr>
        <xdr:cNvPr id="239" name="直線コネクタ 238"/>
        <xdr:cNvCxnSpPr/>
      </xdr:nvCxnSpPr>
      <xdr:spPr>
        <a:xfrm flipV="1">
          <a:off x="1130300" y="17075265"/>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1" name="テキスト ボックス 240"/>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3" name="テキスト ボックス 242"/>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111150</xdr:rowOff>
    </xdr:from>
    <xdr:to>
      <xdr:col>24</xdr:col>
      <xdr:colOff>114300</xdr:colOff>
      <xdr:row>99</xdr:row>
      <xdr:rowOff>41300</xdr:rowOff>
    </xdr:to>
    <xdr:sp macro="" textlink="">
      <xdr:nvSpPr>
        <xdr:cNvPr id="249" name="楕円 248"/>
        <xdr:cNvSpPr/>
      </xdr:nvSpPr>
      <xdr:spPr>
        <a:xfrm>
          <a:off x="4584700" y="169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89577</xdr:rowOff>
    </xdr:from>
    <xdr:ext cx="534377" cy="259045"/>
    <xdr:sp macro="" textlink="">
      <xdr:nvSpPr>
        <xdr:cNvPr id="250" name="衛生費該当値テキスト"/>
        <xdr:cNvSpPr txBox="1"/>
      </xdr:nvSpPr>
      <xdr:spPr>
        <a:xfrm>
          <a:off x="4686300" y="168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44489</xdr:rowOff>
    </xdr:from>
    <xdr:to>
      <xdr:col>20</xdr:col>
      <xdr:colOff>38100</xdr:colOff>
      <xdr:row>99</xdr:row>
      <xdr:rowOff>146089</xdr:rowOff>
    </xdr:to>
    <xdr:sp macro="" textlink="">
      <xdr:nvSpPr>
        <xdr:cNvPr id="251" name="楕円 250"/>
        <xdr:cNvSpPr/>
      </xdr:nvSpPr>
      <xdr:spPr>
        <a:xfrm>
          <a:off x="3746500" y="170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137216</xdr:rowOff>
    </xdr:from>
    <xdr:ext cx="534377" cy="259045"/>
    <xdr:sp macro="" textlink="">
      <xdr:nvSpPr>
        <xdr:cNvPr id="252" name="テキスト ボックス 251"/>
        <xdr:cNvSpPr txBox="1"/>
      </xdr:nvSpPr>
      <xdr:spPr>
        <a:xfrm>
          <a:off x="3530111" y="171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46634</xdr:rowOff>
    </xdr:from>
    <xdr:to>
      <xdr:col>15</xdr:col>
      <xdr:colOff>101600</xdr:colOff>
      <xdr:row>99</xdr:row>
      <xdr:rowOff>148234</xdr:rowOff>
    </xdr:to>
    <xdr:sp macro="" textlink="">
      <xdr:nvSpPr>
        <xdr:cNvPr id="253" name="楕円 252"/>
        <xdr:cNvSpPr/>
      </xdr:nvSpPr>
      <xdr:spPr>
        <a:xfrm>
          <a:off x="2857500" y="170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139361</xdr:rowOff>
    </xdr:from>
    <xdr:ext cx="534377" cy="259045"/>
    <xdr:sp macro="" textlink="">
      <xdr:nvSpPr>
        <xdr:cNvPr id="254" name="テキスト ボックス 253"/>
        <xdr:cNvSpPr txBox="1"/>
      </xdr:nvSpPr>
      <xdr:spPr>
        <a:xfrm>
          <a:off x="2641111" y="171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50915</xdr:rowOff>
    </xdr:from>
    <xdr:to>
      <xdr:col>10</xdr:col>
      <xdr:colOff>165100</xdr:colOff>
      <xdr:row>99</xdr:row>
      <xdr:rowOff>152515</xdr:rowOff>
    </xdr:to>
    <xdr:sp macro="" textlink="">
      <xdr:nvSpPr>
        <xdr:cNvPr id="255" name="楕円 254"/>
        <xdr:cNvSpPr/>
      </xdr:nvSpPr>
      <xdr:spPr>
        <a:xfrm>
          <a:off x="1968500" y="170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143642</xdr:rowOff>
    </xdr:from>
    <xdr:ext cx="534377" cy="259045"/>
    <xdr:sp macro="" textlink="">
      <xdr:nvSpPr>
        <xdr:cNvPr id="256" name="テキスト ボックス 255"/>
        <xdr:cNvSpPr txBox="1"/>
      </xdr:nvSpPr>
      <xdr:spPr>
        <a:xfrm>
          <a:off x="1752111" y="171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54356</xdr:rowOff>
    </xdr:from>
    <xdr:to>
      <xdr:col>6</xdr:col>
      <xdr:colOff>38100</xdr:colOff>
      <xdr:row>99</xdr:row>
      <xdr:rowOff>155956</xdr:rowOff>
    </xdr:to>
    <xdr:sp macro="" textlink="">
      <xdr:nvSpPr>
        <xdr:cNvPr id="257" name="楕円 256"/>
        <xdr:cNvSpPr/>
      </xdr:nvSpPr>
      <xdr:spPr>
        <a:xfrm>
          <a:off x="1079500" y="170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147083</xdr:rowOff>
    </xdr:from>
    <xdr:ext cx="534377" cy="259045"/>
    <xdr:sp macro="" textlink="">
      <xdr:nvSpPr>
        <xdr:cNvPr id="258" name="テキスト ボックス 257"/>
        <xdr:cNvSpPr txBox="1"/>
      </xdr:nvSpPr>
      <xdr:spPr>
        <a:xfrm>
          <a:off x="863111" y="171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155321</xdr:rowOff>
    </xdr:from>
    <xdr:to>
      <xdr:col>55</xdr:col>
      <xdr:colOff>0</xdr:colOff>
      <xdr:row>39</xdr:row>
      <xdr:rowOff>1397</xdr:rowOff>
    </xdr:to>
    <xdr:cxnSp macro="">
      <xdr:nvCxnSpPr>
        <xdr:cNvPr id="287" name="直線コネクタ 286"/>
        <xdr:cNvCxnSpPr/>
      </xdr:nvCxnSpPr>
      <xdr:spPr>
        <a:xfrm>
          <a:off x="9639300" y="6670421"/>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155321</xdr:rowOff>
    </xdr:from>
    <xdr:to>
      <xdr:col>50</xdr:col>
      <xdr:colOff>114300</xdr:colOff>
      <xdr:row>39</xdr:row>
      <xdr:rowOff>9398</xdr:rowOff>
    </xdr:to>
    <xdr:cxnSp macro="">
      <xdr:nvCxnSpPr>
        <xdr:cNvPr id="290" name="直線コネクタ 289"/>
        <xdr:cNvCxnSpPr/>
      </xdr:nvCxnSpPr>
      <xdr:spPr>
        <a:xfrm flipV="1">
          <a:off x="8750300" y="667042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9017</xdr:rowOff>
    </xdr:from>
    <xdr:to>
      <xdr:col>45</xdr:col>
      <xdr:colOff>177800</xdr:colOff>
      <xdr:row>39</xdr:row>
      <xdr:rowOff>9398</xdr:rowOff>
    </xdr:to>
    <xdr:cxnSp macro="">
      <xdr:nvCxnSpPr>
        <xdr:cNvPr id="293" name="直線コネクタ 292"/>
        <xdr:cNvCxnSpPr/>
      </xdr:nvCxnSpPr>
      <xdr:spPr>
        <a:xfrm>
          <a:off x="7861300" y="66955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8636</xdr:rowOff>
    </xdr:from>
    <xdr:to>
      <xdr:col>41</xdr:col>
      <xdr:colOff>50800</xdr:colOff>
      <xdr:row>39</xdr:row>
      <xdr:rowOff>9017</xdr:rowOff>
    </xdr:to>
    <xdr:cxnSp macro="">
      <xdr:nvCxnSpPr>
        <xdr:cNvPr id="296" name="直線コネクタ 295"/>
        <xdr:cNvCxnSpPr/>
      </xdr:nvCxnSpPr>
      <xdr:spPr>
        <a:xfrm>
          <a:off x="6972300" y="6695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122047</xdr:rowOff>
    </xdr:from>
    <xdr:to>
      <xdr:col>55</xdr:col>
      <xdr:colOff>50800</xdr:colOff>
      <xdr:row>39</xdr:row>
      <xdr:rowOff>52197</xdr:rowOff>
    </xdr:to>
    <xdr:sp macro="" textlink="">
      <xdr:nvSpPr>
        <xdr:cNvPr id="306" name="楕円 305"/>
        <xdr:cNvSpPr/>
      </xdr:nvSpPr>
      <xdr:spPr>
        <a:xfrm>
          <a:off x="104267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36974</xdr:rowOff>
    </xdr:from>
    <xdr:ext cx="378565" cy="259045"/>
    <xdr:sp macro="" textlink="">
      <xdr:nvSpPr>
        <xdr:cNvPr id="307" name="労働費該当値テキスト"/>
        <xdr:cNvSpPr txBox="1"/>
      </xdr:nvSpPr>
      <xdr:spPr>
        <a:xfrm>
          <a:off x="10528300" y="655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104521</xdr:rowOff>
    </xdr:from>
    <xdr:to>
      <xdr:col>50</xdr:col>
      <xdr:colOff>165100</xdr:colOff>
      <xdr:row>39</xdr:row>
      <xdr:rowOff>34671</xdr:rowOff>
    </xdr:to>
    <xdr:sp macro="" textlink="">
      <xdr:nvSpPr>
        <xdr:cNvPr id="308" name="楕円 307"/>
        <xdr:cNvSpPr/>
      </xdr:nvSpPr>
      <xdr:spPr>
        <a:xfrm>
          <a:off x="9588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25798</xdr:rowOff>
    </xdr:from>
    <xdr:ext cx="378565" cy="259045"/>
    <xdr:sp macro="" textlink="">
      <xdr:nvSpPr>
        <xdr:cNvPr id="309" name="テキスト ボックス 308"/>
        <xdr:cNvSpPr txBox="1"/>
      </xdr:nvSpPr>
      <xdr:spPr>
        <a:xfrm>
          <a:off x="9450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130048</xdr:rowOff>
    </xdr:from>
    <xdr:to>
      <xdr:col>46</xdr:col>
      <xdr:colOff>38100</xdr:colOff>
      <xdr:row>39</xdr:row>
      <xdr:rowOff>60198</xdr:rowOff>
    </xdr:to>
    <xdr:sp macro="" textlink="">
      <xdr:nvSpPr>
        <xdr:cNvPr id="310" name="楕円 309"/>
        <xdr:cNvSpPr/>
      </xdr:nvSpPr>
      <xdr:spPr>
        <a:xfrm>
          <a:off x="8699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51325</xdr:rowOff>
    </xdr:from>
    <xdr:ext cx="313932" cy="259045"/>
    <xdr:sp macro="" textlink="">
      <xdr:nvSpPr>
        <xdr:cNvPr id="311" name="テキスト ボックス 310"/>
        <xdr:cNvSpPr txBox="1"/>
      </xdr:nvSpPr>
      <xdr:spPr>
        <a:xfrm>
          <a:off x="8593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12" name="楕円 311"/>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50944</xdr:rowOff>
    </xdr:from>
    <xdr:ext cx="313932" cy="259045"/>
    <xdr:sp macro="" textlink="">
      <xdr:nvSpPr>
        <xdr:cNvPr id="313" name="テキスト ボックス 312"/>
        <xdr:cNvSpPr txBox="1"/>
      </xdr:nvSpPr>
      <xdr:spPr>
        <a:xfrm>
          <a:off x="7704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129286</xdr:rowOff>
    </xdr:from>
    <xdr:to>
      <xdr:col>36</xdr:col>
      <xdr:colOff>165100</xdr:colOff>
      <xdr:row>39</xdr:row>
      <xdr:rowOff>59436</xdr:rowOff>
    </xdr:to>
    <xdr:sp macro="" textlink="">
      <xdr:nvSpPr>
        <xdr:cNvPr id="314" name="楕円 313"/>
        <xdr:cNvSpPr/>
      </xdr:nvSpPr>
      <xdr:spPr>
        <a:xfrm>
          <a:off x="6921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50563</xdr:rowOff>
    </xdr:from>
    <xdr:ext cx="313932" cy="259045"/>
    <xdr:sp macro="" textlink="">
      <xdr:nvSpPr>
        <xdr:cNvPr id="315" name="テキスト ボックス 314"/>
        <xdr:cNvSpPr txBox="1"/>
      </xdr:nvSpPr>
      <xdr:spPr>
        <a:xfrm>
          <a:off x="6815333" y="6737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76904</xdr:rowOff>
    </xdr:from>
    <xdr:to>
      <xdr:col>55</xdr:col>
      <xdr:colOff>0</xdr:colOff>
      <xdr:row>58</xdr:row>
      <xdr:rowOff>85956</xdr:rowOff>
    </xdr:to>
    <xdr:cxnSp macro="">
      <xdr:nvCxnSpPr>
        <xdr:cNvPr id="342" name="直線コネクタ 341"/>
        <xdr:cNvCxnSpPr/>
      </xdr:nvCxnSpPr>
      <xdr:spPr>
        <a:xfrm flipV="1">
          <a:off x="9639300" y="10021004"/>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70457</xdr:rowOff>
    </xdr:from>
    <xdr:to>
      <xdr:col>50</xdr:col>
      <xdr:colOff>114300</xdr:colOff>
      <xdr:row>58</xdr:row>
      <xdr:rowOff>85956</xdr:rowOff>
    </xdr:to>
    <xdr:cxnSp macro="">
      <xdr:nvCxnSpPr>
        <xdr:cNvPr id="345" name="直線コネクタ 344"/>
        <xdr:cNvCxnSpPr/>
      </xdr:nvCxnSpPr>
      <xdr:spPr>
        <a:xfrm>
          <a:off x="8750300" y="10014557"/>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7" name="テキスト ボックス 346"/>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69040</xdr:rowOff>
    </xdr:from>
    <xdr:to>
      <xdr:col>45</xdr:col>
      <xdr:colOff>177800</xdr:colOff>
      <xdr:row>58</xdr:row>
      <xdr:rowOff>70457</xdr:rowOff>
    </xdr:to>
    <xdr:cxnSp macro="">
      <xdr:nvCxnSpPr>
        <xdr:cNvPr id="348" name="直線コネクタ 347"/>
        <xdr:cNvCxnSpPr/>
      </xdr:nvCxnSpPr>
      <xdr:spPr>
        <a:xfrm>
          <a:off x="7861300" y="1001314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69040</xdr:rowOff>
    </xdr:from>
    <xdr:to>
      <xdr:col>41</xdr:col>
      <xdr:colOff>50800</xdr:colOff>
      <xdr:row>58</xdr:row>
      <xdr:rowOff>69748</xdr:rowOff>
    </xdr:to>
    <xdr:cxnSp macro="">
      <xdr:nvCxnSpPr>
        <xdr:cNvPr id="351" name="直線コネクタ 350"/>
        <xdr:cNvCxnSpPr/>
      </xdr:nvCxnSpPr>
      <xdr:spPr>
        <a:xfrm flipV="1">
          <a:off x="6972300" y="1001314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26104</xdr:rowOff>
    </xdr:from>
    <xdr:to>
      <xdr:col>55</xdr:col>
      <xdr:colOff>50800</xdr:colOff>
      <xdr:row>58</xdr:row>
      <xdr:rowOff>127704</xdr:rowOff>
    </xdr:to>
    <xdr:sp macro="" textlink="">
      <xdr:nvSpPr>
        <xdr:cNvPr id="361" name="楕円 360"/>
        <xdr:cNvSpPr/>
      </xdr:nvSpPr>
      <xdr:spPr>
        <a:xfrm>
          <a:off x="10426700" y="99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112481</xdr:rowOff>
    </xdr:from>
    <xdr:ext cx="469744" cy="259045"/>
    <xdr:sp macro="" textlink="">
      <xdr:nvSpPr>
        <xdr:cNvPr id="362" name="農林水産業費該当値テキスト"/>
        <xdr:cNvSpPr txBox="1"/>
      </xdr:nvSpPr>
      <xdr:spPr>
        <a:xfrm>
          <a:off x="10528300" y="98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35156</xdr:rowOff>
    </xdr:from>
    <xdr:to>
      <xdr:col>50</xdr:col>
      <xdr:colOff>165100</xdr:colOff>
      <xdr:row>58</xdr:row>
      <xdr:rowOff>136756</xdr:rowOff>
    </xdr:to>
    <xdr:sp macro="" textlink="">
      <xdr:nvSpPr>
        <xdr:cNvPr id="363" name="楕円 362"/>
        <xdr:cNvSpPr/>
      </xdr:nvSpPr>
      <xdr:spPr>
        <a:xfrm>
          <a:off x="9588500" y="99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127883</xdr:rowOff>
    </xdr:from>
    <xdr:ext cx="469744" cy="259045"/>
    <xdr:sp macro="" textlink="">
      <xdr:nvSpPr>
        <xdr:cNvPr id="364" name="テキスト ボックス 363"/>
        <xdr:cNvSpPr txBox="1"/>
      </xdr:nvSpPr>
      <xdr:spPr>
        <a:xfrm>
          <a:off x="9404428" y="100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19657</xdr:rowOff>
    </xdr:from>
    <xdr:to>
      <xdr:col>46</xdr:col>
      <xdr:colOff>38100</xdr:colOff>
      <xdr:row>58</xdr:row>
      <xdr:rowOff>121257</xdr:rowOff>
    </xdr:to>
    <xdr:sp macro="" textlink="">
      <xdr:nvSpPr>
        <xdr:cNvPr id="365" name="楕円 364"/>
        <xdr:cNvSpPr/>
      </xdr:nvSpPr>
      <xdr:spPr>
        <a:xfrm>
          <a:off x="8699500" y="99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112384</xdr:rowOff>
    </xdr:from>
    <xdr:ext cx="469744" cy="259045"/>
    <xdr:sp macro="" textlink="">
      <xdr:nvSpPr>
        <xdr:cNvPr id="366" name="テキスト ボックス 365"/>
        <xdr:cNvSpPr txBox="1"/>
      </xdr:nvSpPr>
      <xdr:spPr>
        <a:xfrm>
          <a:off x="8515428" y="1005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18240</xdr:rowOff>
    </xdr:from>
    <xdr:to>
      <xdr:col>41</xdr:col>
      <xdr:colOff>101600</xdr:colOff>
      <xdr:row>58</xdr:row>
      <xdr:rowOff>119840</xdr:rowOff>
    </xdr:to>
    <xdr:sp macro="" textlink="">
      <xdr:nvSpPr>
        <xdr:cNvPr id="367" name="楕円 366"/>
        <xdr:cNvSpPr/>
      </xdr:nvSpPr>
      <xdr:spPr>
        <a:xfrm>
          <a:off x="7810500" y="996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110967</xdr:rowOff>
    </xdr:from>
    <xdr:ext cx="469744" cy="259045"/>
    <xdr:sp macro="" textlink="">
      <xdr:nvSpPr>
        <xdr:cNvPr id="368" name="テキスト ボックス 367"/>
        <xdr:cNvSpPr txBox="1"/>
      </xdr:nvSpPr>
      <xdr:spPr>
        <a:xfrm>
          <a:off x="7626428" y="1005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18948</xdr:rowOff>
    </xdr:from>
    <xdr:to>
      <xdr:col>36</xdr:col>
      <xdr:colOff>165100</xdr:colOff>
      <xdr:row>58</xdr:row>
      <xdr:rowOff>120548</xdr:rowOff>
    </xdr:to>
    <xdr:sp macro="" textlink="">
      <xdr:nvSpPr>
        <xdr:cNvPr id="369" name="楕円 368"/>
        <xdr:cNvSpPr/>
      </xdr:nvSpPr>
      <xdr:spPr>
        <a:xfrm>
          <a:off x="6921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111675</xdr:rowOff>
    </xdr:from>
    <xdr:ext cx="469744" cy="259045"/>
    <xdr:sp macro="" textlink="">
      <xdr:nvSpPr>
        <xdr:cNvPr id="370" name="テキスト ボックス 369"/>
        <xdr:cNvSpPr txBox="1"/>
      </xdr:nvSpPr>
      <xdr:spPr>
        <a:xfrm>
          <a:off x="6737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17810</xdr:rowOff>
    </xdr:from>
    <xdr:to>
      <xdr:col>55</xdr:col>
      <xdr:colOff>0</xdr:colOff>
      <xdr:row>78</xdr:row>
      <xdr:rowOff>97867</xdr:rowOff>
    </xdr:to>
    <xdr:cxnSp macro="">
      <xdr:nvCxnSpPr>
        <xdr:cNvPr id="397" name="直線コネクタ 396"/>
        <xdr:cNvCxnSpPr/>
      </xdr:nvCxnSpPr>
      <xdr:spPr>
        <a:xfrm flipV="1">
          <a:off x="9639300" y="13390910"/>
          <a:ext cx="838200" cy="8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93797</xdr:rowOff>
    </xdr:from>
    <xdr:to>
      <xdr:col>50</xdr:col>
      <xdr:colOff>114300</xdr:colOff>
      <xdr:row>78</xdr:row>
      <xdr:rowOff>97867</xdr:rowOff>
    </xdr:to>
    <xdr:cxnSp macro="">
      <xdr:nvCxnSpPr>
        <xdr:cNvPr id="400" name="直線コネクタ 399"/>
        <xdr:cNvCxnSpPr/>
      </xdr:nvCxnSpPr>
      <xdr:spPr>
        <a:xfrm>
          <a:off x="8750300" y="13466897"/>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93797</xdr:rowOff>
    </xdr:from>
    <xdr:to>
      <xdr:col>45</xdr:col>
      <xdr:colOff>177800</xdr:colOff>
      <xdr:row>78</xdr:row>
      <xdr:rowOff>115080</xdr:rowOff>
    </xdr:to>
    <xdr:cxnSp macro="">
      <xdr:nvCxnSpPr>
        <xdr:cNvPr id="403" name="直線コネクタ 402"/>
        <xdr:cNvCxnSpPr/>
      </xdr:nvCxnSpPr>
      <xdr:spPr>
        <a:xfrm flipV="1">
          <a:off x="7861300" y="1346689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115080</xdr:rowOff>
    </xdr:from>
    <xdr:to>
      <xdr:col>41</xdr:col>
      <xdr:colOff>50800</xdr:colOff>
      <xdr:row>78</xdr:row>
      <xdr:rowOff>115582</xdr:rowOff>
    </xdr:to>
    <xdr:cxnSp macro="">
      <xdr:nvCxnSpPr>
        <xdr:cNvPr id="406" name="直線コネクタ 405"/>
        <xdr:cNvCxnSpPr/>
      </xdr:nvCxnSpPr>
      <xdr:spPr>
        <a:xfrm flipV="1">
          <a:off x="6972300" y="134881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138460</xdr:rowOff>
    </xdr:from>
    <xdr:to>
      <xdr:col>55</xdr:col>
      <xdr:colOff>50800</xdr:colOff>
      <xdr:row>78</xdr:row>
      <xdr:rowOff>68610</xdr:rowOff>
    </xdr:to>
    <xdr:sp macro="" textlink="">
      <xdr:nvSpPr>
        <xdr:cNvPr id="416" name="楕円 415"/>
        <xdr:cNvSpPr/>
      </xdr:nvSpPr>
      <xdr:spPr>
        <a:xfrm>
          <a:off x="104267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53387</xdr:rowOff>
    </xdr:from>
    <xdr:ext cx="469744" cy="259045"/>
    <xdr:sp macro="" textlink="">
      <xdr:nvSpPr>
        <xdr:cNvPr id="417" name="商工費該当値テキスト"/>
        <xdr:cNvSpPr txBox="1"/>
      </xdr:nvSpPr>
      <xdr:spPr>
        <a:xfrm>
          <a:off x="10528300" y="132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47067</xdr:rowOff>
    </xdr:from>
    <xdr:to>
      <xdr:col>50</xdr:col>
      <xdr:colOff>165100</xdr:colOff>
      <xdr:row>78</xdr:row>
      <xdr:rowOff>148667</xdr:rowOff>
    </xdr:to>
    <xdr:sp macro="" textlink="">
      <xdr:nvSpPr>
        <xdr:cNvPr id="418" name="楕円 417"/>
        <xdr:cNvSpPr/>
      </xdr:nvSpPr>
      <xdr:spPr>
        <a:xfrm>
          <a:off x="9588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139794</xdr:rowOff>
    </xdr:from>
    <xdr:ext cx="469744" cy="259045"/>
    <xdr:sp macro="" textlink="">
      <xdr:nvSpPr>
        <xdr:cNvPr id="419" name="テキスト ボックス 418"/>
        <xdr:cNvSpPr txBox="1"/>
      </xdr:nvSpPr>
      <xdr:spPr>
        <a:xfrm>
          <a:off x="9404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42997</xdr:rowOff>
    </xdr:from>
    <xdr:to>
      <xdr:col>46</xdr:col>
      <xdr:colOff>38100</xdr:colOff>
      <xdr:row>78</xdr:row>
      <xdr:rowOff>144597</xdr:rowOff>
    </xdr:to>
    <xdr:sp macro="" textlink="">
      <xdr:nvSpPr>
        <xdr:cNvPr id="420" name="楕円 419"/>
        <xdr:cNvSpPr/>
      </xdr:nvSpPr>
      <xdr:spPr>
        <a:xfrm>
          <a:off x="8699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135724</xdr:rowOff>
    </xdr:from>
    <xdr:ext cx="469744" cy="259045"/>
    <xdr:sp macro="" textlink="">
      <xdr:nvSpPr>
        <xdr:cNvPr id="421" name="テキスト ボックス 420"/>
        <xdr:cNvSpPr txBox="1"/>
      </xdr:nvSpPr>
      <xdr:spPr>
        <a:xfrm>
          <a:off x="8515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64280</xdr:rowOff>
    </xdr:from>
    <xdr:to>
      <xdr:col>41</xdr:col>
      <xdr:colOff>101600</xdr:colOff>
      <xdr:row>78</xdr:row>
      <xdr:rowOff>165880</xdr:rowOff>
    </xdr:to>
    <xdr:sp macro="" textlink="">
      <xdr:nvSpPr>
        <xdr:cNvPr id="422" name="楕円 421"/>
        <xdr:cNvSpPr/>
      </xdr:nvSpPr>
      <xdr:spPr>
        <a:xfrm>
          <a:off x="7810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157007</xdr:rowOff>
    </xdr:from>
    <xdr:ext cx="469744" cy="259045"/>
    <xdr:sp macro="" textlink="">
      <xdr:nvSpPr>
        <xdr:cNvPr id="423" name="テキスト ボックス 422"/>
        <xdr:cNvSpPr txBox="1"/>
      </xdr:nvSpPr>
      <xdr:spPr>
        <a:xfrm>
          <a:off x="7626428" y="135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64782</xdr:rowOff>
    </xdr:from>
    <xdr:to>
      <xdr:col>36</xdr:col>
      <xdr:colOff>165100</xdr:colOff>
      <xdr:row>78</xdr:row>
      <xdr:rowOff>166382</xdr:rowOff>
    </xdr:to>
    <xdr:sp macro="" textlink="">
      <xdr:nvSpPr>
        <xdr:cNvPr id="424" name="楕円 423"/>
        <xdr:cNvSpPr/>
      </xdr:nvSpPr>
      <xdr:spPr>
        <a:xfrm>
          <a:off x="6921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157509</xdr:rowOff>
    </xdr:from>
    <xdr:ext cx="469744" cy="259045"/>
    <xdr:sp macro="" textlink="">
      <xdr:nvSpPr>
        <xdr:cNvPr id="425" name="テキスト ボックス 424"/>
        <xdr:cNvSpPr txBox="1"/>
      </xdr:nvSpPr>
      <xdr:spPr>
        <a:xfrm>
          <a:off x="6737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89255</xdr:rowOff>
    </xdr:from>
    <xdr:to>
      <xdr:col>55</xdr:col>
      <xdr:colOff>0</xdr:colOff>
      <xdr:row>96</xdr:row>
      <xdr:rowOff>136613</xdr:rowOff>
    </xdr:to>
    <xdr:cxnSp macro="">
      <xdr:nvCxnSpPr>
        <xdr:cNvPr id="454" name="直線コネクタ 453"/>
        <xdr:cNvCxnSpPr/>
      </xdr:nvCxnSpPr>
      <xdr:spPr>
        <a:xfrm>
          <a:off x="9639300" y="16548455"/>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89255</xdr:rowOff>
    </xdr:from>
    <xdr:to>
      <xdr:col>50</xdr:col>
      <xdr:colOff>114300</xdr:colOff>
      <xdr:row>97</xdr:row>
      <xdr:rowOff>44107</xdr:rowOff>
    </xdr:to>
    <xdr:cxnSp macro="">
      <xdr:nvCxnSpPr>
        <xdr:cNvPr id="457" name="直線コネクタ 456"/>
        <xdr:cNvCxnSpPr/>
      </xdr:nvCxnSpPr>
      <xdr:spPr>
        <a:xfrm flipV="1">
          <a:off x="8750300" y="16548455"/>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129820</xdr:rowOff>
    </xdr:from>
    <xdr:to>
      <xdr:col>45</xdr:col>
      <xdr:colOff>177800</xdr:colOff>
      <xdr:row>97</xdr:row>
      <xdr:rowOff>44107</xdr:rowOff>
    </xdr:to>
    <xdr:cxnSp macro="">
      <xdr:nvCxnSpPr>
        <xdr:cNvPr id="460" name="直線コネクタ 459"/>
        <xdr:cNvCxnSpPr/>
      </xdr:nvCxnSpPr>
      <xdr:spPr>
        <a:xfrm>
          <a:off x="7861300" y="16589020"/>
          <a:ext cx="889000" cy="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129820</xdr:rowOff>
    </xdr:from>
    <xdr:to>
      <xdr:col>41</xdr:col>
      <xdr:colOff>50800</xdr:colOff>
      <xdr:row>96</xdr:row>
      <xdr:rowOff>153415</xdr:rowOff>
    </xdr:to>
    <xdr:cxnSp macro="">
      <xdr:nvCxnSpPr>
        <xdr:cNvPr id="463" name="直線コネクタ 462"/>
        <xdr:cNvCxnSpPr/>
      </xdr:nvCxnSpPr>
      <xdr:spPr>
        <a:xfrm flipV="1">
          <a:off x="6972300" y="16589020"/>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5" name="テキスト ボックス 464"/>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67" name="テキスト ボックス 466"/>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85813</xdr:rowOff>
    </xdr:from>
    <xdr:to>
      <xdr:col>55</xdr:col>
      <xdr:colOff>50800</xdr:colOff>
      <xdr:row>97</xdr:row>
      <xdr:rowOff>15963</xdr:rowOff>
    </xdr:to>
    <xdr:sp macro="" textlink="">
      <xdr:nvSpPr>
        <xdr:cNvPr id="473" name="楕円 472"/>
        <xdr:cNvSpPr/>
      </xdr:nvSpPr>
      <xdr:spPr>
        <a:xfrm>
          <a:off x="10426700" y="165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64240</xdr:rowOff>
    </xdr:from>
    <xdr:ext cx="534377" cy="259045"/>
    <xdr:sp macro="" textlink="">
      <xdr:nvSpPr>
        <xdr:cNvPr id="474" name="土木費該当値テキスト"/>
        <xdr:cNvSpPr txBox="1"/>
      </xdr:nvSpPr>
      <xdr:spPr>
        <a:xfrm>
          <a:off x="10528300" y="1652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38455</xdr:rowOff>
    </xdr:from>
    <xdr:to>
      <xdr:col>50</xdr:col>
      <xdr:colOff>165100</xdr:colOff>
      <xdr:row>96</xdr:row>
      <xdr:rowOff>140055</xdr:rowOff>
    </xdr:to>
    <xdr:sp macro="" textlink="">
      <xdr:nvSpPr>
        <xdr:cNvPr id="475" name="楕円 474"/>
        <xdr:cNvSpPr/>
      </xdr:nvSpPr>
      <xdr:spPr>
        <a:xfrm>
          <a:off x="95885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131182</xdr:rowOff>
    </xdr:from>
    <xdr:ext cx="534377" cy="259045"/>
    <xdr:sp macro="" textlink="">
      <xdr:nvSpPr>
        <xdr:cNvPr id="476" name="テキスト ボックス 475"/>
        <xdr:cNvSpPr txBox="1"/>
      </xdr:nvSpPr>
      <xdr:spPr>
        <a:xfrm>
          <a:off x="9372111" y="165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164757</xdr:rowOff>
    </xdr:from>
    <xdr:to>
      <xdr:col>46</xdr:col>
      <xdr:colOff>38100</xdr:colOff>
      <xdr:row>97</xdr:row>
      <xdr:rowOff>94907</xdr:rowOff>
    </xdr:to>
    <xdr:sp macro="" textlink="">
      <xdr:nvSpPr>
        <xdr:cNvPr id="477" name="楕円 476"/>
        <xdr:cNvSpPr/>
      </xdr:nvSpPr>
      <xdr:spPr>
        <a:xfrm>
          <a:off x="8699500" y="1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86034</xdr:rowOff>
    </xdr:from>
    <xdr:ext cx="534377" cy="259045"/>
    <xdr:sp macro="" textlink="">
      <xdr:nvSpPr>
        <xdr:cNvPr id="478" name="テキスト ボックス 477"/>
        <xdr:cNvSpPr txBox="1"/>
      </xdr:nvSpPr>
      <xdr:spPr>
        <a:xfrm>
          <a:off x="8483111" y="167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79020</xdr:rowOff>
    </xdr:from>
    <xdr:to>
      <xdr:col>41</xdr:col>
      <xdr:colOff>101600</xdr:colOff>
      <xdr:row>97</xdr:row>
      <xdr:rowOff>9170</xdr:rowOff>
    </xdr:to>
    <xdr:sp macro="" textlink="">
      <xdr:nvSpPr>
        <xdr:cNvPr id="479" name="楕円 478"/>
        <xdr:cNvSpPr/>
      </xdr:nvSpPr>
      <xdr:spPr>
        <a:xfrm>
          <a:off x="7810500" y="165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297</xdr:rowOff>
    </xdr:from>
    <xdr:ext cx="534377" cy="259045"/>
    <xdr:sp macro="" textlink="">
      <xdr:nvSpPr>
        <xdr:cNvPr id="480" name="テキスト ボックス 479"/>
        <xdr:cNvSpPr txBox="1"/>
      </xdr:nvSpPr>
      <xdr:spPr>
        <a:xfrm>
          <a:off x="7594111" y="166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102615</xdr:rowOff>
    </xdr:from>
    <xdr:to>
      <xdr:col>36</xdr:col>
      <xdr:colOff>165100</xdr:colOff>
      <xdr:row>97</xdr:row>
      <xdr:rowOff>32765</xdr:rowOff>
    </xdr:to>
    <xdr:sp macro="" textlink="">
      <xdr:nvSpPr>
        <xdr:cNvPr id="481" name="楕円 480"/>
        <xdr:cNvSpPr/>
      </xdr:nvSpPr>
      <xdr:spPr>
        <a:xfrm>
          <a:off x="6921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23892</xdr:rowOff>
    </xdr:from>
    <xdr:ext cx="534377" cy="259045"/>
    <xdr:sp macro="" textlink="">
      <xdr:nvSpPr>
        <xdr:cNvPr id="482" name="テキスト ボックス 481"/>
        <xdr:cNvSpPr txBox="1"/>
      </xdr:nvSpPr>
      <xdr:spPr>
        <a:xfrm>
          <a:off x="6705111" y="166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166812</xdr:rowOff>
    </xdr:from>
    <xdr:to>
      <xdr:col>85</xdr:col>
      <xdr:colOff>127000</xdr:colOff>
      <xdr:row>37</xdr:row>
      <xdr:rowOff>7752</xdr:rowOff>
    </xdr:to>
    <xdr:cxnSp macro="">
      <xdr:nvCxnSpPr>
        <xdr:cNvPr id="510" name="直線コネクタ 509"/>
        <xdr:cNvCxnSpPr/>
      </xdr:nvCxnSpPr>
      <xdr:spPr>
        <a:xfrm flipV="1">
          <a:off x="15481300" y="633901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132431</xdr:rowOff>
    </xdr:from>
    <xdr:to>
      <xdr:col>81</xdr:col>
      <xdr:colOff>50800</xdr:colOff>
      <xdr:row>37</xdr:row>
      <xdr:rowOff>7752</xdr:rowOff>
    </xdr:to>
    <xdr:cxnSp macro="">
      <xdr:nvCxnSpPr>
        <xdr:cNvPr id="513" name="直線コネクタ 512"/>
        <xdr:cNvCxnSpPr/>
      </xdr:nvCxnSpPr>
      <xdr:spPr>
        <a:xfrm>
          <a:off x="14592300" y="6304631"/>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5" name="テキスト ボックス 514"/>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136180</xdr:rowOff>
    </xdr:from>
    <xdr:to>
      <xdr:col>76</xdr:col>
      <xdr:colOff>114300</xdr:colOff>
      <xdr:row>36</xdr:row>
      <xdr:rowOff>132431</xdr:rowOff>
    </xdr:to>
    <xdr:cxnSp macro="">
      <xdr:nvCxnSpPr>
        <xdr:cNvPr id="516" name="直線コネクタ 515"/>
        <xdr:cNvCxnSpPr/>
      </xdr:nvCxnSpPr>
      <xdr:spPr>
        <a:xfrm>
          <a:off x="13703300" y="5965480"/>
          <a:ext cx="8890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18" name="テキスト ボックス 517"/>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113777</xdr:rowOff>
    </xdr:from>
    <xdr:to>
      <xdr:col>71</xdr:col>
      <xdr:colOff>177800</xdr:colOff>
      <xdr:row>34</xdr:row>
      <xdr:rowOff>136180</xdr:rowOff>
    </xdr:to>
    <xdr:cxnSp macro="">
      <xdr:nvCxnSpPr>
        <xdr:cNvPr id="519" name="直線コネクタ 518"/>
        <xdr:cNvCxnSpPr/>
      </xdr:nvCxnSpPr>
      <xdr:spPr>
        <a:xfrm>
          <a:off x="12814300" y="594307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1" name="テキスト ボックス 520"/>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3" name="テキスト ボックス 522"/>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116012</xdr:rowOff>
    </xdr:from>
    <xdr:to>
      <xdr:col>85</xdr:col>
      <xdr:colOff>177800</xdr:colOff>
      <xdr:row>37</xdr:row>
      <xdr:rowOff>46162</xdr:rowOff>
    </xdr:to>
    <xdr:sp macro="" textlink="">
      <xdr:nvSpPr>
        <xdr:cNvPr id="529" name="楕円 528"/>
        <xdr:cNvSpPr/>
      </xdr:nvSpPr>
      <xdr:spPr>
        <a:xfrm>
          <a:off x="16268700" y="62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138889</xdr:rowOff>
    </xdr:from>
    <xdr:ext cx="534377" cy="259045"/>
    <xdr:sp macro="" textlink="">
      <xdr:nvSpPr>
        <xdr:cNvPr id="530" name="消防費該当値テキスト"/>
        <xdr:cNvSpPr txBox="1"/>
      </xdr:nvSpPr>
      <xdr:spPr>
        <a:xfrm>
          <a:off x="16370300" y="61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128402</xdr:rowOff>
    </xdr:from>
    <xdr:to>
      <xdr:col>81</xdr:col>
      <xdr:colOff>101600</xdr:colOff>
      <xdr:row>37</xdr:row>
      <xdr:rowOff>58552</xdr:rowOff>
    </xdr:to>
    <xdr:sp macro="" textlink="">
      <xdr:nvSpPr>
        <xdr:cNvPr id="531" name="楕円 530"/>
        <xdr:cNvSpPr/>
      </xdr:nvSpPr>
      <xdr:spPr>
        <a:xfrm>
          <a:off x="15430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49679</xdr:rowOff>
    </xdr:from>
    <xdr:ext cx="534377" cy="259045"/>
    <xdr:sp macro="" textlink="">
      <xdr:nvSpPr>
        <xdr:cNvPr id="532" name="テキスト ボックス 531"/>
        <xdr:cNvSpPr txBox="1"/>
      </xdr:nvSpPr>
      <xdr:spPr>
        <a:xfrm>
          <a:off x="15214111" y="63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81631</xdr:rowOff>
    </xdr:from>
    <xdr:to>
      <xdr:col>76</xdr:col>
      <xdr:colOff>165100</xdr:colOff>
      <xdr:row>37</xdr:row>
      <xdr:rowOff>11781</xdr:rowOff>
    </xdr:to>
    <xdr:sp macro="" textlink="">
      <xdr:nvSpPr>
        <xdr:cNvPr id="533" name="楕円 532"/>
        <xdr:cNvSpPr/>
      </xdr:nvSpPr>
      <xdr:spPr>
        <a:xfrm>
          <a:off x="14541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28308</xdr:rowOff>
    </xdr:from>
    <xdr:ext cx="534377" cy="259045"/>
    <xdr:sp macro="" textlink="">
      <xdr:nvSpPr>
        <xdr:cNvPr id="534" name="テキスト ボックス 533"/>
        <xdr:cNvSpPr txBox="1"/>
      </xdr:nvSpPr>
      <xdr:spPr>
        <a:xfrm>
          <a:off x="14325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85380</xdr:rowOff>
    </xdr:from>
    <xdr:to>
      <xdr:col>72</xdr:col>
      <xdr:colOff>38100</xdr:colOff>
      <xdr:row>35</xdr:row>
      <xdr:rowOff>15530</xdr:rowOff>
    </xdr:to>
    <xdr:sp macro="" textlink="">
      <xdr:nvSpPr>
        <xdr:cNvPr id="535" name="楕円 534"/>
        <xdr:cNvSpPr/>
      </xdr:nvSpPr>
      <xdr:spPr>
        <a:xfrm>
          <a:off x="13652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32057</xdr:rowOff>
    </xdr:from>
    <xdr:ext cx="534377" cy="259045"/>
    <xdr:sp macro="" textlink="">
      <xdr:nvSpPr>
        <xdr:cNvPr id="536" name="テキスト ボックス 535"/>
        <xdr:cNvSpPr txBox="1"/>
      </xdr:nvSpPr>
      <xdr:spPr>
        <a:xfrm>
          <a:off x="13436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62977</xdr:rowOff>
    </xdr:from>
    <xdr:to>
      <xdr:col>67</xdr:col>
      <xdr:colOff>101600</xdr:colOff>
      <xdr:row>34</xdr:row>
      <xdr:rowOff>164577</xdr:rowOff>
    </xdr:to>
    <xdr:sp macro="" textlink="">
      <xdr:nvSpPr>
        <xdr:cNvPr id="537" name="楕円 536"/>
        <xdr:cNvSpPr/>
      </xdr:nvSpPr>
      <xdr:spPr>
        <a:xfrm>
          <a:off x="12763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9654</xdr:rowOff>
    </xdr:from>
    <xdr:ext cx="534377" cy="259045"/>
    <xdr:sp macro="" textlink="">
      <xdr:nvSpPr>
        <xdr:cNvPr id="538" name="テキスト ボックス 537"/>
        <xdr:cNvSpPr txBox="1"/>
      </xdr:nvSpPr>
      <xdr:spPr>
        <a:xfrm>
          <a:off x="12547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6655</xdr:rowOff>
    </xdr:from>
    <xdr:to>
      <xdr:col>85</xdr:col>
      <xdr:colOff>127000</xdr:colOff>
      <xdr:row>57</xdr:row>
      <xdr:rowOff>27212</xdr:rowOff>
    </xdr:to>
    <xdr:cxnSp macro="">
      <xdr:nvCxnSpPr>
        <xdr:cNvPr id="570" name="直線コネクタ 569"/>
        <xdr:cNvCxnSpPr/>
      </xdr:nvCxnSpPr>
      <xdr:spPr>
        <a:xfrm>
          <a:off x="15481300" y="9779305"/>
          <a:ext cx="8382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6655</xdr:rowOff>
    </xdr:from>
    <xdr:to>
      <xdr:col>81</xdr:col>
      <xdr:colOff>50800</xdr:colOff>
      <xdr:row>57</xdr:row>
      <xdr:rowOff>100642</xdr:rowOff>
    </xdr:to>
    <xdr:cxnSp macro="">
      <xdr:nvCxnSpPr>
        <xdr:cNvPr id="573" name="直線コネクタ 572"/>
        <xdr:cNvCxnSpPr/>
      </xdr:nvCxnSpPr>
      <xdr:spPr>
        <a:xfrm flipV="1">
          <a:off x="14592300" y="9779305"/>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91873</xdr:rowOff>
    </xdr:from>
    <xdr:to>
      <xdr:col>76</xdr:col>
      <xdr:colOff>114300</xdr:colOff>
      <xdr:row>57</xdr:row>
      <xdr:rowOff>100642</xdr:rowOff>
    </xdr:to>
    <xdr:cxnSp macro="">
      <xdr:nvCxnSpPr>
        <xdr:cNvPr id="576" name="直線コネクタ 575"/>
        <xdr:cNvCxnSpPr/>
      </xdr:nvCxnSpPr>
      <xdr:spPr>
        <a:xfrm>
          <a:off x="13703300" y="9864523"/>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9479</xdr:rowOff>
    </xdr:from>
    <xdr:to>
      <xdr:col>71</xdr:col>
      <xdr:colOff>177800</xdr:colOff>
      <xdr:row>57</xdr:row>
      <xdr:rowOff>91873</xdr:rowOff>
    </xdr:to>
    <xdr:cxnSp macro="">
      <xdr:nvCxnSpPr>
        <xdr:cNvPr id="579" name="直線コネクタ 578"/>
        <xdr:cNvCxnSpPr/>
      </xdr:nvCxnSpPr>
      <xdr:spPr>
        <a:xfrm>
          <a:off x="12814300" y="9782129"/>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1" name="テキスト ボックス 580"/>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3" name="テキスト ボックス 582"/>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147862</xdr:rowOff>
    </xdr:from>
    <xdr:to>
      <xdr:col>85</xdr:col>
      <xdr:colOff>177800</xdr:colOff>
      <xdr:row>57</xdr:row>
      <xdr:rowOff>78012</xdr:rowOff>
    </xdr:to>
    <xdr:sp macro="" textlink="">
      <xdr:nvSpPr>
        <xdr:cNvPr id="589" name="楕円 588"/>
        <xdr:cNvSpPr/>
      </xdr:nvSpPr>
      <xdr:spPr>
        <a:xfrm>
          <a:off x="16268700" y="97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126289</xdr:rowOff>
    </xdr:from>
    <xdr:ext cx="534377" cy="259045"/>
    <xdr:sp macro="" textlink="">
      <xdr:nvSpPr>
        <xdr:cNvPr id="590" name="教育費該当値テキスト"/>
        <xdr:cNvSpPr txBox="1"/>
      </xdr:nvSpPr>
      <xdr:spPr>
        <a:xfrm>
          <a:off x="16370300" y="97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127305</xdr:rowOff>
    </xdr:from>
    <xdr:to>
      <xdr:col>81</xdr:col>
      <xdr:colOff>101600</xdr:colOff>
      <xdr:row>57</xdr:row>
      <xdr:rowOff>57455</xdr:rowOff>
    </xdr:to>
    <xdr:sp macro="" textlink="">
      <xdr:nvSpPr>
        <xdr:cNvPr id="591" name="楕円 590"/>
        <xdr:cNvSpPr/>
      </xdr:nvSpPr>
      <xdr:spPr>
        <a:xfrm>
          <a:off x="15430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48582</xdr:rowOff>
    </xdr:from>
    <xdr:ext cx="534377" cy="259045"/>
    <xdr:sp macro="" textlink="">
      <xdr:nvSpPr>
        <xdr:cNvPr id="592" name="テキスト ボックス 591"/>
        <xdr:cNvSpPr txBox="1"/>
      </xdr:nvSpPr>
      <xdr:spPr>
        <a:xfrm>
          <a:off x="15214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49842</xdr:rowOff>
    </xdr:from>
    <xdr:to>
      <xdr:col>76</xdr:col>
      <xdr:colOff>165100</xdr:colOff>
      <xdr:row>57</xdr:row>
      <xdr:rowOff>151442</xdr:rowOff>
    </xdr:to>
    <xdr:sp macro="" textlink="">
      <xdr:nvSpPr>
        <xdr:cNvPr id="593" name="楕円 592"/>
        <xdr:cNvSpPr/>
      </xdr:nvSpPr>
      <xdr:spPr>
        <a:xfrm>
          <a:off x="145415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142569</xdr:rowOff>
    </xdr:from>
    <xdr:ext cx="534377" cy="259045"/>
    <xdr:sp macro="" textlink="">
      <xdr:nvSpPr>
        <xdr:cNvPr id="594" name="テキスト ボックス 593"/>
        <xdr:cNvSpPr txBox="1"/>
      </xdr:nvSpPr>
      <xdr:spPr>
        <a:xfrm>
          <a:off x="14325111" y="9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41073</xdr:rowOff>
    </xdr:from>
    <xdr:to>
      <xdr:col>72</xdr:col>
      <xdr:colOff>38100</xdr:colOff>
      <xdr:row>57</xdr:row>
      <xdr:rowOff>142673</xdr:rowOff>
    </xdr:to>
    <xdr:sp macro="" textlink="">
      <xdr:nvSpPr>
        <xdr:cNvPr id="595" name="楕円 594"/>
        <xdr:cNvSpPr/>
      </xdr:nvSpPr>
      <xdr:spPr>
        <a:xfrm>
          <a:off x="13652500" y="9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133800</xdr:rowOff>
    </xdr:from>
    <xdr:ext cx="534377" cy="259045"/>
    <xdr:sp macro="" textlink="">
      <xdr:nvSpPr>
        <xdr:cNvPr id="596" name="テキスト ボックス 595"/>
        <xdr:cNvSpPr txBox="1"/>
      </xdr:nvSpPr>
      <xdr:spPr>
        <a:xfrm>
          <a:off x="13436111" y="99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130129</xdr:rowOff>
    </xdr:from>
    <xdr:to>
      <xdr:col>67</xdr:col>
      <xdr:colOff>101600</xdr:colOff>
      <xdr:row>57</xdr:row>
      <xdr:rowOff>60279</xdr:rowOff>
    </xdr:to>
    <xdr:sp macro="" textlink="">
      <xdr:nvSpPr>
        <xdr:cNvPr id="597" name="楕円 596"/>
        <xdr:cNvSpPr/>
      </xdr:nvSpPr>
      <xdr:spPr>
        <a:xfrm>
          <a:off x="12763500" y="97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76806</xdr:rowOff>
    </xdr:from>
    <xdr:ext cx="534377" cy="259045"/>
    <xdr:sp macro="" textlink="">
      <xdr:nvSpPr>
        <xdr:cNvPr id="598" name="テキスト ボックス 597"/>
        <xdr:cNvSpPr txBox="1"/>
      </xdr:nvSpPr>
      <xdr:spPr>
        <a:xfrm>
          <a:off x="12547111" y="95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125718</xdr:rowOff>
    </xdr:from>
    <xdr:to>
      <xdr:col>85</xdr:col>
      <xdr:colOff>127000</xdr:colOff>
      <xdr:row>97</xdr:row>
      <xdr:rowOff>164122</xdr:rowOff>
    </xdr:to>
    <xdr:cxnSp macro="">
      <xdr:nvCxnSpPr>
        <xdr:cNvPr id="686" name="直線コネクタ 685"/>
        <xdr:cNvCxnSpPr/>
      </xdr:nvCxnSpPr>
      <xdr:spPr>
        <a:xfrm flipV="1">
          <a:off x="15481300" y="16756368"/>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164122</xdr:rowOff>
    </xdr:from>
    <xdr:to>
      <xdr:col>81</xdr:col>
      <xdr:colOff>50800</xdr:colOff>
      <xdr:row>97</xdr:row>
      <xdr:rowOff>169038</xdr:rowOff>
    </xdr:to>
    <xdr:cxnSp macro="">
      <xdr:nvCxnSpPr>
        <xdr:cNvPr id="689" name="直線コネクタ 688"/>
        <xdr:cNvCxnSpPr/>
      </xdr:nvCxnSpPr>
      <xdr:spPr>
        <a:xfrm flipV="1">
          <a:off x="14592300" y="167947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96774</xdr:rowOff>
    </xdr:from>
    <xdr:to>
      <xdr:col>76</xdr:col>
      <xdr:colOff>114300</xdr:colOff>
      <xdr:row>97</xdr:row>
      <xdr:rowOff>169038</xdr:rowOff>
    </xdr:to>
    <xdr:cxnSp macro="">
      <xdr:nvCxnSpPr>
        <xdr:cNvPr id="692" name="直線コネクタ 691"/>
        <xdr:cNvCxnSpPr/>
      </xdr:nvCxnSpPr>
      <xdr:spPr>
        <a:xfrm>
          <a:off x="13703300" y="16727424"/>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21196</xdr:rowOff>
    </xdr:from>
    <xdr:to>
      <xdr:col>71</xdr:col>
      <xdr:colOff>177800</xdr:colOff>
      <xdr:row>97</xdr:row>
      <xdr:rowOff>96774</xdr:rowOff>
    </xdr:to>
    <xdr:cxnSp macro="">
      <xdr:nvCxnSpPr>
        <xdr:cNvPr id="695" name="直線コネクタ 694"/>
        <xdr:cNvCxnSpPr/>
      </xdr:nvCxnSpPr>
      <xdr:spPr>
        <a:xfrm>
          <a:off x="12814300" y="16651846"/>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74918</xdr:rowOff>
    </xdr:from>
    <xdr:to>
      <xdr:col>85</xdr:col>
      <xdr:colOff>177800</xdr:colOff>
      <xdr:row>98</xdr:row>
      <xdr:rowOff>5068</xdr:rowOff>
    </xdr:to>
    <xdr:sp macro="" textlink="">
      <xdr:nvSpPr>
        <xdr:cNvPr id="705" name="楕円 704"/>
        <xdr:cNvSpPr/>
      </xdr:nvSpPr>
      <xdr:spPr>
        <a:xfrm>
          <a:off x="16268700" y="167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53345</xdr:rowOff>
    </xdr:from>
    <xdr:ext cx="534377" cy="259045"/>
    <xdr:sp macro="" textlink="">
      <xdr:nvSpPr>
        <xdr:cNvPr id="706" name="公債費該当値テキスト"/>
        <xdr:cNvSpPr txBox="1"/>
      </xdr:nvSpPr>
      <xdr:spPr>
        <a:xfrm>
          <a:off x="16370300" y="166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113322</xdr:rowOff>
    </xdr:from>
    <xdr:to>
      <xdr:col>81</xdr:col>
      <xdr:colOff>101600</xdr:colOff>
      <xdr:row>98</xdr:row>
      <xdr:rowOff>43472</xdr:rowOff>
    </xdr:to>
    <xdr:sp macro="" textlink="">
      <xdr:nvSpPr>
        <xdr:cNvPr id="707" name="楕円 706"/>
        <xdr:cNvSpPr/>
      </xdr:nvSpPr>
      <xdr:spPr>
        <a:xfrm>
          <a:off x="15430500" y="167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34599</xdr:rowOff>
    </xdr:from>
    <xdr:ext cx="534377" cy="259045"/>
    <xdr:sp macro="" textlink="">
      <xdr:nvSpPr>
        <xdr:cNvPr id="708" name="テキスト ボックス 707"/>
        <xdr:cNvSpPr txBox="1"/>
      </xdr:nvSpPr>
      <xdr:spPr>
        <a:xfrm>
          <a:off x="15214111" y="168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118238</xdr:rowOff>
    </xdr:from>
    <xdr:to>
      <xdr:col>76</xdr:col>
      <xdr:colOff>165100</xdr:colOff>
      <xdr:row>98</xdr:row>
      <xdr:rowOff>48388</xdr:rowOff>
    </xdr:to>
    <xdr:sp macro="" textlink="">
      <xdr:nvSpPr>
        <xdr:cNvPr id="709" name="楕円 708"/>
        <xdr:cNvSpPr/>
      </xdr:nvSpPr>
      <xdr:spPr>
        <a:xfrm>
          <a:off x="14541500" y="167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39515</xdr:rowOff>
    </xdr:from>
    <xdr:ext cx="534377" cy="259045"/>
    <xdr:sp macro="" textlink="">
      <xdr:nvSpPr>
        <xdr:cNvPr id="710" name="テキスト ボックス 709"/>
        <xdr:cNvSpPr txBox="1"/>
      </xdr:nvSpPr>
      <xdr:spPr>
        <a:xfrm>
          <a:off x="14325111" y="168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45974</xdr:rowOff>
    </xdr:from>
    <xdr:to>
      <xdr:col>72</xdr:col>
      <xdr:colOff>38100</xdr:colOff>
      <xdr:row>97</xdr:row>
      <xdr:rowOff>147574</xdr:rowOff>
    </xdr:to>
    <xdr:sp macro="" textlink="">
      <xdr:nvSpPr>
        <xdr:cNvPr id="711" name="楕円 710"/>
        <xdr:cNvSpPr/>
      </xdr:nvSpPr>
      <xdr:spPr>
        <a:xfrm>
          <a:off x="13652500" y="16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138701</xdr:rowOff>
    </xdr:from>
    <xdr:ext cx="534377" cy="259045"/>
    <xdr:sp macro="" textlink="">
      <xdr:nvSpPr>
        <xdr:cNvPr id="712" name="テキスト ボックス 711"/>
        <xdr:cNvSpPr txBox="1"/>
      </xdr:nvSpPr>
      <xdr:spPr>
        <a:xfrm>
          <a:off x="13436111" y="167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141846</xdr:rowOff>
    </xdr:from>
    <xdr:to>
      <xdr:col>67</xdr:col>
      <xdr:colOff>101600</xdr:colOff>
      <xdr:row>97</xdr:row>
      <xdr:rowOff>71996</xdr:rowOff>
    </xdr:to>
    <xdr:sp macro="" textlink="">
      <xdr:nvSpPr>
        <xdr:cNvPr id="713" name="楕円 712"/>
        <xdr:cNvSpPr/>
      </xdr:nvSpPr>
      <xdr:spPr>
        <a:xfrm>
          <a:off x="12763500" y="16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63123</xdr:rowOff>
    </xdr:from>
    <xdr:ext cx="534377" cy="259045"/>
    <xdr:sp macro="" textlink="">
      <xdr:nvSpPr>
        <xdr:cNvPr id="714" name="テキスト ボックス 713"/>
        <xdr:cNvSpPr txBox="1"/>
      </xdr:nvSpPr>
      <xdr:spPr>
        <a:xfrm>
          <a:off x="12547111" y="166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152,359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24,790</a:t>
          </a:r>
          <a:r>
            <a:rPr kumimoji="1" lang="ja-JP" altLang="en-US" sz="1300">
              <a:latin typeface="ＭＳ Ｐゴシック" panose="020B0600070205080204" pitchFamily="50" charset="-128"/>
              <a:ea typeface="ＭＳ Ｐゴシック" panose="020B0600070205080204" pitchFamily="50" charset="-128"/>
            </a:rPr>
            <a:t>円の増額となっている。これは子育て世帯への臨時特別給付金事業や住民税非課税世帯に対する臨時特別給付事業の事業費が要因となっている。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年度の特徴として、新型コロナウイルス感染症に関連する増額が見られ、衛生費についてはワクチン接種事業が要因となり前年度比</a:t>
          </a:r>
          <a:r>
            <a:rPr kumimoji="1" lang="en-US" altLang="ja-JP" sz="1300">
              <a:latin typeface="ＭＳ Ｐゴシック" panose="020B0600070205080204" pitchFamily="50" charset="-128"/>
              <a:ea typeface="ＭＳ Ｐゴシック" panose="020B0600070205080204" pitchFamily="50" charset="-128"/>
            </a:rPr>
            <a:t>8,251</a:t>
          </a:r>
          <a:r>
            <a:rPr kumimoji="1" lang="ja-JP" altLang="en-US" sz="1300">
              <a:latin typeface="ＭＳ Ｐゴシック" panose="020B0600070205080204" pitchFamily="50" charset="-128"/>
              <a:ea typeface="ＭＳ Ｐゴシック" panose="020B0600070205080204" pitchFamily="50" charset="-128"/>
            </a:rPr>
            <a:t>円の増額、商工費については、市内事業所活性化補助金や中小企業者・小規模事業者助成事業などが要因となり前年度比</a:t>
          </a:r>
          <a:r>
            <a:rPr kumimoji="1" lang="en-US" altLang="ja-JP" sz="1300">
              <a:latin typeface="ＭＳ Ｐゴシック" panose="020B0600070205080204" pitchFamily="50" charset="-128"/>
              <a:ea typeface="ＭＳ Ｐゴシック" panose="020B0600070205080204" pitchFamily="50" charset="-128"/>
            </a:rPr>
            <a:t>3,502</a:t>
          </a:r>
          <a:r>
            <a:rPr kumimoji="1" lang="ja-JP" altLang="en-US" sz="1300">
              <a:latin typeface="ＭＳ Ｐゴシック" panose="020B0600070205080204" pitchFamily="50" charset="-128"/>
              <a:ea typeface="ＭＳ Ｐゴシック" panose="020B0600070205080204" pitchFamily="50" charset="-128"/>
            </a:rPr>
            <a:t>円の増となっている。他に、総務費については前年度の特別定額給付金事業の終了に伴い、大幅に減額となった。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地方消費税交付金や地方交付税、臨時財政対策債などの一般財源の増により、実質単年度収支は黒字となっている。なお、財政調整基金残高については取崩額と同額程度前年度決算剰余金を積み立てたため、同程度の水準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一般会計の実質収支額は増加しているが、水道会計、国民健康保健事業特別会計の黒字幅は減少している。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今後も各会計の動向を注視しながら健全な行財政運営に努めていく。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82</v>
      </c>
      <c r="C2" s="179"/>
      <c r="D2" s="180"/>
    </row>
    <row r="3" spans="1:119" ht="18.75" customHeight="1" thickBot="1" x14ac:dyDescent="0.25">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22810733</v>
      </c>
      <c r="BO4" s="374"/>
      <c r="BP4" s="374"/>
      <c r="BQ4" s="374"/>
      <c r="BR4" s="374"/>
      <c r="BS4" s="374"/>
      <c r="BT4" s="374"/>
      <c r="BU4" s="375"/>
      <c r="BV4" s="373">
        <v>25861859</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7.9</v>
      </c>
      <c r="CU4" s="380"/>
      <c r="CV4" s="380"/>
      <c r="CW4" s="380"/>
      <c r="CX4" s="380"/>
      <c r="CY4" s="380"/>
      <c r="CZ4" s="380"/>
      <c r="DA4" s="381"/>
      <c r="DB4" s="379">
        <v>6.6</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21368631</v>
      </c>
      <c r="BO5" s="411"/>
      <c r="BP5" s="411"/>
      <c r="BQ5" s="411"/>
      <c r="BR5" s="411"/>
      <c r="BS5" s="411"/>
      <c r="BT5" s="411"/>
      <c r="BU5" s="412"/>
      <c r="BV5" s="410">
        <v>24713259</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76.900000000000006</v>
      </c>
      <c r="CU5" s="408"/>
      <c r="CV5" s="408"/>
      <c r="CW5" s="408"/>
      <c r="CX5" s="408"/>
      <c r="CY5" s="408"/>
      <c r="CZ5" s="408"/>
      <c r="DA5" s="409"/>
      <c r="DB5" s="407">
        <v>83.5</v>
      </c>
      <c r="DC5" s="408"/>
      <c r="DD5" s="408"/>
      <c r="DE5" s="408"/>
      <c r="DF5" s="408"/>
      <c r="DG5" s="408"/>
      <c r="DH5" s="408"/>
      <c r="DI5" s="409"/>
    </row>
    <row r="6" spans="1:119" ht="18.75" customHeight="1" x14ac:dyDescent="0.2">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95</v>
      </c>
      <c r="AV6" s="443"/>
      <c r="AW6" s="443"/>
      <c r="AX6" s="443"/>
      <c r="AY6" s="444" t="s">
        <v>103</v>
      </c>
      <c r="AZ6" s="445"/>
      <c r="BA6" s="445"/>
      <c r="BB6" s="445"/>
      <c r="BC6" s="445"/>
      <c r="BD6" s="445"/>
      <c r="BE6" s="445"/>
      <c r="BF6" s="445"/>
      <c r="BG6" s="445"/>
      <c r="BH6" s="445"/>
      <c r="BI6" s="445"/>
      <c r="BJ6" s="445"/>
      <c r="BK6" s="445"/>
      <c r="BL6" s="445"/>
      <c r="BM6" s="446"/>
      <c r="BN6" s="410">
        <v>1442102</v>
      </c>
      <c r="BO6" s="411"/>
      <c r="BP6" s="411"/>
      <c r="BQ6" s="411"/>
      <c r="BR6" s="411"/>
      <c r="BS6" s="411"/>
      <c r="BT6" s="411"/>
      <c r="BU6" s="412"/>
      <c r="BV6" s="410">
        <v>1148600</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84</v>
      </c>
      <c r="CU6" s="448"/>
      <c r="CV6" s="448"/>
      <c r="CW6" s="448"/>
      <c r="CX6" s="448"/>
      <c r="CY6" s="448"/>
      <c r="CZ6" s="448"/>
      <c r="DA6" s="449"/>
      <c r="DB6" s="447">
        <v>88.9</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473849</v>
      </c>
      <c r="BO7" s="411"/>
      <c r="BP7" s="411"/>
      <c r="BQ7" s="411"/>
      <c r="BR7" s="411"/>
      <c r="BS7" s="411"/>
      <c r="BT7" s="411"/>
      <c r="BU7" s="412"/>
      <c r="BV7" s="410">
        <v>399270</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12255929</v>
      </c>
      <c r="CU7" s="411"/>
      <c r="CV7" s="411"/>
      <c r="CW7" s="411"/>
      <c r="CX7" s="411"/>
      <c r="CY7" s="411"/>
      <c r="CZ7" s="411"/>
      <c r="DA7" s="412"/>
      <c r="DB7" s="410">
        <v>11401481</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968253</v>
      </c>
      <c r="BO8" s="411"/>
      <c r="BP8" s="411"/>
      <c r="BQ8" s="411"/>
      <c r="BR8" s="411"/>
      <c r="BS8" s="411"/>
      <c r="BT8" s="411"/>
      <c r="BU8" s="412"/>
      <c r="BV8" s="410">
        <v>749330</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0.76</v>
      </c>
      <c r="CU8" s="451"/>
      <c r="CV8" s="451"/>
      <c r="CW8" s="451"/>
      <c r="CX8" s="451"/>
      <c r="CY8" s="451"/>
      <c r="CZ8" s="451"/>
      <c r="DA8" s="452"/>
      <c r="DB8" s="450">
        <v>0.79</v>
      </c>
      <c r="DC8" s="451"/>
      <c r="DD8" s="451"/>
      <c r="DE8" s="451"/>
      <c r="DF8" s="451"/>
      <c r="DG8" s="451"/>
      <c r="DH8" s="451"/>
      <c r="DI8" s="452"/>
    </row>
    <row r="9" spans="1:119" ht="18.75" customHeight="1" thickBot="1" x14ac:dyDescent="0.25">
      <c r="A9" s="178"/>
      <c r="B9" s="404" t="s">
        <v>113</v>
      </c>
      <c r="C9" s="405"/>
      <c r="D9" s="405"/>
      <c r="E9" s="405"/>
      <c r="F9" s="405"/>
      <c r="G9" s="405"/>
      <c r="H9" s="405"/>
      <c r="I9" s="405"/>
      <c r="J9" s="405"/>
      <c r="K9" s="453"/>
      <c r="L9" s="454" t="s">
        <v>114</v>
      </c>
      <c r="M9" s="455"/>
      <c r="N9" s="455"/>
      <c r="O9" s="455"/>
      <c r="P9" s="455"/>
      <c r="Q9" s="456"/>
      <c r="R9" s="457">
        <v>56388</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218923</v>
      </c>
      <c r="BO9" s="411"/>
      <c r="BP9" s="411"/>
      <c r="BQ9" s="411"/>
      <c r="BR9" s="411"/>
      <c r="BS9" s="411"/>
      <c r="BT9" s="411"/>
      <c r="BU9" s="412"/>
      <c r="BV9" s="410">
        <v>99989</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7.5</v>
      </c>
      <c r="CU9" s="408"/>
      <c r="CV9" s="408"/>
      <c r="CW9" s="408"/>
      <c r="CX9" s="408"/>
      <c r="CY9" s="408"/>
      <c r="CZ9" s="408"/>
      <c r="DA9" s="409"/>
      <c r="DB9" s="407">
        <v>7.2</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120</v>
      </c>
      <c r="M10" s="440"/>
      <c r="N10" s="440"/>
      <c r="O10" s="440"/>
      <c r="P10" s="440"/>
      <c r="Q10" s="441"/>
      <c r="R10" s="461">
        <v>54354</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376018</v>
      </c>
      <c r="BO10" s="411"/>
      <c r="BP10" s="411"/>
      <c r="BQ10" s="411"/>
      <c r="BR10" s="411"/>
      <c r="BS10" s="411"/>
      <c r="BT10" s="411"/>
      <c r="BU10" s="412"/>
      <c r="BV10" s="410">
        <v>2166</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128</v>
      </c>
      <c r="AV11" s="443"/>
      <c r="AW11" s="443"/>
      <c r="AX11" s="443"/>
      <c r="AY11" s="444" t="s">
        <v>129</v>
      </c>
      <c r="AZ11" s="445"/>
      <c r="BA11" s="445"/>
      <c r="BB11" s="445"/>
      <c r="BC11" s="445"/>
      <c r="BD11" s="445"/>
      <c r="BE11" s="445"/>
      <c r="BF11" s="445"/>
      <c r="BG11" s="445"/>
      <c r="BH11" s="445"/>
      <c r="BI11" s="445"/>
      <c r="BJ11" s="445"/>
      <c r="BK11" s="445"/>
      <c r="BL11" s="445"/>
      <c r="BM11" s="446"/>
      <c r="BN11" s="410">
        <v>168080</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132</v>
      </c>
      <c r="DC11" s="451"/>
      <c r="DD11" s="451"/>
      <c r="DE11" s="451"/>
      <c r="DF11" s="451"/>
      <c r="DG11" s="451"/>
      <c r="DH11" s="451"/>
      <c r="DI11" s="452"/>
    </row>
    <row r="12" spans="1:119" ht="18.75" customHeight="1" x14ac:dyDescent="0.2">
      <c r="A12" s="178"/>
      <c r="B12" s="470" t="s">
        <v>133</v>
      </c>
      <c r="C12" s="471"/>
      <c r="D12" s="471"/>
      <c r="E12" s="471"/>
      <c r="F12" s="471"/>
      <c r="G12" s="471"/>
      <c r="H12" s="471"/>
      <c r="I12" s="471"/>
      <c r="J12" s="471"/>
      <c r="K12" s="472"/>
      <c r="L12" s="479" t="s">
        <v>134</v>
      </c>
      <c r="M12" s="480"/>
      <c r="N12" s="480"/>
      <c r="O12" s="480"/>
      <c r="P12" s="480"/>
      <c r="Q12" s="481"/>
      <c r="R12" s="482">
        <v>55518</v>
      </c>
      <c r="S12" s="483"/>
      <c r="T12" s="483"/>
      <c r="U12" s="483"/>
      <c r="V12" s="484"/>
      <c r="W12" s="485" t="s">
        <v>1</v>
      </c>
      <c r="X12" s="443"/>
      <c r="Y12" s="443"/>
      <c r="Z12" s="443"/>
      <c r="AA12" s="443"/>
      <c r="AB12" s="486"/>
      <c r="AC12" s="487" t="s">
        <v>135</v>
      </c>
      <c r="AD12" s="488"/>
      <c r="AE12" s="488"/>
      <c r="AF12" s="488"/>
      <c r="AG12" s="489"/>
      <c r="AH12" s="487" t="s">
        <v>136</v>
      </c>
      <c r="AI12" s="488"/>
      <c r="AJ12" s="488"/>
      <c r="AK12" s="488"/>
      <c r="AL12" s="490"/>
      <c r="AM12" s="439" t="s">
        <v>137</v>
      </c>
      <c r="AN12" s="440"/>
      <c r="AO12" s="440"/>
      <c r="AP12" s="440"/>
      <c r="AQ12" s="440"/>
      <c r="AR12" s="440"/>
      <c r="AS12" s="440"/>
      <c r="AT12" s="441"/>
      <c r="AU12" s="442" t="s">
        <v>106</v>
      </c>
      <c r="AV12" s="443"/>
      <c r="AW12" s="443"/>
      <c r="AX12" s="443"/>
      <c r="AY12" s="444" t="s">
        <v>138</v>
      </c>
      <c r="AZ12" s="445"/>
      <c r="BA12" s="445"/>
      <c r="BB12" s="445"/>
      <c r="BC12" s="445"/>
      <c r="BD12" s="445"/>
      <c r="BE12" s="445"/>
      <c r="BF12" s="445"/>
      <c r="BG12" s="445"/>
      <c r="BH12" s="445"/>
      <c r="BI12" s="445"/>
      <c r="BJ12" s="445"/>
      <c r="BK12" s="445"/>
      <c r="BL12" s="445"/>
      <c r="BM12" s="446"/>
      <c r="BN12" s="410">
        <v>383000</v>
      </c>
      <c r="BO12" s="411"/>
      <c r="BP12" s="411"/>
      <c r="BQ12" s="411"/>
      <c r="BR12" s="411"/>
      <c r="BS12" s="411"/>
      <c r="BT12" s="411"/>
      <c r="BU12" s="412"/>
      <c r="BV12" s="410">
        <v>321515</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132</v>
      </c>
      <c r="CU12" s="451"/>
      <c r="CV12" s="451"/>
      <c r="CW12" s="451"/>
      <c r="CX12" s="451"/>
      <c r="CY12" s="451"/>
      <c r="CZ12" s="451"/>
      <c r="DA12" s="452"/>
      <c r="DB12" s="450" t="s">
        <v>140</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141</v>
      </c>
      <c r="N13" s="502"/>
      <c r="O13" s="502"/>
      <c r="P13" s="502"/>
      <c r="Q13" s="503"/>
      <c r="R13" s="494">
        <v>53204</v>
      </c>
      <c r="S13" s="495"/>
      <c r="T13" s="495"/>
      <c r="U13" s="495"/>
      <c r="V13" s="496"/>
      <c r="W13" s="426" t="s">
        <v>142</v>
      </c>
      <c r="X13" s="427"/>
      <c r="Y13" s="427"/>
      <c r="Z13" s="427"/>
      <c r="AA13" s="427"/>
      <c r="AB13" s="417"/>
      <c r="AC13" s="461">
        <v>581</v>
      </c>
      <c r="AD13" s="462"/>
      <c r="AE13" s="462"/>
      <c r="AF13" s="462"/>
      <c r="AG13" s="504"/>
      <c r="AH13" s="461">
        <v>580</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380021</v>
      </c>
      <c r="BO13" s="411"/>
      <c r="BP13" s="411"/>
      <c r="BQ13" s="411"/>
      <c r="BR13" s="411"/>
      <c r="BS13" s="411"/>
      <c r="BT13" s="411"/>
      <c r="BU13" s="412"/>
      <c r="BV13" s="410">
        <v>-219360</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0.4</v>
      </c>
      <c r="CU13" s="408"/>
      <c r="CV13" s="408"/>
      <c r="CW13" s="408"/>
      <c r="CX13" s="408"/>
      <c r="CY13" s="408"/>
      <c r="CZ13" s="408"/>
      <c r="DA13" s="409"/>
      <c r="DB13" s="407">
        <v>0.2</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147</v>
      </c>
      <c r="M14" s="492"/>
      <c r="N14" s="492"/>
      <c r="O14" s="492"/>
      <c r="P14" s="492"/>
      <c r="Q14" s="493"/>
      <c r="R14" s="494">
        <v>55325</v>
      </c>
      <c r="S14" s="495"/>
      <c r="T14" s="495"/>
      <c r="U14" s="495"/>
      <c r="V14" s="496"/>
      <c r="W14" s="400"/>
      <c r="X14" s="401"/>
      <c r="Y14" s="401"/>
      <c r="Z14" s="401"/>
      <c r="AA14" s="401"/>
      <c r="AB14" s="390"/>
      <c r="AC14" s="497">
        <v>2.2000000000000002</v>
      </c>
      <c r="AD14" s="498"/>
      <c r="AE14" s="498"/>
      <c r="AF14" s="498"/>
      <c r="AG14" s="499"/>
      <c r="AH14" s="497">
        <v>2.2000000000000002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t="s">
        <v>132</v>
      </c>
      <c r="CU14" s="509"/>
      <c r="CV14" s="509"/>
      <c r="CW14" s="509"/>
      <c r="CX14" s="509"/>
      <c r="CY14" s="509"/>
      <c r="CZ14" s="509"/>
      <c r="DA14" s="510"/>
      <c r="DB14" s="508" t="s">
        <v>140</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149</v>
      </c>
      <c r="N15" s="502"/>
      <c r="O15" s="502"/>
      <c r="P15" s="502"/>
      <c r="Q15" s="503"/>
      <c r="R15" s="494">
        <v>52934</v>
      </c>
      <c r="S15" s="495"/>
      <c r="T15" s="495"/>
      <c r="U15" s="495"/>
      <c r="V15" s="496"/>
      <c r="W15" s="426" t="s">
        <v>150</v>
      </c>
      <c r="X15" s="427"/>
      <c r="Y15" s="427"/>
      <c r="Z15" s="427"/>
      <c r="AA15" s="427"/>
      <c r="AB15" s="417"/>
      <c r="AC15" s="461">
        <v>7994</v>
      </c>
      <c r="AD15" s="462"/>
      <c r="AE15" s="462"/>
      <c r="AF15" s="462"/>
      <c r="AG15" s="504"/>
      <c r="AH15" s="461">
        <v>7992</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6758454</v>
      </c>
      <c r="BO15" s="374"/>
      <c r="BP15" s="374"/>
      <c r="BQ15" s="374"/>
      <c r="BR15" s="374"/>
      <c r="BS15" s="374"/>
      <c r="BT15" s="374"/>
      <c r="BU15" s="375"/>
      <c r="BV15" s="373">
        <v>6880092</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30</v>
      </c>
      <c r="AD16" s="498"/>
      <c r="AE16" s="498"/>
      <c r="AF16" s="498"/>
      <c r="AG16" s="499"/>
      <c r="AH16" s="497">
        <v>31</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9408515</v>
      </c>
      <c r="BO16" s="411"/>
      <c r="BP16" s="411"/>
      <c r="BQ16" s="411"/>
      <c r="BR16" s="411"/>
      <c r="BS16" s="411"/>
      <c r="BT16" s="411"/>
      <c r="BU16" s="412"/>
      <c r="BV16" s="410">
        <v>8875287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18033</v>
      </c>
      <c r="AD17" s="462"/>
      <c r="AE17" s="462"/>
      <c r="AF17" s="462"/>
      <c r="AG17" s="504"/>
      <c r="AH17" s="461">
        <v>17224</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8537978</v>
      </c>
      <c r="BO17" s="411"/>
      <c r="BP17" s="411"/>
      <c r="BQ17" s="411"/>
      <c r="BR17" s="411"/>
      <c r="BS17" s="411"/>
      <c r="BT17" s="411"/>
      <c r="BU17" s="412"/>
      <c r="BV17" s="410">
        <v>8719891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160</v>
      </c>
      <c r="C18" s="453"/>
      <c r="D18" s="453"/>
      <c r="E18" s="533"/>
      <c r="F18" s="533"/>
      <c r="G18" s="533"/>
      <c r="H18" s="533"/>
      <c r="I18" s="533"/>
      <c r="J18" s="533"/>
      <c r="K18" s="533"/>
      <c r="L18" s="534">
        <v>28.19</v>
      </c>
      <c r="M18" s="534"/>
      <c r="N18" s="534"/>
      <c r="O18" s="534"/>
      <c r="P18" s="534"/>
      <c r="Q18" s="534"/>
      <c r="R18" s="535"/>
      <c r="S18" s="535"/>
      <c r="T18" s="535"/>
      <c r="U18" s="535"/>
      <c r="V18" s="536"/>
      <c r="W18" s="428"/>
      <c r="X18" s="429"/>
      <c r="Y18" s="429"/>
      <c r="Z18" s="429"/>
      <c r="AA18" s="429"/>
      <c r="AB18" s="420"/>
      <c r="AC18" s="537">
        <v>67.8</v>
      </c>
      <c r="AD18" s="538"/>
      <c r="AE18" s="538"/>
      <c r="AF18" s="538"/>
      <c r="AG18" s="539"/>
      <c r="AH18" s="537">
        <v>66.8</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9747963</v>
      </c>
      <c r="BO18" s="411"/>
      <c r="BP18" s="411"/>
      <c r="BQ18" s="411"/>
      <c r="BR18" s="411"/>
      <c r="BS18" s="411"/>
      <c r="BT18" s="411"/>
      <c r="BU18" s="412"/>
      <c r="BV18" s="410">
        <v>9515111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162</v>
      </c>
      <c r="C19" s="453"/>
      <c r="D19" s="453"/>
      <c r="E19" s="533"/>
      <c r="F19" s="533"/>
      <c r="G19" s="533"/>
      <c r="H19" s="533"/>
      <c r="I19" s="533"/>
      <c r="J19" s="533"/>
      <c r="K19" s="533"/>
      <c r="L19" s="541">
        <v>2000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15263999</v>
      </c>
      <c r="BO19" s="411"/>
      <c r="BP19" s="411"/>
      <c r="BQ19" s="411"/>
      <c r="BR19" s="411"/>
      <c r="BS19" s="411"/>
      <c r="BT19" s="411"/>
      <c r="BU19" s="412"/>
      <c r="BV19" s="410">
        <v>13435618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164</v>
      </c>
      <c r="C20" s="453"/>
      <c r="D20" s="453"/>
      <c r="E20" s="533"/>
      <c r="F20" s="533"/>
      <c r="G20" s="533"/>
      <c r="H20" s="533"/>
      <c r="I20" s="533"/>
      <c r="J20" s="533"/>
      <c r="K20" s="533"/>
      <c r="L20" s="541">
        <v>22502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609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12059595</v>
      </c>
      <c r="BO22" s="374"/>
      <c r="BP22" s="374"/>
      <c r="BQ22" s="374"/>
      <c r="BR22" s="374"/>
      <c r="BS22" s="374"/>
      <c r="BT22" s="374"/>
      <c r="BU22" s="375"/>
      <c r="BV22" s="373">
        <v>11772339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3018386</v>
      </c>
      <c r="BO23" s="411"/>
      <c r="BP23" s="411"/>
      <c r="BQ23" s="411"/>
      <c r="BR23" s="411"/>
      <c r="BS23" s="411"/>
      <c r="BT23" s="411"/>
      <c r="BU23" s="412"/>
      <c r="BV23" s="410">
        <v>1779787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173</v>
      </c>
      <c r="F24" s="440"/>
      <c r="G24" s="440"/>
      <c r="H24" s="440"/>
      <c r="I24" s="440"/>
      <c r="J24" s="440"/>
      <c r="K24" s="441"/>
      <c r="L24" s="461">
        <v>1</v>
      </c>
      <c r="M24" s="462"/>
      <c r="N24" s="462"/>
      <c r="O24" s="462"/>
      <c r="P24" s="504"/>
      <c r="Q24" s="461">
        <v>8600</v>
      </c>
      <c r="R24" s="462"/>
      <c r="S24" s="462"/>
      <c r="T24" s="462"/>
      <c r="U24" s="462"/>
      <c r="V24" s="504"/>
      <c r="W24" s="556"/>
      <c r="X24" s="557"/>
      <c r="Y24" s="558"/>
      <c r="Z24" s="460" t="s">
        <v>174</v>
      </c>
      <c r="AA24" s="440"/>
      <c r="AB24" s="440"/>
      <c r="AC24" s="440"/>
      <c r="AD24" s="440"/>
      <c r="AE24" s="440"/>
      <c r="AF24" s="440"/>
      <c r="AG24" s="441"/>
      <c r="AH24" s="461">
        <v>311</v>
      </c>
      <c r="AI24" s="462"/>
      <c r="AJ24" s="462"/>
      <c r="AK24" s="462"/>
      <c r="AL24" s="504"/>
      <c r="AM24" s="461">
        <v>910608</v>
      </c>
      <c r="AN24" s="462"/>
      <c r="AO24" s="462"/>
      <c r="AP24" s="462"/>
      <c r="AQ24" s="462"/>
      <c r="AR24" s="504"/>
      <c r="AS24" s="461">
        <v>2928</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3689543</v>
      </c>
      <c r="BO24" s="411"/>
      <c r="BP24" s="411"/>
      <c r="BQ24" s="411"/>
      <c r="BR24" s="411"/>
      <c r="BS24" s="411"/>
      <c r="BT24" s="411"/>
      <c r="BU24" s="412"/>
      <c r="BV24" s="410">
        <v>3624588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176</v>
      </c>
      <c r="F25" s="440"/>
      <c r="G25" s="440"/>
      <c r="H25" s="440"/>
      <c r="I25" s="440"/>
      <c r="J25" s="440"/>
      <c r="K25" s="441"/>
      <c r="L25" s="461">
        <v>1</v>
      </c>
      <c r="M25" s="462"/>
      <c r="N25" s="462"/>
      <c r="O25" s="462"/>
      <c r="P25" s="504"/>
      <c r="Q25" s="461">
        <v>7200</v>
      </c>
      <c r="R25" s="462"/>
      <c r="S25" s="462"/>
      <c r="T25" s="462"/>
      <c r="U25" s="462"/>
      <c r="V25" s="504"/>
      <c r="W25" s="556"/>
      <c r="X25" s="557"/>
      <c r="Y25" s="558"/>
      <c r="Z25" s="460" t="s">
        <v>177</v>
      </c>
      <c r="AA25" s="440"/>
      <c r="AB25" s="440"/>
      <c r="AC25" s="440"/>
      <c r="AD25" s="440"/>
      <c r="AE25" s="440"/>
      <c r="AF25" s="440"/>
      <c r="AG25" s="441"/>
      <c r="AH25" s="461" t="s">
        <v>132</v>
      </c>
      <c r="AI25" s="462"/>
      <c r="AJ25" s="462"/>
      <c r="AK25" s="462"/>
      <c r="AL25" s="504"/>
      <c r="AM25" s="461" t="s">
        <v>132</v>
      </c>
      <c r="AN25" s="462"/>
      <c r="AO25" s="462"/>
      <c r="AP25" s="462"/>
      <c r="AQ25" s="462"/>
      <c r="AR25" s="504"/>
      <c r="AS25" s="461" t="s">
        <v>131</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569072</v>
      </c>
      <c r="BO25" s="374"/>
      <c r="BP25" s="374"/>
      <c r="BQ25" s="374"/>
      <c r="BR25" s="374"/>
      <c r="BS25" s="374"/>
      <c r="BT25" s="374"/>
      <c r="BU25" s="375"/>
      <c r="BV25" s="373">
        <v>724197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179</v>
      </c>
      <c r="F26" s="440"/>
      <c r="G26" s="440"/>
      <c r="H26" s="440"/>
      <c r="I26" s="440"/>
      <c r="J26" s="440"/>
      <c r="K26" s="441"/>
      <c r="L26" s="461">
        <v>1</v>
      </c>
      <c r="M26" s="462"/>
      <c r="N26" s="462"/>
      <c r="O26" s="462"/>
      <c r="P26" s="504"/>
      <c r="Q26" s="461">
        <v>6500</v>
      </c>
      <c r="R26" s="462"/>
      <c r="S26" s="462"/>
      <c r="T26" s="462"/>
      <c r="U26" s="462"/>
      <c r="V26" s="504"/>
      <c r="W26" s="556"/>
      <c r="X26" s="557"/>
      <c r="Y26" s="558"/>
      <c r="Z26" s="460" t="s">
        <v>180</v>
      </c>
      <c r="AA26" s="562"/>
      <c r="AB26" s="562"/>
      <c r="AC26" s="562"/>
      <c r="AD26" s="562"/>
      <c r="AE26" s="562"/>
      <c r="AF26" s="562"/>
      <c r="AG26" s="563"/>
      <c r="AH26" s="461">
        <v>12</v>
      </c>
      <c r="AI26" s="462"/>
      <c r="AJ26" s="462"/>
      <c r="AK26" s="462"/>
      <c r="AL26" s="504"/>
      <c r="AM26" s="461">
        <v>27636</v>
      </c>
      <c r="AN26" s="462"/>
      <c r="AO26" s="462"/>
      <c r="AP26" s="462"/>
      <c r="AQ26" s="462"/>
      <c r="AR26" s="504"/>
      <c r="AS26" s="461">
        <v>2303</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182</v>
      </c>
      <c r="BO26" s="411"/>
      <c r="BP26" s="411"/>
      <c r="BQ26" s="411"/>
      <c r="BR26" s="411"/>
      <c r="BS26" s="411"/>
      <c r="BT26" s="411"/>
      <c r="BU26" s="412"/>
      <c r="BV26" s="410" t="s">
        <v>182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183</v>
      </c>
      <c r="F27" s="440"/>
      <c r="G27" s="440"/>
      <c r="H27" s="440"/>
      <c r="I27" s="440"/>
      <c r="J27" s="440"/>
      <c r="K27" s="441"/>
      <c r="L27" s="461">
        <v>1</v>
      </c>
      <c r="M27" s="462"/>
      <c r="N27" s="462"/>
      <c r="O27" s="462"/>
      <c r="P27" s="504"/>
      <c r="Q27" s="461">
        <v>3850</v>
      </c>
      <c r="R27" s="462"/>
      <c r="S27" s="462"/>
      <c r="T27" s="462"/>
      <c r="U27" s="462"/>
      <c r="V27" s="504"/>
      <c r="W27" s="556"/>
      <c r="X27" s="557"/>
      <c r="Y27" s="558"/>
      <c r="Z27" s="460" t="s">
        <v>184</v>
      </c>
      <c r="AA27" s="440"/>
      <c r="AB27" s="440"/>
      <c r="AC27" s="440"/>
      <c r="AD27" s="440"/>
      <c r="AE27" s="440"/>
      <c r="AF27" s="440"/>
      <c r="AG27" s="441"/>
      <c r="AH27" s="461">
        <v>12</v>
      </c>
      <c r="AI27" s="462"/>
      <c r="AJ27" s="462"/>
      <c r="AK27" s="462"/>
      <c r="AL27" s="504"/>
      <c r="AM27" s="461">
        <v>31488</v>
      </c>
      <c r="AN27" s="462"/>
      <c r="AO27" s="462"/>
      <c r="AP27" s="462"/>
      <c r="AQ27" s="462"/>
      <c r="AR27" s="504"/>
      <c r="AS27" s="461">
        <v>2624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v>189447</v>
      </c>
      <c r="BO27" s="530"/>
      <c r="BP27" s="530"/>
      <c r="BQ27" s="530"/>
      <c r="BR27" s="530"/>
      <c r="BS27" s="530"/>
      <c r="BT27" s="530"/>
      <c r="BU27" s="531"/>
      <c r="BV27" s="529">
        <v>189445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186</v>
      </c>
      <c r="F28" s="440"/>
      <c r="G28" s="440"/>
      <c r="H28" s="440"/>
      <c r="I28" s="440"/>
      <c r="J28" s="440"/>
      <c r="K28" s="441"/>
      <c r="L28" s="461">
        <v>1</v>
      </c>
      <c r="M28" s="462"/>
      <c r="N28" s="462"/>
      <c r="O28" s="462"/>
      <c r="P28" s="504"/>
      <c r="Q28" s="461">
        <v>3300</v>
      </c>
      <c r="R28" s="462"/>
      <c r="S28" s="462"/>
      <c r="T28" s="462"/>
      <c r="U28" s="462"/>
      <c r="V28" s="504"/>
      <c r="W28" s="556"/>
      <c r="X28" s="557"/>
      <c r="Y28" s="558"/>
      <c r="Z28" s="460" t="s">
        <v>187</v>
      </c>
      <c r="AA28" s="440"/>
      <c r="AB28" s="440"/>
      <c r="AC28" s="440"/>
      <c r="AD28" s="440"/>
      <c r="AE28" s="440"/>
      <c r="AF28" s="440"/>
      <c r="AG28" s="441"/>
      <c r="AH28" s="461" t="s">
        <v>132</v>
      </c>
      <c r="AI28" s="462"/>
      <c r="AJ28" s="462"/>
      <c r="AK28" s="462"/>
      <c r="AL28" s="504"/>
      <c r="AM28" s="461" t="s">
        <v>182</v>
      </c>
      <c r="AN28" s="462"/>
      <c r="AO28" s="462"/>
      <c r="AP28" s="462"/>
      <c r="AQ28" s="462"/>
      <c r="AR28" s="504"/>
      <c r="AS28" s="461" t="s">
        <v>132</v>
      </c>
      <c r="AT28" s="462"/>
      <c r="AU28" s="462"/>
      <c r="AV28" s="462"/>
      <c r="AW28" s="462"/>
      <c r="AX28" s="463"/>
      <c r="AY28" s="564" t="s">
        <v>188</v>
      </c>
      <c r="AZ28" s="565"/>
      <c r="BA28" s="565"/>
      <c r="BB28" s="566"/>
      <c r="BC28" s="370" t="s">
        <v>49</v>
      </c>
      <c r="BD28" s="371"/>
      <c r="BE28" s="371"/>
      <c r="BF28" s="371"/>
      <c r="BG28" s="371"/>
      <c r="BH28" s="371"/>
      <c r="BI28" s="371"/>
      <c r="BJ28" s="371"/>
      <c r="BK28" s="371"/>
      <c r="BL28" s="371"/>
      <c r="BM28" s="372"/>
      <c r="BN28" s="373">
        <v>2373009</v>
      </c>
      <c r="BO28" s="374"/>
      <c r="BP28" s="374"/>
      <c r="BQ28" s="374"/>
      <c r="BR28" s="374"/>
      <c r="BS28" s="374"/>
      <c r="BT28" s="374"/>
      <c r="BU28" s="375"/>
      <c r="BV28" s="373">
        <v>2379991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189</v>
      </c>
      <c r="F29" s="440"/>
      <c r="G29" s="440"/>
      <c r="H29" s="440"/>
      <c r="I29" s="440"/>
      <c r="J29" s="440"/>
      <c r="K29" s="441"/>
      <c r="L29" s="461">
        <v>16</v>
      </c>
      <c r="M29" s="462"/>
      <c r="N29" s="462"/>
      <c r="O29" s="462"/>
      <c r="P29" s="504"/>
      <c r="Q29" s="461">
        <v>3080</v>
      </c>
      <c r="R29" s="462"/>
      <c r="S29" s="462"/>
      <c r="T29" s="462"/>
      <c r="U29" s="462"/>
      <c r="V29" s="504"/>
      <c r="W29" s="559"/>
      <c r="X29" s="560"/>
      <c r="Y29" s="561"/>
      <c r="Z29" s="460" t="s">
        <v>190</v>
      </c>
      <c r="AA29" s="440"/>
      <c r="AB29" s="440"/>
      <c r="AC29" s="440"/>
      <c r="AD29" s="440"/>
      <c r="AE29" s="440"/>
      <c r="AF29" s="440"/>
      <c r="AG29" s="441"/>
      <c r="AH29" s="461">
        <v>323</v>
      </c>
      <c r="AI29" s="462"/>
      <c r="AJ29" s="462"/>
      <c r="AK29" s="462"/>
      <c r="AL29" s="504"/>
      <c r="AM29" s="461">
        <v>942096</v>
      </c>
      <c r="AN29" s="462"/>
      <c r="AO29" s="462"/>
      <c r="AP29" s="462"/>
      <c r="AQ29" s="462"/>
      <c r="AR29" s="504"/>
      <c r="AS29" s="461">
        <v>2917</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1500714</v>
      </c>
      <c r="BO29" s="411"/>
      <c r="BP29" s="411"/>
      <c r="BQ29" s="411"/>
      <c r="BR29" s="411"/>
      <c r="BS29" s="411"/>
      <c r="BT29" s="411"/>
      <c r="BU29" s="412"/>
      <c r="BV29" s="410">
        <v>1208088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95.6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51</v>
      </c>
      <c r="BD30" s="527"/>
      <c r="BE30" s="527"/>
      <c r="BF30" s="527"/>
      <c r="BG30" s="527"/>
      <c r="BH30" s="527"/>
      <c r="BI30" s="527"/>
      <c r="BJ30" s="527"/>
      <c r="BK30" s="527"/>
      <c r="BL30" s="527"/>
      <c r="BM30" s="528"/>
      <c r="BN30" s="529">
        <v>8192230</v>
      </c>
      <c r="BO30" s="530"/>
      <c r="BP30" s="530"/>
      <c r="BQ30" s="530"/>
      <c r="BR30" s="530"/>
      <c r="BS30" s="530"/>
      <c r="BT30" s="530"/>
      <c r="BU30" s="531"/>
      <c r="BV30" s="529">
        <v>7149407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199</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岐阜県市町村会館組合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瑞穂市土地開発公社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後期高齢者医療事業特別会計</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岐阜県市町村職員退職手当組合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（一財）瑞穂市ふれあい公共公社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西濃環境整備組合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岐阜地域児童発達支援センター組合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もとす広域連合（普通会計分）</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もとす広域連合（介護保険事業会計分）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もとす広域連合（老人福祉施設特別会計分）</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後期高齢者医療連合（一般会計分）</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後期高齢者医療連合（特別会計分）</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610</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80" t="s">
        <v>572</v>
      </c>
      <c r="D34" s="1180"/>
      <c r="E34" s="1181"/>
      <c r="F34" s="32">
        <v>11.29</v>
      </c>
      <c r="G34" s="33">
        <v>10.86</v>
      </c>
      <c r="H34" s="33">
        <v>10.47</v>
      </c>
      <c r="I34" s="33">
        <v>9.76</v>
      </c>
      <c r="J34" s="34">
        <v>8.58</v>
      </c>
      <c r="K34" s="22"/>
      <c r="L34" s="22"/>
      <c r="M34" s="22"/>
      <c r="N34" s="22"/>
      <c r="O34" s="22"/>
      <c r="P34" s="22"/>
    </row>
    <row r="35" spans="1:16" ht="39" customHeight="1" x14ac:dyDescent="0.2">
      <c r="A35" s="22"/>
      <c r="B35" s="35"/>
      <c r="C35" s="1174" t="s">
        <v>573</v>
      </c>
      <c r="D35" s="1175"/>
      <c r="E35" s="1176"/>
      <c r="F35" s="36">
        <v>6.19</v>
      </c>
      <c r="G35" s="37">
        <v>7.03</v>
      </c>
      <c r="H35" s="37">
        <v>6.03</v>
      </c>
      <c r="I35" s="37">
        <v>6.57</v>
      </c>
      <c r="J35" s="38">
        <v>7.9</v>
      </c>
      <c r="K35" s="22"/>
      <c r="L35" s="22"/>
      <c r="M35" s="22"/>
      <c r="N35" s="22"/>
      <c r="O35" s="22"/>
      <c r="P35" s="22"/>
    </row>
    <row r="36" spans="1:16" ht="39" customHeight="1" x14ac:dyDescent="0.2">
      <c r="A36" s="22"/>
      <c r="B36" s="35"/>
      <c r="C36" s="1174" t="s">
        <v>574</v>
      </c>
      <c r="D36" s="1175"/>
      <c r="E36" s="1176"/>
      <c r="F36" s="36">
        <v>4.7300000000000004</v>
      </c>
      <c r="G36" s="37">
        <v>2.37</v>
      </c>
      <c r="H36" s="37">
        <v>0.77</v>
      </c>
      <c r="I36" s="37">
        <v>0.92</v>
      </c>
      <c r="J36" s="38">
        <v>0.72</v>
      </c>
      <c r="K36" s="22"/>
      <c r="L36" s="22"/>
      <c r="M36" s="22"/>
      <c r="N36" s="22"/>
      <c r="O36" s="22"/>
      <c r="P36" s="22"/>
    </row>
    <row r="37" spans="1:16" ht="39" customHeight="1" x14ac:dyDescent="0.2">
      <c r="A37" s="22"/>
      <c r="B37" s="35"/>
      <c r="C37" s="1174" t="s">
        <v>575</v>
      </c>
      <c r="D37" s="1175"/>
      <c r="E37" s="1176"/>
      <c r="F37" s="36" t="s">
        <v>525</v>
      </c>
      <c r="G37" s="37" t="s">
        <v>525</v>
      </c>
      <c r="H37" s="37">
        <v>0.15</v>
      </c>
      <c r="I37" s="37">
        <v>0.23</v>
      </c>
      <c r="J37" s="38">
        <v>0.3</v>
      </c>
      <c r="K37" s="22"/>
      <c r="L37" s="22"/>
      <c r="M37" s="22"/>
      <c r="N37" s="22"/>
      <c r="O37" s="22"/>
      <c r="P37" s="22"/>
    </row>
    <row r="38" spans="1:16" ht="39" customHeight="1" x14ac:dyDescent="0.2">
      <c r="A38" s="22"/>
      <c r="B38" s="35"/>
      <c r="C38" s="1174" t="s">
        <v>576</v>
      </c>
      <c r="D38" s="1175"/>
      <c r="E38" s="1176"/>
      <c r="F38" s="36">
        <v>0.04</v>
      </c>
      <c r="G38" s="37">
        <v>7.0000000000000007E-2</v>
      </c>
      <c r="H38" s="37">
        <v>0.08</v>
      </c>
      <c r="I38" s="37">
        <v>0.15</v>
      </c>
      <c r="J38" s="38">
        <v>0.13</v>
      </c>
      <c r="K38" s="22"/>
      <c r="L38" s="22"/>
      <c r="M38" s="22"/>
      <c r="N38" s="22"/>
      <c r="O38" s="22"/>
      <c r="P38" s="22"/>
    </row>
    <row r="39" spans="1:16" ht="39" customHeight="1" x14ac:dyDescent="0.2">
      <c r="A39" s="22"/>
      <c r="B39" s="35"/>
      <c r="C39" s="1174" t="s">
        <v>577</v>
      </c>
      <c r="D39" s="1175"/>
      <c r="E39" s="1176"/>
      <c r="F39" s="36">
        <v>0.01</v>
      </c>
      <c r="G39" s="37">
        <v>0.01</v>
      </c>
      <c r="H39" s="37">
        <v>0.01</v>
      </c>
      <c r="I39" s="37">
        <v>0.01</v>
      </c>
      <c r="J39" s="38">
        <v>0.01</v>
      </c>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578</v>
      </c>
      <c r="D42" s="1175"/>
      <c r="E42" s="1176"/>
      <c r="F42" s="36" t="s">
        <v>525</v>
      </c>
      <c r="G42" s="37" t="s">
        <v>525</v>
      </c>
      <c r="H42" s="37" t="s">
        <v>579</v>
      </c>
      <c r="I42" s="37" t="s">
        <v>525</v>
      </c>
      <c r="J42" s="38" t="s">
        <v>525</v>
      </c>
      <c r="K42" s="22"/>
      <c r="L42" s="22"/>
      <c r="M42" s="22"/>
      <c r="N42" s="22"/>
      <c r="O42" s="22"/>
      <c r="P42" s="22"/>
    </row>
    <row r="43" spans="1:16" ht="39" customHeight="1" thickBot="1" x14ac:dyDescent="0.25">
      <c r="A43" s="22"/>
      <c r="B43" s="40"/>
      <c r="C43" s="1177" t="s">
        <v>580</v>
      </c>
      <c r="D43" s="1178"/>
      <c r="E43" s="1179"/>
      <c r="F43" s="41">
        <v>0.08</v>
      </c>
      <c r="G43" s="42">
        <v>0.19</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JIasQegBS1wH5pil3wScB/pH94zR7nA4hW2jKJaDvxMGtRAtaoTq+h4cBhlS4/Sbrr2lhyS2iCFndOwcbezag==" saltValue="WJyZ5xVdKy5trJZLrwx+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1314</v>
      </c>
      <c r="L45" s="60">
        <v>971</v>
      </c>
      <c r="M45" s="60">
        <v>946</v>
      </c>
      <c r="N45" s="60">
        <v>972</v>
      </c>
      <c r="O45" s="61">
        <v>976</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x14ac:dyDescent="0.2">
      <c r="A48" s="48"/>
      <c r="B48" s="1184"/>
      <c r="C48" s="1185"/>
      <c r="D48" s="62"/>
      <c r="E48" s="1190" t="s">
        <v>15</v>
      </c>
      <c r="F48" s="1190"/>
      <c r="G48" s="1190"/>
      <c r="H48" s="1190"/>
      <c r="I48" s="1190"/>
      <c r="J48" s="1191"/>
      <c r="K48" s="63">
        <v>125</v>
      </c>
      <c r="L48" s="64">
        <v>122</v>
      </c>
      <c r="M48" s="64">
        <v>110</v>
      </c>
      <c r="N48" s="64">
        <v>119</v>
      </c>
      <c r="O48" s="65">
        <v>127</v>
      </c>
      <c r="P48" s="48"/>
      <c r="Q48" s="48"/>
      <c r="R48" s="48"/>
      <c r="S48" s="48"/>
      <c r="T48" s="48"/>
      <c r="U48" s="48"/>
    </row>
    <row r="49" spans="1:21" ht="30.75" customHeight="1" x14ac:dyDescent="0.2">
      <c r="A49" s="48"/>
      <c r="B49" s="1184"/>
      <c r="C49" s="1185"/>
      <c r="D49" s="62"/>
      <c r="E49" s="1190" t="s">
        <v>16</v>
      </c>
      <c r="F49" s="1190"/>
      <c r="G49" s="1190"/>
      <c r="H49" s="1190"/>
      <c r="I49" s="1190"/>
      <c r="J49" s="1191"/>
      <c r="K49" s="63">
        <v>74</v>
      </c>
      <c r="L49" s="64">
        <v>76</v>
      </c>
      <c r="M49" s="64">
        <v>57</v>
      </c>
      <c r="N49" s="64">
        <v>48</v>
      </c>
      <c r="O49" s="65">
        <v>48</v>
      </c>
      <c r="P49" s="48"/>
      <c r="Q49" s="48"/>
      <c r="R49" s="48"/>
      <c r="S49" s="48"/>
      <c r="T49" s="48"/>
      <c r="U49" s="48"/>
    </row>
    <row r="50" spans="1:21" ht="30.75" customHeight="1" x14ac:dyDescent="0.2">
      <c r="A50" s="48"/>
      <c r="B50" s="1184"/>
      <c r="C50" s="1185"/>
      <c r="D50" s="62"/>
      <c r="E50" s="1190" t="s">
        <v>17</v>
      </c>
      <c r="F50" s="1190"/>
      <c r="G50" s="1190"/>
      <c r="H50" s="1190"/>
      <c r="I50" s="1190"/>
      <c r="J50" s="1191"/>
      <c r="K50" s="63" t="s">
        <v>525</v>
      </c>
      <c r="L50" s="64" t="s">
        <v>525</v>
      </c>
      <c r="M50" s="64" t="s">
        <v>525</v>
      </c>
      <c r="N50" s="64" t="s">
        <v>525</v>
      </c>
      <c r="O50" s="65" t="s">
        <v>525</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525</v>
      </c>
      <c r="L51" s="64" t="s">
        <v>525</v>
      </c>
      <c r="M51" s="64" t="s">
        <v>525</v>
      </c>
      <c r="N51" s="64" t="s">
        <v>525</v>
      </c>
      <c r="O51" s="65" t="s">
        <v>525</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1371</v>
      </c>
      <c r="L52" s="64">
        <v>1155</v>
      </c>
      <c r="M52" s="64">
        <v>1082</v>
      </c>
      <c r="N52" s="64">
        <v>1094</v>
      </c>
      <c r="O52" s="65">
        <v>1088</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142</v>
      </c>
      <c r="L53" s="69">
        <v>14</v>
      </c>
      <c r="M53" s="69">
        <v>31</v>
      </c>
      <c r="N53" s="69">
        <v>45</v>
      </c>
      <c r="O53" s="70">
        <v>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198" t="s">
        <v>26</v>
      </c>
      <c r="C57" s="1199"/>
      <c r="D57" s="1202" t="s">
        <v>27</v>
      </c>
      <c r="E57" s="1203"/>
      <c r="F57" s="1203"/>
      <c r="G57" s="1203"/>
      <c r="H57" s="1203"/>
      <c r="I57" s="1203"/>
      <c r="J57" s="1204"/>
      <c r="K57" s="83" t="s">
        <v>603</v>
      </c>
      <c r="L57" s="84" t="s">
        <v>603</v>
      </c>
      <c r="M57" s="84" t="s">
        <v>603</v>
      </c>
      <c r="N57" s="84" t="s">
        <v>603</v>
      </c>
      <c r="O57" s="85" t="s">
        <v>603</v>
      </c>
    </row>
    <row r="58" spans="1:21" ht="31.5" customHeight="1" thickBot="1" x14ac:dyDescent="0.25">
      <c r="B58" s="1200"/>
      <c r="C58" s="1201"/>
      <c r="D58" s="1205" t="s">
        <v>28</v>
      </c>
      <c r="E58" s="1206"/>
      <c r="F58" s="1206"/>
      <c r="G58" s="1206"/>
      <c r="H58" s="1206"/>
      <c r="I58" s="1206"/>
      <c r="J58" s="1207"/>
      <c r="K58" s="86" t="s">
        <v>603</v>
      </c>
      <c r="L58" s="87" t="s">
        <v>603</v>
      </c>
      <c r="M58" s="87" t="s">
        <v>603</v>
      </c>
      <c r="N58" s="87" t="s">
        <v>603</v>
      </c>
      <c r="O58" s="88" t="s">
        <v>603</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UnWL/CbSf5EZWKCMyoRe7/j20lNpmloBCVsgDeSQGHqo8bUeHCE206oU54h3lrARw4hbfr3N5eEL1UUUK7r0Q==" saltValue="CaH+zN0XS66eUW2iJXjU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60" zoomScaleNormal="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08" t="s">
        <v>31</v>
      </c>
      <c r="C41" s="1209"/>
      <c r="D41" s="102"/>
      <c r="E41" s="1214" t="s">
        <v>32</v>
      </c>
      <c r="F41" s="1214"/>
      <c r="G41" s="1214"/>
      <c r="H41" s="1215"/>
      <c r="I41" s="358">
        <v>11710</v>
      </c>
      <c r="J41" s="359">
        <v>11525</v>
      </c>
      <c r="K41" s="359">
        <v>11632</v>
      </c>
      <c r="L41" s="359">
        <v>11772</v>
      </c>
      <c r="M41" s="360">
        <v>12060</v>
      </c>
    </row>
    <row r="42" spans="2:13" ht="27.75" customHeight="1" x14ac:dyDescent="0.2">
      <c r="B42" s="1210"/>
      <c r="C42" s="1211"/>
      <c r="D42" s="103"/>
      <c r="E42" s="1216" t="s">
        <v>33</v>
      </c>
      <c r="F42" s="1216"/>
      <c r="G42" s="1216"/>
      <c r="H42" s="1217"/>
      <c r="I42" s="361" t="s">
        <v>525</v>
      </c>
      <c r="J42" s="362" t="s">
        <v>525</v>
      </c>
      <c r="K42" s="362" t="s">
        <v>525</v>
      </c>
      <c r="L42" s="362" t="s">
        <v>525</v>
      </c>
      <c r="M42" s="363" t="s">
        <v>525</v>
      </c>
    </row>
    <row r="43" spans="2:13" ht="27.75" customHeight="1" x14ac:dyDescent="0.2">
      <c r="B43" s="1210"/>
      <c r="C43" s="1211"/>
      <c r="D43" s="103"/>
      <c r="E43" s="1216" t="s">
        <v>34</v>
      </c>
      <c r="F43" s="1216"/>
      <c r="G43" s="1216"/>
      <c r="H43" s="1217"/>
      <c r="I43" s="361">
        <v>1445</v>
      </c>
      <c r="J43" s="362">
        <v>1338</v>
      </c>
      <c r="K43" s="362">
        <v>1174</v>
      </c>
      <c r="L43" s="362">
        <v>1079</v>
      </c>
      <c r="M43" s="363">
        <v>1148</v>
      </c>
    </row>
    <row r="44" spans="2:13" ht="27.75" customHeight="1" x14ac:dyDescent="0.2">
      <c r="B44" s="1210"/>
      <c r="C44" s="1211"/>
      <c r="D44" s="103"/>
      <c r="E44" s="1216" t="s">
        <v>35</v>
      </c>
      <c r="F44" s="1216"/>
      <c r="G44" s="1216"/>
      <c r="H44" s="1217"/>
      <c r="I44" s="361">
        <v>669</v>
      </c>
      <c r="J44" s="362">
        <v>587</v>
      </c>
      <c r="K44" s="362">
        <v>513</v>
      </c>
      <c r="L44" s="362">
        <v>593</v>
      </c>
      <c r="M44" s="363">
        <v>703</v>
      </c>
    </row>
    <row r="45" spans="2:13" ht="27.75" customHeight="1" x14ac:dyDescent="0.2">
      <c r="B45" s="1210"/>
      <c r="C45" s="1211"/>
      <c r="D45" s="103"/>
      <c r="E45" s="1216" t="s">
        <v>36</v>
      </c>
      <c r="F45" s="1216"/>
      <c r="G45" s="1216"/>
      <c r="H45" s="1217"/>
      <c r="I45" s="361" t="s">
        <v>525</v>
      </c>
      <c r="J45" s="362" t="s">
        <v>525</v>
      </c>
      <c r="K45" s="362" t="s">
        <v>525</v>
      </c>
      <c r="L45" s="362" t="s">
        <v>525</v>
      </c>
      <c r="M45" s="363" t="s">
        <v>525</v>
      </c>
    </row>
    <row r="46" spans="2:13" ht="27.75" customHeight="1" x14ac:dyDescent="0.2">
      <c r="B46" s="1210"/>
      <c r="C46" s="1211"/>
      <c r="D46" s="104"/>
      <c r="E46" s="1216" t="s">
        <v>37</v>
      </c>
      <c r="F46" s="1216"/>
      <c r="G46" s="1216"/>
      <c r="H46" s="1217"/>
      <c r="I46" s="361" t="s">
        <v>525</v>
      </c>
      <c r="J46" s="362" t="s">
        <v>525</v>
      </c>
      <c r="K46" s="362" t="s">
        <v>525</v>
      </c>
      <c r="L46" s="362" t="s">
        <v>525</v>
      </c>
      <c r="M46" s="363" t="s">
        <v>525</v>
      </c>
    </row>
    <row r="47" spans="2:13" ht="27.75" customHeight="1" x14ac:dyDescent="0.2">
      <c r="B47" s="1210"/>
      <c r="C47" s="1211"/>
      <c r="D47" s="105"/>
      <c r="E47" s="1218" t="s">
        <v>38</v>
      </c>
      <c r="F47" s="1219"/>
      <c r="G47" s="1219"/>
      <c r="H47" s="1220"/>
      <c r="I47" s="361" t="s">
        <v>525</v>
      </c>
      <c r="J47" s="362" t="s">
        <v>525</v>
      </c>
      <c r="K47" s="362" t="s">
        <v>525</v>
      </c>
      <c r="L47" s="362" t="s">
        <v>525</v>
      </c>
      <c r="M47" s="363" t="s">
        <v>525</v>
      </c>
    </row>
    <row r="48" spans="2:13" ht="27.75" customHeight="1" x14ac:dyDescent="0.2">
      <c r="B48" s="1210"/>
      <c r="C48" s="1211"/>
      <c r="D48" s="103"/>
      <c r="E48" s="1216" t="s">
        <v>39</v>
      </c>
      <c r="F48" s="1216"/>
      <c r="G48" s="1216"/>
      <c r="H48" s="1217"/>
      <c r="I48" s="361" t="s">
        <v>525</v>
      </c>
      <c r="J48" s="362" t="s">
        <v>525</v>
      </c>
      <c r="K48" s="362" t="s">
        <v>525</v>
      </c>
      <c r="L48" s="362" t="s">
        <v>525</v>
      </c>
      <c r="M48" s="363" t="s">
        <v>525</v>
      </c>
    </row>
    <row r="49" spans="2:13" ht="27.75" customHeight="1" x14ac:dyDescent="0.2">
      <c r="B49" s="1212"/>
      <c r="C49" s="1213"/>
      <c r="D49" s="103"/>
      <c r="E49" s="1216" t="s">
        <v>40</v>
      </c>
      <c r="F49" s="1216"/>
      <c r="G49" s="1216"/>
      <c r="H49" s="1217"/>
      <c r="I49" s="361" t="s">
        <v>525</v>
      </c>
      <c r="J49" s="362" t="s">
        <v>525</v>
      </c>
      <c r="K49" s="362" t="s">
        <v>525</v>
      </c>
      <c r="L49" s="362" t="s">
        <v>525</v>
      </c>
      <c r="M49" s="363" t="s">
        <v>525</v>
      </c>
    </row>
    <row r="50" spans="2:13" ht="27.75" customHeight="1" x14ac:dyDescent="0.2">
      <c r="B50" s="1221" t="s">
        <v>41</v>
      </c>
      <c r="C50" s="1222"/>
      <c r="D50" s="106"/>
      <c r="E50" s="1216" t="s">
        <v>42</v>
      </c>
      <c r="F50" s="1216"/>
      <c r="G50" s="1216"/>
      <c r="H50" s="1217"/>
      <c r="I50" s="361">
        <v>11046</v>
      </c>
      <c r="J50" s="362">
        <v>11032</v>
      </c>
      <c r="K50" s="362">
        <v>11918</v>
      </c>
      <c r="L50" s="362">
        <v>11871</v>
      </c>
      <c r="M50" s="363">
        <v>13078</v>
      </c>
    </row>
    <row r="51" spans="2:13" ht="27.75" customHeight="1" x14ac:dyDescent="0.2">
      <c r="B51" s="1210"/>
      <c r="C51" s="1211"/>
      <c r="D51" s="103"/>
      <c r="E51" s="1216" t="s">
        <v>43</v>
      </c>
      <c r="F51" s="1216"/>
      <c r="G51" s="1216"/>
      <c r="H51" s="1217"/>
      <c r="I51" s="361">
        <v>4</v>
      </c>
      <c r="J51" s="362" t="s">
        <v>525</v>
      </c>
      <c r="K51" s="362" t="s">
        <v>525</v>
      </c>
      <c r="L51" s="362">
        <v>43</v>
      </c>
      <c r="M51" s="363" t="s">
        <v>525</v>
      </c>
    </row>
    <row r="52" spans="2:13" ht="27.75" customHeight="1" x14ac:dyDescent="0.2">
      <c r="B52" s="1212"/>
      <c r="C52" s="1213"/>
      <c r="D52" s="103"/>
      <c r="E52" s="1216" t="s">
        <v>44</v>
      </c>
      <c r="F52" s="1216"/>
      <c r="G52" s="1216"/>
      <c r="H52" s="1217"/>
      <c r="I52" s="361">
        <v>13419</v>
      </c>
      <c r="J52" s="362">
        <v>13084</v>
      </c>
      <c r="K52" s="362">
        <v>12781</v>
      </c>
      <c r="L52" s="362">
        <v>12692</v>
      </c>
      <c r="M52" s="363">
        <v>12788</v>
      </c>
    </row>
    <row r="53" spans="2:13" ht="27.75" customHeight="1" thickBot="1" x14ac:dyDescent="0.25">
      <c r="B53" s="1223" t="s">
        <v>45</v>
      </c>
      <c r="C53" s="1224"/>
      <c r="D53" s="107"/>
      <c r="E53" s="1225" t="s">
        <v>46</v>
      </c>
      <c r="F53" s="1225"/>
      <c r="G53" s="1225"/>
      <c r="H53" s="1226"/>
      <c r="I53" s="364">
        <v>-10644</v>
      </c>
      <c r="J53" s="365">
        <v>-10665</v>
      </c>
      <c r="K53" s="365">
        <v>-11379</v>
      </c>
      <c r="L53" s="365">
        <v>-11162</v>
      </c>
      <c r="M53" s="366">
        <v>-11956</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j68V31oEphIuSLgwfSpTnxqw6hkogeoEF60rYwoQPi6/bozT7LJjAJW/D9zEkPZfR6fJMfQqaH8KQyqGoneccA==" saltValue="8UDbIWAD7d/58+Saf0F2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568</v>
      </c>
      <c r="G54" s="116" t="s">
        <v>569</v>
      </c>
      <c r="H54" s="117" t="s">
        <v>570</v>
      </c>
    </row>
    <row r="55" spans="2:8" ht="52.5" customHeight="1" x14ac:dyDescent="0.2">
      <c r="B55" s="118"/>
      <c r="C55" s="1235" t="s">
        <v>49</v>
      </c>
      <c r="D55" s="1235"/>
      <c r="E55" s="1236"/>
      <c r="F55" s="119">
        <v>2699</v>
      </c>
      <c r="G55" s="119">
        <v>2380</v>
      </c>
      <c r="H55" s="120">
        <v>2373</v>
      </c>
    </row>
    <row r="56" spans="2:8" ht="52.5" customHeight="1" x14ac:dyDescent="0.2">
      <c r="B56" s="121"/>
      <c r="C56" s="1237" t="s">
        <v>50</v>
      </c>
      <c r="D56" s="1237"/>
      <c r="E56" s="1238"/>
      <c r="F56" s="122">
        <v>1208</v>
      </c>
      <c r="G56" s="122">
        <v>1208</v>
      </c>
      <c r="H56" s="123">
        <v>1501</v>
      </c>
    </row>
    <row r="57" spans="2:8" ht="53.25" customHeight="1" x14ac:dyDescent="0.2">
      <c r="B57" s="121"/>
      <c r="C57" s="1239" t="s">
        <v>51</v>
      </c>
      <c r="D57" s="1239"/>
      <c r="E57" s="1240"/>
      <c r="F57" s="124">
        <v>6843</v>
      </c>
      <c r="G57" s="124">
        <v>7149</v>
      </c>
      <c r="H57" s="125">
        <v>8192</v>
      </c>
    </row>
    <row r="58" spans="2:8" ht="45.75" customHeight="1" x14ac:dyDescent="0.2">
      <c r="B58" s="126"/>
      <c r="C58" s="1227" t="s">
        <v>598</v>
      </c>
      <c r="D58" s="1228"/>
      <c r="E58" s="1229"/>
      <c r="F58" s="127">
        <v>2314</v>
      </c>
      <c r="G58" s="127">
        <v>2415</v>
      </c>
      <c r="H58" s="128">
        <v>2616</v>
      </c>
    </row>
    <row r="59" spans="2:8" ht="45.75" customHeight="1" x14ac:dyDescent="0.2">
      <c r="B59" s="126"/>
      <c r="C59" s="1227" t="s">
        <v>599</v>
      </c>
      <c r="D59" s="1228"/>
      <c r="E59" s="1229"/>
      <c r="F59" s="127">
        <v>1210</v>
      </c>
      <c r="G59" s="127">
        <v>1609</v>
      </c>
      <c r="H59" s="128">
        <v>2137</v>
      </c>
    </row>
    <row r="60" spans="2:8" ht="45.75" customHeight="1" x14ac:dyDescent="0.2">
      <c r="B60" s="126"/>
      <c r="C60" s="1227" t="s">
        <v>600</v>
      </c>
      <c r="D60" s="1228"/>
      <c r="E60" s="1229"/>
      <c r="F60" s="127">
        <v>2366</v>
      </c>
      <c r="G60" s="127">
        <v>1990</v>
      </c>
      <c r="H60" s="128">
        <v>2134</v>
      </c>
    </row>
    <row r="61" spans="2:8" ht="45.75" customHeight="1" x14ac:dyDescent="0.2">
      <c r="B61" s="126"/>
      <c r="C61" s="1227" t="s">
        <v>601</v>
      </c>
      <c r="D61" s="1228"/>
      <c r="E61" s="1229"/>
      <c r="F61" s="127">
        <v>604</v>
      </c>
      <c r="G61" s="127">
        <v>806</v>
      </c>
      <c r="H61" s="128">
        <v>1007</v>
      </c>
    </row>
    <row r="62" spans="2:8" ht="45.75" customHeight="1" thickBot="1" x14ac:dyDescent="0.25">
      <c r="B62" s="129"/>
      <c r="C62" s="1230" t="s">
        <v>602</v>
      </c>
      <c r="D62" s="1231"/>
      <c r="E62" s="1232"/>
      <c r="F62" s="130">
        <v>279</v>
      </c>
      <c r="G62" s="130">
        <v>256</v>
      </c>
      <c r="H62" s="131">
        <v>223</v>
      </c>
    </row>
    <row r="63" spans="2:8" ht="52.5" customHeight="1" thickBot="1" x14ac:dyDescent="0.25">
      <c r="B63" s="132"/>
      <c r="C63" s="1233" t="s">
        <v>52</v>
      </c>
      <c r="D63" s="1233"/>
      <c r="E63" s="1234"/>
      <c r="F63" s="133">
        <v>10750</v>
      </c>
      <c r="G63" s="133">
        <v>10737</v>
      </c>
      <c r="H63" s="134">
        <v>12066</v>
      </c>
    </row>
    <row r="64" spans="2:8" ht="13.2" x14ac:dyDescent="0.2"/>
  </sheetData>
  <sheetProtection algorithmName="SHA-512" hashValue="36KmGDk9qNhHLnhtNHiZwm10AjJZBFqEB6DX7lPkIzlwKX1nSAhC1FhG1wvOti9PMEFr+Z0uKSmPX05bmujh3w==" saltValue="oTJ0hs6PUsFOv1RzvXIk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 zoomScale="55" zoomScaleNormal="55" zoomScaleSheetLayoutView="55" workbookViewId="0">
      <selection activeCell="CJ64" sqref="CJ64"/>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9"/>
      <c r="B1" s="1298"/>
      <c r="DD1" s="1241"/>
      <c r="DE1" s="1241"/>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1"/>
      <c r="DE2" s="1241"/>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1"/>
      <c r="DE3" s="1241"/>
    </row>
    <row r="4" spans="1:109" s="262" customFormat="1" ht="13.2"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2"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2"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2"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2"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2"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2"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2"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2"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2"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2"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2" x14ac:dyDescent="0.2">
      <c r="A15" s="1241"/>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2" x14ac:dyDescent="0.2">
      <c r="A16" s="1241"/>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2" x14ac:dyDescent="0.2">
      <c r="A17" s="1241"/>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2" x14ac:dyDescent="0.2">
      <c r="A18" s="1241"/>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2" x14ac:dyDescent="0.2">
      <c r="DD19" s="1241"/>
      <c r="DE19" s="1241"/>
    </row>
    <row r="20" spans="1:109" ht="13.2" x14ac:dyDescent="0.2">
      <c r="DD20" s="1241"/>
      <c r="DE20" s="1241"/>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4" t="s">
        <v>621</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2" x14ac:dyDescent="0.2">
      <c r="B42" s="1242"/>
      <c r="G42" s="1278"/>
      <c r="I42" s="1277"/>
      <c r="J42" s="1277"/>
      <c r="K42" s="1277"/>
      <c r="AM42" s="1278"/>
      <c r="AN42" s="1278" t="s">
        <v>617</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91" t="s">
        <v>620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615</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566</v>
      </c>
      <c r="BQ50" s="1250"/>
      <c r="BR50" s="1250"/>
      <c r="BS50" s="1250"/>
      <c r="BT50" s="1250"/>
      <c r="BU50" s="1250"/>
      <c r="BV50" s="1250"/>
      <c r="BW50" s="1250"/>
      <c r="BX50" s="1250" t="s">
        <v>567</v>
      </c>
      <c r="BY50" s="1250"/>
      <c r="BZ50" s="1250"/>
      <c r="CA50" s="1250"/>
      <c r="CB50" s="1250"/>
      <c r="CC50" s="1250"/>
      <c r="CD50" s="1250"/>
      <c r="CE50" s="1250"/>
      <c r="CF50" s="1250" t="s">
        <v>568</v>
      </c>
      <c r="CG50" s="1250"/>
      <c r="CH50" s="1250"/>
      <c r="CI50" s="1250"/>
      <c r="CJ50" s="1250"/>
      <c r="CK50" s="1250"/>
      <c r="CL50" s="1250"/>
      <c r="CM50" s="1250"/>
      <c r="CN50" s="1250" t="s">
        <v>569</v>
      </c>
      <c r="CO50" s="1250"/>
      <c r="CP50" s="1250"/>
      <c r="CQ50" s="1250"/>
      <c r="CR50" s="1250"/>
      <c r="CS50" s="1250"/>
      <c r="CT50" s="1250"/>
      <c r="CU50" s="1250"/>
      <c r="CV50" s="1250" t="s">
        <v>570</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614</v>
      </c>
      <c r="AO51" s="1249"/>
      <c r="AP51" s="1249"/>
      <c r="AQ51" s="1249"/>
      <c r="AR51" s="1249"/>
      <c r="AS51" s="1249"/>
      <c r="AT51" s="1249"/>
      <c r="AU51" s="1249"/>
      <c r="AV51" s="1249"/>
      <c r="AW51" s="1249"/>
      <c r="AX51" s="1249"/>
      <c r="AY51" s="1249"/>
      <c r="AZ51" s="1249"/>
      <c r="BA51" s="1249"/>
      <c r="BB51" s="1249" t="s">
        <v>612</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619</v>
      </c>
      <c r="BC53" s="1249"/>
      <c r="BD53" s="1249"/>
      <c r="BE53" s="1249"/>
      <c r="BF53" s="1249"/>
      <c r="BG53" s="1249"/>
      <c r="BH53" s="1249"/>
      <c r="BI53" s="1249"/>
      <c r="BJ53" s="1249"/>
      <c r="BK53" s="1249"/>
      <c r="BL53" s="1249"/>
      <c r="BM53" s="1249"/>
      <c r="BN53" s="1249"/>
      <c r="BO53" s="1249"/>
      <c r="BP53" s="1248">
        <v>61.2</v>
      </c>
      <c r="BQ53" s="1248"/>
      <c r="BR53" s="1248"/>
      <c r="BS53" s="1248"/>
      <c r="BT53" s="1248"/>
      <c r="BU53" s="1248"/>
      <c r="BV53" s="1248"/>
      <c r="BW53" s="1248"/>
      <c r="BX53" s="1248">
        <v>61.9</v>
      </c>
      <c r="BY53" s="1248"/>
      <c r="BZ53" s="1248"/>
      <c r="CA53" s="1248"/>
      <c r="CB53" s="1248"/>
      <c r="CC53" s="1248"/>
      <c r="CD53" s="1248"/>
      <c r="CE53" s="1248"/>
      <c r="CF53" s="1248">
        <v>62.9</v>
      </c>
      <c r="CG53" s="1248"/>
      <c r="CH53" s="1248"/>
      <c r="CI53" s="1248"/>
      <c r="CJ53" s="1248"/>
      <c r="CK53" s="1248"/>
      <c r="CL53" s="1248"/>
      <c r="CM53" s="1248"/>
      <c r="CN53" s="1248">
        <v>64.099999999999994</v>
      </c>
      <c r="CO53" s="1248"/>
      <c r="CP53" s="1248"/>
      <c r="CQ53" s="1248"/>
      <c r="CR53" s="1248"/>
      <c r="CS53" s="1248"/>
      <c r="CT53" s="1248"/>
      <c r="CU53" s="1248"/>
      <c r="CV53" s="1248">
        <v>64.900000000000006</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613</v>
      </c>
      <c r="AO55" s="1250"/>
      <c r="AP55" s="1250"/>
      <c r="AQ55" s="1250"/>
      <c r="AR55" s="1250"/>
      <c r="AS55" s="1250"/>
      <c r="AT55" s="1250"/>
      <c r="AU55" s="1250"/>
      <c r="AV55" s="1250"/>
      <c r="AW55" s="1250"/>
      <c r="AX55" s="1250"/>
      <c r="AY55" s="1250"/>
      <c r="AZ55" s="1250"/>
      <c r="BA55" s="1250"/>
      <c r="BB55" s="1249" t="s">
        <v>612</v>
      </c>
      <c r="BC55" s="1249"/>
      <c r="BD55" s="1249"/>
      <c r="BE55" s="1249"/>
      <c r="BF55" s="1249"/>
      <c r="BG55" s="1249"/>
      <c r="BH55" s="1249"/>
      <c r="BI55" s="1249"/>
      <c r="BJ55" s="1249"/>
      <c r="BK55" s="1249"/>
      <c r="BL55" s="1249"/>
      <c r="BM55" s="1249"/>
      <c r="BN55" s="1249"/>
      <c r="BO55" s="1249"/>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11.2</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619</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63.2</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618</v>
      </c>
    </row>
    <row r="64" spans="1:109" ht="13.2" x14ac:dyDescent="0.2">
      <c r="B64" s="1242"/>
      <c r="G64" s="1278"/>
      <c r="I64" s="1280"/>
      <c r="J64" s="1280"/>
      <c r="K64" s="1280"/>
      <c r="L64" s="1280"/>
      <c r="M64" s="1280"/>
      <c r="N64" s="1279"/>
      <c r="AM64" s="1278"/>
      <c r="AN64" s="1278" t="s">
        <v>617</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615</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566</v>
      </c>
      <c r="BQ72" s="1250"/>
      <c r="BR72" s="1250"/>
      <c r="BS72" s="1250"/>
      <c r="BT72" s="1250"/>
      <c r="BU72" s="1250"/>
      <c r="BV72" s="1250"/>
      <c r="BW72" s="1250"/>
      <c r="BX72" s="1250" t="s">
        <v>567</v>
      </c>
      <c r="BY72" s="1250"/>
      <c r="BZ72" s="1250"/>
      <c r="CA72" s="1250"/>
      <c r="CB72" s="1250"/>
      <c r="CC72" s="1250"/>
      <c r="CD72" s="1250"/>
      <c r="CE72" s="1250"/>
      <c r="CF72" s="1250" t="s">
        <v>568</v>
      </c>
      <c r="CG72" s="1250"/>
      <c r="CH72" s="1250"/>
      <c r="CI72" s="1250"/>
      <c r="CJ72" s="1250"/>
      <c r="CK72" s="1250"/>
      <c r="CL72" s="1250"/>
      <c r="CM72" s="1250"/>
      <c r="CN72" s="1250" t="s">
        <v>569</v>
      </c>
      <c r="CO72" s="1250"/>
      <c r="CP72" s="1250"/>
      <c r="CQ72" s="1250"/>
      <c r="CR72" s="1250"/>
      <c r="CS72" s="1250"/>
      <c r="CT72" s="1250"/>
      <c r="CU72" s="1250"/>
      <c r="CV72" s="1250" t="s">
        <v>570</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614</v>
      </c>
      <c r="AO73" s="1249"/>
      <c r="AP73" s="1249"/>
      <c r="AQ73" s="1249"/>
      <c r="AR73" s="1249"/>
      <c r="AS73" s="1249"/>
      <c r="AT73" s="1249"/>
      <c r="AU73" s="1249"/>
      <c r="AV73" s="1249"/>
      <c r="AW73" s="1249"/>
      <c r="AX73" s="1249"/>
      <c r="AY73" s="1249"/>
      <c r="AZ73" s="1249"/>
      <c r="BA73" s="1249"/>
      <c r="BB73" s="1249" t="s">
        <v>612</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611</v>
      </c>
      <c r="BC75" s="1249"/>
      <c r="BD75" s="1249"/>
      <c r="BE75" s="1249"/>
      <c r="BF75" s="1249"/>
      <c r="BG75" s="1249"/>
      <c r="BH75" s="1249"/>
      <c r="BI75" s="1249"/>
      <c r="BJ75" s="1249"/>
      <c r="BK75" s="1249"/>
      <c r="BL75" s="1249"/>
      <c r="BM75" s="1249"/>
      <c r="BN75" s="1249"/>
      <c r="BO75" s="1249"/>
      <c r="BP75" s="1248">
        <v>1.6</v>
      </c>
      <c r="BQ75" s="1248"/>
      <c r="BR75" s="1248"/>
      <c r="BS75" s="1248"/>
      <c r="BT75" s="1248"/>
      <c r="BU75" s="1248"/>
      <c r="BV75" s="1248"/>
      <c r="BW75" s="1248"/>
      <c r="BX75" s="1248">
        <v>1.1000000000000001</v>
      </c>
      <c r="BY75" s="1248"/>
      <c r="BZ75" s="1248"/>
      <c r="CA75" s="1248"/>
      <c r="CB75" s="1248"/>
      <c r="CC75" s="1248"/>
      <c r="CD75" s="1248"/>
      <c r="CE75" s="1248"/>
      <c r="CF75" s="1248">
        <v>0.6</v>
      </c>
      <c r="CG75" s="1248"/>
      <c r="CH75" s="1248"/>
      <c r="CI75" s="1248"/>
      <c r="CJ75" s="1248"/>
      <c r="CK75" s="1248"/>
      <c r="CL75" s="1248"/>
      <c r="CM75" s="1248"/>
      <c r="CN75" s="1248">
        <v>0.2</v>
      </c>
      <c r="CO75" s="1248"/>
      <c r="CP75" s="1248"/>
      <c r="CQ75" s="1248"/>
      <c r="CR75" s="1248"/>
      <c r="CS75" s="1248"/>
      <c r="CT75" s="1248"/>
      <c r="CU75" s="1248"/>
      <c r="CV75" s="1248">
        <v>0.4</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613</v>
      </c>
      <c r="AO77" s="1250"/>
      <c r="AP77" s="1250"/>
      <c r="AQ77" s="1250"/>
      <c r="AR77" s="1250"/>
      <c r="AS77" s="1250"/>
      <c r="AT77" s="1250"/>
      <c r="AU77" s="1250"/>
      <c r="AV77" s="1250"/>
      <c r="AW77" s="1250"/>
      <c r="AX77" s="1250"/>
      <c r="AY77" s="1250"/>
      <c r="AZ77" s="1250"/>
      <c r="BA77" s="1250"/>
      <c r="BB77" s="1249" t="s">
        <v>612</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11.2</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611</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5.7</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eZ+CW8X+nKQ+qo5QjaeZ7OylT05j1N5yK1AtTc8RPKdBFRreY3rUqXym8BZ2ySlpFggjI84VohfsYsbQqmvMGw==" saltValue="AwhzBJQYnZZZT/n/c0pR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VULoDhsbCIgIomORTNLxRLHIL9SR5AM/OJ+fUwDJU3Ds/D5rH/hwqkYVk5vqzfg3YL1fsZIp25cum2CgxBzIKg==" saltValue="jUl4m6x6gsYM2dS24Xkm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z/v/+qkhW/yLdDN0zewPq28nsz0I7DS4UMcAzO6zWLiVR0yp5gZqm0gJ102wn1EpxBl5fDR0ZIP4YPmSkgBILg==" saltValue="jnoGP4OlyjUZHG0dD8nC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563</v>
      </c>
      <c r="G2" s="148"/>
      <c r="H2" s="149"/>
    </row>
    <row r="3" spans="1:8" x14ac:dyDescent="0.2">
      <c r="A3" s="145" t="s">
        <v>556</v>
      </c>
      <c r="B3" s="150"/>
      <c r="C3" s="151"/>
      <c r="D3" s="152">
        <v>44657</v>
      </c>
      <c r="E3" s="153"/>
      <c r="F3" s="154">
        <v>54110</v>
      </c>
      <c r="G3" s="155"/>
      <c r="H3" s="156"/>
    </row>
    <row r="4" spans="1:8" x14ac:dyDescent="0.2">
      <c r="A4" s="157"/>
      <c r="B4" s="158"/>
      <c r="C4" s="159"/>
      <c r="D4" s="160">
        <v>25835</v>
      </c>
      <c r="E4" s="161"/>
      <c r="F4" s="162">
        <v>30620</v>
      </c>
      <c r="G4" s="163"/>
      <c r="H4" s="164"/>
    </row>
    <row r="5" spans="1:8" x14ac:dyDescent="0.2">
      <c r="A5" s="145" t="s">
        <v>558</v>
      </c>
      <c r="B5" s="150"/>
      <c r="C5" s="151"/>
      <c r="D5" s="152">
        <v>42790</v>
      </c>
      <c r="E5" s="153"/>
      <c r="F5" s="154">
        <v>54684</v>
      </c>
      <c r="G5" s="155"/>
      <c r="H5" s="156"/>
    </row>
    <row r="6" spans="1:8" x14ac:dyDescent="0.2">
      <c r="A6" s="157"/>
      <c r="B6" s="158"/>
      <c r="C6" s="159"/>
      <c r="D6" s="160">
        <v>26069</v>
      </c>
      <c r="E6" s="161"/>
      <c r="F6" s="162">
        <v>32829</v>
      </c>
      <c r="G6" s="163"/>
      <c r="H6" s="164"/>
    </row>
    <row r="7" spans="1:8" x14ac:dyDescent="0.2">
      <c r="A7" s="145" t="s">
        <v>559</v>
      </c>
      <c r="B7" s="150"/>
      <c r="C7" s="151"/>
      <c r="D7" s="152">
        <v>29460</v>
      </c>
      <c r="E7" s="153"/>
      <c r="F7" s="154">
        <v>62383</v>
      </c>
      <c r="G7" s="155"/>
      <c r="H7" s="156"/>
    </row>
    <row r="8" spans="1:8" x14ac:dyDescent="0.2">
      <c r="A8" s="157"/>
      <c r="B8" s="158"/>
      <c r="C8" s="159"/>
      <c r="D8" s="160">
        <v>21189</v>
      </c>
      <c r="E8" s="161"/>
      <c r="F8" s="162">
        <v>35325</v>
      </c>
      <c r="G8" s="163"/>
      <c r="H8" s="164"/>
    </row>
    <row r="9" spans="1:8" x14ac:dyDescent="0.2">
      <c r="A9" s="145" t="s">
        <v>560</v>
      </c>
      <c r="B9" s="150"/>
      <c r="C9" s="151"/>
      <c r="D9" s="152">
        <v>37369</v>
      </c>
      <c r="E9" s="153"/>
      <c r="F9" s="154">
        <v>63812</v>
      </c>
      <c r="G9" s="155"/>
      <c r="H9" s="156"/>
    </row>
    <row r="10" spans="1:8" x14ac:dyDescent="0.2">
      <c r="A10" s="157"/>
      <c r="B10" s="158"/>
      <c r="C10" s="159"/>
      <c r="D10" s="160">
        <v>32139</v>
      </c>
      <c r="E10" s="161"/>
      <c r="F10" s="162">
        <v>33848</v>
      </c>
      <c r="G10" s="163"/>
      <c r="H10" s="164"/>
    </row>
    <row r="11" spans="1:8" x14ac:dyDescent="0.2">
      <c r="A11" s="145" t="s">
        <v>561</v>
      </c>
      <c r="B11" s="150"/>
      <c r="C11" s="151"/>
      <c r="D11" s="152">
        <v>35908</v>
      </c>
      <c r="E11" s="153"/>
      <c r="F11" s="154">
        <v>45945</v>
      </c>
      <c r="G11" s="155"/>
      <c r="H11" s="156"/>
    </row>
    <row r="12" spans="1:8" x14ac:dyDescent="0.2">
      <c r="A12" s="157"/>
      <c r="B12" s="158"/>
      <c r="C12" s="165"/>
      <c r="D12" s="160">
        <v>29859</v>
      </c>
      <c r="E12" s="161"/>
      <c r="F12" s="162">
        <v>25180</v>
      </c>
      <c r="G12" s="163"/>
      <c r="H12" s="164"/>
    </row>
    <row r="13" spans="1:8" x14ac:dyDescent="0.2">
      <c r="A13" s="145"/>
      <c r="B13" s="150"/>
      <c r="C13" s="166"/>
      <c r="D13" s="167">
        <v>38037</v>
      </c>
      <c r="E13" s="168"/>
      <c r="F13" s="169">
        <v>56187</v>
      </c>
      <c r="G13" s="170"/>
      <c r="H13" s="156"/>
    </row>
    <row r="14" spans="1:8" x14ac:dyDescent="0.2">
      <c r="A14" s="157"/>
      <c r="B14" s="158"/>
      <c r="C14" s="159"/>
      <c r="D14" s="160">
        <v>27018</v>
      </c>
      <c r="E14" s="161"/>
      <c r="F14" s="162">
        <v>31560</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6.22</v>
      </c>
      <c r="C19" s="171">
        <f>ROUND(VALUE(SUBSTITUTE(実質収支比率等に係る経年分析!G$48,"▲","-")),2)</f>
        <v>7.05</v>
      </c>
      <c r="D19" s="171">
        <f>ROUND(VALUE(SUBSTITUTE(実質収支比率等に係る経年分析!H$48,"▲","-")),2)</f>
        <v>6.01</v>
      </c>
      <c r="E19" s="171">
        <f>ROUND(VALUE(SUBSTITUTE(実質収支比率等に係る経年分析!I$48,"▲","-")),2)</f>
        <v>6.57</v>
      </c>
      <c r="F19" s="171">
        <f>ROUND(VALUE(SUBSTITUTE(実質収支比率等に係る経年分析!J$48,"▲","-")),2)</f>
        <v>7.9</v>
      </c>
    </row>
    <row r="20" spans="1:11" x14ac:dyDescent="0.2">
      <c r="A20" s="171" t="s">
        <v>56</v>
      </c>
      <c r="B20" s="171">
        <f>ROUND(VALUE(SUBSTITUTE(実質収支比率等に係る経年分析!F$47,"▲","-")),2)</f>
        <v>23.5</v>
      </c>
      <c r="C20" s="171">
        <f>ROUND(VALUE(SUBSTITUTE(実質収支比率等に係る経年分析!G$47,"▲","-")),2)</f>
        <v>21.08</v>
      </c>
      <c r="D20" s="171">
        <f>ROUND(VALUE(SUBSTITUTE(実質収支比率等に係る経年分析!H$47,"▲","-")),2)</f>
        <v>24.98</v>
      </c>
      <c r="E20" s="171">
        <f>ROUND(VALUE(SUBSTITUTE(実質収支比率等に係る経年分析!I$47,"▲","-")),2)</f>
        <v>20.87</v>
      </c>
      <c r="F20" s="171">
        <f>ROUND(VALUE(SUBSTITUTE(実質収支比率等に係る経年分析!J$47,"▲","-")),2)</f>
        <v>19.36</v>
      </c>
    </row>
    <row r="21" spans="1:11" x14ac:dyDescent="0.2">
      <c r="A21" s="171" t="s">
        <v>57</v>
      </c>
      <c r="B21" s="171">
        <f>IF(ISNUMBER(VALUE(SUBSTITUTE(実質収支比率等に係る経年分析!F$49,"▲","-"))),ROUND(VALUE(SUBSTITUTE(実質収支比率等に係る経年分析!F$49,"▲","-")),2),NA())</f>
        <v>2.14</v>
      </c>
      <c r="C21" s="171">
        <f>IF(ISNUMBER(VALUE(SUBSTITUTE(実質収支比率等に係る経年分析!G$49,"▲","-"))),ROUND(VALUE(SUBSTITUTE(実質収支比率等に係る経年分析!G$49,"▲","-")),2),NA())</f>
        <v>0.44</v>
      </c>
      <c r="D21" s="171">
        <f>IF(ISNUMBER(VALUE(SUBSTITUTE(実質収支比率等に係る経年分析!H$49,"▲","-"))),ROUND(VALUE(SUBSTITUTE(実質収支比率等に係る経年分析!H$49,"▲","-")),2),NA())</f>
        <v>2.79</v>
      </c>
      <c r="E21" s="171">
        <f>IF(ISNUMBER(VALUE(SUBSTITUTE(実質収支比率等に係る経年分析!I$49,"▲","-"))),ROUND(VALUE(SUBSTITUTE(実質収支比率等に係る経年分析!I$49,"▲","-")),2),NA())</f>
        <v>-1.92</v>
      </c>
      <c r="F21" s="171">
        <f>IF(ISNUMBER(VALUE(SUBSTITUTE(実質収支比率等に係る経年分析!J$49,"▲","-"))),ROUND(VALUE(SUBSTITUTE(実質収支比率等に係る経年分析!J$49,"▲","-")),2),NA())</f>
        <v>3.1</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0.02</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4.7300000000000004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8.58</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1371</v>
      </c>
      <c r="E42" s="173"/>
      <c r="F42" s="173"/>
      <c r="G42" s="173">
        <f>'実質公債費比率（分子）の構造'!L$52</f>
        <v>1155</v>
      </c>
      <c r="H42" s="173"/>
      <c r="I42" s="173"/>
      <c r="J42" s="173">
        <f>'実質公債費比率（分子）の構造'!M$52</f>
        <v>1082</v>
      </c>
      <c r="K42" s="173"/>
      <c r="L42" s="173"/>
      <c r="M42" s="173">
        <f>'実質公債費比率（分子）の構造'!N$52</f>
        <v>1094</v>
      </c>
      <c r="N42" s="173"/>
      <c r="O42" s="173"/>
      <c r="P42" s="173">
        <f>'実質公債費比率（分子）の構造'!O$52</f>
        <v>1088</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f>'実質公債費比率（分子）の構造'!K$49</f>
        <v>74</v>
      </c>
      <c r="C45" s="173"/>
      <c r="D45" s="173"/>
      <c r="E45" s="173">
        <f>'実質公債費比率（分子）の構造'!L$49</f>
        <v>76</v>
      </c>
      <c r="F45" s="173"/>
      <c r="G45" s="173"/>
      <c r="H45" s="173">
        <f>'実質公債費比率（分子）の構造'!M$49</f>
        <v>57</v>
      </c>
      <c r="I45" s="173"/>
      <c r="J45" s="173"/>
      <c r="K45" s="173">
        <f>'実質公債費比率（分子）の構造'!N$49</f>
        <v>48</v>
      </c>
      <c r="L45" s="173"/>
      <c r="M45" s="173"/>
      <c r="N45" s="173">
        <f>'実質公債費比率（分子）の構造'!O$49</f>
        <v>48</v>
      </c>
      <c r="O45" s="173"/>
      <c r="P45" s="173"/>
    </row>
    <row r="46" spans="1:16" x14ac:dyDescent="0.2">
      <c r="A46" s="173" t="s">
        <v>68</v>
      </c>
      <c r="B46" s="173">
        <f>'実質公債費比率（分子）の構造'!K$48</f>
        <v>125</v>
      </c>
      <c r="C46" s="173"/>
      <c r="D46" s="173"/>
      <c r="E46" s="173">
        <f>'実質公債費比率（分子）の構造'!L$48</f>
        <v>122</v>
      </c>
      <c r="F46" s="173"/>
      <c r="G46" s="173"/>
      <c r="H46" s="173">
        <f>'実質公債費比率（分子）の構造'!M$48</f>
        <v>110</v>
      </c>
      <c r="I46" s="173"/>
      <c r="J46" s="173"/>
      <c r="K46" s="173">
        <f>'実質公債費比率（分子）の構造'!N$48</f>
        <v>119</v>
      </c>
      <c r="L46" s="173"/>
      <c r="M46" s="173"/>
      <c r="N46" s="173">
        <f>'実質公債費比率（分子）の構造'!O$48</f>
        <v>127</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1314</v>
      </c>
      <c r="C49" s="173"/>
      <c r="D49" s="173"/>
      <c r="E49" s="173">
        <f>'実質公債費比率（分子）の構造'!L$45</f>
        <v>971</v>
      </c>
      <c r="F49" s="173"/>
      <c r="G49" s="173"/>
      <c r="H49" s="173">
        <f>'実質公債費比率（分子）の構造'!M$45</f>
        <v>946</v>
      </c>
      <c r="I49" s="173"/>
      <c r="J49" s="173"/>
      <c r="K49" s="173">
        <f>'実質公債費比率（分子）の構造'!N$45</f>
        <v>972</v>
      </c>
      <c r="L49" s="173"/>
      <c r="M49" s="173"/>
      <c r="N49" s="173">
        <f>'実質公債費比率（分子）の構造'!O$45</f>
        <v>976</v>
      </c>
      <c r="O49" s="173"/>
      <c r="P49" s="173"/>
    </row>
    <row r="50" spans="1:16" x14ac:dyDescent="0.2">
      <c r="A50" s="173" t="s">
        <v>72</v>
      </c>
      <c r="B50" s="173" t="e">
        <f>NA()</f>
        <v>#N/A</v>
      </c>
      <c r="C50" s="173">
        <f>IF(ISNUMBER('実質公債費比率（分子）の構造'!K$53),'実質公債費比率（分子）の構造'!K$53,NA())</f>
        <v>142</v>
      </c>
      <c r="D50" s="173" t="e">
        <f>NA()</f>
        <v>#N/A</v>
      </c>
      <c r="E50" s="173" t="e">
        <f>NA()</f>
        <v>#N/A</v>
      </c>
      <c r="F50" s="173">
        <f>IF(ISNUMBER('実質公債費比率（分子）の構造'!L$53),'実質公債費比率（分子）の構造'!L$53,NA())</f>
        <v>14</v>
      </c>
      <c r="G50" s="173" t="e">
        <f>NA()</f>
        <v>#N/A</v>
      </c>
      <c r="H50" s="173" t="e">
        <f>NA()</f>
        <v>#N/A</v>
      </c>
      <c r="I50" s="173">
        <f>IF(ISNUMBER('実質公債費比率（分子）の構造'!M$53),'実質公債費比率（分子）の構造'!M$53,NA())</f>
        <v>31</v>
      </c>
      <c r="J50" s="173" t="e">
        <f>NA()</f>
        <v>#N/A</v>
      </c>
      <c r="K50" s="173" t="e">
        <f>NA()</f>
        <v>#N/A</v>
      </c>
      <c r="L50" s="173">
        <f>IF(ISNUMBER('実質公債費比率（分子）の構造'!N$53),'実質公債費比率（分子）の構造'!N$53,NA())</f>
        <v>45</v>
      </c>
      <c r="M50" s="173" t="e">
        <f>NA()</f>
        <v>#N/A</v>
      </c>
      <c r="N50" s="173" t="e">
        <f>NA()</f>
        <v>#N/A</v>
      </c>
      <c r="O50" s="173">
        <f>IF(ISNUMBER('実質公債費比率（分子）の構造'!O$53),'実質公債費比率（分子）の構造'!O$53,NA())</f>
        <v>63</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13419</v>
      </c>
      <c r="E56" s="172"/>
      <c r="F56" s="172"/>
      <c r="G56" s="172">
        <f>'将来負担比率（分子）の構造'!J$52</f>
        <v>13084</v>
      </c>
      <c r="H56" s="172"/>
      <c r="I56" s="172"/>
      <c r="J56" s="172">
        <f>'将来負担比率（分子）の構造'!K$52</f>
        <v>12781</v>
      </c>
      <c r="K56" s="172"/>
      <c r="L56" s="172"/>
      <c r="M56" s="172">
        <f>'将来負担比率（分子）の構造'!L$52</f>
        <v>12692</v>
      </c>
      <c r="N56" s="172"/>
      <c r="O56" s="172"/>
      <c r="P56" s="172">
        <f>'将来負担比率（分子）の構造'!M$52</f>
        <v>12788</v>
      </c>
    </row>
    <row r="57" spans="1:16" x14ac:dyDescent="0.2">
      <c r="A57" s="172" t="s">
        <v>43</v>
      </c>
      <c r="B57" s="172"/>
      <c r="C57" s="172"/>
      <c r="D57" s="172">
        <f>'将来負担比率（分子）の構造'!I$51</f>
        <v>4</v>
      </c>
      <c r="E57" s="172"/>
      <c r="F57" s="172"/>
      <c r="G57" s="172" t="str">
        <f>'将来負担比率（分子）の構造'!J$51</f>
        <v>-</v>
      </c>
      <c r="H57" s="172"/>
      <c r="I57" s="172"/>
      <c r="J57" s="172" t="str">
        <f>'将来負担比率（分子）の構造'!K$51</f>
        <v>-</v>
      </c>
      <c r="K57" s="172"/>
      <c r="L57" s="172"/>
      <c r="M57" s="172">
        <f>'将来負担比率（分子）の構造'!L$51</f>
        <v>43</v>
      </c>
      <c r="N57" s="172"/>
      <c r="O57" s="172"/>
      <c r="P57" s="172" t="str">
        <f>'将来負担比率（分子）の構造'!M$51</f>
        <v>-</v>
      </c>
    </row>
    <row r="58" spans="1:16" x14ac:dyDescent="0.2">
      <c r="A58" s="172" t="s">
        <v>42</v>
      </c>
      <c r="B58" s="172"/>
      <c r="C58" s="172"/>
      <c r="D58" s="172">
        <f>'将来負担比率（分子）の構造'!I$50</f>
        <v>11046</v>
      </c>
      <c r="E58" s="172"/>
      <c r="F58" s="172"/>
      <c r="G58" s="172">
        <f>'将来負担比率（分子）の構造'!J$50</f>
        <v>11032</v>
      </c>
      <c r="H58" s="172"/>
      <c r="I58" s="172"/>
      <c r="J58" s="172">
        <f>'将来負担比率（分子）の構造'!K$50</f>
        <v>11918</v>
      </c>
      <c r="K58" s="172"/>
      <c r="L58" s="172"/>
      <c r="M58" s="172">
        <f>'将来負担比率（分子）の構造'!L$50</f>
        <v>11871</v>
      </c>
      <c r="N58" s="172"/>
      <c r="O58" s="172"/>
      <c r="P58" s="172">
        <f>'将来負担比率（分子）の構造'!M$50</f>
        <v>13078</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35</v>
      </c>
      <c r="B63" s="172">
        <f>'将来負担比率（分子）の構造'!I$44</f>
        <v>669</v>
      </c>
      <c r="C63" s="172"/>
      <c r="D63" s="172"/>
      <c r="E63" s="172">
        <f>'将来負担比率（分子）の構造'!J$44</f>
        <v>587</v>
      </c>
      <c r="F63" s="172"/>
      <c r="G63" s="172"/>
      <c r="H63" s="172">
        <f>'将来負担比率（分子）の構造'!K$44</f>
        <v>513</v>
      </c>
      <c r="I63" s="172"/>
      <c r="J63" s="172"/>
      <c r="K63" s="172">
        <f>'将来負担比率（分子）の構造'!L$44</f>
        <v>593</v>
      </c>
      <c r="L63" s="172"/>
      <c r="M63" s="172"/>
      <c r="N63" s="172">
        <f>'将来負担比率（分子）の構造'!M$44</f>
        <v>703</v>
      </c>
      <c r="O63" s="172"/>
      <c r="P63" s="172"/>
    </row>
    <row r="64" spans="1:16" x14ac:dyDescent="0.2">
      <c r="A64" s="172" t="s">
        <v>34</v>
      </c>
      <c r="B64" s="172">
        <f>'将来負担比率（分子）の構造'!I$43</f>
        <v>1445</v>
      </c>
      <c r="C64" s="172"/>
      <c r="D64" s="172"/>
      <c r="E64" s="172">
        <f>'将来負担比率（分子）の構造'!J$43</f>
        <v>1338</v>
      </c>
      <c r="F64" s="172"/>
      <c r="G64" s="172"/>
      <c r="H64" s="172">
        <f>'将来負担比率（分子）の構造'!K$43</f>
        <v>1174</v>
      </c>
      <c r="I64" s="172"/>
      <c r="J64" s="172"/>
      <c r="K64" s="172">
        <f>'将来負担比率（分子）の構造'!L$43</f>
        <v>1079</v>
      </c>
      <c r="L64" s="172"/>
      <c r="M64" s="172"/>
      <c r="N64" s="172">
        <f>'将来負担比率（分子）の構造'!M$43</f>
        <v>1148</v>
      </c>
      <c r="O64" s="172"/>
      <c r="P64" s="172"/>
    </row>
    <row r="65" spans="1:16" x14ac:dyDescent="0.2">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32</v>
      </c>
      <c r="B66" s="172">
        <f>'将来負担比率（分子）の構造'!I$41</f>
        <v>11710</v>
      </c>
      <c r="C66" s="172"/>
      <c r="D66" s="172"/>
      <c r="E66" s="172">
        <f>'将来負担比率（分子）の構造'!J$41</f>
        <v>11525</v>
      </c>
      <c r="F66" s="172"/>
      <c r="G66" s="172"/>
      <c r="H66" s="172">
        <f>'将来負担比率（分子）の構造'!K$41</f>
        <v>11632</v>
      </c>
      <c r="I66" s="172"/>
      <c r="J66" s="172"/>
      <c r="K66" s="172">
        <f>'将来負担比率（分子）の構造'!L$41</f>
        <v>11772</v>
      </c>
      <c r="L66" s="172"/>
      <c r="M66" s="172"/>
      <c r="N66" s="172">
        <f>'将来負担比率（分子）の構造'!M$41</f>
        <v>12060</v>
      </c>
      <c r="O66" s="172"/>
      <c r="P66" s="172"/>
    </row>
    <row r="67" spans="1:16" x14ac:dyDescent="0.2">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2699</v>
      </c>
      <c r="C72" s="176">
        <f>基金残高に係る経年分析!G55</f>
        <v>2380</v>
      </c>
      <c r="D72" s="176">
        <f>基金残高に係る経年分析!H55</f>
        <v>2373</v>
      </c>
    </row>
    <row r="73" spans="1:16" x14ac:dyDescent="0.2">
      <c r="A73" s="175" t="s">
        <v>79</v>
      </c>
      <c r="B73" s="176">
        <f>基金残高に係る経年分析!F56</f>
        <v>1208</v>
      </c>
      <c r="C73" s="176">
        <f>基金残高に係る経年分析!G56</f>
        <v>1208</v>
      </c>
      <c r="D73" s="176">
        <f>基金残高に係る経年分析!H56</f>
        <v>1501</v>
      </c>
    </row>
    <row r="74" spans="1:16" x14ac:dyDescent="0.2">
      <c r="A74" s="175" t="s">
        <v>80</v>
      </c>
      <c r="B74" s="176">
        <f>基金残高に係る経年分析!F57</f>
        <v>6843</v>
      </c>
      <c r="C74" s="176">
        <f>基金残高に係る経年分析!G57</f>
        <v>7149</v>
      </c>
      <c r="D74" s="176">
        <f>基金残高に係る経年分析!H57</f>
        <v>8192</v>
      </c>
    </row>
  </sheetData>
  <sheetProtection algorithmName="SHA-512" hashValue="w70Qkf8Z5ZknhG/XiBZVhQf983hmq4hFV1XGNTgJEIrntXd6qf5PK+rmTkzO1rcuzCt307X/STmyKl4iS/stAQ==" saltValue="FgSd3E28wkgv11pZMw8r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229</v>
      </c>
      <c r="C5" s="616"/>
      <c r="D5" s="616"/>
      <c r="E5" s="616"/>
      <c r="F5" s="616"/>
      <c r="G5" s="616"/>
      <c r="H5" s="616"/>
      <c r="I5" s="616"/>
      <c r="J5" s="616"/>
      <c r="K5" s="616"/>
      <c r="L5" s="616"/>
      <c r="M5" s="616"/>
      <c r="N5" s="616"/>
      <c r="O5" s="616"/>
      <c r="P5" s="616"/>
      <c r="Q5" s="617"/>
      <c r="R5" s="618">
        <v>7115006</v>
      </c>
      <c r="S5" s="619"/>
      <c r="T5" s="619"/>
      <c r="U5" s="619"/>
      <c r="V5" s="619"/>
      <c r="W5" s="619"/>
      <c r="X5" s="619"/>
      <c r="Y5" s="620"/>
      <c r="Z5" s="621">
        <v>31.2</v>
      </c>
      <c r="AA5" s="621"/>
      <c r="AB5" s="621"/>
      <c r="AC5" s="621"/>
      <c r="AD5" s="622">
        <v>7115006</v>
      </c>
      <c r="AE5" s="622"/>
      <c r="AF5" s="622"/>
      <c r="AG5" s="622"/>
      <c r="AH5" s="622"/>
      <c r="AI5" s="622"/>
      <c r="AJ5" s="622"/>
      <c r="AK5" s="622"/>
      <c r="AL5" s="623">
        <v>61.3</v>
      </c>
      <c r="AM5" s="624"/>
      <c r="AN5" s="624"/>
      <c r="AO5" s="625"/>
      <c r="AP5" s="615" t="s">
        <v>230</v>
      </c>
      <c r="AQ5" s="616"/>
      <c r="AR5" s="616"/>
      <c r="AS5" s="616"/>
      <c r="AT5" s="616"/>
      <c r="AU5" s="616"/>
      <c r="AV5" s="616"/>
      <c r="AW5" s="616"/>
      <c r="AX5" s="616"/>
      <c r="AY5" s="616"/>
      <c r="AZ5" s="616"/>
      <c r="BA5" s="616"/>
      <c r="BB5" s="616"/>
      <c r="BC5" s="616"/>
      <c r="BD5" s="616"/>
      <c r="BE5" s="616"/>
      <c r="BF5" s="617"/>
      <c r="BG5" s="629">
        <v>7115006</v>
      </c>
      <c r="BH5" s="630"/>
      <c r="BI5" s="630"/>
      <c r="BJ5" s="630"/>
      <c r="BK5" s="630"/>
      <c r="BL5" s="630"/>
      <c r="BM5" s="630"/>
      <c r="BN5" s="631"/>
      <c r="BO5" s="632">
        <v>100</v>
      </c>
      <c r="BP5" s="632"/>
      <c r="BQ5" s="632"/>
      <c r="BR5" s="632"/>
      <c r="BS5" s="633" t="s">
        <v>231</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223</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2">
      <c r="B6" s="626" t="s">
        <v>235</v>
      </c>
      <c r="C6" s="627"/>
      <c r="D6" s="627"/>
      <c r="E6" s="627"/>
      <c r="F6" s="627"/>
      <c r="G6" s="627"/>
      <c r="H6" s="627"/>
      <c r="I6" s="627"/>
      <c r="J6" s="627"/>
      <c r="K6" s="627"/>
      <c r="L6" s="627"/>
      <c r="M6" s="627"/>
      <c r="N6" s="627"/>
      <c r="O6" s="627"/>
      <c r="P6" s="627"/>
      <c r="Q6" s="628"/>
      <c r="R6" s="629">
        <v>195914</v>
      </c>
      <c r="S6" s="630"/>
      <c r="T6" s="630"/>
      <c r="U6" s="630"/>
      <c r="V6" s="630"/>
      <c r="W6" s="630"/>
      <c r="X6" s="630"/>
      <c r="Y6" s="631"/>
      <c r="Z6" s="632">
        <v>0.9</v>
      </c>
      <c r="AA6" s="632"/>
      <c r="AB6" s="632"/>
      <c r="AC6" s="632"/>
      <c r="AD6" s="633">
        <v>195914</v>
      </c>
      <c r="AE6" s="633"/>
      <c r="AF6" s="633"/>
      <c r="AG6" s="633"/>
      <c r="AH6" s="633"/>
      <c r="AI6" s="633"/>
      <c r="AJ6" s="633"/>
      <c r="AK6" s="633"/>
      <c r="AL6" s="634">
        <v>1.7</v>
      </c>
      <c r="AM6" s="635"/>
      <c r="AN6" s="635"/>
      <c r="AO6" s="636"/>
      <c r="AP6" s="626" t="s">
        <v>236</v>
      </c>
      <c r="AQ6" s="627"/>
      <c r="AR6" s="627"/>
      <c r="AS6" s="627"/>
      <c r="AT6" s="627"/>
      <c r="AU6" s="627"/>
      <c r="AV6" s="627"/>
      <c r="AW6" s="627"/>
      <c r="AX6" s="627"/>
      <c r="AY6" s="627"/>
      <c r="AZ6" s="627"/>
      <c r="BA6" s="627"/>
      <c r="BB6" s="627"/>
      <c r="BC6" s="627"/>
      <c r="BD6" s="627"/>
      <c r="BE6" s="627"/>
      <c r="BF6" s="628"/>
      <c r="BG6" s="629">
        <v>7115006</v>
      </c>
      <c r="BH6" s="630"/>
      <c r="BI6" s="630"/>
      <c r="BJ6" s="630"/>
      <c r="BK6" s="630"/>
      <c r="BL6" s="630"/>
      <c r="BM6" s="630"/>
      <c r="BN6" s="631"/>
      <c r="BO6" s="632">
        <v>100</v>
      </c>
      <c r="BP6" s="632"/>
      <c r="BQ6" s="632"/>
      <c r="BR6" s="632"/>
      <c r="BS6" s="633" t="s">
        <v>132</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154803</v>
      </c>
      <c r="CS6" s="630"/>
      <c r="CT6" s="630"/>
      <c r="CU6" s="630"/>
      <c r="CV6" s="630"/>
      <c r="CW6" s="630"/>
      <c r="CX6" s="630"/>
      <c r="CY6" s="631"/>
      <c r="CZ6" s="623">
        <v>0.7</v>
      </c>
      <c r="DA6" s="624"/>
      <c r="DB6" s="624"/>
      <c r="DC6" s="643"/>
      <c r="DD6" s="638" t="s">
        <v>132</v>
      </c>
      <c r="DE6" s="630"/>
      <c r="DF6" s="630"/>
      <c r="DG6" s="630"/>
      <c r="DH6" s="630"/>
      <c r="DI6" s="630"/>
      <c r="DJ6" s="630"/>
      <c r="DK6" s="630"/>
      <c r="DL6" s="630"/>
      <c r="DM6" s="630"/>
      <c r="DN6" s="630"/>
      <c r="DO6" s="630"/>
      <c r="DP6" s="631"/>
      <c r="DQ6" s="638">
        <v>154725</v>
      </c>
      <c r="DR6" s="630"/>
      <c r="DS6" s="630"/>
      <c r="DT6" s="630"/>
      <c r="DU6" s="630"/>
      <c r="DV6" s="630"/>
      <c r="DW6" s="630"/>
      <c r="DX6" s="630"/>
      <c r="DY6" s="630"/>
      <c r="DZ6" s="630"/>
      <c r="EA6" s="630"/>
      <c r="EB6" s="630"/>
      <c r="EC6" s="639"/>
    </row>
    <row r="7" spans="2:143" ht="11.25" customHeight="1" x14ac:dyDescent="0.2">
      <c r="B7" s="626" t="s">
        <v>238</v>
      </c>
      <c r="C7" s="627"/>
      <c r="D7" s="627"/>
      <c r="E7" s="627"/>
      <c r="F7" s="627"/>
      <c r="G7" s="627"/>
      <c r="H7" s="627"/>
      <c r="I7" s="627"/>
      <c r="J7" s="627"/>
      <c r="K7" s="627"/>
      <c r="L7" s="627"/>
      <c r="M7" s="627"/>
      <c r="N7" s="627"/>
      <c r="O7" s="627"/>
      <c r="P7" s="627"/>
      <c r="Q7" s="628"/>
      <c r="R7" s="629">
        <v>5626</v>
      </c>
      <c r="S7" s="630"/>
      <c r="T7" s="630"/>
      <c r="U7" s="630"/>
      <c r="V7" s="630"/>
      <c r="W7" s="630"/>
      <c r="X7" s="630"/>
      <c r="Y7" s="631"/>
      <c r="Z7" s="632">
        <v>0</v>
      </c>
      <c r="AA7" s="632"/>
      <c r="AB7" s="632"/>
      <c r="AC7" s="632"/>
      <c r="AD7" s="633">
        <v>5626</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3414821</v>
      </c>
      <c r="BH7" s="630"/>
      <c r="BI7" s="630"/>
      <c r="BJ7" s="630"/>
      <c r="BK7" s="630"/>
      <c r="BL7" s="630"/>
      <c r="BM7" s="630"/>
      <c r="BN7" s="631"/>
      <c r="BO7" s="632">
        <v>48</v>
      </c>
      <c r="BP7" s="632"/>
      <c r="BQ7" s="632"/>
      <c r="BR7" s="632"/>
      <c r="BS7" s="633" t="s">
        <v>132</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3951081</v>
      </c>
      <c r="CS7" s="630"/>
      <c r="CT7" s="630"/>
      <c r="CU7" s="630"/>
      <c r="CV7" s="630"/>
      <c r="CW7" s="630"/>
      <c r="CX7" s="630"/>
      <c r="CY7" s="631"/>
      <c r="CZ7" s="632">
        <v>18.5</v>
      </c>
      <c r="DA7" s="632"/>
      <c r="DB7" s="632"/>
      <c r="DC7" s="632"/>
      <c r="DD7" s="638">
        <v>131868</v>
      </c>
      <c r="DE7" s="630"/>
      <c r="DF7" s="630"/>
      <c r="DG7" s="630"/>
      <c r="DH7" s="630"/>
      <c r="DI7" s="630"/>
      <c r="DJ7" s="630"/>
      <c r="DK7" s="630"/>
      <c r="DL7" s="630"/>
      <c r="DM7" s="630"/>
      <c r="DN7" s="630"/>
      <c r="DO7" s="630"/>
      <c r="DP7" s="631"/>
      <c r="DQ7" s="638">
        <v>3047602</v>
      </c>
      <c r="DR7" s="630"/>
      <c r="DS7" s="630"/>
      <c r="DT7" s="630"/>
      <c r="DU7" s="630"/>
      <c r="DV7" s="630"/>
      <c r="DW7" s="630"/>
      <c r="DX7" s="630"/>
      <c r="DY7" s="630"/>
      <c r="DZ7" s="630"/>
      <c r="EA7" s="630"/>
      <c r="EB7" s="630"/>
      <c r="EC7" s="639"/>
    </row>
    <row r="8" spans="2:143" ht="11.25" customHeight="1" x14ac:dyDescent="0.2">
      <c r="B8" s="626" t="s">
        <v>241</v>
      </c>
      <c r="C8" s="627"/>
      <c r="D8" s="627"/>
      <c r="E8" s="627"/>
      <c r="F8" s="627"/>
      <c r="G8" s="627"/>
      <c r="H8" s="627"/>
      <c r="I8" s="627"/>
      <c r="J8" s="627"/>
      <c r="K8" s="627"/>
      <c r="L8" s="627"/>
      <c r="M8" s="627"/>
      <c r="N8" s="627"/>
      <c r="O8" s="627"/>
      <c r="P8" s="627"/>
      <c r="Q8" s="628"/>
      <c r="R8" s="629">
        <v>47320</v>
      </c>
      <c r="S8" s="630"/>
      <c r="T8" s="630"/>
      <c r="U8" s="630"/>
      <c r="V8" s="630"/>
      <c r="W8" s="630"/>
      <c r="X8" s="630"/>
      <c r="Y8" s="631"/>
      <c r="Z8" s="632">
        <v>0.2</v>
      </c>
      <c r="AA8" s="632"/>
      <c r="AB8" s="632"/>
      <c r="AC8" s="632"/>
      <c r="AD8" s="633">
        <v>47320</v>
      </c>
      <c r="AE8" s="633"/>
      <c r="AF8" s="633"/>
      <c r="AG8" s="633"/>
      <c r="AH8" s="633"/>
      <c r="AI8" s="633"/>
      <c r="AJ8" s="633"/>
      <c r="AK8" s="633"/>
      <c r="AL8" s="634">
        <v>0.4</v>
      </c>
      <c r="AM8" s="635"/>
      <c r="AN8" s="635"/>
      <c r="AO8" s="636"/>
      <c r="AP8" s="626" t="s">
        <v>242</v>
      </c>
      <c r="AQ8" s="627"/>
      <c r="AR8" s="627"/>
      <c r="AS8" s="627"/>
      <c r="AT8" s="627"/>
      <c r="AU8" s="627"/>
      <c r="AV8" s="627"/>
      <c r="AW8" s="627"/>
      <c r="AX8" s="627"/>
      <c r="AY8" s="627"/>
      <c r="AZ8" s="627"/>
      <c r="BA8" s="627"/>
      <c r="BB8" s="627"/>
      <c r="BC8" s="627"/>
      <c r="BD8" s="627"/>
      <c r="BE8" s="627"/>
      <c r="BF8" s="628"/>
      <c r="BG8" s="629">
        <v>101007</v>
      </c>
      <c r="BH8" s="630"/>
      <c r="BI8" s="630"/>
      <c r="BJ8" s="630"/>
      <c r="BK8" s="630"/>
      <c r="BL8" s="630"/>
      <c r="BM8" s="630"/>
      <c r="BN8" s="631"/>
      <c r="BO8" s="632">
        <v>1.4</v>
      </c>
      <c r="BP8" s="632"/>
      <c r="BQ8" s="632"/>
      <c r="BR8" s="632"/>
      <c r="BS8" s="633" t="s">
        <v>243</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8458680</v>
      </c>
      <c r="CS8" s="630"/>
      <c r="CT8" s="630"/>
      <c r="CU8" s="630"/>
      <c r="CV8" s="630"/>
      <c r="CW8" s="630"/>
      <c r="CX8" s="630"/>
      <c r="CY8" s="631"/>
      <c r="CZ8" s="632">
        <v>39.6</v>
      </c>
      <c r="DA8" s="632"/>
      <c r="DB8" s="632"/>
      <c r="DC8" s="632"/>
      <c r="DD8" s="638">
        <v>16687</v>
      </c>
      <c r="DE8" s="630"/>
      <c r="DF8" s="630"/>
      <c r="DG8" s="630"/>
      <c r="DH8" s="630"/>
      <c r="DI8" s="630"/>
      <c r="DJ8" s="630"/>
      <c r="DK8" s="630"/>
      <c r="DL8" s="630"/>
      <c r="DM8" s="630"/>
      <c r="DN8" s="630"/>
      <c r="DO8" s="630"/>
      <c r="DP8" s="631"/>
      <c r="DQ8" s="638">
        <v>3753887</v>
      </c>
      <c r="DR8" s="630"/>
      <c r="DS8" s="630"/>
      <c r="DT8" s="630"/>
      <c r="DU8" s="630"/>
      <c r="DV8" s="630"/>
      <c r="DW8" s="630"/>
      <c r="DX8" s="630"/>
      <c r="DY8" s="630"/>
      <c r="DZ8" s="630"/>
      <c r="EA8" s="630"/>
      <c r="EB8" s="630"/>
      <c r="EC8" s="639"/>
    </row>
    <row r="9" spans="2:143" ht="11.25" customHeight="1" x14ac:dyDescent="0.2">
      <c r="B9" s="626" t="s">
        <v>245</v>
      </c>
      <c r="C9" s="627"/>
      <c r="D9" s="627"/>
      <c r="E9" s="627"/>
      <c r="F9" s="627"/>
      <c r="G9" s="627"/>
      <c r="H9" s="627"/>
      <c r="I9" s="627"/>
      <c r="J9" s="627"/>
      <c r="K9" s="627"/>
      <c r="L9" s="627"/>
      <c r="M9" s="627"/>
      <c r="N9" s="627"/>
      <c r="O9" s="627"/>
      <c r="P9" s="627"/>
      <c r="Q9" s="628"/>
      <c r="R9" s="629">
        <v>53731</v>
      </c>
      <c r="S9" s="630"/>
      <c r="T9" s="630"/>
      <c r="U9" s="630"/>
      <c r="V9" s="630"/>
      <c r="W9" s="630"/>
      <c r="X9" s="630"/>
      <c r="Y9" s="631"/>
      <c r="Z9" s="632">
        <v>0.2</v>
      </c>
      <c r="AA9" s="632"/>
      <c r="AB9" s="632"/>
      <c r="AC9" s="632"/>
      <c r="AD9" s="633">
        <v>53731</v>
      </c>
      <c r="AE9" s="633"/>
      <c r="AF9" s="633"/>
      <c r="AG9" s="633"/>
      <c r="AH9" s="633"/>
      <c r="AI9" s="633"/>
      <c r="AJ9" s="633"/>
      <c r="AK9" s="633"/>
      <c r="AL9" s="634">
        <v>0.5</v>
      </c>
      <c r="AM9" s="635"/>
      <c r="AN9" s="635"/>
      <c r="AO9" s="636"/>
      <c r="AP9" s="626" t="s">
        <v>246</v>
      </c>
      <c r="AQ9" s="627"/>
      <c r="AR9" s="627"/>
      <c r="AS9" s="627"/>
      <c r="AT9" s="627"/>
      <c r="AU9" s="627"/>
      <c r="AV9" s="627"/>
      <c r="AW9" s="627"/>
      <c r="AX9" s="627"/>
      <c r="AY9" s="627"/>
      <c r="AZ9" s="627"/>
      <c r="BA9" s="627"/>
      <c r="BB9" s="627"/>
      <c r="BC9" s="627"/>
      <c r="BD9" s="627"/>
      <c r="BE9" s="627"/>
      <c r="BF9" s="628"/>
      <c r="BG9" s="629">
        <v>2983368</v>
      </c>
      <c r="BH9" s="630"/>
      <c r="BI9" s="630"/>
      <c r="BJ9" s="630"/>
      <c r="BK9" s="630"/>
      <c r="BL9" s="630"/>
      <c r="BM9" s="630"/>
      <c r="BN9" s="631"/>
      <c r="BO9" s="632">
        <v>41.9</v>
      </c>
      <c r="BP9" s="632"/>
      <c r="BQ9" s="632"/>
      <c r="BR9" s="632"/>
      <c r="BS9" s="633" t="s">
        <v>231</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1901389</v>
      </c>
      <c r="CS9" s="630"/>
      <c r="CT9" s="630"/>
      <c r="CU9" s="630"/>
      <c r="CV9" s="630"/>
      <c r="CW9" s="630"/>
      <c r="CX9" s="630"/>
      <c r="CY9" s="631"/>
      <c r="CZ9" s="632">
        <v>8.9</v>
      </c>
      <c r="DA9" s="632"/>
      <c r="DB9" s="632"/>
      <c r="DC9" s="632"/>
      <c r="DD9" s="638">
        <v>70927</v>
      </c>
      <c r="DE9" s="630"/>
      <c r="DF9" s="630"/>
      <c r="DG9" s="630"/>
      <c r="DH9" s="630"/>
      <c r="DI9" s="630"/>
      <c r="DJ9" s="630"/>
      <c r="DK9" s="630"/>
      <c r="DL9" s="630"/>
      <c r="DM9" s="630"/>
      <c r="DN9" s="630"/>
      <c r="DO9" s="630"/>
      <c r="DP9" s="631"/>
      <c r="DQ9" s="638">
        <v>1163989</v>
      </c>
      <c r="DR9" s="630"/>
      <c r="DS9" s="630"/>
      <c r="DT9" s="630"/>
      <c r="DU9" s="630"/>
      <c r="DV9" s="630"/>
      <c r="DW9" s="630"/>
      <c r="DX9" s="630"/>
      <c r="DY9" s="630"/>
      <c r="DZ9" s="630"/>
      <c r="EA9" s="630"/>
      <c r="EB9" s="630"/>
      <c r="EC9" s="639"/>
    </row>
    <row r="10" spans="2:143" ht="11.25" customHeight="1" x14ac:dyDescent="0.2">
      <c r="B10" s="626" t="s">
        <v>248</v>
      </c>
      <c r="C10" s="627"/>
      <c r="D10" s="627"/>
      <c r="E10" s="627"/>
      <c r="F10" s="627"/>
      <c r="G10" s="627"/>
      <c r="H10" s="627"/>
      <c r="I10" s="627"/>
      <c r="J10" s="627"/>
      <c r="K10" s="627"/>
      <c r="L10" s="627"/>
      <c r="M10" s="627"/>
      <c r="N10" s="627"/>
      <c r="O10" s="627"/>
      <c r="P10" s="627"/>
      <c r="Q10" s="628"/>
      <c r="R10" s="629" t="s">
        <v>249</v>
      </c>
      <c r="S10" s="630"/>
      <c r="T10" s="630"/>
      <c r="U10" s="630"/>
      <c r="V10" s="630"/>
      <c r="W10" s="630"/>
      <c r="X10" s="630"/>
      <c r="Y10" s="631"/>
      <c r="Z10" s="632" t="s">
        <v>243</v>
      </c>
      <c r="AA10" s="632"/>
      <c r="AB10" s="632"/>
      <c r="AC10" s="632"/>
      <c r="AD10" s="633" t="s">
        <v>132</v>
      </c>
      <c r="AE10" s="633"/>
      <c r="AF10" s="633"/>
      <c r="AG10" s="633"/>
      <c r="AH10" s="633"/>
      <c r="AI10" s="633"/>
      <c r="AJ10" s="633"/>
      <c r="AK10" s="633"/>
      <c r="AL10" s="634" t="s">
        <v>132</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119753</v>
      </c>
      <c r="BH10" s="630"/>
      <c r="BI10" s="630"/>
      <c r="BJ10" s="630"/>
      <c r="BK10" s="630"/>
      <c r="BL10" s="630"/>
      <c r="BM10" s="630"/>
      <c r="BN10" s="631"/>
      <c r="BO10" s="632">
        <v>1.7</v>
      </c>
      <c r="BP10" s="632"/>
      <c r="BQ10" s="632"/>
      <c r="BR10" s="632"/>
      <c r="BS10" s="633" t="s">
        <v>249</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6284</v>
      </c>
      <c r="CS10" s="630"/>
      <c r="CT10" s="630"/>
      <c r="CU10" s="630"/>
      <c r="CV10" s="630"/>
      <c r="CW10" s="630"/>
      <c r="CX10" s="630"/>
      <c r="CY10" s="631"/>
      <c r="CZ10" s="632">
        <v>0</v>
      </c>
      <c r="DA10" s="632"/>
      <c r="DB10" s="632"/>
      <c r="DC10" s="632"/>
      <c r="DD10" s="638" t="s">
        <v>243</v>
      </c>
      <c r="DE10" s="630"/>
      <c r="DF10" s="630"/>
      <c r="DG10" s="630"/>
      <c r="DH10" s="630"/>
      <c r="DI10" s="630"/>
      <c r="DJ10" s="630"/>
      <c r="DK10" s="630"/>
      <c r="DL10" s="630"/>
      <c r="DM10" s="630"/>
      <c r="DN10" s="630"/>
      <c r="DO10" s="630"/>
      <c r="DP10" s="631"/>
      <c r="DQ10" s="638">
        <v>5643</v>
      </c>
      <c r="DR10" s="630"/>
      <c r="DS10" s="630"/>
      <c r="DT10" s="630"/>
      <c r="DU10" s="630"/>
      <c r="DV10" s="630"/>
      <c r="DW10" s="630"/>
      <c r="DX10" s="630"/>
      <c r="DY10" s="630"/>
      <c r="DZ10" s="630"/>
      <c r="EA10" s="630"/>
      <c r="EB10" s="630"/>
      <c r="EC10" s="639"/>
    </row>
    <row r="11" spans="2:143" ht="11.25" customHeight="1" x14ac:dyDescent="0.2">
      <c r="B11" s="626" t="s">
        <v>252</v>
      </c>
      <c r="C11" s="627"/>
      <c r="D11" s="627"/>
      <c r="E11" s="627"/>
      <c r="F11" s="627"/>
      <c r="G11" s="627"/>
      <c r="H11" s="627"/>
      <c r="I11" s="627"/>
      <c r="J11" s="627"/>
      <c r="K11" s="627"/>
      <c r="L11" s="627"/>
      <c r="M11" s="627"/>
      <c r="N11" s="627"/>
      <c r="O11" s="627"/>
      <c r="P11" s="627"/>
      <c r="Q11" s="628"/>
      <c r="R11" s="629">
        <v>1239224</v>
      </c>
      <c r="S11" s="630"/>
      <c r="T11" s="630"/>
      <c r="U11" s="630"/>
      <c r="V11" s="630"/>
      <c r="W11" s="630"/>
      <c r="X11" s="630"/>
      <c r="Y11" s="631"/>
      <c r="Z11" s="634">
        <v>5.4</v>
      </c>
      <c r="AA11" s="635"/>
      <c r="AB11" s="635"/>
      <c r="AC11" s="647"/>
      <c r="AD11" s="638">
        <v>1239224</v>
      </c>
      <c r="AE11" s="630"/>
      <c r="AF11" s="630"/>
      <c r="AG11" s="630"/>
      <c r="AH11" s="630"/>
      <c r="AI11" s="630"/>
      <c r="AJ11" s="630"/>
      <c r="AK11" s="631"/>
      <c r="AL11" s="634">
        <v>10.7</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210693</v>
      </c>
      <c r="BH11" s="630"/>
      <c r="BI11" s="630"/>
      <c r="BJ11" s="630"/>
      <c r="BK11" s="630"/>
      <c r="BL11" s="630"/>
      <c r="BM11" s="630"/>
      <c r="BN11" s="631"/>
      <c r="BO11" s="632">
        <v>3</v>
      </c>
      <c r="BP11" s="632"/>
      <c r="BQ11" s="632"/>
      <c r="BR11" s="632"/>
      <c r="BS11" s="633" t="s">
        <v>132</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152481</v>
      </c>
      <c r="CS11" s="630"/>
      <c r="CT11" s="630"/>
      <c r="CU11" s="630"/>
      <c r="CV11" s="630"/>
      <c r="CW11" s="630"/>
      <c r="CX11" s="630"/>
      <c r="CY11" s="631"/>
      <c r="CZ11" s="632">
        <v>0.7</v>
      </c>
      <c r="DA11" s="632"/>
      <c r="DB11" s="632"/>
      <c r="DC11" s="632"/>
      <c r="DD11" s="638">
        <v>36064</v>
      </c>
      <c r="DE11" s="630"/>
      <c r="DF11" s="630"/>
      <c r="DG11" s="630"/>
      <c r="DH11" s="630"/>
      <c r="DI11" s="630"/>
      <c r="DJ11" s="630"/>
      <c r="DK11" s="630"/>
      <c r="DL11" s="630"/>
      <c r="DM11" s="630"/>
      <c r="DN11" s="630"/>
      <c r="DO11" s="630"/>
      <c r="DP11" s="631"/>
      <c r="DQ11" s="638">
        <v>80033</v>
      </c>
      <c r="DR11" s="630"/>
      <c r="DS11" s="630"/>
      <c r="DT11" s="630"/>
      <c r="DU11" s="630"/>
      <c r="DV11" s="630"/>
      <c r="DW11" s="630"/>
      <c r="DX11" s="630"/>
      <c r="DY11" s="630"/>
      <c r="DZ11" s="630"/>
      <c r="EA11" s="630"/>
      <c r="EB11" s="630"/>
      <c r="EC11" s="639"/>
    </row>
    <row r="12" spans="2:143" ht="11.25" customHeight="1" x14ac:dyDescent="0.2">
      <c r="B12" s="626" t="s">
        <v>255</v>
      </c>
      <c r="C12" s="627"/>
      <c r="D12" s="627"/>
      <c r="E12" s="627"/>
      <c r="F12" s="627"/>
      <c r="G12" s="627"/>
      <c r="H12" s="627"/>
      <c r="I12" s="627"/>
      <c r="J12" s="627"/>
      <c r="K12" s="627"/>
      <c r="L12" s="627"/>
      <c r="M12" s="627"/>
      <c r="N12" s="627"/>
      <c r="O12" s="627"/>
      <c r="P12" s="627"/>
      <c r="Q12" s="628"/>
      <c r="R12" s="629" t="s">
        <v>243</v>
      </c>
      <c r="S12" s="630"/>
      <c r="T12" s="630"/>
      <c r="U12" s="630"/>
      <c r="V12" s="630"/>
      <c r="W12" s="630"/>
      <c r="X12" s="630"/>
      <c r="Y12" s="631"/>
      <c r="Z12" s="632" t="s">
        <v>243</v>
      </c>
      <c r="AA12" s="632"/>
      <c r="AB12" s="632"/>
      <c r="AC12" s="632"/>
      <c r="AD12" s="633" t="s">
        <v>249</v>
      </c>
      <c r="AE12" s="633"/>
      <c r="AF12" s="633"/>
      <c r="AG12" s="633"/>
      <c r="AH12" s="633"/>
      <c r="AI12" s="633"/>
      <c r="AJ12" s="633"/>
      <c r="AK12" s="633"/>
      <c r="AL12" s="634" t="s">
        <v>249</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3229132</v>
      </c>
      <c r="BH12" s="630"/>
      <c r="BI12" s="630"/>
      <c r="BJ12" s="630"/>
      <c r="BK12" s="630"/>
      <c r="BL12" s="630"/>
      <c r="BM12" s="630"/>
      <c r="BN12" s="631"/>
      <c r="BO12" s="632">
        <v>45.4</v>
      </c>
      <c r="BP12" s="632"/>
      <c r="BQ12" s="632"/>
      <c r="BR12" s="632"/>
      <c r="BS12" s="633" t="s">
        <v>243</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296032</v>
      </c>
      <c r="CS12" s="630"/>
      <c r="CT12" s="630"/>
      <c r="CU12" s="630"/>
      <c r="CV12" s="630"/>
      <c r="CW12" s="630"/>
      <c r="CX12" s="630"/>
      <c r="CY12" s="631"/>
      <c r="CZ12" s="632">
        <v>1.4</v>
      </c>
      <c r="DA12" s="632"/>
      <c r="DB12" s="632"/>
      <c r="DC12" s="632"/>
      <c r="DD12" s="638" t="s">
        <v>132</v>
      </c>
      <c r="DE12" s="630"/>
      <c r="DF12" s="630"/>
      <c r="DG12" s="630"/>
      <c r="DH12" s="630"/>
      <c r="DI12" s="630"/>
      <c r="DJ12" s="630"/>
      <c r="DK12" s="630"/>
      <c r="DL12" s="630"/>
      <c r="DM12" s="630"/>
      <c r="DN12" s="630"/>
      <c r="DO12" s="630"/>
      <c r="DP12" s="631"/>
      <c r="DQ12" s="638">
        <v>240568</v>
      </c>
      <c r="DR12" s="630"/>
      <c r="DS12" s="630"/>
      <c r="DT12" s="630"/>
      <c r="DU12" s="630"/>
      <c r="DV12" s="630"/>
      <c r="DW12" s="630"/>
      <c r="DX12" s="630"/>
      <c r="DY12" s="630"/>
      <c r="DZ12" s="630"/>
      <c r="EA12" s="630"/>
      <c r="EB12" s="630"/>
      <c r="EC12" s="639"/>
    </row>
    <row r="13" spans="2:143" ht="11.25" customHeight="1" x14ac:dyDescent="0.2">
      <c r="B13" s="626" t="s">
        <v>258</v>
      </c>
      <c r="C13" s="627"/>
      <c r="D13" s="627"/>
      <c r="E13" s="627"/>
      <c r="F13" s="627"/>
      <c r="G13" s="627"/>
      <c r="H13" s="627"/>
      <c r="I13" s="627"/>
      <c r="J13" s="627"/>
      <c r="K13" s="627"/>
      <c r="L13" s="627"/>
      <c r="M13" s="627"/>
      <c r="N13" s="627"/>
      <c r="O13" s="627"/>
      <c r="P13" s="627"/>
      <c r="Q13" s="628"/>
      <c r="R13" s="629" t="s">
        <v>249</v>
      </c>
      <c r="S13" s="630"/>
      <c r="T13" s="630"/>
      <c r="U13" s="630"/>
      <c r="V13" s="630"/>
      <c r="W13" s="630"/>
      <c r="X13" s="630"/>
      <c r="Y13" s="631"/>
      <c r="Z13" s="632" t="s">
        <v>243</v>
      </c>
      <c r="AA13" s="632"/>
      <c r="AB13" s="632"/>
      <c r="AC13" s="632"/>
      <c r="AD13" s="633" t="s">
        <v>243</v>
      </c>
      <c r="AE13" s="633"/>
      <c r="AF13" s="633"/>
      <c r="AG13" s="633"/>
      <c r="AH13" s="633"/>
      <c r="AI13" s="633"/>
      <c r="AJ13" s="633"/>
      <c r="AK13" s="633"/>
      <c r="AL13" s="634" t="s">
        <v>249</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3227483</v>
      </c>
      <c r="BH13" s="630"/>
      <c r="BI13" s="630"/>
      <c r="BJ13" s="630"/>
      <c r="BK13" s="630"/>
      <c r="BL13" s="630"/>
      <c r="BM13" s="630"/>
      <c r="BN13" s="631"/>
      <c r="BO13" s="632">
        <v>45.4</v>
      </c>
      <c r="BP13" s="632"/>
      <c r="BQ13" s="632"/>
      <c r="BR13" s="632"/>
      <c r="BS13" s="633" t="s">
        <v>132</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1845612</v>
      </c>
      <c r="CS13" s="630"/>
      <c r="CT13" s="630"/>
      <c r="CU13" s="630"/>
      <c r="CV13" s="630"/>
      <c r="CW13" s="630"/>
      <c r="CX13" s="630"/>
      <c r="CY13" s="631"/>
      <c r="CZ13" s="632">
        <v>8.6</v>
      </c>
      <c r="DA13" s="632"/>
      <c r="DB13" s="632"/>
      <c r="DC13" s="632"/>
      <c r="DD13" s="638">
        <v>1028841</v>
      </c>
      <c r="DE13" s="630"/>
      <c r="DF13" s="630"/>
      <c r="DG13" s="630"/>
      <c r="DH13" s="630"/>
      <c r="DI13" s="630"/>
      <c r="DJ13" s="630"/>
      <c r="DK13" s="630"/>
      <c r="DL13" s="630"/>
      <c r="DM13" s="630"/>
      <c r="DN13" s="630"/>
      <c r="DO13" s="630"/>
      <c r="DP13" s="631"/>
      <c r="DQ13" s="638">
        <v>1488975</v>
      </c>
      <c r="DR13" s="630"/>
      <c r="DS13" s="630"/>
      <c r="DT13" s="630"/>
      <c r="DU13" s="630"/>
      <c r="DV13" s="630"/>
      <c r="DW13" s="630"/>
      <c r="DX13" s="630"/>
      <c r="DY13" s="630"/>
      <c r="DZ13" s="630"/>
      <c r="EA13" s="630"/>
      <c r="EB13" s="630"/>
      <c r="EC13" s="639"/>
    </row>
    <row r="14" spans="2:143" ht="11.25" customHeight="1" x14ac:dyDescent="0.2">
      <c r="B14" s="626" t="s">
        <v>261</v>
      </c>
      <c r="C14" s="627"/>
      <c r="D14" s="627"/>
      <c r="E14" s="627"/>
      <c r="F14" s="627"/>
      <c r="G14" s="627"/>
      <c r="H14" s="627"/>
      <c r="I14" s="627"/>
      <c r="J14" s="627"/>
      <c r="K14" s="627"/>
      <c r="L14" s="627"/>
      <c r="M14" s="627"/>
      <c r="N14" s="627"/>
      <c r="O14" s="627"/>
      <c r="P14" s="627"/>
      <c r="Q14" s="628"/>
      <c r="R14" s="629" t="s">
        <v>249</v>
      </c>
      <c r="S14" s="630"/>
      <c r="T14" s="630"/>
      <c r="U14" s="630"/>
      <c r="V14" s="630"/>
      <c r="W14" s="630"/>
      <c r="X14" s="630"/>
      <c r="Y14" s="631"/>
      <c r="Z14" s="632" t="s">
        <v>231</v>
      </c>
      <c r="AA14" s="632"/>
      <c r="AB14" s="632"/>
      <c r="AC14" s="632"/>
      <c r="AD14" s="633" t="s">
        <v>249</v>
      </c>
      <c r="AE14" s="633"/>
      <c r="AF14" s="633"/>
      <c r="AG14" s="633"/>
      <c r="AH14" s="633"/>
      <c r="AI14" s="633"/>
      <c r="AJ14" s="633"/>
      <c r="AK14" s="633"/>
      <c r="AL14" s="634" t="s">
        <v>132</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152508</v>
      </c>
      <c r="BH14" s="630"/>
      <c r="BI14" s="630"/>
      <c r="BJ14" s="630"/>
      <c r="BK14" s="630"/>
      <c r="BL14" s="630"/>
      <c r="BM14" s="630"/>
      <c r="BN14" s="631"/>
      <c r="BO14" s="632">
        <v>2.1</v>
      </c>
      <c r="BP14" s="632"/>
      <c r="BQ14" s="632"/>
      <c r="BR14" s="632"/>
      <c r="BS14" s="633" t="s">
        <v>132</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938648</v>
      </c>
      <c r="CS14" s="630"/>
      <c r="CT14" s="630"/>
      <c r="CU14" s="630"/>
      <c r="CV14" s="630"/>
      <c r="CW14" s="630"/>
      <c r="CX14" s="630"/>
      <c r="CY14" s="631"/>
      <c r="CZ14" s="632">
        <v>4.4000000000000004</v>
      </c>
      <c r="DA14" s="632"/>
      <c r="DB14" s="632"/>
      <c r="DC14" s="632"/>
      <c r="DD14" s="638">
        <v>116455</v>
      </c>
      <c r="DE14" s="630"/>
      <c r="DF14" s="630"/>
      <c r="DG14" s="630"/>
      <c r="DH14" s="630"/>
      <c r="DI14" s="630"/>
      <c r="DJ14" s="630"/>
      <c r="DK14" s="630"/>
      <c r="DL14" s="630"/>
      <c r="DM14" s="630"/>
      <c r="DN14" s="630"/>
      <c r="DO14" s="630"/>
      <c r="DP14" s="631"/>
      <c r="DQ14" s="638">
        <v>830730</v>
      </c>
      <c r="DR14" s="630"/>
      <c r="DS14" s="630"/>
      <c r="DT14" s="630"/>
      <c r="DU14" s="630"/>
      <c r="DV14" s="630"/>
      <c r="DW14" s="630"/>
      <c r="DX14" s="630"/>
      <c r="DY14" s="630"/>
      <c r="DZ14" s="630"/>
      <c r="EA14" s="630"/>
      <c r="EB14" s="630"/>
      <c r="EC14" s="639"/>
    </row>
    <row r="15" spans="2:143" ht="11.25" customHeight="1" x14ac:dyDescent="0.2">
      <c r="B15" s="626" t="s">
        <v>264</v>
      </c>
      <c r="C15" s="627"/>
      <c r="D15" s="627"/>
      <c r="E15" s="627"/>
      <c r="F15" s="627"/>
      <c r="G15" s="627"/>
      <c r="H15" s="627"/>
      <c r="I15" s="627"/>
      <c r="J15" s="627"/>
      <c r="K15" s="627"/>
      <c r="L15" s="627"/>
      <c r="M15" s="627"/>
      <c r="N15" s="627"/>
      <c r="O15" s="627"/>
      <c r="P15" s="627"/>
      <c r="Q15" s="628"/>
      <c r="R15" s="629" t="s">
        <v>243</v>
      </c>
      <c r="S15" s="630"/>
      <c r="T15" s="630"/>
      <c r="U15" s="630"/>
      <c r="V15" s="630"/>
      <c r="W15" s="630"/>
      <c r="X15" s="630"/>
      <c r="Y15" s="631"/>
      <c r="Z15" s="632" t="s">
        <v>249</v>
      </c>
      <c r="AA15" s="632"/>
      <c r="AB15" s="632"/>
      <c r="AC15" s="632"/>
      <c r="AD15" s="633" t="s">
        <v>231</v>
      </c>
      <c r="AE15" s="633"/>
      <c r="AF15" s="633"/>
      <c r="AG15" s="633"/>
      <c r="AH15" s="633"/>
      <c r="AI15" s="633"/>
      <c r="AJ15" s="633"/>
      <c r="AK15" s="633"/>
      <c r="AL15" s="634" t="s">
        <v>249</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318545</v>
      </c>
      <c r="BH15" s="630"/>
      <c r="BI15" s="630"/>
      <c r="BJ15" s="630"/>
      <c r="BK15" s="630"/>
      <c r="BL15" s="630"/>
      <c r="BM15" s="630"/>
      <c r="BN15" s="631"/>
      <c r="BO15" s="632">
        <v>4.5</v>
      </c>
      <c r="BP15" s="632"/>
      <c r="BQ15" s="632"/>
      <c r="BR15" s="632"/>
      <c r="BS15" s="633" t="s">
        <v>249</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2519912</v>
      </c>
      <c r="CS15" s="630"/>
      <c r="CT15" s="630"/>
      <c r="CU15" s="630"/>
      <c r="CV15" s="630"/>
      <c r="CW15" s="630"/>
      <c r="CX15" s="630"/>
      <c r="CY15" s="631"/>
      <c r="CZ15" s="632">
        <v>11.8</v>
      </c>
      <c r="DA15" s="632"/>
      <c r="DB15" s="632"/>
      <c r="DC15" s="632"/>
      <c r="DD15" s="638">
        <v>592699</v>
      </c>
      <c r="DE15" s="630"/>
      <c r="DF15" s="630"/>
      <c r="DG15" s="630"/>
      <c r="DH15" s="630"/>
      <c r="DI15" s="630"/>
      <c r="DJ15" s="630"/>
      <c r="DK15" s="630"/>
      <c r="DL15" s="630"/>
      <c r="DM15" s="630"/>
      <c r="DN15" s="630"/>
      <c r="DO15" s="630"/>
      <c r="DP15" s="631"/>
      <c r="DQ15" s="638">
        <v>1912138</v>
      </c>
      <c r="DR15" s="630"/>
      <c r="DS15" s="630"/>
      <c r="DT15" s="630"/>
      <c r="DU15" s="630"/>
      <c r="DV15" s="630"/>
      <c r="DW15" s="630"/>
      <c r="DX15" s="630"/>
      <c r="DY15" s="630"/>
      <c r="DZ15" s="630"/>
      <c r="EA15" s="630"/>
      <c r="EB15" s="630"/>
      <c r="EC15" s="639"/>
    </row>
    <row r="16" spans="2:143" ht="11.25" customHeight="1" x14ac:dyDescent="0.2">
      <c r="B16" s="626" t="s">
        <v>267</v>
      </c>
      <c r="C16" s="627"/>
      <c r="D16" s="627"/>
      <c r="E16" s="627"/>
      <c r="F16" s="627"/>
      <c r="G16" s="627"/>
      <c r="H16" s="627"/>
      <c r="I16" s="627"/>
      <c r="J16" s="627"/>
      <c r="K16" s="627"/>
      <c r="L16" s="627"/>
      <c r="M16" s="627"/>
      <c r="N16" s="627"/>
      <c r="O16" s="627"/>
      <c r="P16" s="627"/>
      <c r="Q16" s="628"/>
      <c r="R16" s="629">
        <v>19799</v>
      </c>
      <c r="S16" s="630"/>
      <c r="T16" s="630"/>
      <c r="U16" s="630"/>
      <c r="V16" s="630"/>
      <c r="W16" s="630"/>
      <c r="X16" s="630"/>
      <c r="Y16" s="631"/>
      <c r="Z16" s="632">
        <v>0.1</v>
      </c>
      <c r="AA16" s="632"/>
      <c r="AB16" s="632"/>
      <c r="AC16" s="632"/>
      <c r="AD16" s="633">
        <v>19799</v>
      </c>
      <c r="AE16" s="633"/>
      <c r="AF16" s="633"/>
      <c r="AG16" s="633"/>
      <c r="AH16" s="633"/>
      <c r="AI16" s="633"/>
      <c r="AJ16" s="633"/>
      <c r="AK16" s="633"/>
      <c r="AL16" s="634">
        <v>0.2</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243</v>
      </c>
      <c r="BH16" s="630"/>
      <c r="BI16" s="630"/>
      <c r="BJ16" s="630"/>
      <c r="BK16" s="630"/>
      <c r="BL16" s="630"/>
      <c r="BM16" s="630"/>
      <c r="BN16" s="631"/>
      <c r="BO16" s="632" t="s">
        <v>249</v>
      </c>
      <c r="BP16" s="632"/>
      <c r="BQ16" s="632"/>
      <c r="BR16" s="632"/>
      <c r="BS16" s="633" t="s">
        <v>243</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t="s">
        <v>249</v>
      </c>
      <c r="CS16" s="630"/>
      <c r="CT16" s="630"/>
      <c r="CU16" s="630"/>
      <c r="CV16" s="630"/>
      <c r="CW16" s="630"/>
      <c r="CX16" s="630"/>
      <c r="CY16" s="631"/>
      <c r="CZ16" s="632" t="s">
        <v>132</v>
      </c>
      <c r="DA16" s="632"/>
      <c r="DB16" s="632"/>
      <c r="DC16" s="632"/>
      <c r="DD16" s="638" t="s">
        <v>132</v>
      </c>
      <c r="DE16" s="630"/>
      <c r="DF16" s="630"/>
      <c r="DG16" s="630"/>
      <c r="DH16" s="630"/>
      <c r="DI16" s="630"/>
      <c r="DJ16" s="630"/>
      <c r="DK16" s="630"/>
      <c r="DL16" s="630"/>
      <c r="DM16" s="630"/>
      <c r="DN16" s="630"/>
      <c r="DO16" s="630"/>
      <c r="DP16" s="631"/>
      <c r="DQ16" s="638" t="s">
        <v>249</v>
      </c>
      <c r="DR16" s="630"/>
      <c r="DS16" s="630"/>
      <c r="DT16" s="630"/>
      <c r="DU16" s="630"/>
      <c r="DV16" s="630"/>
      <c r="DW16" s="630"/>
      <c r="DX16" s="630"/>
      <c r="DY16" s="630"/>
      <c r="DZ16" s="630"/>
      <c r="EA16" s="630"/>
      <c r="EB16" s="630"/>
      <c r="EC16" s="639"/>
    </row>
    <row r="17" spans="2:133" ht="11.25" customHeight="1" x14ac:dyDescent="0.2">
      <c r="B17" s="626" t="s">
        <v>270</v>
      </c>
      <c r="C17" s="627"/>
      <c r="D17" s="627"/>
      <c r="E17" s="627"/>
      <c r="F17" s="627"/>
      <c r="G17" s="627"/>
      <c r="H17" s="627"/>
      <c r="I17" s="627"/>
      <c r="J17" s="627"/>
      <c r="K17" s="627"/>
      <c r="L17" s="627"/>
      <c r="M17" s="627"/>
      <c r="N17" s="627"/>
      <c r="O17" s="627"/>
      <c r="P17" s="627"/>
      <c r="Q17" s="628"/>
      <c r="R17" s="629">
        <v>73297</v>
      </c>
      <c r="S17" s="630"/>
      <c r="T17" s="630"/>
      <c r="U17" s="630"/>
      <c r="V17" s="630"/>
      <c r="W17" s="630"/>
      <c r="X17" s="630"/>
      <c r="Y17" s="631"/>
      <c r="Z17" s="632">
        <v>0.3</v>
      </c>
      <c r="AA17" s="632"/>
      <c r="AB17" s="632"/>
      <c r="AC17" s="632"/>
      <c r="AD17" s="633">
        <v>73297</v>
      </c>
      <c r="AE17" s="633"/>
      <c r="AF17" s="633"/>
      <c r="AG17" s="633"/>
      <c r="AH17" s="633"/>
      <c r="AI17" s="633"/>
      <c r="AJ17" s="633"/>
      <c r="AK17" s="633"/>
      <c r="AL17" s="634">
        <v>0.6</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249</v>
      </c>
      <c r="BH17" s="630"/>
      <c r="BI17" s="630"/>
      <c r="BJ17" s="630"/>
      <c r="BK17" s="630"/>
      <c r="BL17" s="630"/>
      <c r="BM17" s="630"/>
      <c r="BN17" s="631"/>
      <c r="BO17" s="632" t="s">
        <v>249</v>
      </c>
      <c r="BP17" s="632"/>
      <c r="BQ17" s="632"/>
      <c r="BR17" s="632"/>
      <c r="BS17" s="633" t="s">
        <v>243</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1143709</v>
      </c>
      <c r="CS17" s="630"/>
      <c r="CT17" s="630"/>
      <c r="CU17" s="630"/>
      <c r="CV17" s="630"/>
      <c r="CW17" s="630"/>
      <c r="CX17" s="630"/>
      <c r="CY17" s="631"/>
      <c r="CZ17" s="632">
        <v>5.4</v>
      </c>
      <c r="DA17" s="632"/>
      <c r="DB17" s="632"/>
      <c r="DC17" s="632"/>
      <c r="DD17" s="638" t="s">
        <v>132</v>
      </c>
      <c r="DE17" s="630"/>
      <c r="DF17" s="630"/>
      <c r="DG17" s="630"/>
      <c r="DH17" s="630"/>
      <c r="DI17" s="630"/>
      <c r="DJ17" s="630"/>
      <c r="DK17" s="630"/>
      <c r="DL17" s="630"/>
      <c r="DM17" s="630"/>
      <c r="DN17" s="630"/>
      <c r="DO17" s="630"/>
      <c r="DP17" s="631"/>
      <c r="DQ17" s="638">
        <v>1143607</v>
      </c>
      <c r="DR17" s="630"/>
      <c r="DS17" s="630"/>
      <c r="DT17" s="630"/>
      <c r="DU17" s="630"/>
      <c r="DV17" s="630"/>
      <c r="DW17" s="630"/>
      <c r="DX17" s="630"/>
      <c r="DY17" s="630"/>
      <c r="DZ17" s="630"/>
      <c r="EA17" s="630"/>
      <c r="EB17" s="630"/>
      <c r="EC17" s="639"/>
    </row>
    <row r="18" spans="2:133" ht="11.25" customHeight="1" x14ac:dyDescent="0.2">
      <c r="B18" s="626" t="s">
        <v>273</v>
      </c>
      <c r="C18" s="627"/>
      <c r="D18" s="627"/>
      <c r="E18" s="627"/>
      <c r="F18" s="627"/>
      <c r="G18" s="627"/>
      <c r="H18" s="627"/>
      <c r="I18" s="627"/>
      <c r="J18" s="627"/>
      <c r="K18" s="627"/>
      <c r="L18" s="627"/>
      <c r="M18" s="627"/>
      <c r="N18" s="627"/>
      <c r="O18" s="627"/>
      <c r="P18" s="627"/>
      <c r="Q18" s="628"/>
      <c r="R18" s="629">
        <v>178890</v>
      </c>
      <c r="S18" s="630"/>
      <c r="T18" s="630"/>
      <c r="U18" s="630"/>
      <c r="V18" s="630"/>
      <c r="W18" s="630"/>
      <c r="X18" s="630"/>
      <c r="Y18" s="631"/>
      <c r="Z18" s="632">
        <v>0.8</v>
      </c>
      <c r="AA18" s="632"/>
      <c r="AB18" s="632"/>
      <c r="AC18" s="632"/>
      <c r="AD18" s="633">
        <v>178890</v>
      </c>
      <c r="AE18" s="633"/>
      <c r="AF18" s="633"/>
      <c r="AG18" s="633"/>
      <c r="AH18" s="633"/>
      <c r="AI18" s="633"/>
      <c r="AJ18" s="633"/>
      <c r="AK18" s="633"/>
      <c r="AL18" s="634">
        <v>1.5</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243</v>
      </c>
      <c r="BH18" s="630"/>
      <c r="BI18" s="630"/>
      <c r="BJ18" s="630"/>
      <c r="BK18" s="630"/>
      <c r="BL18" s="630"/>
      <c r="BM18" s="630"/>
      <c r="BN18" s="631"/>
      <c r="BO18" s="632" t="s">
        <v>249</v>
      </c>
      <c r="BP18" s="632"/>
      <c r="BQ18" s="632"/>
      <c r="BR18" s="632"/>
      <c r="BS18" s="633" t="s">
        <v>231</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249</v>
      </c>
      <c r="CS18" s="630"/>
      <c r="CT18" s="630"/>
      <c r="CU18" s="630"/>
      <c r="CV18" s="630"/>
      <c r="CW18" s="630"/>
      <c r="CX18" s="630"/>
      <c r="CY18" s="631"/>
      <c r="CZ18" s="632" t="s">
        <v>132</v>
      </c>
      <c r="DA18" s="632"/>
      <c r="DB18" s="632"/>
      <c r="DC18" s="632"/>
      <c r="DD18" s="638" t="s">
        <v>249</v>
      </c>
      <c r="DE18" s="630"/>
      <c r="DF18" s="630"/>
      <c r="DG18" s="630"/>
      <c r="DH18" s="630"/>
      <c r="DI18" s="630"/>
      <c r="DJ18" s="630"/>
      <c r="DK18" s="630"/>
      <c r="DL18" s="630"/>
      <c r="DM18" s="630"/>
      <c r="DN18" s="630"/>
      <c r="DO18" s="630"/>
      <c r="DP18" s="631"/>
      <c r="DQ18" s="638" t="s">
        <v>249</v>
      </c>
      <c r="DR18" s="630"/>
      <c r="DS18" s="630"/>
      <c r="DT18" s="630"/>
      <c r="DU18" s="630"/>
      <c r="DV18" s="630"/>
      <c r="DW18" s="630"/>
      <c r="DX18" s="630"/>
      <c r="DY18" s="630"/>
      <c r="DZ18" s="630"/>
      <c r="EA18" s="630"/>
      <c r="EB18" s="630"/>
      <c r="EC18" s="639"/>
    </row>
    <row r="19" spans="2:133" ht="11.25" customHeight="1" x14ac:dyDescent="0.2">
      <c r="B19" s="626" t="s">
        <v>276</v>
      </c>
      <c r="C19" s="627"/>
      <c r="D19" s="627"/>
      <c r="E19" s="627"/>
      <c r="F19" s="627"/>
      <c r="G19" s="627"/>
      <c r="H19" s="627"/>
      <c r="I19" s="627"/>
      <c r="J19" s="627"/>
      <c r="K19" s="627"/>
      <c r="L19" s="627"/>
      <c r="M19" s="627"/>
      <c r="N19" s="627"/>
      <c r="O19" s="627"/>
      <c r="P19" s="627"/>
      <c r="Q19" s="628"/>
      <c r="R19" s="629">
        <v>77309</v>
      </c>
      <c r="S19" s="630"/>
      <c r="T19" s="630"/>
      <c r="U19" s="630"/>
      <c r="V19" s="630"/>
      <c r="W19" s="630"/>
      <c r="X19" s="630"/>
      <c r="Y19" s="631"/>
      <c r="Z19" s="632">
        <v>0.3</v>
      </c>
      <c r="AA19" s="632"/>
      <c r="AB19" s="632"/>
      <c r="AC19" s="632"/>
      <c r="AD19" s="633">
        <v>77309</v>
      </c>
      <c r="AE19" s="633"/>
      <c r="AF19" s="633"/>
      <c r="AG19" s="633"/>
      <c r="AH19" s="633"/>
      <c r="AI19" s="633"/>
      <c r="AJ19" s="633"/>
      <c r="AK19" s="633"/>
      <c r="AL19" s="634">
        <v>0.7</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t="s">
        <v>249</v>
      </c>
      <c r="BH19" s="630"/>
      <c r="BI19" s="630"/>
      <c r="BJ19" s="630"/>
      <c r="BK19" s="630"/>
      <c r="BL19" s="630"/>
      <c r="BM19" s="630"/>
      <c r="BN19" s="631"/>
      <c r="BO19" s="632" t="s">
        <v>249</v>
      </c>
      <c r="BP19" s="632"/>
      <c r="BQ19" s="632"/>
      <c r="BR19" s="632"/>
      <c r="BS19" s="633" t="s">
        <v>249</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243</v>
      </c>
      <c r="CS19" s="630"/>
      <c r="CT19" s="630"/>
      <c r="CU19" s="630"/>
      <c r="CV19" s="630"/>
      <c r="CW19" s="630"/>
      <c r="CX19" s="630"/>
      <c r="CY19" s="631"/>
      <c r="CZ19" s="632" t="s">
        <v>243</v>
      </c>
      <c r="DA19" s="632"/>
      <c r="DB19" s="632"/>
      <c r="DC19" s="632"/>
      <c r="DD19" s="638" t="s">
        <v>249</v>
      </c>
      <c r="DE19" s="630"/>
      <c r="DF19" s="630"/>
      <c r="DG19" s="630"/>
      <c r="DH19" s="630"/>
      <c r="DI19" s="630"/>
      <c r="DJ19" s="630"/>
      <c r="DK19" s="630"/>
      <c r="DL19" s="630"/>
      <c r="DM19" s="630"/>
      <c r="DN19" s="630"/>
      <c r="DO19" s="630"/>
      <c r="DP19" s="631"/>
      <c r="DQ19" s="638" t="s">
        <v>249</v>
      </c>
      <c r="DR19" s="630"/>
      <c r="DS19" s="630"/>
      <c r="DT19" s="630"/>
      <c r="DU19" s="630"/>
      <c r="DV19" s="630"/>
      <c r="DW19" s="630"/>
      <c r="DX19" s="630"/>
      <c r="DY19" s="630"/>
      <c r="DZ19" s="630"/>
      <c r="EA19" s="630"/>
      <c r="EB19" s="630"/>
      <c r="EC19" s="639"/>
    </row>
    <row r="20" spans="2:133" ht="11.25" customHeight="1" x14ac:dyDescent="0.2">
      <c r="B20" s="626" t="s">
        <v>279</v>
      </c>
      <c r="C20" s="627"/>
      <c r="D20" s="627"/>
      <c r="E20" s="627"/>
      <c r="F20" s="627"/>
      <c r="G20" s="627"/>
      <c r="H20" s="627"/>
      <c r="I20" s="627"/>
      <c r="J20" s="627"/>
      <c r="K20" s="627"/>
      <c r="L20" s="627"/>
      <c r="M20" s="627"/>
      <c r="N20" s="627"/>
      <c r="O20" s="627"/>
      <c r="P20" s="627"/>
      <c r="Q20" s="628"/>
      <c r="R20" s="629">
        <v>6193</v>
      </c>
      <c r="S20" s="630"/>
      <c r="T20" s="630"/>
      <c r="U20" s="630"/>
      <c r="V20" s="630"/>
      <c r="W20" s="630"/>
      <c r="X20" s="630"/>
      <c r="Y20" s="631"/>
      <c r="Z20" s="632">
        <v>0</v>
      </c>
      <c r="AA20" s="632"/>
      <c r="AB20" s="632"/>
      <c r="AC20" s="632"/>
      <c r="AD20" s="633">
        <v>6193</v>
      </c>
      <c r="AE20" s="633"/>
      <c r="AF20" s="633"/>
      <c r="AG20" s="633"/>
      <c r="AH20" s="633"/>
      <c r="AI20" s="633"/>
      <c r="AJ20" s="633"/>
      <c r="AK20" s="633"/>
      <c r="AL20" s="634">
        <v>0.1</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t="s">
        <v>243</v>
      </c>
      <c r="BH20" s="630"/>
      <c r="BI20" s="630"/>
      <c r="BJ20" s="630"/>
      <c r="BK20" s="630"/>
      <c r="BL20" s="630"/>
      <c r="BM20" s="630"/>
      <c r="BN20" s="631"/>
      <c r="BO20" s="632" t="s">
        <v>243</v>
      </c>
      <c r="BP20" s="632"/>
      <c r="BQ20" s="632"/>
      <c r="BR20" s="632"/>
      <c r="BS20" s="633" t="s">
        <v>249</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21368631</v>
      </c>
      <c r="CS20" s="630"/>
      <c r="CT20" s="630"/>
      <c r="CU20" s="630"/>
      <c r="CV20" s="630"/>
      <c r="CW20" s="630"/>
      <c r="CX20" s="630"/>
      <c r="CY20" s="631"/>
      <c r="CZ20" s="632">
        <v>100</v>
      </c>
      <c r="DA20" s="632"/>
      <c r="DB20" s="632"/>
      <c r="DC20" s="632"/>
      <c r="DD20" s="638">
        <v>1993541</v>
      </c>
      <c r="DE20" s="630"/>
      <c r="DF20" s="630"/>
      <c r="DG20" s="630"/>
      <c r="DH20" s="630"/>
      <c r="DI20" s="630"/>
      <c r="DJ20" s="630"/>
      <c r="DK20" s="630"/>
      <c r="DL20" s="630"/>
      <c r="DM20" s="630"/>
      <c r="DN20" s="630"/>
      <c r="DO20" s="630"/>
      <c r="DP20" s="631"/>
      <c r="DQ20" s="638">
        <v>13821897</v>
      </c>
      <c r="DR20" s="630"/>
      <c r="DS20" s="630"/>
      <c r="DT20" s="630"/>
      <c r="DU20" s="630"/>
      <c r="DV20" s="630"/>
      <c r="DW20" s="630"/>
      <c r="DX20" s="630"/>
      <c r="DY20" s="630"/>
      <c r="DZ20" s="630"/>
      <c r="EA20" s="630"/>
      <c r="EB20" s="630"/>
      <c r="EC20" s="639"/>
    </row>
    <row r="21" spans="2:133" ht="11.25" customHeight="1" x14ac:dyDescent="0.2">
      <c r="B21" s="626" t="s">
        <v>282</v>
      </c>
      <c r="C21" s="627"/>
      <c r="D21" s="627"/>
      <c r="E21" s="627"/>
      <c r="F21" s="627"/>
      <c r="G21" s="627"/>
      <c r="H21" s="627"/>
      <c r="I21" s="627"/>
      <c r="J21" s="627"/>
      <c r="K21" s="627"/>
      <c r="L21" s="627"/>
      <c r="M21" s="627"/>
      <c r="N21" s="627"/>
      <c r="O21" s="627"/>
      <c r="P21" s="627"/>
      <c r="Q21" s="628"/>
      <c r="R21" s="629">
        <v>3605</v>
      </c>
      <c r="S21" s="630"/>
      <c r="T21" s="630"/>
      <c r="U21" s="630"/>
      <c r="V21" s="630"/>
      <c r="W21" s="630"/>
      <c r="X21" s="630"/>
      <c r="Y21" s="631"/>
      <c r="Z21" s="632">
        <v>0</v>
      </c>
      <c r="AA21" s="632"/>
      <c r="AB21" s="632"/>
      <c r="AC21" s="632"/>
      <c r="AD21" s="633">
        <v>3605</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t="s">
        <v>132</v>
      </c>
      <c r="BH21" s="630"/>
      <c r="BI21" s="630"/>
      <c r="BJ21" s="630"/>
      <c r="BK21" s="630"/>
      <c r="BL21" s="630"/>
      <c r="BM21" s="630"/>
      <c r="BN21" s="631"/>
      <c r="BO21" s="632" t="s">
        <v>249</v>
      </c>
      <c r="BP21" s="632"/>
      <c r="BQ21" s="632"/>
      <c r="BR21" s="632"/>
      <c r="BS21" s="633" t="s">
        <v>243</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284</v>
      </c>
      <c r="C22" s="666"/>
      <c r="D22" s="666"/>
      <c r="E22" s="666"/>
      <c r="F22" s="666"/>
      <c r="G22" s="666"/>
      <c r="H22" s="666"/>
      <c r="I22" s="666"/>
      <c r="J22" s="666"/>
      <c r="K22" s="666"/>
      <c r="L22" s="666"/>
      <c r="M22" s="666"/>
      <c r="N22" s="666"/>
      <c r="O22" s="666"/>
      <c r="P22" s="666"/>
      <c r="Q22" s="667"/>
      <c r="R22" s="629">
        <v>91783</v>
      </c>
      <c r="S22" s="630"/>
      <c r="T22" s="630"/>
      <c r="U22" s="630"/>
      <c r="V22" s="630"/>
      <c r="W22" s="630"/>
      <c r="X22" s="630"/>
      <c r="Y22" s="631"/>
      <c r="Z22" s="632">
        <v>0.4</v>
      </c>
      <c r="AA22" s="632"/>
      <c r="AB22" s="632"/>
      <c r="AC22" s="632"/>
      <c r="AD22" s="633">
        <v>91783</v>
      </c>
      <c r="AE22" s="633"/>
      <c r="AF22" s="633"/>
      <c r="AG22" s="633"/>
      <c r="AH22" s="633"/>
      <c r="AI22" s="633"/>
      <c r="AJ22" s="633"/>
      <c r="AK22" s="633"/>
      <c r="AL22" s="634">
        <v>0.8</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249</v>
      </c>
      <c r="BH22" s="630"/>
      <c r="BI22" s="630"/>
      <c r="BJ22" s="630"/>
      <c r="BK22" s="630"/>
      <c r="BL22" s="630"/>
      <c r="BM22" s="630"/>
      <c r="BN22" s="631"/>
      <c r="BO22" s="632" t="s">
        <v>249</v>
      </c>
      <c r="BP22" s="632"/>
      <c r="BQ22" s="632"/>
      <c r="BR22" s="632"/>
      <c r="BS22" s="633" t="s">
        <v>249</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287</v>
      </c>
      <c r="C23" s="627"/>
      <c r="D23" s="627"/>
      <c r="E23" s="627"/>
      <c r="F23" s="627"/>
      <c r="G23" s="627"/>
      <c r="H23" s="627"/>
      <c r="I23" s="627"/>
      <c r="J23" s="627"/>
      <c r="K23" s="627"/>
      <c r="L23" s="627"/>
      <c r="M23" s="627"/>
      <c r="N23" s="627"/>
      <c r="O23" s="627"/>
      <c r="P23" s="627"/>
      <c r="Q23" s="628"/>
      <c r="R23" s="629">
        <v>2961088</v>
      </c>
      <c r="S23" s="630"/>
      <c r="T23" s="630"/>
      <c r="U23" s="630"/>
      <c r="V23" s="630"/>
      <c r="W23" s="630"/>
      <c r="X23" s="630"/>
      <c r="Y23" s="631"/>
      <c r="Z23" s="632">
        <v>13</v>
      </c>
      <c r="AA23" s="632"/>
      <c r="AB23" s="632"/>
      <c r="AC23" s="632"/>
      <c r="AD23" s="633">
        <v>2650061</v>
      </c>
      <c r="AE23" s="633"/>
      <c r="AF23" s="633"/>
      <c r="AG23" s="633"/>
      <c r="AH23" s="633"/>
      <c r="AI23" s="633"/>
      <c r="AJ23" s="633"/>
      <c r="AK23" s="633"/>
      <c r="AL23" s="634">
        <v>22.8</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249</v>
      </c>
      <c r="BH23" s="630"/>
      <c r="BI23" s="630"/>
      <c r="BJ23" s="630"/>
      <c r="BK23" s="630"/>
      <c r="BL23" s="630"/>
      <c r="BM23" s="630"/>
      <c r="BN23" s="631"/>
      <c r="BO23" s="632" t="s">
        <v>243</v>
      </c>
      <c r="BP23" s="632"/>
      <c r="BQ23" s="632"/>
      <c r="BR23" s="632"/>
      <c r="BS23" s="633" t="s">
        <v>249</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x14ac:dyDescent="0.2">
      <c r="B24" s="626" t="s">
        <v>294</v>
      </c>
      <c r="C24" s="627"/>
      <c r="D24" s="627"/>
      <c r="E24" s="627"/>
      <c r="F24" s="627"/>
      <c r="G24" s="627"/>
      <c r="H24" s="627"/>
      <c r="I24" s="627"/>
      <c r="J24" s="627"/>
      <c r="K24" s="627"/>
      <c r="L24" s="627"/>
      <c r="M24" s="627"/>
      <c r="N24" s="627"/>
      <c r="O24" s="627"/>
      <c r="P24" s="627"/>
      <c r="Q24" s="628"/>
      <c r="R24" s="629">
        <v>2650061</v>
      </c>
      <c r="S24" s="630"/>
      <c r="T24" s="630"/>
      <c r="U24" s="630"/>
      <c r="V24" s="630"/>
      <c r="W24" s="630"/>
      <c r="X24" s="630"/>
      <c r="Y24" s="631"/>
      <c r="Z24" s="632">
        <v>11.6</v>
      </c>
      <c r="AA24" s="632"/>
      <c r="AB24" s="632"/>
      <c r="AC24" s="632"/>
      <c r="AD24" s="633">
        <v>2650061</v>
      </c>
      <c r="AE24" s="633"/>
      <c r="AF24" s="633"/>
      <c r="AG24" s="633"/>
      <c r="AH24" s="633"/>
      <c r="AI24" s="633"/>
      <c r="AJ24" s="633"/>
      <c r="AK24" s="633"/>
      <c r="AL24" s="634">
        <v>22.8</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132</v>
      </c>
      <c r="BH24" s="630"/>
      <c r="BI24" s="630"/>
      <c r="BJ24" s="630"/>
      <c r="BK24" s="630"/>
      <c r="BL24" s="630"/>
      <c r="BM24" s="630"/>
      <c r="BN24" s="631"/>
      <c r="BO24" s="632" t="s">
        <v>132</v>
      </c>
      <c r="BP24" s="632"/>
      <c r="BQ24" s="632"/>
      <c r="BR24" s="632"/>
      <c r="BS24" s="633" t="s">
        <v>249</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10018832</v>
      </c>
      <c r="CS24" s="619"/>
      <c r="CT24" s="619"/>
      <c r="CU24" s="619"/>
      <c r="CV24" s="619"/>
      <c r="CW24" s="619"/>
      <c r="CX24" s="619"/>
      <c r="CY24" s="620"/>
      <c r="CZ24" s="623">
        <v>46.9</v>
      </c>
      <c r="DA24" s="624"/>
      <c r="DB24" s="624"/>
      <c r="DC24" s="643"/>
      <c r="DD24" s="671">
        <v>5555988</v>
      </c>
      <c r="DE24" s="619"/>
      <c r="DF24" s="619"/>
      <c r="DG24" s="619"/>
      <c r="DH24" s="619"/>
      <c r="DI24" s="619"/>
      <c r="DJ24" s="619"/>
      <c r="DK24" s="620"/>
      <c r="DL24" s="671">
        <v>5365334</v>
      </c>
      <c r="DM24" s="619"/>
      <c r="DN24" s="619"/>
      <c r="DO24" s="619"/>
      <c r="DP24" s="619"/>
      <c r="DQ24" s="619"/>
      <c r="DR24" s="619"/>
      <c r="DS24" s="619"/>
      <c r="DT24" s="619"/>
      <c r="DU24" s="619"/>
      <c r="DV24" s="620"/>
      <c r="DW24" s="623">
        <v>42.3</v>
      </c>
      <c r="DX24" s="624"/>
      <c r="DY24" s="624"/>
      <c r="DZ24" s="624"/>
      <c r="EA24" s="624"/>
      <c r="EB24" s="624"/>
      <c r="EC24" s="625"/>
    </row>
    <row r="25" spans="2:133" ht="11.25" customHeight="1" x14ac:dyDescent="0.2">
      <c r="B25" s="626" t="s">
        <v>297</v>
      </c>
      <c r="C25" s="627"/>
      <c r="D25" s="627"/>
      <c r="E25" s="627"/>
      <c r="F25" s="627"/>
      <c r="G25" s="627"/>
      <c r="H25" s="627"/>
      <c r="I25" s="627"/>
      <c r="J25" s="627"/>
      <c r="K25" s="627"/>
      <c r="L25" s="627"/>
      <c r="M25" s="627"/>
      <c r="N25" s="627"/>
      <c r="O25" s="627"/>
      <c r="P25" s="627"/>
      <c r="Q25" s="628"/>
      <c r="R25" s="629">
        <v>311027</v>
      </c>
      <c r="S25" s="630"/>
      <c r="T25" s="630"/>
      <c r="U25" s="630"/>
      <c r="V25" s="630"/>
      <c r="W25" s="630"/>
      <c r="X25" s="630"/>
      <c r="Y25" s="631"/>
      <c r="Z25" s="632">
        <v>1.4</v>
      </c>
      <c r="AA25" s="632"/>
      <c r="AB25" s="632"/>
      <c r="AC25" s="632"/>
      <c r="AD25" s="633" t="s">
        <v>249</v>
      </c>
      <c r="AE25" s="633"/>
      <c r="AF25" s="633"/>
      <c r="AG25" s="633"/>
      <c r="AH25" s="633"/>
      <c r="AI25" s="633"/>
      <c r="AJ25" s="633"/>
      <c r="AK25" s="633"/>
      <c r="AL25" s="634" t="s">
        <v>132</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132</v>
      </c>
      <c r="BH25" s="630"/>
      <c r="BI25" s="630"/>
      <c r="BJ25" s="630"/>
      <c r="BK25" s="630"/>
      <c r="BL25" s="630"/>
      <c r="BM25" s="630"/>
      <c r="BN25" s="631"/>
      <c r="BO25" s="632" t="s">
        <v>249</v>
      </c>
      <c r="BP25" s="632"/>
      <c r="BQ25" s="632"/>
      <c r="BR25" s="632"/>
      <c r="BS25" s="633" t="s">
        <v>132</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3252607</v>
      </c>
      <c r="CS25" s="668"/>
      <c r="CT25" s="668"/>
      <c r="CU25" s="668"/>
      <c r="CV25" s="668"/>
      <c r="CW25" s="668"/>
      <c r="CX25" s="668"/>
      <c r="CY25" s="669"/>
      <c r="CZ25" s="634">
        <v>15.2</v>
      </c>
      <c r="DA25" s="663"/>
      <c r="DB25" s="663"/>
      <c r="DC25" s="670"/>
      <c r="DD25" s="638">
        <v>2940240</v>
      </c>
      <c r="DE25" s="668"/>
      <c r="DF25" s="668"/>
      <c r="DG25" s="668"/>
      <c r="DH25" s="668"/>
      <c r="DI25" s="668"/>
      <c r="DJ25" s="668"/>
      <c r="DK25" s="669"/>
      <c r="DL25" s="638">
        <v>2927618</v>
      </c>
      <c r="DM25" s="668"/>
      <c r="DN25" s="668"/>
      <c r="DO25" s="668"/>
      <c r="DP25" s="668"/>
      <c r="DQ25" s="668"/>
      <c r="DR25" s="668"/>
      <c r="DS25" s="668"/>
      <c r="DT25" s="668"/>
      <c r="DU25" s="668"/>
      <c r="DV25" s="669"/>
      <c r="DW25" s="634">
        <v>23.1</v>
      </c>
      <c r="DX25" s="663"/>
      <c r="DY25" s="663"/>
      <c r="DZ25" s="663"/>
      <c r="EA25" s="663"/>
      <c r="EB25" s="663"/>
      <c r="EC25" s="664"/>
    </row>
    <row r="26" spans="2:133" ht="11.25" customHeight="1" x14ac:dyDescent="0.2">
      <c r="B26" s="626" t="s">
        <v>300</v>
      </c>
      <c r="C26" s="627"/>
      <c r="D26" s="627"/>
      <c r="E26" s="627"/>
      <c r="F26" s="627"/>
      <c r="G26" s="627"/>
      <c r="H26" s="627"/>
      <c r="I26" s="627"/>
      <c r="J26" s="627"/>
      <c r="K26" s="627"/>
      <c r="L26" s="627"/>
      <c r="M26" s="627"/>
      <c r="N26" s="627"/>
      <c r="O26" s="627"/>
      <c r="P26" s="627"/>
      <c r="Q26" s="628"/>
      <c r="R26" s="629" t="s">
        <v>231</v>
      </c>
      <c r="S26" s="630"/>
      <c r="T26" s="630"/>
      <c r="U26" s="630"/>
      <c r="V26" s="630"/>
      <c r="W26" s="630"/>
      <c r="X26" s="630"/>
      <c r="Y26" s="631"/>
      <c r="Z26" s="632" t="s">
        <v>231</v>
      </c>
      <c r="AA26" s="632"/>
      <c r="AB26" s="632"/>
      <c r="AC26" s="632"/>
      <c r="AD26" s="633" t="s">
        <v>249</v>
      </c>
      <c r="AE26" s="633"/>
      <c r="AF26" s="633"/>
      <c r="AG26" s="633"/>
      <c r="AH26" s="633"/>
      <c r="AI26" s="633"/>
      <c r="AJ26" s="633"/>
      <c r="AK26" s="633"/>
      <c r="AL26" s="634" t="s">
        <v>249</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249</v>
      </c>
      <c r="BH26" s="630"/>
      <c r="BI26" s="630"/>
      <c r="BJ26" s="630"/>
      <c r="BK26" s="630"/>
      <c r="BL26" s="630"/>
      <c r="BM26" s="630"/>
      <c r="BN26" s="631"/>
      <c r="BO26" s="632" t="s">
        <v>249</v>
      </c>
      <c r="BP26" s="632"/>
      <c r="BQ26" s="632"/>
      <c r="BR26" s="632"/>
      <c r="BS26" s="633" t="s">
        <v>249</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1706680</v>
      </c>
      <c r="CS26" s="630"/>
      <c r="CT26" s="630"/>
      <c r="CU26" s="630"/>
      <c r="CV26" s="630"/>
      <c r="CW26" s="630"/>
      <c r="CX26" s="630"/>
      <c r="CY26" s="631"/>
      <c r="CZ26" s="634">
        <v>8</v>
      </c>
      <c r="DA26" s="663"/>
      <c r="DB26" s="663"/>
      <c r="DC26" s="670"/>
      <c r="DD26" s="638">
        <v>1529454</v>
      </c>
      <c r="DE26" s="630"/>
      <c r="DF26" s="630"/>
      <c r="DG26" s="630"/>
      <c r="DH26" s="630"/>
      <c r="DI26" s="630"/>
      <c r="DJ26" s="630"/>
      <c r="DK26" s="631"/>
      <c r="DL26" s="638" t="s">
        <v>249</v>
      </c>
      <c r="DM26" s="630"/>
      <c r="DN26" s="630"/>
      <c r="DO26" s="630"/>
      <c r="DP26" s="630"/>
      <c r="DQ26" s="630"/>
      <c r="DR26" s="630"/>
      <c r="DS26" s="630"/>
      <c r="DT26" s="630"/>
      <c r="DU26" s="630"/>
      <c r="DV26" s="631"/>
      <c r="DW26" s="634" t="s">
        <v>249</v>
      </c>
      <c r="DX26" s="663"/>
      <c r="DY26" s="663"/>
      <c r="DZ26" s="663"/>
      <c r="EA26" s="663"/>
      <c r="EB26" s="663"/>
      <c r="EC26" s="664"/>
    </row>
    <row r="27" spans="2:133" ht="11.25" customHeight="1" x14ac:dyDescent="0.2">
      <c r="B27" s="626" t="s">
        <v>303</v>
      </c>
      <c r="C27" s="627"/>
      <c r="D27" s="627"/>
      <c r="E27" s="627"/>
      <c r="F27" s="627"/>
      <c r="G27" s="627"/>
      <c r="H27" s="627"/>
      <c r="I27" s="627"/>
      <c r="J27" s="627"/>
      <c r="K27" s="627"/>
      <c r="L27" s="627"/>
      <c r="M27" s="627"/>
      <c r="N27" s="627"/>
      <c r="O27" s="627"/>
      <c r="P27" s="627"/>
      <c r="Q27" s="628"/>
      <c r="R27" s="629">
        <v>11889895</v>
      </c>
      <c r="S27" s="630"/>
      <c r="T27" s="630"/>
      <c r="U27" s="630"/>
      <c r="V27" s="630"/>
      <c r="W27" s="630"/>
      <c r="X27" s="630"/>
      <c r="Y27" s="631"/>
      <c r="Z27" s="632">
        <v>52.1</v>
      </c>
      <c r="AA27" s="632"/>
      <c r="AB27" s="632"/>
      <c r="AC27" s="632"/>
      <c r="AD27" s="633">
        <v>11578868</v>
      </c>
      <c r="AE27" s="633"/>
      <c r="AF27" s="633"/>
      <c r="AG27" s="633"/>
      <c r="AH27" s="633"/>
      <c r="AI27" s="633"/>
      <c r="AJ27" s="633"/>
      <c r="AK27" s="633"/>
      <c r="AL27" s="634">
        <v>99.8</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7115006</v>
      </c>
      <c r="BH27" s="630"/>
      <c r="BI27" s="630"/>
      <c r="BJ27" s="630"/>
      <c r="BK27" s="630"/>
      <c r="BL27" s="630"/>
      <c r="BM27" s="630"/>
      <c r="BN27" s="631"/>
      <c r="BO27" s="632">
        <v>100</v>
      </c>
      <c r="BP27" s="632"/>
      <c r="BQ27" s="632"/>
      <c r="BR27" s="632"/>
      <c r="BS27" s="633" t="s">
        <v>243</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5622527</v>
      </c>
      <c r="CS27" s="668"/>
      <c r="CT27" s="668"/>
      <c r="CU27" s="668"/>
      <c r="CV27" s="668"/>
      <c r="CW27" s="668"/>
      <c r="CX27" s="668"/>
      <c r="CY27" s="669"/>
      <c r="CZ27" s="634">
        <v>26.3</v>
      </c>
      <c r="DA27" s="663"/>
      <c r="DB27" s="663"/>
      <c r="DC27" s="670"/>
      <c r="DD27" s="638">
        <v>1472152</v>
      </c>
      <c r="DE27" s="668"/>
      <c r="DF27" s="668"/>
      <c r="DG27" s="668"/>
      <c r="DH27" s="668"/>
      <c r="DI27" s="668"/>
      <c r="DJ27" s="668"/>
      <c r="DK27" s="669"/>
      <c r="DL27" s="638">
        <v>1462200</v>
      </c>
      <c r="DM27" s="668"/>
      <c r="DN27" s="668"/>
      <c r="DO27" s="668"/>
      <c r="DP27" s="668"/>
      <c r="DQ27" s="668"/>
      <c r="DR27" s="668"/>
      <c r="DS27" s="668"/>
      <c r="DT27" s="668"/>
      <c r="DU27" s="668"/>
      <c r="DV27" s="669"/>
      <c r="DW27" s="634">
        <v>11.5</v>
      </c>
      <c r="DX27" s="663"/>
      <c r="DY27" s="663"/>
      <c r="DZ27" s="663"/>
      <c r="EA27" s="663"/>
      <c r="EB27" s="663"/>
      <c r="EC27" s="664"/>
    </row>
    <row r="28" spans="2:133" ht="11.25" customHeight="1" x14ac:dyDescent="0.2">
      <c r="B28" s="626" t="s">
        <v>306</v>
      </c>
      <c r="C28" s="627"/>
      <c r="D28" s="627"/>
      <c r="E28" s="627"/>
      <c r="F28" s="627"/>
      <c r="G28" s="627"/>
      <c r="H28" s="627"/>
      <c r="I28" s="627"/>
      <c r="J28" s="627"/>
      <c r="K28" s="627"/>
      <c r="L28" s="627"/>
      <c r="M28" s="627"/>
      <c r="N28" s="627"/>
      <c r="O28" s="627"/>
      <c r="P28" s="627"/>
      <c r="Q28" s="628"/>
      <c r="R28" s="629">
        <v>5687</v>
      </c>
      <c r="S28" s="630"/>
      <c r="T28" s="630"/>
      <c r="U28" s="630"/>
      <c r="V28" s="630"/>
      <c r="W28" s="630"/>
      <c r="X28" s="630"/>
      <c r="Y28" s="631"/>
      <c r="Z28" s="632">
        <v>0</v>
      </c>
      <c r="AA28" s="632"/>
      <c r="AB28" s="632"/>
      <c r="AC28" s="632"/>
      <c r="AD28" s="633">
        <v>5687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1143698</v>
      </c>
      <c r="CS28" s="630"/>
      <c r="CT28" s="630"/>
      <c r="CU28" s="630"/>
      <c r="CV28" s="630"/>
      <c r="CW28" s="630"/>
      <c r="CX28" s="630"/>
      <c r="CY28" s="631"/>
      <c r="CZ28" s="634">
        <v>5.4</v>
      </c>
      <c r="DA28" s="663"/>
      <c r="DB28" s="663"/>
      <c r="DC28" s="670"/>
      <c r="DD28" s="638">
        <v>1143596</v>
      </c>
      <c r="DE28" s="630"/>
      <c r="DF28" s="630"/>
      <c r="DG28" s="630"/>
      <c r="DH28" s="630"/>
      <c r="DI28" s="630"/>
      <c r="DJ28" s="630"/>
      <c r="DK28" s="631"/>
      <c r="DL28" s="638">
        <v>975516</v>
      </c>
      <c r="DM28" s="630"/>
      <c r="DN28" s="630"/>
      <c r="DO28" s="630"/>
      <c r="DP28" s="630"/>
      <c r="DQ28" s="630"/>
      <c r="DR28" s="630"/>
      <c r="DS28" s="630"/>
      <c r="DT28" s="630"/>
      <c r="DU28" s="630"/>
      <c r="DV28" s="631"/>
      <c r="DW28" s="634">
        <v>7.7</v>
      </c>
      <c r="DX28" s="663"/>
      <c r="DY28" s="663"/>
      <c r="DZ28" s="663"/>
      <c r="EA28" s="663"/>
      <c r="EB28" s="663"/>
      <c r="EC28" s="664"/>
    </row>
    <row r="29" spans="2:133" ht="11.25" customHeight="1" x14ac:dyDescent="0.2">
      <c r="B29" s="626" t="s">
        <v>308</v>
      </c>
      <c r="C29" s="627"/>
      <c r="D29" s="627"/>
      <c r="E29" s="627"/>
      <c r="F29" s="627"/>
      <c r="G29" s="627"/>
      <c r="H29" s="627"/>
      <c r="I29" s="627"/>
      <c r="J29" s="627"/>
      <c r="K29" s="627"/>
      <c r="L29" s="627"/>
      <c r="M29" s="627"/>
      <c r="N29" s="627"/>
      <c r="O29" s="627"/>
      <c r="P29" s="627"/>
      <c r="Q29" s="628"/>
      <c r="R29" s="629">
        <v>41555</v>
      </c>
      <c r="S29" s="630"/>
      <c r="T29" s="630"/>
      <c r="U29" s="630"/>
      <c r="V29" s="630"/>
      <c r="W29" s="630"/>
      <c r="X29" s="630"/>
      <c r="Y29" s="631"/>
      <c r="Z29" s="632">
        <v>0.2</v>
      </c>
      <c r="AA29" s="632"/>
      <c r="AB29" s="632"/>
      <c r="AC29" s="632"/>
      <c r="AD29" s="633" t="s">
        <v>132</v>
      </c>
      <c r="AE29" s="633"/>
      <c r="AF29" s="633"/>
      <c r="AG29" s="633"/>
      <c r="AH29" s="633"/>
      <c r="AI29" s="633"/>
      <c r="AJ29" s="633"/>
      <c r="AK29" s="633"/>
      <c r="AL29" s="634" t="s">
        <v>231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309</v>
      </c>
      <c r="CE29" s="677"/>
      <c r="CF29" s="644" t="s">
        <v>310</v>
      </c>
      <c r="CG29" s="645"/>
      <c r="CH29" s="645"/>
      <c r="CI29" s="645"/>
      <c r="CJ29" s="645"/>
      <c r="CK29" s="645"/>
      <c r="CL29" s="645"/>
      <c r="CM29" s="645"/>
      <c r="CN29" s="645"/>
      <c r="CO29" s="645"/>
      <c r="CP29" s="645"/>
      <c r="CQ29" s="646"/>
      <c r="CR29" s="629">
        <v>1143698</v>
      </c>
      <c r="CS29" s="668"/>
      <c r="CT29" s="668"/>
      <c r="CU29" s="668"/>
      <c r="CV29" s="668"/>
      <c r="CW29" s="668"/>
      <c r="CX29" s="668"/>
      <c r="CY29" s="669"/>
      <c r="CZ29" s="634">
        <v>5.4</v>
      </c>
      <c r="DA29" s="663"/>
      <c r="DB29" s="663"/>
      <c r="DC29" s="670"/>
      <c r="DD29" s="638">
        <v>1143596</v>
      </c>
      <c r="DE29" s="668"/>
      <c r="DF29" s="668"/>
      <c r="DG29" s="668"/>
      <c r="DH29" s="668"/>
      <c r="DI29" s="668"/>
      <c r="DJ29" s="668"/>
      <c r="DK29" s="669"/>
      <c r="DL29" s="638">
        <v>975516</v>
      </c>
      <c r="DM29" s="668"/>
      <c r="DN29" s="668"/>
      <c r="DO29" s="668"/>
      <c r="DP29" s="668"/>
      <c r="DQ29" s="668"/>
      <c r="DR29" s="668"/>
      <c r="DS29" s="668"/>
      <c r="DT29" s="668"/>
      <c r="DU29" s="668"/>
      <c r="DV29" s="669"/>
      <c r="DW29" s="634">
        <v>7.7</v>
      </c>
      <c r="DX29" s="663"/>
      <c r="DY29" s="663"/>
      <c r="DZ29" s="663"/>
      <c r="EA29" s="663"/>
      <c r="EB29" s="663"/>
      <c r="EC29" s="664"/>
    </row>
    <row r="30" spans="2:133" ht="11.25" customHeight="1" x14ac:dyDescent="0.2">
      <c r="B30" s="626" t="s">
        <v>311</v>
      </c>
      <c r="C30" s="627"/>
      <c r="D30" s="627"/>
      <c r="E30" s="627"/>
      <c r="F30" s="627"/>
      <c r="G30" s="627"/>
      <c r="H30" s="627"/>
      <c r="I30" s="627"/>
      <c r="J30" s="627"/>
      <c r="K30" s="627"/>
      <c r="L30" s="627"/>
      <c r="M30" s="627"/>
      <c r="N30" s="627"/>
      <c r="O30" s="627"/>
      <c r="P30" s="627"/>
      <c r="Q30" s="628"/>
      <c r="R30" s="629">
        <v>266460</v>
      </c>
      <c r="S30" s="630"/>
      <c r="T30" s="630"/>
      <c r="U30" s="630"/>
      <c r="V30" s="630"/>
      <c r="W30" s="630"/>
      <c r="X30" s="630"/>
      <c r="Y30" s="631"/>
      <c r="Z30" s="632">
        <v>1.2</v>
      </c>
      <c r="AA30" s="632"/>
      <c r="AB30" s="632"/>
      <c r="AC30" s="632"/>
      <c r="AD30" s="633">
        <v>17838</v>
      </c>
      <c r="AE30" s="633"/>
      <c r="AF30" s="633"/>
      <c r="AG30" s="633"/>
      <c r="AH30" s="633"/>
      <c r="AI30" s="633"/>
      <c r="AJ30" s="633"/>
      <c r="AK30" s="633"/>
      <c r="AL30" s="634">
        <v>0.2</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312</v>
      </c>
      <c r="BH30" s="682"/>
      <c r="BI30" s="682"/>
      <c r="BJ30" s="682"/>
      <c r="BK30" s="682"/>
      <c r="BL30" s="682"/>
      <c r="BM30" s="682"/>
      <c r="BN30" s="682"/>
      <c r="BO30" s="682"/>
      <c r="BP30" s="682"/>
      <c r="BQ30" s="683"/>
      <c r="BR30" s="608" t="s">
        <v>313</v>
      </c>
      <c r="BS30" s="682"/>
      <c r="BT30" s="682"/>
      <c r="BU30" s="682"/>
      <c r="BV30" s="682"/>
      <c r="BW30" s="682"/>
      <c r="BX30" s="682"/>
      <c r="BY30" s="682"/>
      <c r="BZ30" s="682"/>
      <c r="CA30" s="682"/>
      <c r="CB30" s="683"/>
      <c r="CD30" s="678"/>
      <c r="CE30" s="679"/>
      <c r="CF30" s="644" t="s">
        <v>314</v>
      </c>
      <c r="CG30" s="645"/>
      <c r="CH30" s="645"/>
      <c r="CI30" s="645"/>
      <c r="CJ30" s="645"/>
      <c r="CK30" s="645"/>
      <c r="CL30" s="645"/>
      <c r="CM30" s="645"/>
      <c r="CN30" s="645"/>
      <c r="CO30" s="645"/>
      <c r="CP30" s="645"/>
      <c r="CQ30" s="646"/>
      <c r="CR30" s="629">
        <v>1106244</v>
      </c>
      <c r="CS30" s="630"/>
      <c r="CT30" s="630"/>
      <c r="CU30" s="630"/>
      <c r="CV30" s="630"/>
      <c r="CW30" s="630"/>
      <c r="CX30" s="630"/>
      <c r="CY30" s="631"/>
      <c r="CZ30" s="634">
        <v>5.2</v>
      </c>
      <c r="DA30" s="663"/>
      <c r="DB30" s="663"/>
      <c r="DC30" s="670"/>
      <c r="DD30" s="638">
        <v>1106142</v>
      </c>
      <c r="DE30" s="630"/>
      <c r="DF30" s="630"/>
      <c r="DG30" s="630"/>
      <c r="DH30" s="630"/>
      <c r="DI30" s="630"/>
      <c r="DJ30" s="630"/>
      <c r="DK30" s="631"/>
      <c r="DL30" s="638">
        <v>938062</v>
      </c>
      <c r="DM30" s="630"/>
      <c r="DN30" s="630"/>
      <c r="DO30" s="630"/>
      <c r="DP30" s="630"/>
      <c r="DQ30" s="630"/>
      <c r="DR30" s="630"/>
      <c r="DS30" s="630"/>
      <c r="DT30" s="630"/>
      <c r="DU30" s="630"/>
      <c r="DV30" s="631"/>
      <c r="DW30" s="634">
        <v>7.4</v>
      </c>
      <c r="DX30" s="663"/>
      <c r="DY30" s="663"/>
      <c r="DZ30" s="663"/>
      <c r="EA30" s="663"/>
      <c r="EB30" s="663"/>
      <c r="EC30" s="664"/>
    </row>
    <row r="31" spans="2:133" ht="11.25" customHeight="1" x14ac:dyDescent="0.2">
      <c r="B31" s="626" t="s">
        <v>315</v>
      </c>
      <c r="C31" s="627"/>
      <c r="D31" s="627"/>
      <c r="E31" s="627"/>
      <c r="F31" s="627"/>
      <c r="G31" s="627"/>
      <c r="H31" s="627"/>
      <c r="I31" s="627"/>
      <c r="J31" s="627"/>
      <c r="K31" s="627"/>
      <c r="L31" s="627"/>
      <c r="M31" s="627"/>
      <c r="N31" s="627"/>
      <c r="O31" s="627"/>
      <c r="P31" s="627"/>
      <c r="Q31" s="628"/>
      <c r="R31" s="629">
        <v>124282</v>
      </c>
      <c r="S31" s="630"/>
      <c r="T31" s="630"/>
      <c r="U31" s="630"/>
      <c r="V31" s="630"/>
      <c r="W31" s="630"/>
      <c r="X31" s="630"/>
      <c r="Y31" s="631"/>
      <c r="Z31" s="632">
        <v>0.5</v>
      </c>
      <c r="AA31" s="632"/>
      <c r="AB31" s="632"/>
      <c r="AC31" s="632"/>
      <c r="AD31" s="633" t="s">
        <v>132</v>
      </c>
      <c r="AE31" s="633"/>
      <c r="AF31" s="633"/>
      <c r="AG31" s="633"/>
      <c r="AH31" s="633"/>
      <c r="AI31" s="633"/>
      <c r="AJ31" s="633"/>
      <c r="AK31" s="633"/>
      <c r="AL31" s="634" t="s">
        <v>249</v>
      </c>
      <c r="AM31" s="635"/>
      <c r="AN31" s="635"/>
      <c r="AO31" s="636"/>
      <c r="AP31" s="686" t="s">
        <v>316</v>
      </c>
      <c r="AQ31" s="687"/>
      <c r="AR31" s="687"/>
      <c r="AS31" s="687"/>
      <c r="AT31" s="692" t="s">
        <v>317</v>
      </c>
      <c r="AU31" s="217"/>
      <c r="AV31" s="217"/>
      <c r="AW31" s="217"/>
      <c r="AX31" s="615" t="s">
        <v>190</v>
      </c>
      <c r="AY31" s="616"/>
      <c r="AZ31" s="616"/>
      <c r="BA31" s="616"/>
      <c r="BB31" s="616"/>
      <c r="BC31" s="616"/>
      <c r="BD31" s="616"/>
      <c r="BE31" s="616"/>
      <c r="BF31" s="617"/>
      <c r="BG31" s="697">
        <v>99.1</v>
      </c>
      <c r="BH31" s="684"/>
      <c r="BI31" s="684"/>
      <c r="BJ31" s="684"/>
      <c r="BK31" s="684"/>
      <c r="BL31" s="684"/>
      <c r="BM31" s="624">
        <v>97.4</v>
      </c>
      <c r="BN31" s="684"/>
      <c r="BO31" s="684"/>
      <c r="BP31" s="684"/>
      <c r="BQ31" s="685"/>
      <c r="BR31" s="697">
        <v>98.8</v>
      </c>
      <c r="BS31" s="684"/>
      <c r="BT31" s="684"/>
      <c r="BU31" s="684"/>
      <c r="BV31" s="684"/>
      <c r="BW31" s="684"/>
      <c r="BX31" s="624">
        <v>97.1</v>
      </c>
      <c r="BY31" s="684"/>
      <c r="BZ31" s="684"/>
      <c r="CA31" s="684"/>
      <c r="CB31" s="685"/>
      <c r="CD31" s="678"/>
      <c r="CE31" s="679"/>
      <c r="CF31" s="644" t="s">
        <v>318</v>
      </c>
      <c r="CG31" s="645"/>
      <c r="CH31" s="645"/>
      <c r="CI31" s="645"/>
      <c r="CJ31" s="645"/>
      <c r="CK31" s="645"/>
      <c r="CL31" s="645"/>
      <c r="CM31" s="645"/>
      <c r="CN31" s="645"/>
      <c r="CO31" s="645"/>
      <c r="CP31" s="645"/>
      <c r="CQ31" s="646"/>
      <c r="CR31" s="629">
        <v>37454</v>
      </c>
      <c r="CS31" s="668"/>
      <c r="CT31" s="668"/>
      <c r="CU31" s="668"/>
      <c r="CV31" s="668"/>
      <c r="CW31" s="668"/>
      <c r="CX31" s="668"/>
      <c r="CY31" s="669"/>
      <c r="CZ31" s="634">
        <v>0.2</v>
      </c>
      <c r="DA31" s="663"/>
      <c r="DB31" s="663"/>
      <c r="DC31" s="670"/>
      <c r="DD31" s="638">
        <v>37454</v>
      </c>
      <c r="DE31" s="668"/>
      <c r="DF31" s="668"/>
      <c r="DG31" s="668"/>
      <c r="DH31" s="668"/>
      <c r="DI31" s="668"/>
      <c r="DJ31" s="668"/>
      <c r="DK31" s="669"/>
      <c r="DL31" s="638">
        <v>37454</v>
      </c>
      <c r="DM31" s="668"/>
      <c r="DN31" s="668"/>
      <c r="DO31" s="668"/>
      <c r="DP31" s="668"/>
      <c r="DQ31" s="668"/>
      <c r="DR31" s="668"/>
      <c r="DS31" s="668"/>
      <c r="DT31" s="668"/>
      <c r="DU31" s="668"/>
      <c r="DV31" s="669"/>
      <c r="DW31" s="634">
        <v>0.3</v>
      </c>
      <c r="DX31" s="663"/>
      <c r="DY31" s="663"/>
      <c r="DZ31" s="663"/>
      <c r="EA31" s="663"/>
      <c r="EB31" s="663"/>
      <c r="EC31" s="664"/>
    </row>
    <row r="32" spans="2:133" ht="11.25" customHeight="1" x14ac:dyDescent="0.2">
      <c r="B32" s="626" t="s">
        <v>319</v>
      </c>
      <c r="C32" s="627"/>
      <c r="D32" s="627"/>
      <c r="E32" s="627"/>
      <c r="F32" s="627"/>
      <c r="G32" s="627"/>
      <c r="H32" s="627"/>
      <c r="I32" s="627"/>
      <c r="J32" s="627"/>
      <c r="K32" s="627"/>
      <c r="L32" s="627"/>
      <c r="M32" s="627"/>
      <c r="N32" s="627"/>
      <c r="O32" s="627"/>
      <c r="P32" s="627"/>
      <c r="Q32" s="628"/>
      <c r="R32" s="629">
        <v>4755739</v>
      </c>
      <c r="S32" s="630"/>
      <c r="T32" s="630"/>
      <c r="U32" s="630"/>
      <c r="V32" s="630"/>
      <c r="W32" s="630"/>
      <c r="X32" s="630"/>
      <c r="Y32" s="631"/>
      <c r="Z32" s="632">
        <v>20.8</v>
      </c>
      <c r="AA32" s="632"/>
      <c r="AB32" s="632"/>
      <c r="AC32" s="632"/>
      <c r="AD32" s="633" t="s">
        <v>243</v>
      </c>
      <c r="AE32" s="633"/>
      <c r="AF32" s="633"/>
      <c r="AG32" s="633"/>
      <c r="AH32" s="633"/>
      <c r="AI32" s="633"/>
      <c r="AJ32" s="633"/>
      <c r="AK32" s="633"/>
      <c r="AL32" s="634" t="s">
        <v>249</v>
      </c>
      <c r="AM32" s="635"/>
      <c r="AN32" s="635"/>
      <c r="AO32" s="636"/>
      <c r="AP32" s="688"/>
      <c r="AQ32" s="689"/>
      <c r="AR32" s="689"/>
      <c r="AS32" s="689"/>
      <c r="AT32" s="693"/>
      <c r="AU32" s="216" t="s">
        <v>320</v>
      </c>
      <c r="AV32" s="216"/>
      <c r="AW32" s="216"/>
      <c r="AX32" s="626" t="s">
        <v>321</v>
      </c>
      <c r="AY32" s="627"/>
      <c r="AZ32" s="627"/>
      <c r="BA32" s="627"/>
      <c r="BB32" s="627"/>
      <c r="BC32" s="627"/>
      <c r="BD32" s="627"/>
      <c r="BE32" s="627"/>
      <c r="BF32" s="628"/>
      <c r="BG32" s="698">
        <v>98.9</v>
      </c>
      <c r="BH32" s="668"/>
      <c r="BI32" s="668"/>
      <c r="BJ32" s="668"/>
      <c r="BK32" s="668"/>
      <c r="BL32" s="668"/>
      <c r="BM32" s="635">
        <v>96.9</v>
      </c>
      <c r="BN32" s="695"/>
      <c r="BO32" s="695"/>
      <c r="BP32" s="695"/>
      <c r="BQ32" s="696"/>
      <c r="BR32" s="698">
        <v>98.5</v>
      </c>
      <c r="BS32" s="668"/>
      <c r="BT32" s="668"/>
      <c r="BU32" s="668"/>
      <c r="BV32" s="668"/>
      <c r="BW32" s="668"/>
      <c r="BX32" s="635">
        <v>96.6</v>
      </c>
      <c r="BY32" s="695"/>
      <c r="BZ32" s="695"/>
      <c r="CA32" s="695"/>
      <c r="CB32" s="696"/>
      <c r="CD32" s="680"/>
      <c r="CE32" s="681"/>
      <c r="CF32" s="644" t="s">
        <v>322</v>
      </c>
      <c r="CG32" s="645"/>
      <c r="CH32" s="645"/>
      <c r="CI32" s="645"/>
      <c r="CJ32" s="645"/>
      <c r="CK32" s="645"/>
      <c r="CL32" s="645"/>
      <c r="CM32" s="645"/>
      <c r="CN32" s="645"/>
      <c r="CO32" s="645"/>
      <c r="CP32" s="645"/>
      <c r="CQ32" s="646"/>
      <c r="CR32" s="629" t="s">
        <v>249</v>
      </c>
      <c r="CS32" s="630"/>
      <c r="CT32" s="630"/>
      <c r="CU32" s="630"/>
      <c r="CV32" s="630"/>
      <c r="CW32" s="630"/>
      <c r="CX32" s="630"/>
      <c r="CY32" s="631"/>
      <c r="CZ32" s="634" t="s">
        <v>249</v>
      </c>
      <c r="DA32" s="663"/>
      <c r="DB32" s="663"/>
      <c r="DC32" s="670"/>
      <c r="DD32" s="638" t="s">
        <v>249</v>
      </c>
      <c r="DE32" s="630"/>
      <c r="DF32" s="630"/>
      <c r="DG32" s="630"/>
      <c r="DH32" s="630"/>
      <c r="DI32" s="630"/>
      <c r="DJ32" s="630"/>
      <c r="DK32" s="631"/>
      <c r="DL32" s="638" t="s">
        <v>249</v>
      </c>
      <c r="DM32" s="630"/>
      <c r="DN32" s="630"/>
      <c r="DO32" s="630"/>
      <c r="DP32" s="630"/>
      <c r="DQ32" s="630"/>
      <c r="DR32" s="630"/>
      <c r="DS32" s="630"/>
      <c r="DT32" s="630"/>
      <c r="DU32" s="630"/>
      <c r="DV32" s="631"/>
      <c r="DW32" s="634" t="s">
        <v>243</v>
      </c>
      <c r="DX32" s="663"/>
      <c r="DY32" s="663"/>
      <c r="DZ32" s="663"/>
      <c r="EA32" s="663"/>
      <c r="EB32" s="663"/>
      <c r="EC32" s="664"/>
    </row>
    <row r="33" spans="2:133" ht="11.25" customHeight="1" x14ac:dyDescent="0.2">
      <c r="B33" s="665" t="s">
        <v>323</v>
      </c>
      <c r="C33" s="666"/>
      <c r="D33" s="666"/>
      <c r="E33" s="666"/>
      <c r="F33" s="666"/>
      <c r="G33" s="666"/>
      <c r="H33" s="666"/>
      <c r="I33" s="666"/>
      <c r="J33" s="666"/>
      <c r="K33" s="666"/>
      <c r="L33" s="666"/>
      <c r="M33" s="666"/>
      <c r="N33" s="666"/>
      <c r="O33" s="666"/>
      <c r="P33" s="666"/>
      <c r="Q33" s="667"/>
      <c r="R33" s="629" t="s">
        <v>249</v>
      </c>
      <c r="S33" s="630"/>
      <c r="T33" s="630"/>
      <c r="U33" s="630"/>
      <c r="V33" s="630"/>
      <c r="W33" s="630"/>
      <c r="X33" s="630"/>
      <c r="Y33" s="631"/>
      <c r="Z33" s="632" t="s">
        <v>243</v>
      </c>
      <c r="AA33" s="632"/>
      <c r="AB33" s="632"/>
      <c r="AC33" s="632"/>
      <c r="AD33" s="633" t="s">
        <v>249</v>
      </c>
      <c r="AE33" s="633"/>
      <c r="AF33" s="633"/>
      <c r="AG33" s="633"/>
      <c r="AH33" s="633"/>
      <c r="AI33" s="633"/>
      <c r="AJ33" s="633"/>
      <c r="AK33" s="633"/>
      <c r="AL33" s="634" t="s">
        <v>249</v>
      </c>
      <c r="AM33" s="635"/>
      <c r="AN33" s="635"/>
      <c r="AO33" s="636"/>
      <c r="AP33" s="690"/>
      <c r="AQ33" s="691"/>
      <c r="AR33" s="691"/>
      <c r="AS33" s="691"/>
      <c r="AT33" s="694"/>
      <c r="AU33" s="218"/>
      <c r="AV33" s="218"/>
      <c r="AW33" s="218"/>
      <c r="AX33" s="673" t="s">
        <v>324</v>
      </c>
      <c r="AY33" s="674"/>
      <c r="AZ33" s="674"/>
      <c r="BA33" s="674"/>
      <c r="BB33" s="674"/>
      <c r="BC33" s="674"/>
      <c r="BD33" s="674"/>
      <c r="BE33" s="674"/>
      <c r="BF33" s="675"/>
      <c r="BG33" s="699">
        <v>99.3</v>
      </c>
      <c r="BH33" s="700"/>
      <c r="BI33" s="700"/>
      <c r="BJ33" s="700"/>
      <c r="BK33" s="700"/>
      <c r="BL33" s="700"/>
      <c r="BM33" s="701">
        <v>97.8</v>
      </c>
      <c r="BN33" s="700"/>
      <c r="BO33" s="700"/>
      <c r="BP33" s="700"/>
      <c r="BQ33" s="702"/>
      <c r="BR33" s="699">
        <v>99.1</v>
      </c>
      <c r="BS33" s="700"/>
      <c r="BT33" s="700"/>
      <c r="BU33" s="700"/>
      <c r="BV33" s="700"/>
      <c r="BW33" s="700"/>
      <c r="BX33" s="701">
        <v>97.6</v>
      </c>
      <c r="BY33" s="700"/>
      <c r="BZ33" s="700"/>
      <c r="CA33" s="700"/>
      <c r="CB33" s="702"/>
      <c r="CD33" s="644" t="s">
        <v>325</v>
      </c>
      <c r="CE33" s="645"/>
      <c r="CF33" s="645"/>
      <c r="CG33" s="645"/>
      <c r="CH33" s="645"/>
      <c r="CI33" s="645"/>
      <c r="CJ33" s="645"/>
      <c r="CK33" s="645"/>
      <c r="CL33" s="645"/>
      <c r="CM33" s="645"/>
      <c r="CN33" s="645"/>
      <c r="CO33" s="645"/>
      <c r="CP33" s="645"/>
      <c r="CQ33" s="646"/>
      <c r="CR33" s="629">
        <v>9356258</v>
      </c>
      <c r="CS33" s="668"/>
      <c r="CT33" s="668"/>
      <c r="CU33" s="668"/>
      <c r="CV33" s="668"/>
      <c r="CW33" s="668"/>
      <c r="CX33" s="668"/>
      <c r="CY33" s="669"/>
      <c r="CZ33" s="634">
        <v>43.8</v>
      </c>
      <c r="DA33" s="663"/>
      <c r="DB33" s="663"/>
      <c r="DC33" s="670"/>
      <c r="DD33" s="638">
        <v>6863736</v>
      </c>
      <c r="DE33" s="668"/>
      <c r="DF33" s="668"/>
      <c r="DG33" s="668"/>
      <c r="DH33" s="668"/>
      <c r="DI33" s="668"/>
      <c r="DJ33" s="668"/>
      <c r="DK33" s="669"/>
      <c r="DL33" s="638">
        <v>4382629</v>
      </c>
      <c r="DM33" s="668"/>
      <c r="DN33" s="668"/>
      <c r="DO33" s="668"/>
      <c r="DP33" s="668"/>
      <c r="DQ33" s="668"/>
      <c r="DR33" s="668"/>
      <c r="DS33" s="668"/>
      <c r="DT33" s="668"/>
      <c r="DU33" s="668"/>
      <c r="DV33" s="669"/>
      <c r="DW33" s="634">
        <v>34.6</v>
      </c>
      <c r="DX33" s="663"/>
      <c r="DY33" s="663"/>
      <c r="DZ33" s="663"/>
      <c r="EA33" s="663"/>
      <c r="EB33" s="663"/>
      <c r="EC33" s="664"/>
    </row>
    <row r="34" spans="2:133" ht="11.25" customHeight="1" x14ac:dyDescent="0.2">
      <c r="B34" s="626" t="s">
        <v>326</v>
      </c>
      <c r="C34" s="627"/>
      <c r="D34" s="627"/>
      <c r="E34" s="627"/>
      <c r="F34" s="627"/>
      <c r="G34" s="627"/>
      <c r="H34" s="627"/>
      <c r="I34" s="627"/>
      <c r="J34" s="627"/>
      <c r="K34" s="627"/>
      <c r="L34" s="627"/>
      <c r="M34" s="627"/>
      <c r="N34" s="627"/>
      <c r="O34" s="627"/>
      <c r="P34" s="627"/>
      <c r="Q34" s="628"/>
      <c r="R34" s="629">
        <v>1282485</v>
      </c>
      <c r="S34" s="630"/>
      <c r="T34" s="630"/>
      <c r="U34" s="630"/>
      <c r="V34" s="630"/>
      <c r="W34" s="630"/>
      <c r="X34" s="630"/>
      <c r="Y34" s="631"/>
      <c r="Z34" s="632">
        <v>5.6</v>
      </c>
      <c r="AA34" s="632"/>
      <c r="AB34" s="632"/>
      <c r="AC34" s="632"/>
      <c r="AD34" s="633" t="s">
        <v>132</v>
      </c>
      <c r="AE34" s="633"/>
      <c r="AF34" s="633"/>
      <c r="AG34" s="633"/>
      <c r="AH34" s="633"/>
      <c r="AI34" s="633"/>
      <c r="AJ34" s="633"/>
      <c r="AK34" s="633"/>
      <c r="AL34" s="634" t="s">
        <v>132</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3653816</v>
      </c>
      <c r="CS34" s="630"/>
      <c r="CT34" s="630"/>
      <c r="CU34" s="630"/>
      <c r="CV34" s="630"/>
      <c r="CW34" s="630"/>
      <c r="CX34" s="630"/>
      <c r="CY34" s="631"/>
      <c r="CZ34" s="634">
        <v>17.100000000000001</v>
      </c>
      <c r="DA34" s="663"/>
      <c r="DB34" s="663"/>
      <c r="DC34" s="670"/>
      <c r="DD34" s="638">
        <v>2372160</v>
      </c>
      <c r="DE34" s="630"/>
      <c r="DF34" s="630"/>
      <c r="DG34" s="630"/>
      <c r="DH34" s="630"/>
      <c r="DI34" s="630"/>
      <c r="DJ34" s="630"/>
      <c r="DK34" s="631"/>
      <c r="DL34" s="638">
        <v>2132428</v>
      </c>
      <c r="DM34" s="630"/>
      <c r="DN34" s="630"/>
      <c r="DO34" s="630"/>
      <c r="DP34" s="630"/>
      <c r="DQ34" s="630"/>
      <c r="DR34" s="630"/>
      <c r="DS34" s="630"/>
      <c r="DT34" s="630"/>
      <c r="DU34" s="630"/>
      <c r="DV34" s="631"/>
      <c r="DW34" s="634">
        <v>16.8</v>
      </c>
      <c r="DX34" s="663"/>
      <c r="DY34" s="663"/>
      <c r="DZ34" s="663"/>
      <c r="EA34" s="663"/>
      <c r="EB34" s="663"/>
      <c r="EC34" s="664"/>
    </row>
    <row r="35" spans="2:133" ht="11.25" customHeight="1" x14ac:dyDescent="0.2">
      <c r="B35" s="626" t="s">
        <v>328</v>
      </c>
      <c r="C35" s="627"/>
      <c r="D35" s="627"/>
      <c r="E35" s="627"/>
      <c r="F35" s="627"/>
      <c r="G35" s="627"/>
      <c r="H35" s="627"/>
      <c r="I35" s="627"/>
      <c r="J35" s="627"/>
      <c r="K35" s="627"/>
      <c r="L35" s="627"/>
      <c r="M35" s="627"/>
      <c r="N35" s="627"/>
      <c r="O35" s="627"/>
      <c r="P35" s="627"/>
      <c r="Q35" s="628"/>
      <c r="R35" s="629">
        <v>10319</v>
      </c>
      <c r="S35" s="630"/>
      <c r="T35" s="630"/>
      <c r="U35" s="630"/>
      <c r="V35" s="630"/>
      <c r="W35" s="630"/>
      <c r="X35" s="630"/>
      <c r="Y35" s="631"/>
      <c r="Z35" s="632">
        <v>0</v>
      </c>
      <c r="AA35" s="632"/>
      <c r="AB35" s="632"/>
      <c r="AC35" s="632"/>
      <c r="AD35" s="633">
        <v>29</v>
      </c>
      <c r="AE35" s="633"/>
      <c r="AF35" s="633"/>
      <c r="AG35" s="633"/>
      <c r="AH35" s="633"/>
      <c r="AI35" s="633"/>
      <c r="AJ35" s="633"/>
      <c r="AK35" s="633"/>
      <c r="AL35" s="634">
        <v>0</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256058</v>
      </c>
      <c r="CS35" s="668"/>
      <c r="CT35" s="668"/>
      <c r="CU35" s="668"/>
      <c r="CV35" s="668"/>
      <c r="CW35" s="668"/>
      <c r="CX35" s="668"/>
      <c r="CY35" s="669"/>
      <c r="CZ35" s="634">
        <v>1.2</v>
      </c>
      <c r="DA35" s="663"/>
      <c r="DB35" s="663"/>
      <c r="DC35" s="670"/>
      <c r="DD35" s="638">
        <v>196211</v>
      </c>
      <c r="DE35" s="668"/>
      <c r="DF35" s="668"/>
      <c r="DG35" s="668"/>
      <c r="DH35" s="668"/>
      <c r="DI35" s="668"/>
      <c r="DJ35" s="668"/>
      <c r="DK35" s="669"/>
      <c r="DL35" s="638">
        <v>196211</v>
      </c>
      <c r="DM35" s="668"/>
      <c r="DN35" s="668"/>
      <c r="DO35" s="668"/>
      <c r="DP35" s="668"/>
      <c r="DQ35" s="668"/>
      <c r="DR35" s="668"/>
      <c r="DS35" s="668"/>
      <c r="DT35" s="668"/>
      <c r="DU35" s="668"/>
      <c r="DV35" s="669"/>
      <c r="DW35" s="634">
        <v>1.5</v>
      </c>
      <c r="DX35" s="663"/>
      <c r="DY35" s="663"/>
      <c r="DZ35" s="663"/>
      <c r="EA35" s="663"/>
      <c r="EB35" s="663"/>
      <c r="EC35" s="664"/>
    </row>
    <row r="36" spans="2:133" ht="11.25" customHeight="1" x14ac:dyDescent="0.2">
      <c r="B36" s="626" t="s">
        <v>332</v>
      </c>
      <c r="C36" s="627"/>
      <c r="D36" s="627"/>
      <c r="E36" s="627"/>
      <c r="F36" s="627"/>
      <c r="G36" s="627"/>
      <c r="H36" s="627"/>
      <c r="I36" s="627"/>
      <c r="J36" s="627"/>
      <c r="K36" s="627"/>
      <c r="L36" s="627"/>
      <c r="M36" s="627"/>
      <c r="N36" s="627"/>
      <c r="O36" s="627"/>
      <c r="P36" s="627"/>
      <c r="Q36" s="628"/>
      <c r="R36" s="629">
        <v>666338</v>
      </c>
      <c r="S36" s="630"/>
      <c r="T36" s="630"/>
      <c r="U36" s="630"/>
      <c r="V36" s="630"/>
      <c r="W36" s="630"/>
      <c r="X36" s="630"/>
      <c r="Y36" s="631"/>
      <c r="Z36" s="632">
        <v>2.9</v>
      </c>
      <c r="AA36" s="632"/>
      <c r="AB36" s="632"/>
      <c r="AC36" s="632"/>
      <c r="AD36" s="633" t="s">
        <v>231</v>
      </c>
      <c r="AE36" s="633"/>
      <c r="AF36" s="633"/>
      <c r="AG36" s="633"/>
      <c r="AH36" s="633"/>
      <c r="AI36" s="633"/>
      <c r="AJ36" s="633"/>
      <c r="AK36" s="633"/>
      <c r="AL36" s="634" t="s">
        <v>243</v>
      </c>
      <c r="AM36" s="635"/>
      <c r="AN36" s="635"/>
      <c r="AO36" s="636"/>
      <c r="AP36" s="221"/>
      <c r="AQ36" s="703" t="s">
        <v>333</v>
      </c>
      <c r="AR36" s="704"/>
      <c r="AS36" s="704"/>
      <c r="AT36" s="704"/>
      <c r="AU36" s="704"/>
      <c r="AV36" s="704"/>
      <c r="AW36" s="704"/>
      <c r="AX36" s="704"/>
      <c r="AY36" s="705"/>
      <c r="AZ36" s="618">
        <v>1540294</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88917</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2221952</v>
      </c>
      <c r="CS36" s="630"/>
      <c r="CT36" s="630"/>
      <c r="CU36" s="630"/>
      <c r="CV36" s="630"/>
      <c r="CW36" s="630"/>
      <c r="CX36" s="630"/>
      <c r="CY36" s="631"/>
      <c r="CZ36" s="634">
        <v>10.4</v>
      </c>
      <c r="DA36" s="663"/>
      <c r="DB36" s="663"/>
      <c r="DC36" s="670"/>
      <c r="DD36" s="638">
        <v>1988546</v>
      </c>
      <c r="DE36" s="630"/>
      <c r="DF36" s="630"/>
      <c r="DG36" s="630"/>
      <c r="DH36" s="630"/>
      <c r="DI36" s="630"/>
      <c r="DJ36" s="630"/>
      <c r="DK36" s="631"/>
      <c r="DL36" s="638">
        <v>1471240</v>
      </c>
      <c r="DM36" s="630"/>
      <c r="DN36" s="630"/>
      <c r="DO36" s="630"/>
      <c r="DP36" s="630"/>
      <c r="DQ36" s="630"/>
      <c r="DR36" s="630"/>
      <c r="DS36" s="630"/>
      <c r="DT36" s="630"/>
      <c r="DU36" s="630"/>
      <c r="DV36" s="631"/>
      <c r="DW36" s="634">
        <v>11.6</v>
      </c>
      <c r="DX36" s="663"/>
      <c r="DY36" s="663"/>
      <c r="DZ36" s="663"/>
      <c r="EA36" s="663"/>
      <c r="EB36" s="663"/>
      <c r="EC36" s="664"/>
    </row>
    <row r="37" spans="2:133" ht="11.25" customHeight="1" x14ac:dyDescent="0.2">
      <c r="B37" s="626" t="s">
        <v>336</v>
      </c>
      <c r="C37" s="627"/>
      <c r="D37" s="627"/>
      <c r="E37" s="627"/>
      <c r="F37" s="627"/>
      <c r="G37" s="627"/>
      <c r="H37" s="627"/>
      <c r="I37" s="627"/>
      <c r="J37" s="627"/>
      <c r="K37" s="627"/>
      <c r="L37" s="627"/>
      <c r="M37" s="627"/>
      <c r="N37" s="627"/>
      <c r="O37" s="627"/>
      <c r="P37" s="627"/>
      <c r="Q37" s="628"/>
      <c r="R37" s="629">
        <v>584229</v>
      </c>
      <c r="S37" s="630"/>
      <c r="T37" s="630"/>
      <c r="U37" s="630"/>
      <c r="V37" s="630"/>
      <c r="W37" s="630"/>
      <c r="X37" s="630"/>
      <c r="Y37" s="631"/>
      <c r="Z37" s="632">
        <v>2.6</v>
      </c>
      <c r="AA37" s="632"/>
      <c r="AB37" s="632"/>
      <c r="AC37" s="632"/>
      <c r="AD37" s="633" t="s">
        <v>243</v>
      </c>
      <c r="AE37" s="633"/>
      <c r="AF37" s="633"/>
      <c r="AG37" s="633"/>
      <c r="AH37" s="633"/>
      <c r="AI37" s="633"/>
      <c r="AJ37" s="633"/>
      <c r="AK37" s="633"/>
      <c r="AL37" s="634" t="s">
        <v>231</v>
      </c>
      <c r="AM37" s="635"/>
      <c r="AN37" s="635"/>
      <c r="AO37" s="636"/>
      <c r="AQ37" s="707" t="s">
        <v>337</v>
      </c>
      <c r="AR37" s="708"/>
      <c r="AS37" s="708"/>
      <c r="AT37" s="708"/>
      <c r="AU37" s="708"/>
      <c r="AV37" s="708"/>
      <c r="AW37" s="708"/>
      <c r="AX37" s="708"/>
      <c r="AY37" s="709"/>
      <c r="AZ37" s="629">
        <v>195051</v>
      </c>
      <c r="BA37" s="630"/>
      <c r="BB37" s="630"/>
      <c r="BC37" s="630"/>
      <c r="BD37" s="668"/>
      <c r="BE37" s="668"/>
      <c r="BF37" s="696"/>
      <c r="BG37" s="644" t="s">
        <v>338</v>
      </c>
      <c r="BH37" s="645"/>
      <c r="BI37" s="645"/>
      <c r="BJ37" s="645"/>
      <c r="BK37" s="645"/>
      <c r="BL37" s="645"/>
      <c r="BM37" s="645"/>
      <c r="BN37" s="645"/>
      <c r="BO37" s="645"/>
      <c r="BP37" s="645"/>
      <c r="BQ37" s="645"/>
      <c r="BR37" s="645"/>
      <c r="BS37" s="645"/>
      <c r="BT37" s="645"/>
      <c r="BU37" s="646"/>
      <c r="BV37" s="629">
        <v>94849</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387115</v>
      </c>
      <c r="CS37" s="668"/>
      <c r="CT37" s="668"/>
      <c r="CU37" s="668"/>
      <c r="CV37" s="668"/>
      <c r="CW37" s="668"/>
      <c r="CX37" s="668"/>
      <c r="CY37" s="669"/>
      <c r="CZ37" s="634">
        <v>1.8</v>
      </c>
      <c r="DA37" s="663"/>
      <c r="DB37" s="663"/>
      <c r="DC37" s="670"/>
      <c r="DD37" s="638">
        <v>381617</v>
      </c>
      <c r="DE37" s="668"/>
      <c r="DF37" s="668"/>
      <c r="DG37" s="668"/>
      <c r="DH37" s="668"/>
      <c r="DI37" s="668"/>
      <c r="DJ37" s="668"/>
      <c r="DK37" s="669"/>
      <c r="DL37" s="638">
        <v>292763</v>
      </c>
      <c r="DM37" s="668"/>
      <c r="DN37" s="668"/>
      <c r="DO37" s="668"/>
      <c r="DP37" s="668"/>
      <c r="DQ37" s="668"/>
      <c r="DR37" s="668"/>
      <c r="DS37" s="668"/>
      <c r="DT37" s="668"/>
      <c r="DU37" s="668"/>
      <c r="DV37" s="669"/>
      <c r="DW37" s="634">
        <v>2.2999999999999998</v>
      </c>
      <c r="DX37" s="663"/>
      <c r="DY37" s="663"/>
      <c r="DZ37" s="663"/>
      <c r="EA37" s="663"/>
      <c r="EB37" s="663"/>
      <c r="EC37" s="664"/>
    </row>
    <row r="38" spans="2:133" ht="11.25" customHeight="1" x14ac:dyDescent="0.2">
      <c r="B38" s="626" t="s">
        <v>340</v>
      </c>
      <c r="C38" s="627"/>
      <c r="D38" s="627"/>
      <c r="E38" s="627"/>
      <c r="F38" s="627"/>
      <c r="G38" s="627"/>
      <c r="H38" s="627"/>
      <c r="I38" s="627"/>
      <c r="J38" s="627"/>
      <c r="K38" s="627"/>
      <c r="L38" s="627"/>
      <c r="M38" s="627"/>
      <c r="N38" s="627"/>
      <c r="O38" s="627"/>
      <c r="P38" s="627"/>
      <c r="Q38" s="628"/>
      <c r="R38" s="629">
        <v>1148600</v>
      </c>
      <c r="S38" s="630"/>
      <c r="T38" s="630"/>
      <c r="U38" s="630"/>
      <c r="V38" s="630"/>
      <c r="W38" s="630"/>
      <c r="X38" s="630"/>
      <c r="Y38" s="631"/>
      <c r="Z38" s="632">
        <v>5</v>
      </c>
      <c r="AA38" s="632"/>
      <c r="AB38" s="632"/>
      <c r="AC38" s="632"/>
      <c r="AD38" s="633" t="s">
        <v>249</v>
      </c>
      <c r="AE38" s="633"/>
      <c r="AF38" s="633"/>
      <c r="AG38" s="633"/>
      <c r="AH38" s="633"/>
      <c r="AI38" s="633"/>
      <c r="AJ38" s="633"/>
      <c r="AK38" s="633"/>
      <c r="AL38" s="634" t="s">
        <v>132</v>
      </c>
      <c r="AM38" s="635"/>
      <c r="AN38" s="635"/>
      <c r="AO38" s="636"/>
      <c r="AQ38" s="707" t="s">
        <v>341</v>
      </c>
      <c r="AR38" s="708"/>
      <c r="AS38" s="708"/>
      <c r="AT38" s="708"/>
      <c r="AU38" s="708"/>
      <c r="AV38" s="708"/>
      <c r="AW38" s="708"/>
      <c r="AX38" s="708"/>
      <c r="AY38" s="709"/>
      <c r="AZ38" s="629">
        <v>28830</v>
      </c>
      <c r="BA38" s="630"/>
      <c r="BB38" s="630"/>
      <c r="BC38" s="630"/>
      <c r="BD38" s="668"/>
      <c r="BE38" s="668"/>
      <c r="BF38" s="696"/>
      <c r="BG38" s="644" t="s">
        <v>342</v>
      </c>
      <c r="BH38" s="645"/>
      <c r="BI38" s="645"/>
      <c r="BJ38" s="645"/>
      <c r="BK38" s="645"/>
      <c r="BL38" s="645"/>
      <c r="BM38" s="645"/>
      <c r="BN38" s="645"/>
      <c r="BO38" s="645"/>
      <c r="BP38" s="645"/>
      <c r="BQ38" s="645"/>
      <c r="BR38" s="645"/>
      <c r="BS38" s="645"/>
      <c r="BT38" s="645"/>
      <c r="BU38" s="646"/>
      <c r="BV38" s="629">
        <v>6104</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1330916</v>
      </c>
      <c r="CS38" s="630"/>
      <c r="CT38" s="630"/>
      <c r="CU38" s="630"/>
      <c r="CV38" s="630"/>
      <c r="CW38" s="630"/>
      <c r="CX38" s="630"/>
      <c r="CY38" s="631"/>
      <c r="CZ38" s="634">
        <v>6.2</v>
      </c>
      <c r="DA38" s="663"/>
      <c r="DB38" s="663"/>
      <c r="DC38" s="670"/>
      <c r="DD38" s="638">
        <v>1078617</v>
      </c>
      <c r="DE38" s="630"/>
      <c r="DF38" s="630"/>
      <c r="DG38" s="630"/>
      <c r="DH38" s="630"/>
      <c r="DI38" s="630"/>
      <c r="DJ38" s="630"/>
      <c r="DK38" s="631"/>
      <c r="DL38" s="638">
        <v>577750</v>
      </c>
      <c r="DM38" s="630"/>
      <c r="DN38" s="630"/>
      <c r="DO38" s="630"/>
      <c r="DP38" s="630"/>
      <c r="DQ38" s="630"/>
      <c r="DR38" s="630"/>
      <c r="DS38" s="630"/>
      <c r="DT38" s="630"/>
      <c r="DU38" s="630"/>
      <c r="DV38" s="631"/>
      <c r="DW38" s="634">
        <v>4.5999999999999996</v>
      </c>
      <c r="DX38" s="663"/>
      <c r="DY38" s="663"/>
      <c r="DZ38" s="663"/>
      <c r="EA38" s="663"/>
      <c r="EB38" s="663"/>
      <c r="EC38" s="664"/>
    </row>
    <row r="39" spans="2:133" ht="11.25" customHeight="1" x14ac:dyDescent="0.2">
      <c r="B39" s="626" t="s">
        <v>344</v>
      </c>
      <c r="C39" s="627"/>
      <c r="D39" s="627"/>
      <c r="E39" s="627"/>
      <c r="F39" s="627"/>
      <c r="G39" s="627"/>
      <c r="H39" s="627"/>
      <c r="I39" s="627"/>
      <c r="J39" s="627"/>
      <c r="K39" s="627"/>
      <c r="L39" s="627"/>
      <c r="M39" s="627"/>
      <c r="N39" s="627"/>
      <c r="O39" s="627"/>
      <c r="P39" s="627"/>
      <c r="Q39" s="628"/>
      <c r="R39" s="629">
        <v>641644</v>
      </c>
      <c r="S39" s="630"/>
      <c r="T39" s="630"/>
      <c r="U39" s="630"/>
      <c r="V39" s="630"/>
      <c r="W39" s="630"/>
      <c r="X39" s="630"/>
      <c r="Y39" s="631"/>
      <c r="Z39" s="632">
        <v>2.8</v>
      </c>
      <c r="AA39" s="632"/>
      <c r="AB39" s="632"/>
      <c r="AC39" s="632"/>
      <c r="AD39" s="633">
        <v>15</v>
      </c>
      <c r="AE39" s="633"/>
      <c r="AF39" s="633"/>
      <c r="AG39" s="633"/>
      <c r="AH39" s="633"/>
      <c r="AI39" s="633"/>
      <c r="AJ39" s="633"/>
      <c r="AK39" s="633"/>
      <c r="AL39" s="634">
        <v>0</v>
      </c>
      <c r="AM39" s="635"/>
      <c r="AN39" s="635"/>
      <c r="AO39" s="636"/>
      <c r="AQ39" s="707" t="s">
        <v>345</v>
      </c>
      <c r="AR39" s="708"/>
      <c r="AS39" s="708"/>
      <c r="AT39" s="708"/>
      <c r="AU39" s="708"/>
      <c r="AV39" s="708"/>
      <c r="AW39" s="708"/>
      <c r="AX39" s="708"/>
      <c r="AY39" s="709"/>
      <c r="AZ39" s="629">
        <v>706</v>
      </c>
      <c r="BA39" s="630"/>
      <c r="BB39" s="630"/>
      <c r="BC39" s="630"/>
      <c r="BD39" s="668"/>
      <c r="BE39" s="668"/>
      <c r="BF39" s="696"/>
      <c r="BG39" s="644" t="s">
        <v>346</v>
      </c>
      <c r="BH39" s="645"/>
      <c r="BI39" s="645"/>
      <c r="BJ39" s="645"/>
      <c r="BK39" s="645"/>
      <c r="BL39" s="645"/>
      <c r="BM39" s="645"/>
      <c r="BN39" s="645"/>
      <c r="BO39" s="645"/>
      <c r="BP39" s="645"/>
      <c r="BQ39" s="645"/>
      <c r="BR39" s="645"/>
      <c r="BS39" s="645"/>
      <c r="BT39" s="645"/>
      <c r="BU39" s="646"/>
      <c r="BV39" s="629">
        <v>9662</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1878516</v>
      </c>
      <c r="CS39" s="668"/>
      <c r="CT39" s="668"/>
      <c r="CU39" s="668"/>
      <c r="CV39" s="668"/>
      <c r="CW39" s="668"/>
      <c r="CX39" s="668"/>
      <c r="CY39" s="669"/>
      <c r="CZ39" s="634">
        <v>8.8000000000000007</v>
      </c>
      <c r="DA39" s="663"/>
      <c r="DB39" s="663"/>
      <c r="DC39" s="670"/>
      <c r="DD39" s="638">
        <v>1213202</v>
      </c>
      <c r="DE39" s="668"/>
      <c r="DF39" s="668"/>
      <c r="DG39" s="668"/>
      <c r="DH39" s="668"/>
      <c r="DI39" s="668"/>
      <c r="DJ39" s="668"/>
      <c r="DK39" s="669"/>
      <c r="DL39" s="638" t="s">
        <v>243</v>
      </c>
      <c r="DM39" s="668"/>
      <c r="DN39" s="668"/>
      <c r="DO39" s="668"/>
      <c r="DP39" s="668"/>
      <c r="DQ39" s="668"/>
      <c r="DR39" s="668"/>
      <c r="DS39" s="668"/>
      <c r="DT39" s="668"/>
      <c r="DU39" s="668"/>
      <c r="DV39" s="669"/>
      <c r="DW39" s="634" t="s">
        <v>243</v>
      </c>
      <c r="DX39" s="663"/>
      <c r="DY39" s="663"/>
      <c r="DZ39" s="663"/>
      <c r="EA39" s="663"/>
      <c r="EB39" s="663"/>
      <c r="EC39" s="664"/>
    </row>
    <row r="40" spans="2:133" ht="11.25" customHeight="1" x14ac:dyDescent="0.2">
      <c r="B40" s="626" t="s">
        <v>348</v>
      </c>
      <c r="C40" s="627"/>
      <c r="D40" s="627"/>
      <c r="E40" s="627"/>
      <c r="F40" s="627"/>
      <c r="G40" s="627"/>
      <c r="H40" s="627"/>
      <c r="I40" s="627"/>
      <c r="J40" s="627"/>
      <c r="K40" s="627"/>
      <c r="L40" s="627"/>
      <c r="M40" s="627"/>
      <c r="N40" s="627"/>
      <c r="O40" s="627"/>
      <c r="P40" s="627"/>
      <c r="Q40" s="628"/>
      <c r="R40" s="629">
        <v>1393500</v>
      </c>
      <c r="S40" s="630"/>
      <c r="T40" s="630"/>
      <c r="U40" s="630"/>
      <c r="V40" s="630"/>
      <c r="W40" s="630"/>
      <c r="X40" s="630"/>
      <c r="Y40" s="631"/>
      <c r="Z40" s="632">
        <v>6.1</v>
      </c>
      <c r="AA40" s="632"/>
      <c r="AB40" s="632"/>
      <c r="AC40" s="632"/>
      <c r="AD40" s="633" t="s">
        <v>132</v>
      </c>
      <c r="AE40" s="633"/>
      <c r="AF40" s="633"/>
      <c r="AG40" s="633"/>
      <c r="AH40" s="633"/>
      <c r="AI40" s="633"/>
      <c r="AJ40" s="633"/>
      <c r="AK40" s="633"/>
      <c r="AL40" s="634" t="s">
        <v>249</v>
      </c>
      <c r="AM40" s="635"/>
      <c r="AN40" s="635"/>
      <c r="AO40" s="636"/>
      <c r="AQ40" s="707" t="s">
        <v>349</v>
      </c>
      <c r="AR40" s="708"/>
      <c r="AS40" s="708"/>
      <c r="AT40" s="708"/>
      <c r="AU40" s="708"/>
      <c r="AV40" s="708"/>
      <c r="AW40" s="708"/>
      <c r="AX40" s="708"/>
      <c r="AY40" s="709"/>
      <c r="AZ40" s="629" t="s">
        <v>249</v>
      </c>
      <c r="BA40" s="630"/>
      <c r="BB40" s="630"/>
      <c r="BC40" s="630"/>
      <c r="BD40" s="668"/>
      <c r="BE40" s="668"/>
      <c r="BF40" s="696"/>
      <c r="BG40" s="710" t="s">
        <v>350</v>
      </c>
      <c r="BH40" s="711"/>
      <c r="BI40" s="711"/>
      <c r="BJ40" s="711"/>
      <c r="BK40" s="711"/>
      <c r="BL40" s="222"/>
      <c r="BM40" s="645" t="s">
        <v>351</v>
      </c>
      <c r="BN40" s="645"/>
      <c r="BO40" s="645"/>
      <c r="BP40" s="645"/>
      <c r="BQ40" s="645"/>
      <c r="BR40" s="645"/>
      <c r="BS40" s="645"/>
      <c r="BT40" s="645"/>
      <c r="BU40" s="646"/>
      <c r="BV40" s="629">
        <v>98</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15000</v>
      </c>
      <c r="CS40" s="630"/>
      <c r="CT40" s="630"/>
      <c r="CU40" s="630"/>
      <c r="CV40" s="630"/>
      <c r="CW40" s="630"/>
      <c r="CX40" s="630"/>
      <c r="CY40" s="631"/>
      <c r="CZ40" s="634">
        <v>0.1</v>
      </c>
      <c r="DA40" s="663"/>
      <c r="DB40" s="663"/>
      <c r="DC40" s="670"/>
      <c r="DD40" s="638">
        <v>15000</v>
      </c>
      <c r="DE40" s="630"/>
      <c r="DF40" s="630"/>
      <c r="DG40" s="630"/>
      <c r="DH40" s="630"/>
      <c r="DI40" s="630"/>
      <c r="DJ40" s="630"/>
      <c r="DK40" s="631"/>
      <c r="DL40" s="638">
        <v>5000</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2">
      <c r="B41" s="626" t="s">
        <v>353</v>
      </c>
      <c r="C41" s="627"/>
      <c r="D41" s="627"/>
      <c r="E41" s="627"/>
      <c r="F41" s="627"/>
      <c r="G41" s="627"/>
      <c r="H41" s="627"/>
      <c r="I41" s="627"/>
      <c r="J41" s="627"/>
      <c r="K41" s="627"/>
      <c r="L41" s="627"/>
      <c r="M41" s="627"/>
      <c r="N41" s="627"/>
      <c r="O41" s="627"/>
      <c r="P41" s="627"/>
      <c r="Q41" s="628"/>
      <c r="R41" s="629" t="s">
        <v>249</v>
      </c>
      <c r="S41" s="630"/>
      <c r="T41" s="630"/>
      <c r="U41" s="630"/>
      <c r="V41" s="630"/>
      <c r="W41" s="630"/>
      <c r="X41" s="630"/>
      <c r="Y41" s="631"/>
      <c r="Z41" s="632" t="s">
        <v>249</v>
      </c>
      <c r="AA41" s="632"/>
      <c r="AB41" s="632"/>
      <c r="AC41" s="632"/>
      <c r="AD41" s="633" t="s">
        <v>249</v>
      </c>
      <c r="AE41" s="633"/>
      <c r="AF41" s="633"/>
      <c r="AG41" s="633"/>
      <c r="AH41" s="633"/>
      <c r="AI41" s="633"/>
      <c r="AJ41" s="633"/>
      <c r="AK41" s="633"/>
      <c r="AL41" s="634" t="s">
        <v>243</v>
      </c>
      <c r="AM41" s="635"/>
      <c r="AN41" s="635"/>
      <c r="AO41" s="636"/>
      <c r="AQ41" s="707" t="s">
        <v>354</v>
      </c>
      <c r="AR41" s="708"/>
      <c r="AS41" s="708"/>
      <c r="AT41" s="708"/>
      <c r="AU41" s="708"/>
      <c r="AV41" s="708"/>
      <c r="AW41" s="708"/>
      <c r="AX41" s="708"/>
      <c r="AY41" s="709"/>
      <c r="AZ41" s="629">
        <v>335932</v>
      </c>
      <c r="BA41" s="630"/>
      <c r="BB41" s="630"/>
      <c r="BC41" s="630"/>
      <c r="BD41" s="668"/>
      <c r="BE41" s="668"/>
      <c r="BF41" s="696"/>
      <c r="BG41" s="710"/>
      <c r="BH41" s="711"/>
      <c r="BI41" s="711"/>
      <c r="BJ41" s="711"/>
      <c r="BK41" s="711"/>
      <c r="BL41" s="222"/>
      <c r="BM41" s="645" t="s">
        <v>355</v>
      </c>
      <c r="BN41" s="645"/>
      <c r="BO41" s="645"/>
      <c r="BP41" s="645"/>
      <c r="BQ41" s="645"/>
      <c r="BR41" s="645"/>
      <c r="BS41" s="645"/>
      <c r="BT41" s="645"/>
      <c r="BU41" s="646"/>
      <c r="BV41" s="629" t="s">
        <v>231</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249</v>
      </c>
      <c r="CS41" s="668"/>
      <c r="CT41" s="668"/>
      <c r="CU41" s="668"/>
      <c r="CV41" s="668"/>
      <c r="CW41" s="668"/>
      <c r="CX41" s="668"/>
      <c r="CY41" s="669"/>
      <c r="CZ41" s="634" t="s">
        <v>243</v>
      </c>
      <c r="DA41" s="663"/>
      <c r="DB41" s="663"/>
      <c r="DC41" s="670"/>
      <c r="DD41" s="638" t="s">
        <v>132</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357</v>
      </c>
      <c r="C42" s="627"/>
      <c r="D42" s="627"/>
      <c r="E42" s="627"/>
      <c r="F42" s="627"/>
      <c r="G42" s="627"/>
      <c r="H42" s="627"/>
      <c r="I42" s="627"/>
      <c r="J42" s="627"/>
      <c r="K42" s="627"/>
      <c r="L42" s="627"/>
      <c r="M42" s="627"/>
      <c r="N42" s="627"/>
      <c r="O42" s="627"/>
      <c r="P42" s="627"/>
      <c r="Q42" s="628"/>
      <c r="R42" s="629" t="s">
        <v>132</v>
      </c>
      <c r="S42" s="630"/>
      <c r="T42" s="630"/>
      <c r="U42" s="630"/>
      <c r="V42" s="630"/>
      <c r="W42" s="630"/>
      <c r="X42" s="630"/>
      <c r="Y42" s="631"/>
      <c r="Z42" s="632" t="s">
        <v>132</v>
      </c>
      <c r="AA42" s="632"/>
      <c r="AB42" s="632"/>
      <c r="AC42" s="632"/>
      <c r="AD42" s="633" t="s">
        <v>132</v>
      </c>
      <c r="AE42" s="633"/>
      <c r="AF42" s="633"/>
      <c r="AG42" s="633"/>
      <c r="AH42" s="633"/>
      <c r="AI42" s="633"/>
      <c r="AJ42" s="633"/>
      <c r="AK42" s="633"/>
      <c r="AL42" s="634" t="s">
        <v>132</v>
      </c>
      <c r="AM42" s="635"/>
      <c r="AN42" s="635"/>
      <c r="AO42" s="636"/>
      <c r="AQ42" s="714" t="s">
        <v>358</v>
      </c>
      <c r="AR42" s="715"/>
      <c r="AS42" s="715"/>
      <c r="AT42" s="715"/>
      <c r="AU42" s="715"/>
      <c r="AV42" s="715"/>
      <c r="AW42" s="715"/>
      <c r="AX42" s="715"/>
      <c r="AY42" s="716"/>
      <c r="AZ42" s="723">
        <v>979775</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323</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1993541</v>
      </c>
      <c r="CS42" s="668"/>
      <c r="CT42" s="668"/>
      <c r="CU42" s="668"/>
      <c r="CV42" s="668"/>
      <c r="CW42" s="668"/>
      <c r="CX42" s="668"/>
      <c r="CY42" s="669"/>
      <c r="CZ42" s="634">
        <v>9.3000000000000007</v>
      </c>
      <c r="DA42" s="663"/>
      <c r="DB42" s="663"/>
      <c r="DC42" s="670"/>
      <c r="DD42" s="638">
        <v>1402173</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361</v>
      </c>
      <c r="C43" s="627"/>
      <c r="D43" s="627"/>
      <c r="E43" s="627"/>
      <c r="F43" s="627"/>
      <c r="G43" s="627"/>
      <c r="H43" s="627"/>
      <c r="I43" s="627"/>
      <c r="J43" s="627"/>
      <c r="K43" s="627"/>
      <c r="L43" s="627"/>
      <c r="M43" s="627"/>
      <c r="N43" s="627"/>
      <c r="O43" s="627"/>
      <c r="P43" s="627"/>
      <c r="Q43" s="628"/>
      <c r="R43" s="629">
        <v>1067800</v>
      </c>
      <c r="S43" s="630"/>
      <c r="T43" s="630"/>
      <c r="U43" s="630"/>
      <c r="V43" s="630"/>
      <c r="W43" s="630"/>
      <c r="X43" s="630"/>
      <c r="Y43" s="631"/>
      <c r="Z43" s="632">
        <v>4.7</v>
      </c>
      <c r="AA43" s="632"/>
      <c r="AB43" s="632"/>
      <c r="AC43" s="632"/>
      <c r="AD43" s="633" t="s">
        <v>132</v>
      </c>
      <c r="AE43" s="633"/>
      <c r="AF43" s="633"/>
      <c r="AG43" s="633"/>
      <c r="AH43" s="633"/>
      <c r="AI43" s="633"/>
      <c r="AJ43" s="633"/>
      <c r="AK43" s="633"/>
      <c r="AL43" s="634" t="s">
        <v>132</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34377</v>
      </c>
      <c r="CS43" s="668"/>
      <c r="CT43" s="668"/>
      <c r="CU43" s="668"/>
      <c r="CV43" s="668"/>
      <c r="CW43" s="668"/>
      <c r="CX43" s="668"/>
      <c r="CY43" s="669"/>
      <c r="CZ43" s="634">
        <v>0.2</v>
      </c>
      <c r="DA43" s="663"/>
      <c r="DB43" s="663"/>
      <c r="DC43" s="670"/>
      <c r="DD43" s="638">
        <v>34377</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363</v>
      </c>
      <c r="C44" s="674"/>
      <c r="D44" s="674"/>
      <c r="E44" s="674"/>
      <c r="F44" s="674"/>
      <c r="G44" s="674"/>
      <c r="H44" s="674"/>
      <c r="I44" s="674"/>
      <c r="J44" s="674"/>
      <c r="K44" s="674"/>
      <c r="L44" s="674"/>
      <c r="M44" s="674"/>
      <c r="N44" s="674"/>
      <c r="O44" s="674"/>
      <c r="P44" s="674"/>
      <c r="Q44" s="675"/>
      <c r="R44" s="723">
        <v>22810733</v>
      </c>
      <c r="S44" s="724"/>
      <c r="T44" s="724"/>
      <c r="U44" s="724"/>
      <c r="V44" s="724"/>
      <c r="W44" s="724"/>
      <c r="X44" s="724"/>
      <c r="Y44" s="725"/>
      <c r="Z44" s="726">
        <v>100</v>
      </c>
      <c r="AA44" s="726"/>
      <c r="AB44" s="726"/>
      <c r="AC44" s="726"/>
      <c r="AD44" s="727">
        <v>11602437</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1993541</v>
      </c>
      <c r="CS44" s="630"/>
      <c r="CT44" s="630"/>
      <c r="CU44" s="630"/>
      <c r="CV44" s="630"/>
      <c r="CW44" s="630"/>
      <c r="CX44" s="630"/>
      <c r="CY44" s="631"/>
      <c r="CZ44" s="634">
        <v>9.3000000000000007</v>
      </c>
      <c r="DA44" s="635"/>
      <c r="DB44" s="635"/>
      <c r="DC44" s="647"/>
      <c r="DD44" s="638">
        <v>1402173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304872</v>
      </c>
      <c r="CS45" s="668"/>
      <c r="CT45" s="668"/>
      <c r="CU45" s="668"/>
      <c r="CV45" s="668"/>
      <c r="CW45" s="668"/>
      <c r="CX45" s="668"/>
      <c r="CY45" s="669"/>
      <c r="CZ45" s="634">
        <v>1.4</v>
      </c>
      <c r="DA45" s="663"/>
      <c r="DB45" s="663"/>
      <c r="DC45" s="670"/>
      <c r="DD45" s="638">
        <v>49447</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1657721</v>
      </c>
      <c r="CS46" s="630"/>
      <c r="CT46" s="630"/>
      <c r="CU46" s="630"/>
      <c r="CV46" s="630"/>
      <c r="CW46" s="630"/>
      <c r="CX46" s="630"/>
      <c r="CY46" s="631"/>
      <c r="CZ46" s="634">
        <v>7.8</v>
      </c>
      <c r="DA46" s="635"/>
      <c r="DB46" s="635"/>
      <c r="DC46" s="647"/>
      <c r="DD46" s="638">
        <v>1321778</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t="s">
        <v>231</v>
      </c>
      <c r="CS47" s="668"/>
      <c r="CT47" s="668"/>
      <c r="CU47" s="668"/>
      <c r="CV47" s="668"/>
      <c r="CW47" s="668"/>
      <c r="CX47" s="668"/>
      <c r="CY47" s="669"/>
      <c r="CZ47" s="634" t="s">
        <v>132</v>
      </c>
      <c r="DA47" s="663"/>
      <c r="DB47" s="663"/>
      <c r="DC47" s="670"/>
      <c r="DD47" s="638" t="s">
        <v>231</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231</v>
      </c>
      <c r="CS48" s="630"/>
      <c r="CT48" s="630"/>
      <c r="CU48" s="630"/>
      <c r="CV48" s="630"/>
      <c r="CW48" s="630"/>
      <c r="CX48" s="630"/>
      <c r="CY48" s="631"/>
      <c r="CZ48" s="634" t="s">
        <v>231</v>
      </c>
      <c r="DA48" s="635"/>
      <c r="DB48" s="635"/>
      <c r="DC48" s="647"/>
      <c r="DD48" s="638" t="s">
        <v>231</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21368631</v>
      </c>
      <c r="CS49" s="700"/>
      <c r="CT49" s="700"/>
      <c r="CU49" s="700"/>
      <c r="CV49" s="700"/>
      <c r="CW49" s="700"/>
      <c r="CX49" s="700"/>
      <c r="CY49" s="737"/>
      <c r="CZ49" s="728">
        <v>100</v>
      </c>
      <c r="DA49" s="738"/>
      <c r="DB49" s="738"/>
      <c r="DC49" s="739"/>
      <c r="DD49" s="740">
        <v>13821897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395</v>
      </c>
      <c r="C7" s="778"/>
      <c r="D7" s="778"/>
      <c r="E7" s="778"/>
      <c r="F7" s="778"/>
      <c r="G7" s="778"/>
      <c r="H7" s="778"/>
      <c r="I7" s="778"/>
      <c r="J7" s="778"/>
      <c r="K7" s="778"/>
      <c r="L7" s="778"/>
      <c r="M7" s="778"/>
      <c r="N7" s="778"/>
      <c r="O7" s="778"/>
      <c r="P7" s="779"/>
      <c r="Q7" s="780">
        <v>22825</v>
      </c>
      <c r="R7" s="781"/>
      <c r="S7" s="781"/>
      <c r="T7" s="781"/>
      <c r="U7" s="781"/>
      <c r="V7" s="781">
        <v>21383</v>
      </c>
      <c r="W7" s="781"/>
      <c r="X7" s="781"/>
      <c r="Y7" s="781"/>
      <c r="Z7" s="781"/>
      <c r="AA7" s="781">
        <v>1442</v>
      </c>
      <c r="AB7" s="781"/>
      <c r="AC7" s="781"/>
      <c r="AD7" s="781"/>
      <c r="AE7" s="782"/>
      <c r="AF7" s="783">
        <v>968</v>
      </c>
      <c r="AG7" s="784"/>
      <c r="AH7" s="784"/>
      <c r="AI7" s="784"/>
      <c r="AJ7" s="785"/>
      <c r="AK7" s="786">
        <v>584</v>
      </c>
      <c r="AL7" s="787"/>
      <c r="AM7" s="787"/>
      <c r="AN7" s="787"/>
      <c r="AO7" s="787"/>
      <c r="AP7" s="787">
        <v>12060</v>
      </c>
      <c r="AQ7" s="787"/>
      <c r="AR7" s="787"/>
      <c r="AS7" s="787"/>
      <c r="AT7" s="787"/>
      <c r="AU7" s="788" t="s">
        <v>607</v>
      </c>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594</v>
      </c>
      <c r="BT7" s="775"/>
      <c r="BU7" s="775"/>
      <c r="BV7" s="775"/>
      <c r="BW7" s="775"/>
      <c r="BX7" s="775"/>
      <c r="BY7" s="775"/>
      <c r="BZ7" s="775"/>
      <c r="CA7" s="775"/>
      <c r="CB7" s="775"/>
      <c r="CC7" s="775"/>
      <c r="CD7" s="775"/>
      <c r="CE7" s="775"/>
      <c r="CF7" s="775"/>
      <c r="CG7" s="790"/>
      <c r="CH7" s="771">
        <v>0</v>
      </c>
      <c r="CI7" s="772"/>
      <c r="CJ7" s="772"/>
      <c r="CK7" s="772"/>
      <c r="CL7" s="773"/>
      <c r="CM7" s="771">
        <v>1</v>
      </c>
      <c r="CN7" s="772"/>
      <c r="CO7" s="772"/>
      <c r="CP7" s="772"/>
      <c r="CQ7" s="773"/>
      <c r="CR7" s="771">
        <v>1</v>
      </c>
      <c r="CS7" s="772"/>
      <c r="CT7" s="772"/>
      <c r="CU7" s="772"/>
      <c r="CV7" s="773"/>
      <c r="CW7" s="771" t="s">
        <v>596</v>
      </c>
      <c r="CX7" s="772"/>
      <c r="CY7" s="772"/>
      <c r="CZ7" s="772"/>
      <c r="DA7" s="773"/>
      <c r="DB7" s="771" t="s">
        <v>596</v>
      </c>
      <c r="DC7" s="772"/>
      <c r="DD7" s="772"/>
      <c r="DE7" s="772"/>
      <c r="DF7" s="773"/>
      <c r="DG7" s="771" t="s">
        <v>596</v>
      </c>
      <c r="DH7" s="772"/>
      <c r="DI7" s="772"/>
      <c r="DJ7" s="772"/>
      <c r="DK7" s="773"/>
      <c r="DL7" s="771" t="s">
        <v>596</v>
      </c>
      <c r="DM7" s="772"/>
      <c r="DN7" s="772"/>
      <c r="DO7" s="772"/>
      <c r="DP7" s="773"/>
      <c r="DQ7" s="771" t="s">
        <v>596</v>
      </c>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595</v>
      </c>
      <c r="BT8" s="802"/>
      <c r="BU8" s="802"/>
      <c r="BV8" s="802"/>
      <c r="BW8" s="802"/>
      <c r="BX8" s="802"/>
      <c r="BY8" s="802"/>
      <c r="BZ8" s="802"/>
      <c r="CA8" s="802"/>
      <c r="CB8" s="802"/>
      <c r="CC8" s="802"/>
      <c r="CD8" s="802"/>
      <c r="CE8" s="802"/>
      <c r="CF8" s="802"/>
      <c r="CG8" s="803"/>
      <c r="CH8" s="804">
        <v>79</v>
      </c>
      <c r="CI8" s="805"/>
      <c r="CJ8" s="805"/>
      <c r="CK8" s="805"/>
      <c r="CL8" s="806"/>
      <c r="CM8" s="804">
        <v>11</v>
      </c>
      <c r="CN8" s="805"/>
      <c r="CO8" s="805"/>
      <c r="CP8" s="805"/>
      <c r="CQ8" s="806"/>
      <c r="CR8" s="804">
        <v>3</v>
      </c>
      <c r="CS8" s="805"/>
      <c r="CT8" s="805"/>
      <c r="CU8" s="805"/>
      <c r="CV8" s="806"/>
      <c r="CW8" s="804" t="s">
        <v>596</v>
      </c>
      <c r="CX8" s="805"/>
      <c r="CY8" s="805"/>
      <c r="CZ8" s="805"/>
      <c r="DA8" s="806"/>
      <c r="DB8" s="804" t="s">
        <v>596</v>
      </c>
      <c r="DC8" s="805"/>
      <c r="DD8" s="805"/>
      <c r="DE8" s="805"/>
      <c r="DF8" s="806"/>
      <c r="DG8" s="804" t="s">
        <v>596</v>
      </c>
      <c r="DH8" s="805"/>
      <c r="DI8" s="805"/>
      <c r="DJ8" s="805"/>
      <c r="DK8" s="806"/>
      <c r="DL8" s="804" t="s">
        <v>596</v>
      </c>
      <c r="DM8" s="805"/>
      <c r="DN8" s="805"/>
      <c r="DO8" s="805"/>
      <c r="DP8" s="806"/>
      <c r="DQ8" s="804" t="s">
        <v>596</v>
      </c>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397</v>
      </c>
      <c r="B23" s="817" t="s">
        <v>398</v>
      </c>
      <c r="C23" s="818"/>
      <c r="D23" s="818"/>
      <c r="E23" s="818"/>
      <c r="F23" s="818"/>
      <c r="G23" s="818"/>
      <c r="H23" s="818"/>
      <c r="I23" s="818"/>
      <c r="J23" s="818"/>
      <c r="K23" s="818"/>
      <c r="L23" s="818"/>
      <c r="M23" s="818"/>
      <c r="N23" s="818"/>
      <c r="O23" s="818"/>
      <c r="P23" s="819"/>
      <c r="Q23" s="820">
        <f>Q7</f>
        <v>22825</v>
      </c>
      <c r="R23" s="821"/>
      <c r="S23" s="821"/>
      <c r="T23" s="821"/>
      <c r="U23" s="821"/>
      <c r="V23" s="821">
        <f>V7</f>
        <v>21383</v>
      </c>
      <c r="W23" s="821"/>
      <c r="X23" s="821"/>
      <c r="Y23" s="821"/>
      <c r="Z23" s="821"/>
      <c r="AA23" s="821">
        <f>AA7</f>
        <v>1442</v>
      </c>
      <c r="AB23" s="821"/>
      <c r="AC23" s="821"/>
      <c r="AD23" s="821"/>
      <c r="AE23" s="822"/>
      <c r="AF23" s="823">
        <v>968</v>
      </c>
      <c r="AG23" s="821"/>
      <c r="AH23" s="821"/>
      <c r="AI23" s="821"/>
      <c r="AJ23" s="824"/>
      <c r="AK23" s="825"/>
      <c r="AL23" s="826"/>
      <c r="AM23" s="826"/>
      <c r="AN23" s="826"/>
      <c r="AO23" s="826"/>
      <c r="AP23" s="821">
        <f>AP7</f>
        <v>12060</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378</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410</v>
      </c>
      <c r="C28" s="778"/>
      <c r="D28" s="778"/>
      <c r="E28" s="778"/>
      <c r="F28" s="778"/>
      <c r="G28" s="778"/>
      <c r="H28" s="778"/>
      <c r="I28" s="778"/>
      <c r="J28" s="778"/>
      <c r="K28" s="778"/>
      <c r="L28" s="778"/>
      <c r="M28" s="778"/>
      <c r="N28" s="778"/>
      <c r="O28" s="778"/>
      <c r="P28" s="779"/>
      <c r="Q28" s="850">
        <v>4683</v>
      </c>
      <c r="R28" s="851"/>
      <c r="S28" s="851"/>
      <c r="T28" s="851"/>
      <c r="U28" s="851"/>
      <c r="V28" s="851">
        <v>4594</v>
      </c>
      <c r="W28" s="851"/>
      <c r="X28" s="851"/>
      <c r="Y28" s="851"/>
      <c r="Z28" s="851"/>
      <c r="AA28" s="851">
        <v>89</v>
      </c>
      <c r="AB28" s="851"/>
      <c r="AC28" s="851"/>
      <c r="AD28" s="851"/>
      <c r="AE28" s="852"/>
      <c r="AF28" s="853">
        <v>89</v>
      </c>
      <c r="AG28" s="851"/>
      <c r="AH28" s="851"/>
      <c r="AI28" s="851"/>
      <c r="AJ28" s="854"/>
      <c r="AK28" s="855">
        <v>412</v>
      </c>
      <c r="AL28" s="856"/>
      <c r="AM28" s="856"/>
      <c r="AN28" s="856"/>
      <c r="AO28" s="856"/>
      <c r="AP28" s="856" t="s">
        <v>597</v>
      </c>
      <c r="AQ28" s="856"/>
      <c r="AR28" s="856"/>
      <c r="AS28" s="856"/>
      <c r="AT28" s="856"/>
      <c r="AU28" s="856" t="s">
        <v>597</v>
      </c>
      <c r="AV28" s="856"/>
      <c r="AW28" s="856"/>
      <c r="AX28" s="856"/>
      <c r="AY28" s="856"/>
      <c r="AZ28" s="857"/>
      <c r="BA28" s="857"/>
      <c r="BB28" s="857"/>
      <c r="BC28" s="857"/>
      <c r="BD28" s="857"/>
      <c r="BE28" s="848" t="s">
        <v>606</v>
      </c>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411</v>
      </c>
      <c r="C29" s="809"/>
      <c r="D29" s="809"/>
      <c r="E29" s="809"/>
      <c r="F29" s="809"/>
      <c r="G29" s="809"/>
      <c r="H29" s="809"/>
      <c r="I29" s="809"/>
      <c r="J29" s="809"/>
      <c r="K29" s="809"/>
      <c r="L29" s="809"/>
      <c r="M29" s="809"/>
      <c r="N29" s="809"/>
      <c r="O29" s="809"/>
      <c r="P29" s="810"/>
      <c r="Q29" s="811">
        <v>621</v>
      </c>
      <c r="R29" s="812"/>
      <c r="S29" s="812"/>
      <c r="T29" s="812"/>
      <c r="U29" s="812"/>
      <c r="V29" s="812">
        <v>604</v>
      </c>
      <c r="W29" s="812"/>
      <c r="X29" s="812"/>
      <c r="Y29" s="812"/>
      <c r="Z29" s="812"/>
      <c r="AA29" s="812">
        <v>17</v>
      </c>
      <c r="AB29" s="812"/>
      <c r="AC29" s="812"/>
      <c r="AD29" s="812"/>
      <c r="AE29" s="813"/>
      <c r="AF29" s="814">
        <v>17</v>
      </c>
      <c r="AG29" s="815"/>
      <c r="AH29" s="815"/>
      <c r="AI29" s="815"/>
      <c r="AJ29" s="816"/>
      <c r="AK29" s="862">
        <v>125</v>
      </c>
      <c r="AL29" s="858"/>
      <c r="AM29" s="858"/>
      <c r="AN29" s="858"/>
      <c r="AO29" s="858"/>
      <c r="AP29" s="858" t="s">
        <v>597</v>
      </c>
      <c r="AQ29" s="858"/>
      <c r="AR29" s="858"/>
      <c r="AS29" s="858"/>
      <c r="AT29" s="858"/>
      <c r="AU29" s="858" t="s">
        <v>597</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412</v>
      </c>
      <c r="C30" s="809"/>
      <c r="D30" s="809"/>
      <c r="E30" s="809"/>
      <c r="F30" s="809"/>
      <c r="G30" s="809"/>
      <c r="H30" s="809"/>
      <c r="I30" s="809"/>
      <c r="J30" s="809"/>
      <c r="K30" s="809"/>
      <c r="L30" s="809"/>
      <c r="M30" s="809"/>
      <c r="N30" s="809"/>
      <c r="O30" s="809"/>
      <c r="P30" s="810"/>
      <c r="Q30" s="811">
        <v>548</v>
      </c>
      <c r="R30" s="812"/>
      <c r="S30" s="812"/>
      <c r="T30" s="812"/>
      <c r="U30" s="812"/>
      <c r="V30" s="812">
        <v>453</v>
      </c>
      <c r="W30" s="812"/>
      <c r="X30" s="812"/>
      <c r="Y30" s="812"/>
      <c r="Z30" s="812"/>
      <c r="AA30" s="812">
        <v>95</v>
      </c>
      <c r="AB30" s="812"/>
      <c r="AC30" s="812"/>
      <c r="AD30" s="812"/>
      <c r="AE30" s="813"/>
      <c r="AF30" s="814">
        <v>1052</v>
      </c>
      <c r="AG30" s="815"/>
      <c r="AH30" s="815"/>
      <c r="AI30" s="815"/>
      <c r="AJ30" s="816"/>
      <c r="AK30" s="862">
        <v>30</v>
      </c>
      <c r="AL30" s="858"/>
      <c r="AM30" s="858"/>
      <c r="AN30" s="858"/>
      <c r="AO30" s="858"/>
      <c r="AP30" s="858">
        <v>359</v>
      </c>
      <c r="AQ30" s="858"/>
      <c r="AR30" s="858"/>
      <c r="AS30" s="858"/>
      <c r="AT30" s="858"/>
      <c r="AU30" s="858">
        <v>13</v>
      </c>
      <c r="AV30" s="858"/>
      <c r="AW30" s="858"/>
      <c r="AX30" s="858"/>
      <c r="AY30" s="858"/>
      <c r="AZ30" s="859"/>
      <c r="BA30" s="859"/>
      <c r="BB30" s="859"/>
      <c r="BC30" s="859"/>
      <c r="BD30" s="859"/>
      <c r="BE30" s="860" t="s">
        <v>413</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414</v>
      </c>
      <c r="C31" s="809"/>
      <c r="D31" s="809"/>
      <c r="E31" s="809"/>
      <c r="F31" s="809"/>
      <c r="G31" s="809"/>
      <c r="H31" s="809"/>
      <c r="I31" s="809"/>
      <c r="J31" s="809"/>
      <c r="K31" s="809"/>
      <c r="L31" s="809"/>
      <c r="M31" s="809"/>
      <c r="N31" s="809"/>
      <c r="O31" s="809"/>
      <c r="P31" s="810"/>
      <c r="Q31" s="811">
        <v>245</v>
      </c>
      <c r="R31" s="812"/>
      <c r="S31" s="812"/>
      <c r="T31" s="812"/>
      <c r="U31" s="812"/>
      <c r="V31" s="812">
        <v>199</v>
      </c>
      <c r="W31" s="812"/>
      <c r="X31" s="812"/>
      <c r="Y31" s="812"/>
      <c r="Z31" s="812"/>
      <c r="AA31" s="812">
        <v>46</v>
      </c>
      <c r="AB31" s="812"/>
      <c r="AC31" s="812"/>
      <c r="AD31" s="812"/>
      <c r="AE31" s="813"/>
      <c r="AF31" s="814">
        <v>37</v>
      </c>
      <c r="AG31" s="815"/>
      <c r="AH31" s="815"/>
      <c r="AI31" s="815"/>
      <c r="AJ31" s="816"/>
      <c r="AK31" s="862">
        <v>181</v>
      </c>
      <c r="AL31" s="858"/>
      <c r="AM31" s="858"/>
      <c r="AN31" s="858"/>
      <c r="AO31" s="858"/>
      <c r="AP31" s="858">
        <v>1202</v>
      </c>
      <c r="AQ31" s="858"/>
      <c r="AR31" s="858"/>
      <c r="AS31" s="858"/>
      <c r="AT31" s="858"/>
      <c r="AU31" s="858">
        <v>1095</v>
      </c>
      <c r="AV31" s="858"/>
      <c r="AW31" s="858"/>
      <c r="AX31" s="858"/>
      <c r="AY31" s="858"/>
      <c r="AZ31" s="859"/>
      <c r="BA31" s="859"/>
      <c r="BB31" s="859"/>
      <c r="BC31" s="859"/>
      <c r="BD31" s="859"/>
      <c r="BE31" s="860" t="s">
        <v>413</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415</v>
      </c>
      <c r="C32" s="809"/>
      <c r="D32" s="809"/>
      <c r="E32" s="809"/>
      <c r="F32" s="809"/>
      <c r="G32" s="809"/>
      <c r="H32" s="809"/>
      <c r="I32" s="809"/>
      <c r="J32" s="809"/>
      <c r="K32" s="809"/>
      <c r="L32" s="809"/>
      <c r="M32" s="809"/>
      <c r="N32" s="809"/>
      <c r="O32" s="809"/>
      <c r="P32" s="810"/>
      <c r="Q32" s="811">
        <v>23</v>
      </c>
      <c r="R32" s="812"/>
      <c r="S32" s="812"/>
      <c r="T32" s="812"/>
      <c r="U32" s="812"/>
      <c r="V32" s="812">
        <v>21</v>
      </c>
      <c r="W32" s="812"/>
      <c r="X32" s="812"/>
      <c r="Y32" s="812"/>
      <c r="Z32" s="812"/>
      <c r="AA32" s="812">
        <v>2</v>
      </c>
      <c r="AB32" s="812"/>
      <c r="AC32" s="812"/>
      <c r="AD32" s="812"/>
      <c r="AE32" s="813"/>
      <c r="AF32" s="814">
        <v>2</v>
      </c>
      <c r="AG32" s="815"/>
      <c r="AH32" s="815"/>
      <c r="AI32" s="815"/>
      <c r="AJ32" s="816"/>
      <c r="AK32" s="862">
        <v>15</v>
      </c>
      <c r="AL32" s="858"/>
      <c r="AM32" s="858"/>
      <c r="AN32" s="858"/>
      <c r="AO32" s="858"/>
      <c r="AP32" s="858">
        <v>39</v>
      </c>
      <c r="AQ32" s="858"/>
      <c r="AR32" s="858"/>
      <c r="AS32" s="858"/>
      <c r="AT32" s="858"/>
      <c r="AU32" s="858">
        <v>39</v>
      </c>
      <c r="AV32" s="858"/>
      <c r="AW32" s="858"/>
      <c r="AX32" s="858"/>
      <c r="AY32" s="858"/>
      <c r="AZ32" s="859"/>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397</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1197</v>
      </c>
      <c r="AG63" s="872"/>
      <c r="AH63" s="872"/>
      <c r="AI63" s="872"/>
      <c r="AJ63" s="873"/>
      <c r="AK63" s="874"/>
      <c r="AL63" s="869"/>
      <c r="AM63" s="869"/>
      <c r="AN63" s="869"/>
      <c r="AO63" s="869"/>
      <c r="AP63" s="872">
        <f>+AP30+AP31+AP32</f>
        <v>1600</v>
      </c>
      <c r="AQ63" s="872"/>
      <c r="AR63" s="872"/>
      <c r="AS63" s="872"/>
      <c r="AT63" s="872"/>
      <c r="AU63" s="872">
        <f>+AU30+AU31+AU32</f>
        <v>1147</v>
      </c>
      <c r="AV63" s="872"/>
      <c r="AW63" s="872"/>
      <c r="AX63" s="872"/>
      <c r="AY63" s="872"/>
      <c r="AZ63" s="876"/>
      <c r="BA63" s="876"/>
      <c r="BB63" s="876"/>
      <c r="BC63" s="876"/>
      <c r="BD63" s="876"/>
      <c r="BE63" s="877"/>
      <c r="BF63" s="877"/>
      <c r="BG63" s="877"/>
      <c r="BH63" s="877"/>
      <c r="BI63" s="878"/>
      <c r="BJ63" s="879" t="s">
        <v>419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421</v>
      </c>
      <c r="B66" s="756"/>
      <c r="C66" s="756"/>
      <c r="D66" s="756"/>
      <c r="E66" s="756"/>
      <c r="F66" s="756"/>
      <c r="G66" s="756"/>
      <c r="H66" s="756"/>
      <c r="I66" s="756"/>
      <c r="J66" s="756"/>
      <c r="K66" s="756"/>
      <c r="L66" s="756"/>
      <c r="M66" s="756"/>
      <c r="N66" s="756"/>
      <c r="O66" s="756"/>
      <c r="P66" s="757"/>
      <c r="Q66" s="761" t="s">
        <v>402</v>
      </c>
      <c r="R66" s="762"/>
      <c r="S66" s="762"/>
      <c r="T66" s="762"/>
      <c r="U66" s="763"/>
      <c r="V66" s="761" t="s">
        <v>422</v>
      </c>
      <c r="W66" s="762"/>
      <c r="X66" s="762"/>
      <c r="Y66" s="762"/>
      <c r="Z66" s="763"/>
      <c r="AA66" s="761" t="s">
        <v>423</v>
      </c>
      <c r="AB66" s="762"/>
      <c r="AC66" s="762"/>
      <c r="AD66" s="762"/>
      <c r="AE66" s="763"/>
      <c r="AF66" s="882" t="s">
        <v>424</v>
      </c>
      <c r="AG66" s="843"/>
      <c r="AH66" s="843"/>
      <c r="AI66" s="843"/>
      <c r="AJ66" s="883"/>
      <c r="AK66" s="761" t="s">
        <v>425</v>
      </c>
      <c r="AL66" s="756"/>
      <c r="AM66" s="756"/>
      <c r="AN66" s="756"/>
      <c r="AO66" s="757"/>
      <c r="AP66" s="761" t="s">
        <v>407</v>
      </c>
      <c r="AQ66" s="762"/>
      <c r="AR66" s="762"/>
      <c r="AS66" s="762"/>
      <c r="AT66" s="763"/>
      <c r="AU66" s="761" t="s">
        <v>426</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586</v>
      </c>
      <c r="C68" s="898"/>
      <c r="D68" s="898"/>
      <c r="E68" s="898"/>
      <c r="F68" s="898"/>
      <c r="G68" s="898"/>
      <c r="H68" s="898"/>
      <c r="I68" s="898"/>
      <c r="J68" s="898"/>
      <c r="K68" s="898"/>
      <c r="L68" s="898"/>
      <c r="M68" s="898"/>
      <c r="N68" s="898"/>
      <c r="O68" s="898"/>
      <c r="P68" s="899"/>
      <c r="Q68" s="900">
        <v>71</v>
      </c>
      <c r="R68" s="894"/>
      <c r="S68" s="894"/>
      <c r="T68" s="894"/>
      <c r="U68" s="894"/>
      <c r="V68" s="894">
        <v>67</v>
      </c>
      <c r="W68" s="894"/>
      <c r="X68" s="894"/>
      <c r="Y68" s="894"/>
      <c r="Z68" s="894"/>
      <c r="AA68" s="894">
        <v>4</v>
      </c>
      <c r="AB68" s="894"/>
      <c r="AC68" s="894"/>
      <c r="AD68" s="894"/>
      <c r="AE68" s="894"/>
      <c r="AF68" s="894">
        <v>4</v>
      </c>
      <c r="AG68" s="894"/>
      <c r="AH68" s="894"/>
      <c r="AI68" s="894"/>
      <c r="AJ68" s="894"/>
      <c r="AK68" s="894" t="s">
        <v>597</v>
      </c>
      <c r="AL68" s="894"/>
      <c r="AM68" s="894"/>
      <c r="AN68" s="894"/>
      <c r="AO68" s="894"/>
      <c r="AP68" s="894" t="s">
        <v>597</v>
      </c>
      <c r="AQ68" s="894"/>
      <c r="AR68" s="894"/>
      <c r="AS68" s="894"/>
      <c r="AT68" s="894"/>
      <c r="AU68" s="894" t="s">
        <v>597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587</v>
      </c>
      <c r="C69" s="902"/>
      <c r="D69" s="902"/>
      <c r="E69" s="902"/>
      <c r="F69" s="902"/>
      <c r="G69" s="902"/>
      <c r="H69" s="902"/>
      <c r="I69" s="902"/>
      <c r="J69" s="902"/>
      <c r="K69" s="902"/>
      <c r="L69" s="902"/>
      <c r="M69" s="902"/>
      <c r="N69" s="902"/>
      <c r="O69" s="902"/>
      <c r="P69" s="903"/>
      <c r="Q69" s="904">
        <v>6748</v>
      </c>
      <c r="R69" s="858"/>
      <c r="S69" s="858"/>
      <c r="T69" s="858"/>
      <c r="U69" s="858"/>
      <c r="V69" s="858">
        <v>6364</v>
      </c>
      <c r="W69" s="858"/>
      <c r="X69" s="858"/>
      <c r="Y69" s="858"/>
      <c r="Z69" s="858"/>
      <c r="AA69" s="858">
        <v>384</v>
      </c>
      <c r="AB69" s="858"/>
      <c r="AC69" s="858"/>
      <c r="AD69" s="858"/>
      <c r="AE69" s="858"/>
      <c r="AF69" s="858">
        <v>384</v>
      </c>
      <c r="AG69" s="858"/>
      <c r="AH69" s="858"/>
      <c r="AI69" s="858"/>
      <c r="AJ69" s="858"/>
      <c r="AK69" s="858" t="s">
        <v>597</v>
      </c>
      <c r="AL69" s="858"/>
      <c r="AM69" s="858"/>
      <c r="AN69" s="858"/>
      <c r="AO69" s="858"/>
      <c r="AP69" s="858" t="s">
        <v>597</v>
      </c>
      <c r="AQ69" s="858"/>
      <c r="AR69" s="858"/>
      <c r="AS69" s="858"/>
      <c r="AT69" s="858"/>
      <c r="AU69" s="858" t="s">
        <v>597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588</v>
      </c>
      <c r="C70" s="902"/>
      <c r="D70" s="902"/>
      <c r="E70" s="902"/>
      <c r="F70" s="902"/>
      <c r="G70" s="902"/>
      <c r="H70" s="902"/>
      <c r="I70" s="902"/>
      <c r="J70" s="902"/>
      <c r="K70" s="902"/>
      <c r="L70" s="902"/>
      <c r="M70" s="902"/>
      <c r="N70" s="902"/>
      <c r="O70" s="902"/>
      <c r="P70" s="903"/>
      <c r="Q70" s="904">
        <v>1349</v>
      </c>
      <c r="R70" s="858"/>
      <c r="S70" s="858"/>
      <c r="T70" s="858"/>
      <c r="U70" s="858"/>
      <c r="V70" s="858">
        <v>1313</v>
      </c>
      <c r="W70" s="858"/>
      <c r="X70" s="858"/>
      <c r="Y70" s="858"/>
      <c r="Z70" s="858"/>
      <c r="AA70" s="858">
        <v>36</v>
      </c>
      <c r="AB70" s="858"/>
      <c r="AC70" s="858"/>
      <c r="AD70" s="858"/>
      <c r="AE70" s="858"/>
      <c r="AF70" s="858">
        <v>36</v>
      </c>
      <c r="AG70" s="858"/>
      <c r="AH70" s="858"/>
      <c r="AI70" s="858"/>
      <c r="AJ70" s="858"/>
      <c r="AK70" s="858">
        <v>115</v>
      </c>
      <c r="AL70" s="858"/>
      <c r="AM70" s="858"/>
      <c r="AN70" s="858"/>
      <c r="AO70" s="858"/>
      <c r="AP70" s="858">
        <v>1786</v>
      </c>
      <c r="AQ70" s="858"/>
      <c r="AR70" s="858"/>
      <c r="AS70" s="858"/>
      <c r="AT70" s="858"/>
      <c r="AU70" s="858">
        <v>411</v>
      </c>
      <c r="AV70" s="858"/>
      <c r="AW70" s="858"/>
      <c r="AX70" s="858"/>
      <c r="AY70" s="858"/>
      <c r="AZ70" s="860" t="s">
        <v>604</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589</v>
      </c>
      <c r="C71" s="902"/>
      <c r="D71" s="902"/>
      <c r="E71" s="902"/>
      <c r="F71" s="902"/>
      <c r="G71" s="902"/>
      <c r="H71" s="902"/>
      <c r="I71" s="902"/>
      <c r="J71" s="902"/>
      <c r="K71" s="902"/>
      <c r="L71" s="902"/>
      <c r="M71" s="902"/>
      <c r="N71" s="902"/>
      <c r="O71" s="902"/>
      <c r="P71" s="903"/>
      <c r="Q71" s="904">
        <v>186</v>
      </c>
      <c r="R71" s="858"/>
      <c r="S71" s="858"/>
      <c r="T71" s="858"/>
      <c r="U71" s="858"/>
      <c r="V71" s="858">
        <v>178</v>
      </c>
      <c r="W71" s="858"/>
      <c r="X71" s="858"/>
      <c r="Y71" s="858"/>
      <c r="Z71" s="858"/>
      <c r="AA71" s="858">
        <v>8</v>
      </c>
      <c r="AB71" s="858"/>
      <c r="AC71" s="858"/>
      <c r="AD71" s="858"/>
      <c r="AE71" s="858"/>
      <c r="AF71" s="858">
        <v>8</v>
      </c>
      <c r="AG71" s="858"/>
      <c r="AH71" s="858"/>
      <c r="AI71" s="858"/>
      <c r="AJ71" s="858"/>
      <c r="AK71" s="858" t="s">
        <v>597</v>
      </c>
      <c r="AL71" s="858"/>
      <c r="AM71" s="858"/>
      <c r="AN71" s="858"/>
      <c r="AO71" s="858"/>
      <c r="AP71" s="858">
        <v>77</v>
      </c>
      <c r="AQ71" s="858"/>
      <c r="AR71" s="858"/>
      <c r="AS71" s="858"/>
      <c r="AT71" s="858"/>
      <c r="AU71" s="858">
        <v>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590</v>
      </c>
      <c r="C72" s="902"/>
      <c r="D72" s="902"/>
      <c r="E72" s="902"/>
      <c r="F72" s="902"/>
      <c r="G72" s="902"/>
      <c r="H72" s="902"/>
      <c r="I72" s="902"/>
      <c r="J72" s="902"/>
      <c r="K72" s="902"/>
      <c r="L72" s="902"/>
      <c r="M72" s="902"/>
      <c r="N72" s="902"/>
      <c r="O72" s="902"/>
      <c r="P72" s="903"/>
      <c r="Q72" s="904">
        <v>1099</v>
      </c>
      <c r="R72" s="858"/>
      <c r="S72" s="858"/>
      <c r="T72" s="858"/>
      <c r="U72" s="858"/>
      <c r="V72" s="858">
        <v>1069</v>
      </c>
      <c r="W72" s="858"/>
      <c r="X72" s="858"/>
      <c r="Y72" s="858"/>
      <c r="Z72" s="858"/>
      <c r="AA72" s="858">
        <v>31</v>
      </c>
      <c r="AB72" s="858"/>
      <c r="AC72" s="858"/>
      <c r="AD72" s="858"/>
      <c r="AE72" s="858"/>
      <c r="AF72" s="858">
        <v>31</v>
      </c>
      <c r="AG72" s="858"/>
      <c r="AH72" s="858"/>
      <c r="AI72" s="858"/>
      <c r="AJ72" s="858"/>
      <c r="AK72" s="858">
        <v>148</v>
      </c>
      <c r="AL72" s="858"/>
      <c r="AM72" s="858"/>
      <c r="AN72" s="858"/>
      <c r="AO72" s="858"/>
      <c r="AP72" s="858">
        <v>525</v>
      </c>
      <c r="AQ72" s="858"/>
      <c r="AR72" s="858"/>
      <c r="AS72" s="858"/>
      <c r="AT72" s="858"/>
      <c r="AU72" s="858">
        <v>285</v>
      </c>
      <c r="AV72" s="858"/>
      <c r="AW72" s="858"/>
      <c r="AX72" s="858"/>
      <c r="AY72" s="858"/>
      <c r="AZ72" s="860" t="s">
        <v>605</v>
      </c>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591</v>
      </c>
      <c r="C73" s="902"/>
      <c r="D73" s="902"/>
      <c r="E73" s="902"/>
      <c r="F73" s="902"/>
      <c r="G73" s="902"/>
      <c r="H73" s="902"/>
      <c r="I73" s="902"/>
      <c r="J73" s="902"/>
      <c r="K73" s="902"/>
      <c r="L73" s="902"/>
      <c r="M73" s="902"/>
      <c r="N73" s="902"/>
      <c r="O73" s="902"/>
      <c r="P73" s="903"/>
      <c r="Q73" s="904">
        <v>8149</v>
      </c>
      <c r="R73" s="858"/>
      <c r="S73" s="858"/>
      <c r="T73" s="858"/>
      <c r="U73" s="858"/>
      <c r="V73" s="858">
        <v>7670</v>
      </c>
      <c r="W73" s="858"/>
      <c r="X73" s="858"/>
      <c r="Y73" s="858"/>
      <c r="Z73" s="858"/>
      <c r="AA73" s="858">
        <v>479</v>
      </c>
      <c r="AB73" s="858"/>
      <c r="AC73" s="858"/>
      <c r="AD73" s="858"/>
      <c r="AE73" s="858"/>
      <c r="AF73" s="858">
        <v>0</v>
      </c>
      <c r="AG73" s="858"/>
      <c r="AH73" s="858"/>
      <c r="AI73" s="858"/>
      <c r="AJ73" s="858"/>
      <c r="AK73" s="858" t="s">
        <v>597</v>
      </c>
      <c r="AL73" s="858"/>
      <c r="AM73" s="858"/>
      <c r="AN73" s="858"/>
      <c r="AO73" s="858"/>
      <c r="AP73" s="858" t="s">
        <v>597</v>
      </c>
      <c r="AQ73" s="858"/>
      <c r="AR73" s="858"/>
      <c r="AS73" s="858"/>
      <c r="AT73" s="858"/>
      <c r="AU73" s="858" t="s">
        <v>597</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608</v>
      </c>
      <c r="C74" s="902"/>
      <c r="D74" s="902"/>
      <c r="E74" s="902"/>
      <c r="F74" s="902"/>
      <c r="G74" s="902"/>
      <c r="H74" s="902"/>
      <c r="I74" s="902"/>
      <c r="J74" s="902"/>
      <c r="K74" s="902"/>
      <c r="L74" s="902"/>
      <c r="M74" s="902"/>
      <c r="N74" s="902"/>
      <c r="O74" s="902"/>
      <c r="P74" s="903"/>
      <c r="Q74" s="904">
        <v>910</v>
      </c>
      <c r="R74" s="858"/>
      <c r="S74" s="858"/>
      <c r="T74" s="858"/>
      <c r="U74" s="858"/>
      <c r="V74" s="858">
        <v>831</v>
      </c>
      <c r="W74" s="858"/>
      <c r="X74" s="858"/>
      <c r="Y74" s="858"/>
      <c r="Z74" s="858"/>
      <c r="AA74" s="858">
        <v>79</v>
      </c>
      <c r="AB74" s="858"/>
      <c r="AC74" s="858"/>
      <c r="AD74" s="858"/>
      <c r="AE74" s="858"/>
      <c r="AF74" s="858">
        <v>79</v>
      </c>
      <c r="AG74" s="858"/>
      <c r="AH74" s="858"/>
      <c r="AI74" s="858"/>
      <c r="AJ74" s="858"/>
      <c r="AK74" s="858" t="s">
        <v>597</v>
      </c>
      <c r="AL74" s="858"/>
      <c r="AM74" s="858"/>
      <c r="AN74" s="858"/>
      <c r="AO74" s="858"/>
      <c r="AP74" s="858" t="s">
        <v>597</v>
      </c>
      <c r="AQ74" s="858"/>
      <c r="AR74" s="858"/>
      <c r="AS74" s="858"/>
      <c r="AT74" s="858"/>
      <c r="AU74" s="858" t="s">
        <v>597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592</v>
      </c>
      <c r="C75" s="902"/>
      <c r="D75" s="902"/>
      <c r="E75" s="902"/>
      <c r="F75" s="902"/>
      <c r="G75" s="902"/>
      <c r="H75" s="902"/>
      <c r="I75" s="902"/>
      <c r="J75" s="902"/>
      <c r="K75" s="902"/>
      <c r="L75" s="902"/>
      <c r="M75" s="902"/>
      <c r="N75" s="902"/>
      <c r="O75" s="902"/>
      <c r="P75" s="903"/>
      <c r="Q75" s="904">
        <v>258</v>
      </c>
      <c r="R75" s="858"/>
      <c r="S75" s="858"/>
      <c r="T75" s="858"/>
      <c r="U75" s="858"/>
      <c r="V75" s="858">
        <v>239</v>
      </c>
      <c r="W75" s="858"/>
      <c r="X75" s="858"/>
      <c r="Y75" s="858"/>
      <c r="Z75" s="858"/>
      <c r="AA75" s="858">
        <v>19</v>
      </c>
      <c r="AB75" s="858"/>
      <c r="AC75" s="858"/>
      <c r="AD75" s="858"/>
      <c r="AE75" s="858"/>
      <c r="AF75" s="858">
        <v>19</v>
      </c>
      <c r="AG75" s="858"/>
      <c r="AH75" s="858"/>
      <c r="AI75" s="858"/>
      <c r="AJ75" s="858"/>
      <c r="AK75" s="858" t="s">
        <v>596</v>
      </c>
      <c r="AL75" s="858"/>
      <c r="AM75" s="858"/>
      <c r="AN75" s="858"/>
      <c r="AO75" s="858"/>
      <c r="AP75" s="905" t="s">
        <v>597</v>
      </c>
      <c r="AQ75" s="906"/>
      <c r="AR75" s="906"/>
      <c r="AS75" s="906"/>
      <c r="AT75" s="862"/>
      <c r="AU75" s="905" t="s">
        <v>597</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t="s">
        <v>593</v>
      </c>
      <c r="C76" s="902"/>
      <c r="D76" s="902"/>
      <c r="E76" s="902"/>
      <c r="F76" s="902"/>
      <c r="G76" s="902"/>
      <c r="H76" s="902"/>
      <c r="I76" s="902"/>
      <c r="J76" s="902"/>
      <c r="K76" s="902"/>
      <c r="L76" s="902"/>
      <c r="M76" s="902"/>
      <c r="N76" s="902"/>
      <c r="O76" s="902"/>
      <c r="P76" s="903"/>
      <c r="Q76" s="907">
        <v>272654</v>
      </c>
      <c r="R76" s="906"/>
      <c r="S76" s="906"/>
      <c r="T76" s="906"/>
      <c r="U76" s="862"/>
      <c r="V76" s="905">
        <v>260337</v>
      </c>
      <c r="W76" s="906"/>
      <c r="X76" s="906"/>
      <c r="Y76" s="906"/>
      <c r="Z76" s="862"/>
      <c r="AA76" s="905">
        <v>12317</v>
      </c>
      <c r="AB76" s="906"/>
      <c r="AC76" s="906"/>
      <c r="AD76" s="906"/>
      <c r="AE76" s="862"/>
      <c r="AF76" s="905">
        <v>12317</v>
      </c>
      <c r="AG76" s="906"/>
      <c r="AH76" s="906"/>
      <c r="AI76" s="906"/>
      <c r="AJ76" s="862"/>
      <c r="AK76" s="905" t="s">
        <v>596</v>
      </c>
      <c r="AL76" s="906"/>
      <c r="AM76" s="906"/>
      <c r="AN76" s="906"/>
      <c r="AO76" s="862"/>
      <c r="AP76" s="905"/>
      <c r="AQ76" s="906"/>
      <c r="AR76" s="906"/>
      <c r="AS76" s="906"/>
      <c r="AT76" s="862"/>
      <c r="AU76" s="905"/>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7"/>
      <c r="R77" s="906"/>
      <c r="S77" s="906"/>
      <c r="T77" s="906"/>
      <c r="U77" s="862"/>
      <c r="V77" s="905"/>
      <c r="W77" s="906"/>
      <c r="X77" s="906"/>
      <c r="Y77" s="906"/>
      <c r="Z77" s="862"/>
      <c r="AA77" s="905"/>
      <c r="AB77" s="906"/>
      <c r="AC77" s="906"/>
      <c r="AD77" s="906"/>
      <c r="AE77" s="862"/>
      <c r="AF77" s="905"/>
      <c r="AG77" s="906"/>
      <c r="AH77" s="906"/>
      <c r="AI77" s="906"/>
      <c r="AJ77" s="862"/>
      <c r="AK77" s="905"/>
      <c r="AL77" s="906"/>
      <c r="AM77" s="906"/>
      <c r="AN77" s="906"/>
      <c r="AO77" s="862"/>
      <c r="AP77" s="905"/>
      <c r="AQ77" s="906"/>
      <c r="AR77" s="906"/>
      <c r="AS77" s="906"/>
      <c r="AT77" s="862"/>
      <c r="AU77" s="905"/>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397</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AF68+AF69+AF70+AF71+AF72+AF73+AF74+AF75</f>
        <v>561</v>
      </c>
      <c r="AG88" s="872"/>
      <c r="AH88" s="872"/>
      <c r="AI88" s="872"/>
      <c r="AJ88" s="872"/>
      <c r="AK88" s="869"/>
      <c r="AL88" s="869"/>
      <c r="AM88" s="869"/>
      <c r="AN88" s="869"/>
      <c r="AO88" s="869"/>
      <c r="AP88" s="872">
        <f>+AP70+AP71+AP72</f>
        <v>2388</v>
      </c>
      <c r="AQ88" s="872"/>
      <c r="AR88" s="872"/>
      <c r="AS88" s="872"/>
      <c r="AT88" s="872"/>
      <c r="AU88" s="872">
        <f>+AU70+AU71+AU72</f>
        <v>702</v>
      </c>
      <c r="AV88" s="872"/>
      <c r="AW88" s="872"/>
      <c r="AX88" s="872"/>
      <c r="AY88" s="872"/>
      <c r="AZ88" s="915"/>
      <c r="BA88" s="818"/>
      <c r="BB88" s="818"/>
      <c r="BC88" s="818"/>
      <c r="BD88" s="916"/>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428</v>
      </c>
      <c r="BS102" s="818"/>
      <c r="BT102" s="818"/>
      <c r="BU102" s="818"/>
      <c r="BV102" s="818"/>
      <c r="BW102" s="818"/>
      <c r="BX102" s="818"/>
      <c r="BY102" s="818"/>
      <c r="BZ102" s="818"/>
      <c r="CA102" s="818"/>
      <c r="CB102" s="818"/>
      <c r="CC102" s="818"/>
      <c r="CD102" s="818"/>
      <c r="CE102" s="818"/>
      <c r="CF102" s="818"/>
      <c r="CG102" s="819"/>
      <c r="CH102" s="917"/>
      <c r="CI102" s="918"/>
      <c r="CJ102" s="918"/>
      <c r="CK102" s="918"/>
      <c r="CL102" s="919"/>
      <c r="CM102" s="917"/>
      <c r="CN102" s="918"/>
      <c r="CO102" s="918"/>
      <c r="CP102" s="918"/>
      <c r="CQ102" s="919"/>
      <c r="CR102" s="920">
        <f>CR7+CR8</f>
        <v>4</v>
      </c>
      <c r="CS102" s="880"/>
      <c r="CT102" s="880"/>
      <c r="CU102" s="880"/>
      <c r="CV102" s="921"/>
      <c r="CW102" s="920" t="s">
        <v>596</v>
      </c>
      <c r="CX102" s="880"/>
      <c r="CY102" s="880"/>
      <c r="CZ102" s="880"/>
      <c r="DA102" s="921"/>
      <c r="DB102" s="920" t="s">
        <v>596</v>
      </c>
      <c r="DC102" s="880"/>
      <c r="DD102" s="880"/>
      <c r="DE102" s="880"/>
      <c r="DF102" s="921"/>
      <c r="DG102" s="920" t="s">
        <v>596</v>
      </c>
      <c r="DH102" s="880"/>
      <c r="DI102" s="880"/>
      <c r="DJ102" s="880"/>
      <c r="DK102" s="921"/>
      <c r="DL102" s="920" t="s">
        <v>596</v>
      </c>
      <c r="DM102" s="880"/>
      <c r="DN102" s="880"/>
      <c r="DO102" s="880"/>
      <c r="DP102" s="921"/>
      <c r="DQ102" s="920" t="s">
        <v>596</v>
      </c>
      <c r="DR102" s="880"/>
      <c r="DS102" s="880"/>
      <c r="DT102" s="880"/>
      <c r="DU102" s="921"/>
      <c r="DV102" s="817"/>
      <c r="DW102" s="818"/>
      <c r="DX102" s="818"/>
      <c r="DY102" s="818"/>
      <c r="DZ102" s="916"/>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2" t="s">
        <v>435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436</v>
      </c>
      <c r="AB109" s="923"/>
      <c r="AC109" s="923"/>
      <c r="AD109" s="923"/>
      <c r="AE109" s="924"/>
      <c r="AF109" s="922" t="s">
        <v>437</v>
      </c>
      <c r="AG109" s="923"/>
      <c r="AH109" s="923"/>
      <c r="AI109" s="923"/>
      <c r="AJ109" s="924"/>
      <c r="AK109" s="922" t="s">
        <v>312</v>
      </c>
      <c r="AL109" s="923"/>
      <c r="AM109" s="923"/>
      <c r="AN109" s="923"/>
      <c r="AO109" s="924"/>
      <c r="AP109" s="922" t="s">
        <v>438</v>
      </c>
      <c r="AQ109" s="923"/>
      <c r="AR109" s="923"/>
      <c r="AS109" s="923"/>
      <c r="AT109" s="925"/>
      <c r="AU109" s="942" t="s">
        <v>435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436</v>
      </c>
      <c r="BR109" s="923"/>
      <c r="BS109" s="923"/>
      <c r="BT109" s="923"/>
      <c r="BU109" s="924"/>
      <c r="BV109" s="922" t="s">
        <v>437</v>
      </c>
      <c r="BW109" s="923"/>
      <c r="BX109" s="923"/>
      <c r="BY109" s="923"/>
      <c r="BZ109" s="924"/>
      <c r="CA109" s="922" t="s">
        <v>312</v>
      </c>
      <c r="CB109" s="923"/>
      <c r="CC109" s="923"/>
      <c r="CD109" s="923"/>
      <c r="CE109" s="924"/>
      <c r="CF109" s="943" t="s">
        <v>438</v>
      </c>
      <c r="CG109" s="943"/>
      <c r="CH109" s="943"/>
      <c r="CI109" s="943"/>
      <c r="CJ109" s="943"/>
      <c r="CK109" s="922" t="s">
        <v>439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436</v>
      </c>
      <c r="DH109" s="923"/>
      <c r="DI109" s="923"/>
      <c r="DJ109" s="923"/>
      <c r="DK109" s="924"/>
      <c r="DL109" s="922" t="s">
        <v>437</v>
      </c>
      <c r="DM109" s="923"/>
      <c r="DN109" s="923"/>
      <c r="DO109" s="923"/>
      <c r="DP109" s="924"/>
      <c r="DQ109" s="922" t="s">
        <v>312</v>
      </c>
      <c r="DR109" s="923"/>
      <c r="DS109" s="923"/>
      <c r="DT109" s="923"/>
      <c r="DU109" s="924"/>
      <c r="DV109" s="922" t="s">
        <v>438</v>
      </c>
      <c r="DW109" s="923"/>
      <c r="DX109" s="923"/>
      <c r="DY109" s="923"/>
      <c r="DZ109" s="925"/>
    </row>
    <row r="110" spans="1:131" s="233" customFormat="1" ht="26.25" customHeight="1" x14ac:dyDescent="0.2">
      <c r="A110" s="926" t="s">
        <v>440</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946374</v>
      </c>
      <c r="AB110" s="930"/>
      <c r="AC110" s="930"/>
      <c r="AD110" s="930"/>
      <c r="AE110" s="931"/>
      <c r="AF110" s="932">
        <v>972440</v>
      </c>
      <c r="AG110" s="930"/>
      <c r="AH110" s="930"/>
      <c r="AI110" s="930"/>
      <c r="AJ110" s="931"/>
      <c r="AK110" s="932">
        <v>975618</v>
      </c>
      <c r="AL110" s="930"/>
      <c r="AM110" s="930"/>
      <c r="AN110" s="930"/>
      <c r="AO110" s="931"/>
      <c r="AP110" s="933">
        <v>8.6999999999999993</v>
      </c>
      <c r="AQ110" s="934"/>
      <c r="AR110" s="934"/>
      <c r="AS110" s="934"/>
      <c r="AT110" s="935"/>
      <c r="AU110" s="936" t="s">
        <v>74</v>
      </c>
      <c r="AV110" s="937"/>
      <c r="AW110" s="937"/>
      <c r="AX110" s="937"/>
      <c r="AY110" s="937"/>
      <c r="AZ110" s="958" t="s">
        <v>441</v>
      </c>
      <c r="BA110" s="927"/>
      <c r="BB110" s="927"/>
      <c r="BC110" s="927"/>
      <c r="BD110" s="927"/>
      <c r="BE110" s="927"/>
      <c r="BF110" s="927"/>
      <c r="BG110" s="927"/>
      <c r="BH110" s="927"/>
      <c r="BI110" s="927"/>
      <c r="BJ110" s="927"/>
      <c r="BK110" s="927"/>
      <c r="BL110" s="927"/>
      <c r="BM110" s="927"/>
      <c r="BN110" s="927"/>
      <c r="BO110" s="927"/>
      <c r="BP110" s="928"/>
      <c r="BQ110" s="959">
        <v>11632441</v>
      </c>
      <c r="BR110" s="960"/>
      <c r="BS110" s="960"/>
      <c r="BT110" s="960"/>
      <c r="BU110" s="960"/>
      <c r="BV110" s="960">
        <v>11772339</v>
      </c>
      <c r="BW110" s="960"/>
      <c r="BX110" s="960"/>
      <c r="BY110" s="960"/>
      <c r="BZ110" s="960"/>
      <c r="CA110" s="960">
        <v>12059595</v>
      </c>
      <c r="CB110" s="960"/>
      <c r="CC110" s="960"/>
      <c r="CD110" s="960"/>
      <c r="CE110" s="960"/>
      <c r="CF110" s="973">
        <v>108</v>
      </c>
      <c r="CG110" s="974"/>
      <c r="CH110" s="974"/>
      <c r="CI110" s="974"/>
      <c r="CJ110" s="974"/>
      <c r="CK110" s="975" t="s">
        <v>442</v>
      </c>
      <c r="CL110" s="976"/>
      <c r="CM110" s="958" t="s">
        <v>443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59" t="s">
        <v>444</v>
      </c>
      <c r="DH110" s="960"/>
      <c r="DI110" s="960"/>
      <c r="DJ110" s="960"/>
      <c r="DK110" s="960"/>
      <c r="DL110" s="960" t="s">
        <v>419</v>
      </c>
      <c r="DM110" s="960"/>
      <c r="DN110" s="960"/>
      <c r="DO110" s="960"/>
      <c r="DP110" s="960"/>
      <c r="DQ110" s="960" t="s">
        <v>445</v>
      </c>
      <c r="DR110" s="960"/>
      <c r="DS110" s="960"/>
      <c r="DT110" s="960"/>
      <c r="DU110" s="960"/>
      <c r="DV110" s="961" t="s">
        <v>444</v>
      </c>
      <c r="DW110" s="961"/>
      <c r="DX110" s="961"/>
      <c r="DY110" s="961"/>
      <c r="DZ110" s="962"/>
    </row>
    <row r="111" spans="1:131" s="233" customFormat="1" ht="26.25" customHeight="1" x14ac:dyDescent="0.2">
      <c r="A111" s="963" t="s">
        <v>446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444</v>
      </c>
      <c r="AB111" s="967"/>
      <c r="AC111" s="967"/>
      <c r="AD111" s="967"/>
      <c r="AE111" s="968"/>
      <c r="AF111" s="969" t="s">
        <v>444</v>
      </c>
      <c r="AG111" s="967"/>
      <c r="AH111" s="967"/>
      <c r="AI111" s="967"/>
      <c r="AJ111" s="968"/>
      <c r="AK111" s="969" t="s">
        <v>447</v>
      </c>
      <c r="AL111" s="967"/>
      <c r="AM111" s="967"/>
      <c r="AN111" s="967"/>
      <c r="AO111" s="968"/>
      <c r="AP111" s="970" t="s">
        <v>419</v>
      </c>
      <c r="AQ111" s="971"/>
      <c r="AR111" s="971"/>
      <c r="AS111" s="971"/>
      <c r="AT111" s="972"/>
      <c r="AU111" s="938"/>
      <c r="AV111" s="939"/>
      <c r="AW111" s="939"/>
      <c r="AX111" s="939"/>
      <c r="AY111" s="939"/>
      <c r="AZ111" s="951" t="s">
        <v>448</v>
      </c>
      <c r="BA111" s="952"/>
      <c r="BB111" s="952"/>
      <c r="BC111" s="952"/>
      <c r="BD111" s="952"/>
      <c r="BE111" s="952"/>
      <c r="BF111" s="952"/>
      <c r="BG111" s="952"/>
      <c r="BH111" s="952"/>
      <c r="BI111" s="952"/>
      <c r="BJ111" s="952"/>
      <c r="BK111" s="952"/>
      <c r="BL111" s="952"/>
      <c r="BM111" s="952"/>
      <c r="BN111" s="952"/>
      <c r="BO111" s="952"/>
      <c r="BP111" s="953"/>
      <c r="BQ111" s="954" t="s">
        <v>447</v>
      </c>
      <c r="BR111" s="955"/>
      <c r="BS111" s="955"/>
      <c r="BT111" s="955"/>
      <c r="BU111" s="955"/>
      <c r="BV111" s="955" t="s">
        <v>444</v>
      </c>
      <c r="BW111" s="955"/>
      <c r="BX111" s="955"/>
      <c r="BY111" s="955"/>
      <c r="BZ111" s="955"/>
      <c r="CA111" s="955" t="s">
        <v>419</v>
      </c>
      <c r="CB111" s="955"/>
      <c r="CC111" s="955"/>
      <c r="CD111" s="955"/>
      <c r="CE111" s="955"/>
      <c r="CF111" s="949" t="s">
        <v>444</v>
      </c>
      <c r="CG111" s="950"/>
      <c r="CH111" s="950"/>
      <c r="CI111" s="950"/>
      <c r="CJ111" s="950"/>
      <c r="CK111" s="977"/>
      <c r="CL111" s="978"/>
      <c r="CM111" s="951" t="s">
        <v>449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447</v>
      </c>
      <c r="DH111" s="955"/>
      <c r="DI111" s="955"/>
      <c r="DJ111" s="955"/>
      <c r="DK111" s="955"/>
      <c r="DL111" s="955" t="s">
        <v>445</v>
      </c>
      <c r="DM111" s="955"/>
      <c r="DN111" s="955"/>
      <c r="DO111" s="955"/>
      <c r="DP111" s="955"/>
      <c r="DQ111" s="955" t="s">
        <v>450</v>
      </c>
      <c r="DR111" s="955"/>
      <c r="DS111" s="955"/>
      <c r="DT111" s="955"/>
      <c r="DU111" s="955"/>
      <c r="DV111" s="956" t="s">
        <v>447</v>
      </c>
      <c r="DW111" s="956"/>
      <c r="DX111" s="956"/>
      <c r="DY111" s="956"/>
      <c r="DZ111" s="957"/>
    </row>
    <row r="112" spans="1:131" s="233" customFormat="1" ht="26.25" customHeight="1" x14ac:dyDescent="0.2">
      <c r="A112" s="981" t="s">
        <v>451</v>
      </c>
      <c r="B112" s="982"/>
      <c r="C112" s="952" t="s">
        <v>452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444</v>
      </c>
      <c r="AB112" s="988"/>
      <c r="AC112" s="988"/>
      <c r="AD112" s="988"/>
      <c r="AE112" s="989"/>
      <c r="AF112" s="990" t="s">
        <v>445</v>
      </c>
      <c r="AG112" s="988"/>
      <c r="AH112" s="988"/>
      <c r="AI112" s="988"/>
      <c r="AJ112" s="989"/>
      <c r="AK112" s="990" t="s">
        <v>450</v>
      </c>
      <c r="AL112" s="988"/>
      <c r="AM112" s="988"/>
      <c r="AN112" s="988"/>
      <c r="AO112" s="989"/>
      <c r="AP112" s="991" t="s">
        <v>445</v>
      </c>
      <c r="AQ112" s="992"/>
      <c r="AR112" s="992"/>
      <c r="AS112" s="992"/>
      <c r="AT112" s="993"/>
      <c r="AU112" s="938"/>
      <c r="AV112" s="939"/>
      <c r="AW112" s="939"/>
      <c r="AX112" s="939"/>
      <c r="AY112" s="939"/>
      <c r="AZ112" s="951" t="s">
        <v>453</v>
      </c>
      <c r="BA112" s="952"/>
      <c r="BB112" s="952"/>
      <c r="BC112" s="952"/>
      <c r="BD112" s="952"/>
      <c r="BE112" s="952"/>
      <c r="BF112" s="952"/>
      <c r="BG112" s="952"/>
      <c r="BH112" s="952"/>
      <c r="BI112" s="952"/>
      <c r="BJ112" s="952"/>
      <c r="BK112" s="952"/>
      <c r="BL112" s="952"/>
      <c r="BM112" s="952"/>
      <c r="BN112" s="952"/>
      <c r="BO112" s="952"/>
      <c r="BP112" s="953"/>
      <c r="BQ112" s="954">
        <v>1174485</v>
      </c>
      <c r="BR112" s="955"/>
      <c r="BS112" s="955"/>
      <c r="BT112" s="955"/>
      <c r="BU112" s="955"/>
      <c r="BV112" s="955">
        <v>1079149</v>
      </c>
      <c r="BW112" s="955"/>
      <c r="BX112" s="955"/>
      <c r="BY112" s="955"/>
      <c r="BZ112" s="955"/>
      <c r="CA112" s="955">
        <v>1148016</v>
      </c>
      <c r="CB112" s="955"/>
      <c r="CC112" s="955"/>
      <c r="CD112" s="955"/>
      <c r="CE112" s="955"/>
      <c r="CF112" s="949">
        <v>10.3</v>
      </c>
      <c r="CG112" s="950"/>
      <c r="CH112" s="950"/>
      <c r="CI112" s="950"/>
      <c r="CJ112" s="950"/>
      <c r="CK112" s="977"/>
      <c r="CL112" s="978"/>
      <c r="CM112" s="951" t="s">
        <v>454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455</v>
      </c>
      <c r="DH112" s="955"/>
      <c r="DI112" s="955"/>
      <c r="DJ112" s="955"/>
      <c r="DK112" s="955"/>
      <c r="DL112" s="955" t="s">
        <v>444</v>
      </c>
      <c r="DM112" s="955"/>
      <c r="DN112" s="955"/>
      <c r="DO112" s="955"/>
      <c r="DP112" s="955"/>
      <c r="DQ112" s="955" t="s">
        <v>447</v>
      </c>
      <c r="DR112" s="955"/>
      <c r="DS112" s="955"/>
      <c r="DT112" s="955"/>
      <c r="DU112" s="955"/>
      <c r="DV112" s="956" t="s">
        <v>445</v>
      </c>
      <c r="DW112" s="956"/>
      <c r="DX112" s="956"/>
      <c r="DY112" s="956"/>
      <c r="DZ112" s="957"/>
    </row>
    <row r="113" spans="1:130" s="233" customFormat="1" ht="26.25" customHeight="1" x14ac:dyDescent="0.2">
      <c r="A113" s="983"/>
      <c r="B113" s="984"/>
      <c r="C113" s="952" t="s">
        <v>456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109501</v>
      </c>
      <c r="AB113" s="967"/>
      <c r="AC113" s="967"/>
      <c r="AD113" s="967"/>
      <c r="AE113" s="968"/>
      <c r="AF113" s="969">
        <v>118859</v>
      </c>
      <c r="AG113" s="967"/>
      <c r="AH113" s="967"/>
      <c r="AI113" s="967"/>
      <c r="AJ113" s="968"/>
      <c r="AK113" s="969">
        <v>127269</v>
      </c>
      <c r="AL113" s="967"/>
      <c r="AM113" s="967"/>
      <c r="AN113" s="967"/>
      <c r="AO113" s="968"/>
      <c r="AP113" s="970">
        <v>1.1000000000000001</v>
      </c>
      <c r="AQ113" s="971"/>
      <c r="AR113" s="971"/>
      <c r="AS113" s="971"/>
      <c r="AT113" s="972"/>
      <c r="AU113" s="938"/>
      <c r="AV113" s="939"/>
      <c r="AW113" s="939"/>
      <c r="AX113" s="939"/>
      <c r="AY113" s="939"/>
      <c r="AZ113" s="951" t="s">
        <v>457</v>
      </c>
      <c r="BA113" s="952"/>
      <c r="BB113" s="952"/>
      <c r="BC113" s="952"/>
      <c r="BD113" s="952"/>
      <c r="BE113" s="952"/>
      <c r="BF113" s="952"/>
      <c r="BG113" s="952"/>
      <c r="BH113" s="952"/>
      <c r="BI113" s="952"/>
      <c r="BJ113" s="952"/>
      <c r="BK113" s="952"/>
      <c r="BL113" s="952"/>
      <c r="BM113" s="952"/>
      <c r="BN113" s="952"/>
      <c r="BO113" s="952"/>
      <c r="BP113" s="953"/>
      <c r="BQ113" s="954">
        <v>512751</v>
      </c>
      <c r="BR113" s="955"/>
      <c r="BS113" s="955"/>
      <c r="BT113" s="955"/>
      <c r="BU113" s="955"/>
      <c r="BV113" s="955">
        <v>592653</v>
      </c>
      <c r="BW113" s="955"/>
      <c r="BX113" s="955"/>
      <c r="BY113" s="955"/>
      <c r="BZ113" s="955"/>
      <c r="CA113" s="955">
        <v>702816</v>
      </c>
      <c r="CB113" s="955"/>
      <c r="CC113" s="955"/>
      <c r="CD113" s="955"/>
      <c r="CE113" s="955"/>
      <c r="CF113" s="949">
        <v>6.3</v>
      </c>
      <c r="CG113" s="950"/>
      <c r="CH113" s="950"/>
      <c r="CI113" s="950"/>
      <c r="CJ113" s="950"/>
      <c r="CK113" s="977"/>
      <c r="CL113" s="978"/>
      <c r="CM113" s="951" t="s">
        <v>458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444</v>
      </c>
      <c r="DH113" s="988"/>
      <c r="DI113" s="988"/>
      <c r="DJ113" s="988"/>
      <c r="DK113" s="989"/>
      <c r="DL113" s="990" t="s">
        <v>445</v>
      </c>
      <c r="DM113" s="988"/>
      <c r="DN113" s="988"/>
      <c r="DO113" s="988"/>
      <c r="DP113" s="989"/>
      <c r="DQ113" s="990" t="s">
        <v>447</v>
      </c>
      <c r="DR113" s="988"/>
      <c r="DS113" s="988"/>
      <c r="DT113" s="988"/>
      <c r="DU113" s="989"/>
      <c r="DV113" s="991" t="s">
        <v>444</v>
      </c>
      <c r="DW113" s="992"/>
      <c r="DX113" s="992"/>
      <c r="DY113" s="992"/>
      <c r="DZ113" s="993"/>
    </row>
    <row r="114" spans="1:130" s="233" customFormat="1" ht="26.25" customHeight="1" x14ac:dyDescent="0.2">
      <c r="A114" s="983"/>
      <c r="B114" s="984"/>
      <c r="C114" s="952" t="s">
        <v>459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56545</v>
      </c>
      <c r="AB114" s="988"/>
      <c r="AC114" s="988"/>
      <c r="AD114" s="988"/>
      <c r="AE114" s="989"/>
      <c r="AF114" s="990">
        <v>47652</v>
      </c>
      <c r="AG114" s="988"/>
      <c r="AH114" s="988"/>
      <c r="AI114" s="988"/>
      <c r="AJ114" s="989"/>
      <c r="AK114" s="990">
        <v>47827</v>
      </c>
      <c r="AL114" s="988"/>
      <c r="AM114" s="988"/>
      <c r="AN114" s="988"/>
      <c r="AO114" s="989"/>
      <c r="AP114" s="991">
        <v>0.4</v>
      </c>
      <c r="AQ114" s="992"/>
      <c r="AR114" s="992"/>
      <c r="AS114" s="992"/>
      <c r="AT114" s="993"/>
      <c r="AU114" s="938"/>
      <c r="AV114" s="939"/>
      <c r="AW114" s="939"/>
      <c r="AX114" s="939"/>
      <c r="AY114" s="939"/>
      <c r="AZ114" s="951" t="s">
        <v>460</v>
      </c>
      <c r="BA114" s="952"/>
      <c r="BB114" s="952"/>
      <c r="BC114" s="952"/>
      <c r="BD114" s="952"/>
      <c r="BE114" s="952"/>
      <c r="BF114" s="952"/>
      <c r="BG114" s="952"/>
      <c r="BH114" s="952"/>
      <c r="BI114" s="952"/>
      <c r="BJ114" s="952"/>
      <c r="BK114" s="952"/>
      <c r="BL114" s="952"/>
      <c r="BM114" s="952"/>
      <c r="BN114" s="952"/>
      <c r="BO114" s="952"/>
      <c r="BP114" s="953"/>
      <c r="BQ114" s="954" t="s">
        <v>447</v>
      </c>
      <c r="BR114" s="955"/>
      <c r="BS114" s="955"/>
      <c r="BT114" s="955"/>
      <c r="BU114" s="955"/>
      <c r="BV114" s="955" t="s">
        <v>444</v>
      </c>
      <c r="BW114" s="955"/>
      <c r="BX114" s="955"/>
      <c r="BY114" s="955"/>
      <c r="BZ114" s="955"/>
      <c r="CA114" s="955" t="s">
        <v>445</v>
      </c>
      <c r="CB114" s="955"/>
      <c r="CC114" s="955"/>
      <c r="CD114" s="955"/>
      <c r="CE114" s="955"/>
      <c r="CF114" s="949" t="s">
        <v>444</v>
      </c>
      <c r="CG114" s="950"/>
      <c r="CH114" s="950"/>
      <c r="CI114" s="950"/>
      <c r="CJ114" s="950"/>
      <c r="CK114" s="977"/>
      <c r="CL114" s="978"/>
      <c r="CM114" s="951" t="s">
        <v>461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419</v>
      </c>
      <c r="DH114" s="988"/>
      <c r="DI114" s="988"/>
      <c r="DJ114" s="988"/>
      <c r="DK114" s="989"/>
      <c r="DL114" s="990" t="s">
        <v>444</v>
      </c>
      <c r="DM114" s="988"/>
      <c r="DN114" s="988"/>
      <c r="DO114" s="988"/>
      <c r="DP114" s="989"/>
      <c r="DQ114" s="990" t="s">
        <v>445</v>
      </c>
      <c r="DR114" s="988"/>
      <c r="DS114" s="988"/>
      <c r="DT114" s="988"/>
      <c r="DU114" s="989"/>
      <c r="DV114" s="991" t="s">
        <v>447</v>
      </c>
      <c r="DW114" s="992"/>
      <c r="DX114" s="992"/>
      <c r="DY114" s="992"/>
      <c r="DZ114" s="993"/>
    </row>
    <row r="115" spans="1:130" s="233" customFormat="1" ht="26.25" customHeight="1" x14ac:dyDescent="0.2">
      <c r="A115" s="983"/>
      <c r="B115" s="984"/>
      <c r="C115" s="952" t="s">
        <v>462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447</v>
      </c>
      <c r="AB115" s="967"/>
      <c r="AC115" s="967"/>
      <c r="AD115" s="967"/>
      <c r="AE115" s="968"/>
      <c r="AF115" s="969" t="s">
        <v>445</v>
      </c>
      <c r="AG115" s="967"/>
      <c r="AH115" s="967"/>
      <c r="AI115" s="967"/>
      <c r="AJ115" s="968"/>
      <c r="AK115" s="969" t="s">
        <v>450</v>
      </c>
      <c r="AL115" s="967"/>
      <c r="AM115" s="967"/>
      <c r="AN115" s="967"/>
      <c r="AO115" s="968"/>
      <c r="AP115" s="970" t="s">
        <v>444</v>
      </c>
      <c r="AQ115" s="971"/>
      <c r="AR115" s="971"/>
      <c r="AS115" s="971"/>
      <c r="AT115" s="972"/>
      <c r="AU115" s="938"/>
      <c r="AV115" s="939"/>
      <c r="AW115" s="939"/>
      <c r="AX115" s="939"/>
      <c r="AY115" s="939"/>
      <c r="AZ115" s="951" t="s">
        <v>463</v>
      </c>
      <c r="BA115" s="952"/>
      <c r="BB115" s="952"/>
      <c r="BC115" s="952"/>
      <c r="BD115" s="952"/>
      <c r="BE115" s="952"/>
      <c r="BF115" s="952"/>
      <c r="BG115" s="952"/>
      <c r="BH115" s="952"/>
      <c r="BI115" s="952"/>
      <c r="BJ115" s="952"/>
      <c r="BK115" s="952"/>
      <c r="BL115" s="952"/>
      <c r="BM115" s="952"/>
      <c r="BN115" s="952"/>
      <c r="BO115" s="952"/>
      <c r="BP115" s="953"/>
      <c r="BQ115" s="954" t="s">
        <v>444</v>
      </c>
      <c r="BR115" s="955"/>
      <c r="BS115" s="955"/>
      <c r="BT115" s="955"/>
      <c r="BU115" s="955"/>
      <c r="BV115" s="955" t="s">
        <v>447</v>
      </c>
      <c r="BW115" s="955"/>
      <c r="BX115" s="955"/>
      <c r="BY115" s="955"/>
      <c r="BZ115" s="955"/>
      <c r="CA115" s="955" t="s">
        <v>444</v>
      </c>
      <c r="CB115" s="955"/>
      <c r="CC115" s="955"/>
      <c r="CD115" s="955"/>
      <c r="CE115" s="955"/>
      <c r="CF115" s="949" t="s">
        <v>419</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445</v>
      </c>
      <c r="DH115" s="988"/>
      <c r="DI115" s="988"/>
      <c r="DJ115" s="988"/>
      <c r="DK115" s="989"/>
      <c r="DL115" s="990" t="s">
        <v>445</v>
      </c>
      <c r="DM115" s="988"/>
      <c r="DN115" s="988"/>
      <c r="DO115" s="988"/>
      <c r="DP115" s="989"/>
      <c r="DQ115" s="990" t="s">
        <v>455</v>
      </c>
      <c r="DR115" s="988"/>
      <c r="DS115" s="988"/>
      <c r="DT115" s="988"/>
      <c r="DU115" s="989"/>
      <c r="DV115" s="991" t="s">
        <v>445</v>
      </c>
      <c r="DW115" s="992"/>
      <c r="DX115" s="992"/>
      <c r="DY115" s="992"/>
      <c r="DZ115" s="993"/>
    </row>
    <row r="116" spans="1:130" s="233" customFormat="1" ht="26.25" customHeight="1" x14ac:dyDescent="0.2">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445</v>
      </c>
      <c r="AB116" s="988"/>
      <c r="AC116" s="988"/>
      <c r="AD116" s="988"/>
      <c r="AE116" s="989"/>
      <c r="AF116" s="990" t="s">
        <v>445</v>
      </c>
      <c r="AG116" s="988"/>
      <c r="AH116" s="988"/>
      <c r="AI116" s="988"/>
      <c r="AJ116" s="989"/>
      <c r="AK116" s="990" t="s">
        <v>444</v>
      </c>
      <c r="AL116" s="988"/>
      <c r="AM116" s="988"/>
      <c r="AN116" s="988"/>
      <c r="AO116" s="989"/>
      <c r="AP116" s="991" t="s">
        <v>455</v>
      </c>
      <c r="AQ116" s="992"/>
      <c r="AR116" s="992"/>
      <c r="AS116" s="992"/>
      <c r="AT116" s="993"/>
      <c r="AU116" s="938"/>
      <c r="AV116" s="939"/>
      <c r="AW116" s="939"/>
      <c r="AX116" s="939"/>
      <c r="AY116" s="939"/>
      <c r="AZ116" s="996" t="s">
        <v>466</v>
      </c>
      <c r="BA116" s="997"/>
      <c r="BB116" s="997"/>
      <c r="BC116" s="997"/>
      <c r="BD116" s="997"/>
      <c r="BE116" s="997"/>
      <c r="BF116" s="997"/>
      <c r="BG116" s="997"/>
      <c r="BH116" s="997"/>
      <c r="BI116" s="997"/>
      <c r="BJ116" s="997"/>
      <c r="BK116" s="997"/>
      <c r="BL116" s="997"/>
      <c r="BM116" s="997"/>
      <c r="BN116" s="997"/>
      <c r="BO116" s="997"/>
      <c r="BP116" s="998"/>
      <c r="BQ116" s="954" t="s">
        <v>445</v>
      </c>
      <c r="BR116" s="955"/>
      <c r="BS116" s="955"/>
      <c r="BT116" s="955"/>
      <c r="BU116" s="955"/>
      <c r="BV116" s="955" t="s">
        <v>445</v>
      </c>
      <c r="BW116" s="955"/>
      <c r="BX116" s="955"/>
      <c r="BY116" s="955"/>
      <c r="BZ116" s="955"/>
      <c r="CA116" s="955" t="s">
        <v>445</v>
      </c>
      <c r="CB116" s="955"/>
      <c r="CC116" s="955"/>
      <c r="CD116" s="955"/>
      <c r="CE116" s="955"/>
      <c r="CF116" s="949" t="s">
        <v>447</v>
      </c>
      <c r="CG116" s="950"/>
      <c r="CH116" s="950"/>
      <c r="CI116" s="950"/>
      <c r="CJ116" s="950"/>
      <c r="CK116" s="977"/>
      <c r="CL116" s="978"/>
      <c r="CM116" s="951" t="s">
        <v>467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445</v>
      </c>
      <c r="DH116" s="988"/>
      <c r="DI116" s="988"/>
      <c r="DJ116" s="988"/>
      <c r="DK116" s="989"/>
      <c r="DL116" s="990" t="s">
        <v>455</v>
      </c>
      <c r="DM116" s="988"/>
      <c r="DN116" s="988"/>
      <c r="DO116" s="988"/>
      <c r="DP116" s="989"/>
      <c r="DQ116" s="990" t="s">
        <v>445</v>
      </c>
      <c r="DR116" s="988"/>
      <c r="DS116" s="988"/>
      <c r="DT116" s="988"/>
      <c r="DU116" s="989"/>
      <c r="DV116" s="991" t="s">
        <v>444</v>
      </c>
      <c r="DW116" s="992"/>
      <c r="DX116" s="992"/>
      <c r="DY116" s="992"/>
      <c r="DZ116" s="993"/>
    </row>
    <row r="117" spans="1:130" s="233" customFormat="1" ht="26.25" customHeight="1" x14ac:dyDescent="0.2">
      <c r="A117" s="942" t="s">
        <v>190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6" t="s">
        <v>468</v>
      </c>
      <c r="Z117" s="924"/>
      <c r="AA117" s="1007">
        <v>1112420</v>
      </c>
      <c r="AB117" s="1008"/>
      <c r="AC117" s="1008"/>
      <c r="AD117" s="1008"/>
      <c r="AE117" s="1009"/>
      <c r="AF117" s="1010">
        <v>1138951</v>
      </c>
      <c r="AG117" s="1008"/>
      <c r="AH117" s="1008"/>
      <c r="AI117" s="1008"/>
      <c r="AJ117" s="1009"/>
      <c r="AK117" s="1010">
        <v>1150714</v>
      </c>
      <c r="AL117" s="1008"/>
      <c r="AM117" s="1008"/>
      <c r="AN117" s="1008"/>
      <c r="AO117" s="1009"/>
      <c r="AP117" s="1011"/>
      <c r="AQ117" s="1012"/>
      <c r="AR117" s="1012"/>
      <c r="AS117" s="1012"/>
      <c r="AT117" s="1013"/>
      <c r="AU117" s="938"/>
      <c r="AV117" s="939"/>
      <c r="AW117" s="939"/>
      <c r="AX117" s="939"/>
      <c r="AY117" s="939"/>
      <c r="AZ117" s="1003" t="s">
        <v>469</v>
      </c>
      <c r="BA117" s="1004"/>
      <c r="BB117" s="1004"/>
      <c r="BC117" s="1004"/>
      <c r="BD117" s="1004"/>
      <c r="BE117" s="1004"/>
      <c r="BF117" s="1004"/>
      <c r="BG117" s="1004"/>
      <c r="BH117" s="1004"/>
      <c r="BI117" s="1004"/>
      <c r="BJ117" s="1004"/>
      <c r="BK117" s="1004"/>
      <c r="BL117" s="1004"/>
      <c r="BM117" s="1004"/>
      <c r="BN117" s="1004"/>
      <c r="BO117" s="1004"/>
      <c r="BP117" s="1005"/>
      <c r="BQ117" s="954" t="s">
        <v>447</v>
      </c>
      <c r="BR117" s="955"/>
      <c r="BS117" s="955"/>
      <c r="BT117" s="955"/>
      <c r="BU117" s="955"/>
      <c r="BV117" s="955" t="s">
        <v>447</v>
      </c>
      <c r="BW117" s="955"/>
      <c r="BX117" s="955"/>
      <c r="BY117" s="955"/>
      <c r="BZ117" s="955"/>
      <c r="CA117" s="955" t="s">
        <v>447</v>
      </c>
      <c r="CB117" s="955"/>
      <c r="CC117" s="955"/>
      <c r="CD117" s="955"/>
      <c r="CE117" s="955"/>
      <c r="CF117" s="949" t="s">
        <v>444</v>
      </c>
      <c r="CG117" s="950"/>
      <c r="CH117" s="950"/>
      <c r="CI117" s="950"/>
      <c r="CJ117" s="950"/>
      <c r="CK117" s="977"/>
      <c r="CL117" s="978"/>
      <c r="CM117" s="951" t="s">
        <v>470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444</v>
      </c>
      <c r="DH117" s="988"/>
      <c r="DI117" s="988"/>
      <c r="DJ117" s="988"/>
      <c r="DK117" s="989"/>
      <c r="DL117" s="990" t="s">
        <v>419</v>
      </c>
      <c r="DM117" s="988"/>
      <c r="DN117" s="988"/>
      <c r="DO117" s="988"/>
      <c r="DP117" s="989"/>
      <c r="DQ117" s="990" t="s">
        <v>447</v>
      </c>
      <c r="DR117" s="988"/>
      <c r="DS117" s="988"/>
      <c r="DT117" s="988"/>
      <c r="DU117" s="989"/>
      <c r="DV117" s="991" t="s">
        <v>399</v>
      </c>
      <c r="DW117" s="992"/>
      <c r="DX117" s="992"/>
      <c r="DY117" s="992"/>
      <c r="DZ117" s="993"/>
    </row>
    <row r="118" spans="1:130" s="233" customFormat="1" ht="26.25" customHeight="1" x14ac:dyDescent="0.2">
      <c r="A118" s="942" t="s">
        <v>439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436</v>
      </c>
      <c r="AB118" s="923"/>
      <c r="AC118" s="923"/>
      <c r="AD118" s="923"/>
      <c r="AE118" s="924"/>
      <c r="AF118" s="922" t="s">
        <v>437</v>
      </c>
      <c r="AG118" s="923"/>
      <c r="AH118" s="923"/>
      <c r="AI118" s="923"/>
      <c r="AJ118" s="924"/>
      <c r="AK118" s="922" t="s">
        <v>312</v>
      </c>
      <c r="AL118" s="923"/>
      <c r="AM118" s="923"/>
      <c r="AN118" s="923"/>
      <c r="AO118" s="924"/>
      <c r="AP118" s="999" t="s">
        <v>438</v>
      </c>
      <c r="AQ118" s="1000"/>
      <c r="AR118" s="1000"/>
      <c r="AS118" s="1000"/>
      <c r="AT118" s="1001"/>
      <c r="AU118" s="938"/>
      <c r="AV118" s="939"/>
      <c r="AW118" s="939"/>
      <c r="AX118" s="939"/>
      <c r="AY118" s="939"/>
      <c r="AZ118" s="1002" t="s">
        <v>471</v>
      </c>
      <c r="BA118" s="994"/>
      <c r="BB118" s="994"/>
      <c r="BC118" s="994"/>
      <c r="BD118" s="994"/>
      <c r="BE118" s="994"/>
      <c r="BF118" s="994"/>
      <c r="BG118" s="994"/>
      <c r="BH118" s="994"/>
      <c r="BI118" s="994"/>
      <c r="BJ118" s="994"/>
      <c r="BK118" s="994"/>
      <c r="BL118" s="994"/>
      <c r="BM118" s="994"/>
      <c r="BN118" s="994"/>
      <c r="BO118" s="994"/>
      <c r="BP118" s="995"/>
      <c r="BQ118" s="1028" t="s">
        <v>447</v>
      </c>
      <c r="BR118" s="1029"/>
      <c r="BS118" s="1029"/>
      <c r="BT118" s="1029"/>
      <c r="BU118" s="1029"/>
      <c r="BV118" s="1029" t="s">
        <v>445</v>
      </c>
      <c r="BW118" s="1029"/>
      <c r="BX118" s="1029"/>
      <c r="BY118" s="1029"/>
      <c r="BZ118" s="1029"/>
      <c r="CA118" s="1029" t="s">
        <v>455</v>
      </c>
      <c r="CB118" s="1029"/>
      <c r="CC118" s="1029"/>
      <c r="CD118" s="1029"/>
      <c r="CE118" s="1029"/>
      <c r="CF118" s="949" t="s">
        <v>444</v>
      </c>
      <c r="CG118" s="950"/>
      <c r="CH118" s="950"/>
      <c r="CI118" s="950"/>
      <c r="CJ118" s="950"/>
      <c r="CK118" s="977"/>
      <c r="CL118" s="978"/>
      <c r="CM118" s="951" t="s">
        <v>472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447</v>
      </c>
      <c r="DH118" s="988"/>
      <c r="DI118" s="988"/>
      <c r="DJ118" s="988"/>
      <c r="DK118" s="989"/>
      <c r="DL118" s="990" t="s">
        <v>444</v>
      </c>
      <c r="DM118" s="988"/>
      <c r="DN118" s="988"/>
      <c r="DO118" s="988"/>
      <c r="DP118" s="989"/>
      <c r="DQ118" s="990" t="s">
        <v>444</v>
      </c>
      <c r="DR118" s="988"/>
      <c r="DS118" s="988"/>
      <c r="DT118" s="988"/>
      <c r="DU118" s="989"/>
      <c r="DV118" s="991" t="s">
        <v>455</v>
      </c>
      <c r="DW118" s="992"/>
      <c r="DX118" s="992"/>
      <c r="DY118" s="992"/>
      <c r="DZ118" s="993"/>
    </row>
    <row r="119" spans="1:130" s="233" customFormat="1" ht="26.25" customHeight="1" x14ac:dyDescent="0.2">
      <c r="A119" s="1085" t="s">
        <v>442</v>
      </c>
      <c r="B119" s="976"/>
      <c r="C119" s="958" t="s">
        <v>443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444</v>
      </c>
      <c r="AB119" s="930"/>
      <c r="AC119" s="930"/>
      <c r="AD119" s="930"/>
      <c r="AE119" s="931"/>
      <c r="AF119" s="932" t="s">
        <v>445</v>
      </c>
      <c r="AG119" s="930"/>
      <c r="AH119" s="930"/>
      <c r="AI119" s="930"/>
      <c r="AJ119" s="931"/>
      <c r="AK119" s="932" t="s">
        <v>444</v>
      </c>
      <c r="AL119" s="930"/>
      <c r="AM119" s="930"/>
      <c r="AN119" s="930"/>
      <c r="AO119" s="931"/>
      <c r="AP119" s="933" t="s">
        <v>447</v>
      </c>
      <c r="AQ119" s="934"/>
      <c r="AR119" s="934"/>
      <c r="AS119" s="934"/>
      <c r="AT119" s="935"/>
      <c r="AU119" s="940"/>
      <c r="AV119" s="941"/>
      <c r="AW119" s="941"/>
      <c r="AX119" s="941"/>
      <c r="AY119" s="941"/>
      <c r="AZ119" s="254" t="s">
        <v>190</v>
      </c>
      <c r="BA119" s="254"/>
      <c r="BB119" s="254"/>
      <c r="BC119" s="254"/>
      <c r="BD119" s="254"/>
      <c r="BE119" s="254"/>
      <c r="BF119" s="254"/>
      <c r="BG119" s="254"/>
      <c r="BH119" s="254"/>
      <c r="BI119" s="254"/>
      <c r="BJ119" s="254"/>
      <c r="BK119" s="254"/>
      <c r="BL119" s="254"/>
      <c r="BM119" s="254"/>
      <c r="BN119" s="254"/>
      <c r="BO119" s="1006" t="s">
        <v>473</v>
      </c>
      <c r="BP119" s="1034"/>
      <c r="BQ119" s="1028">
        <v>13319677</v>
      </c>
      <c r="BR119" s="1029"/>
      <c r="BS119" s="1029"/>
      <c r="BT119" s="1029"/>
      <c r="BU119" s="1029"/>
      <c r="BV119" s="1029">
        <v>13444141</v>
      </c>
      <c r="BW119" s="1029"/>
      <c r="BX119" s="1029"/>
      <c r="BY119" s="1029"/>
      <c r="BZ119" s="1029"/>
      <c r="CA119" s="1029">
        <v>13910427</v>
      </c>
      <c r="CB119" s="1029"/>
      <c r="CC119" s="1029"/>
      <c r="CD119" s="1029"/>
      <c r="CE119" s="1029"/>
      <c r="CF119" s="1030"/>
      <c r="CG119" s="1031"/>
      <c r="CH119" s="1031"/>
      <c r="CI119" s="1031"/>
      <c r="CJ119" s="1032"/>
      <c r="CK119" s="979"/>
      <c r="CL119" s="980"/>
      <c r="CM119" s="1002" t="s">
        <v>474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455</v>
      </c>
      <c r="DH119" s="1015"/>
      <c r="DI119" s="1015"/>
      <c r="DJ119" s="1015"/>
      <c r="DK119" s="1016"/>
      <c r="DL119" s="1014" t="s">
        <v>445</v>
      </c>
      <c r="DM119" s="1015"/>
      <c r="DN119" s="1015"/>
      <c r="DO119" s="1015"/>
      <c r="DP119" s="1016"/>
      <c r="DQ119" s="1014" t="s">
        <v>445</v>
      </c>
      <c r="DR119" s="1015"/>
      <c r="DS119" s="1015"/>
      <c r="DT119" s="1015"/>
      <c r="DU119" s="1016"/>
      <c r="DV119" s="1017" t="s">
        <v>399</v>
      </c>
      <c r="DW119" s="1018"/>
      <c r="DX119" s="1018"/>
      <c r="DY119" s="1018"/>
      <c r="DZ119" s="1019"/>
    </row>
    <row r="120" spans="1:130" s="233" customFormat="1" ht="26.25" customHeight="1" x14ac:dyDescent="0.2">
      <c r="A120" s="1086"/>
      <c r="B120" s="978"/>
      <c r="C120" s="951" t="s">
        <v>449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445</v>
      </c>
      <c r="AB120" s="988"/>
      <c r="AC120" s="988"/>
      <c r="AD120" s="988"/>
      <c r="AE120" s="989"/>
      <c r="AF120" s="990" t="s">
        <v>455</v>
      </c>
      <c r="AG120" s="988"/>
      <c r="AH120" s="988"/>
      <c r="AI120" s="988"/>
      <c r="AJ120" s="989"/>
      <c r="AK120" s="990" t="s">
        <v>444</v>
      </c>
      <c r="AL120" s="988"/>
      <c r="AM120" s="988"/>
      <c r="AN120" s="988"/>
      <c r="AO120" s="989"/>
      <c r="AP120" s="991" t="s">
        <v>444</v>
      </c>
      <c r="AQ120" s="992"/>
      <c r="AR120" s="992"/>
      <c r="AS120" s="992"/>
      <c r="AT120" s="993"/>
      <c r="AU120" s="1020" t="s">
        <v>475</v>
      </c>
      <c r="AV120" s="1021"/>
      <c r="AW120" s="1021"/>
      <c r="AX120" s="1021"/>
      <c r="AY120" s="1022"/>
      <c r="AZ120" s="958" t="s">
        <v>476</v>
      </c>
      <c r="BA120" s="927"/>
      <c r="BB120" s="927"/>
      <c r="BC120" s="927"/>
      <c r="BD120" s="927"/>
      <c r="BE120" s="927"/>
      <c r="BF120" s="927"/>
      <c r="BG120" s="927"/>
      <c r="BH120" s="927"/>
      <c r="BI120" s="927"/>
      <c r="BJ120" s="927"/>
      <c r="BK120" s="927"/>
      <c r="BL120" s="927"/>
      <c r="BM120" s="927"/>
      <c r="BN120" s="927"/>
      <c r="BO120" s="927"/>
      <c r="BP120" s="928"/>
      <c r="BQ120" s="959">
        <v>11918164</v>
      </c>
      <c r="BR120" s="960"/>
      <c r="BS120" s="960"/>
      <c r="BT120" s="960"/>
      <c r="BU120" s="960"/>
      <c r="BV120" s="960">
        <v>11871213</v>
      </c>
      <c r="BW120" s="960"/>
      <c r="BX120" s="960"/>
      <c r="BY120" s="960"/>
      <c r="BZ120" s="960"/>
      <c r="CA120" s="960">
        <v>13077801</v>
      </c>
      <c r="CB120" s="960"/>
      <c r="CC120" s="960"/>
      <c r="CD120" s="960"/>
      <c r="CE120" s="960"/>
      <c r="CF120" s="973">
        <v>117.1</v>
      </c>
      <c r="CG120" s="974"/>
      <c r="CH120" s="974"/>
      <c r="CI120" s="974"/>
      <c r="CJ120" s="974"/>
      <c r="CK120" s="1035" t="s">
        <v>477</v>
      </c>
      <c r="CL120" s="1036"/>
      <c r="CM120" s="1036"/>
      <c r="CN120" s="1036"/>
      <c r="CO120" s="1037"/>
      <c r="CP120" s="1043" t="s">
        <v>478</v>
      </c>
      <c r="CQ120" s="1044"/>
      <c r="CR120" s="1044"/>
      <c r="CS120" s="1044"/>
      <c r="CT120" s="1044"/>
      <c r="CU120" s="1044"/>
      <c r="CV120" s="1044"/>
      <c r="CW120" s="1044"/>
      <c r="CX120" s="1044"/>
      <c r="CY120" s="1044"/>
      <c r="CZ120" s="1044"/>
      <c r="DA120" s="1044"/>
      <c r="DB120" s="1044"/>
      <c r="DC120" s="1044"/>
      <c r="DD120" s="1044"/>
      <c r="DE120" s="1044"/>
      <c r="DF120" s="1045"/>
      <c r="DG120" s="959">
        <v>1106625</v>
      </c>
      <c r="DH120" s="960"/>
      <c r="DI120" s="960"/>
      <c r="DJ120" s="960"/>
      <c r="DK120" s="960"/>
      <c r="DL120" s="960">
        <v>1017101</v>
      </c>
      <c r="DM120" s="960"/>
      <c r="DN120" s="960"/>
      <c r="DO120" s="960"/>
      <c r="DP120" s="960"/>
      <c r="DQ120" s="960">
        <v>1095282</v>
      </c>
      <c r="DR120" s="960"/>
      <c r="DS120" s="960"/>
      <c r="DT120" s="960"/>
      <c r="DU120" s="960"/>
      <c r="DV120" s="961">
        <v>9.8000000000000007</v>
      </c>
      <c r="DW120" s="961"/>
      <c r="DX120" s="961"/>
      <c r="DY120" s="961"/>
      <c r="DZ120" s="962"/>
    </row>
    <row r="121" spans="1:130" s="233" customFormat="1" ht="26.25" customHeight="1" x14ac:dyDescent="0.2">
      <c r="A121" s="1086"/>
      <c r="B121" s="978"/>
      <c r="C121" s="1003" t="s">
        <v>479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444</v>
      </c>
      <c r="AB121" s="988"/>
      <c r="AC121" s="988"/>
      <c r="AD121" s="988"/>
      <c r="AE121" s="989"/>
      <c r="AF121" s="990" t="s">
        <v>445</v>
      </c>
      <c r="AG121" s="988"/>
      <c r="AH121" s="988"/>
      <c r="AI121" s="988"/>
      <c r="AJ121" s="989"/>
      <c r="AK121" s="990" t="s">
        <v>445</v>
      </c>
      <c r="AL121" s="988"/>
      <c r="AM121" s="988"/>
      <c r="AN121" s="988"/>
      <c r="AO121" s="989"/>
      <c r="AP121" s="991" t="s">
        <v>445</v>
      </c>
      <c r="AQ121" s="992"/>
      <c r="AR121" s="992"/>
      <c r="AS121" s="992"/>
      <c r="AT121" s="993"/>
      <c r="AU121" s="1023"/>
      <c r="AV121" s="1024"/>
      <c r="AW121" s="1024"/>
      <c r="AX121" s="1024"/>
      <c r="AY121" s="1025"/>
      <c r="AZ121" s="951" t="s">
        <v>480</v>
      </c>
      <c r="BA121" s="952"/>
      <c r="BB121" s="952"/>
      <c r="BC121" s="952"/>
      <c r="BD121" s="952"/>
      <c r="BE121" s="952"/>
      <c r="BF121" s="952"/>
      <c r="BG121" s="952"/>
      <c r="BH121" s="952"/>
      <c r="BI121" s="952"/>
      <c r="BJ121" s="952"/>
      <c r="BK121" s="952"/>
      <c r="BL121" s="952"/>
      <c r="BM121" s="952"/>
      <c r="BN121" s="952"/>
      <c r="BO121" s="952"/>
      <c r="BP121" s="953"/>
      <c r="BQ121" s="954" t="s">
        <v>447</v>
      </c>
      <c r="BR121" s="955"/>
      <c r="BS121" s="955"/>
      <c r="BT121" s="955"/>
      <c r="BU121" s="955"/>
      <c r="BV121" s="955">
        <v>42637</v>
      </c>
      <c r="BW121" s="955"/>
      <c r="BX121" s="955"/>
      <c r="BY121" s="955"/>
      <c r="BZ121" s="955"/>
      <c r="CA121" s="955" t="s">
        <v>444</v>
      </c>
      <c r="CB121" s="955"/>
      <c r="CC121" s="955"/>
      <c r="CD121" s="955"/>
      <c r="CE121" s="955"/>
      <c r="CF121" s="949" t="s">
        <v>455</v>
      </c>
      <c r="CG121" s="950"/>
      <c r="CH121" s="950"/>
      <c r="CI121" s="950"/>
      <c r="CJ121" s="950"/>
      <c r="CK121" s="1038"/>
      <c r="CL121" s="1039"/>
      <c r="CM121" s="1039"/>
      <c r="CN121" s="1039"/>
      <c r="CO121" s="1040"/>
      <c r="CP121" s="1048" t="s">
        <v>481</v>
      </c>
      <c r="CQ121" s="1049"/>
      <c r="CR121" s="1049"/>
      <c r="CS121" s="1049"/>
      <c r="CT121" s="1049"/>
      <c r="CU121" s="1049"/>
      <c r="CV121" s="1049"/>
      <c r="CW121" s="1049"/>
      <c r="CX121" s="1049"/>
      <c r="CY121" s="1049"/>
      <c r="CZ121" s="1049"/>
      <c r="DA121" s="1049"/>
      <c r="DB121" s="1049"/>
      <c r="DC121" s="1049"/>
      <c r="DD121" s="1049"/>
      <c r="DE121" s="1049"/>
      <c r="DF121" s="1050"/>
      <c r="DG121" s="954">
        <v>58194</v>
      </c>
      <c r="DH121" s="955"/>
      <c r="DI121" s="955"/>
      <c r="DJ121" s="955"/>
      <c r="DK121" s="955"/>
      <c r="DL121" s="955">
        <v>48970</v>
      </c>
      <c r="DM121" s="955"/>
      <c r="DN121" s="955"/>
      <c r="DO121" s="955"/>
      <c r="DP121" s="955"/>
      <c r="DQ121" s="955">
        <v>39460</v>
      </c>
      <c r="DR121" s="955"/>
      <c r="DS121" s="955"/>
      <c r="DT121" s="955"/>
      <c r="DU121" s="955"/>
      <c r="DV121" s="956">
        <v>0.4</v>
      </c>
      <c r="DW121" s="956"/>
      <c r="DX121" s="956"/>
      <c r="DY121" s="956"/>
      <c r="DZ121" s="957"/>
    </row>
    <row r="122" spans="1:130" s="233" customFormat="1" ht="26.25" customHeight="1" x14ac:dyDescent="0.2">
      <c r="A122" s="1086"/>
      <c r="B122" s="978"/>
      <c r="C122" s="951" t="s">
        <v>461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455</v>
      </c>
      <c r="AB122" s="988"/>
      <c r="AC122" s="988"/>
      <c r="AD122" s="988"/>
      <c r="AE122" s="989"/>
      <c r="AF122" s="990" t="s">
        <v>399</v>
      </c>
      <c r="AG122" s="988"/>
      <c r="AH122" s="988"/>
      <c r="AI122" s="988"/>
      <c r="AJ122" s="989"/>
      <c r="AK122" s="990" t="s">
        <v>445</v>
      </c>
      <c r="AL122" s="988"/>
      <c r="AM122" s="988"/>
      <c r="AN122" s="988"/>
      <c r="AO122" s="989"/>
      <c r="AP122" s="991" t="s">
        <v>445</v>
      </c>
      <c r="AQ122" s="992"/>
      <c r="AR122" s="992"/>
      <c r="AS122" s="992"/>
      <c r="AT122" s="993"/>
      <c r="AU122" s="1023"/>
      <c r="AV122" s="1024"/>
      <c r="AW122" s="1024"/>
      <c r="AX122" s="1024"/>
      <c r="AY122" s="1025"/>
      <c r="AZ122" s="1002" t="s">
        <v>482</v>
      </c>
      <c r="BA122" s="994"/>
      <c r="BB122" s="994"/>
      <c r="BC122" s="994"/>
      <c r="BD122" s="994"/>
      <c r="BE122" s="994"/>
      <c r="BF122" s="994"/>
      <c r="BG122" s="994"/>
      <c r="BH122" s="994"/>
      <c r="BI122" s="994"/>
      <c r="BJ122" s="994"/>
      <c r="BK122" s="994"/>
      <c r="BL122" s="994"/>
      <c r="BM122" s="994"/>
      <c r="BN122" s="994"/>
      <c r="BO122" s="994"/>
      <c r="BP122" s="995"/>
      <c r="BQ122" s="1028">
        <v>12780521</v>
      </c>
      <c r="BR122" s="1029"/>
      <c r="BS122" s="1029"/>
      <c r="BT122" s="1029"/>
      <c r="BU122" s="1029"/>
      <c r="BV122" s="1029">
        <v>12692177</v>
      </c>
      <c r="BW122" s="1029"/>
      <c r="BX122" s="1029"/>
      <c r="BY122" s="1029"/>
      <c r="BZ122" s="1029"/>
      <c r="CA122" s="1029">
        <v>12788326</v>
      </c>
      <c r="CB122" s="1029"/>
      <c r="CC122" s="1029"/>
      <c r="CD122" s="1029"/>
      <c r="CE122" s="1029"/>
      <c r="CF122" s="1046">
        <v>114.5</v>
      </c>
      <c r="CG122" s="1047"/>
      <c r="CH122" s="1047"/>
      <c r="CI122" s="1047"/>
      <c r="CJ122" s="1047"/>
      <c r="CK122" s="1038"/>
      <c r="CL122" s="1039"/>
      <c r="CM122" s="1039"/>
      <c r="CN122" s="1039"/>
      <c r="CO122" s="1040"/>
      <c r="CP122" s="1048" t="s">
        <v>483</v>
      </c>
      <c r="CQ122" s="1049"/>
      <c r="CR122" s="1049"/>
      <c r="CS122" s="1049"/>
      <c r="CT122" s="1049"/>
      <c r="CU122" s="1049"/>
      <c r="CV122" s="1049"/>
      <c r="CW122" s="1049"/>
      <c r="CX122" s="1049"/>
      <c r="CY122" s="1049"/>
      <c r="CZ122" s="1049"/>
      <c r="DA122" s="1049"/>
      <c r="DB122" s="1049"/>
      <c r="DC122" s="1049"/>
      <c r="DD122" s="1049"/>
      <c r="DE122" s="1049"/>
      <c r="DF122" s="1050"/>
      <c r="DG122" s="954">
        <v>9666</v>
      </c>
      <c r="DH122" s="955"/>
      <c r="DI122" s="955"/>
      <c r="DJ122" s="955"/>
      <c r="DK122" s="955"/>
      <c r="DL122" s="955">
        <v>13078</v>
      </c>
      <c r="DM122" s="955"/>
      <c r="DN122" s="955"/>
      <c r="DO122" s="955"/>
      <c r="DP122" s="955"/>
      <c r="DQ122" s="955">
        <v>13274</v>
      </c>
      <c r="DR122" s="955"/>
      <c r="DS122" s="955"/>
      <c r="DT122" s="955"/>
      <c r="DU122" s="955"/>
      <c r="DV122" s="956">
        <v>0.1</v>
      </c>
      <c r="DW122" s="956"/>
      <c r="DX122" s="956"/>
      <c r="DY122" s="956"/>
      <c r="DZ122" s="957"/>
    </row>
    <row r="123" spans="1:130" s="233" customFormat="1" ht="26.25" customHeight="1" x14ac:dyDescent="0.2">
      <c r="A123" s="1086"/>
      <c r="B123" s="978"/>
      <c r="C123" s="951" t="s">
        <v>467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445</v>
      </c>
      <c r="AB123" s="988"/>
      <c r="AC123" s="988"/>
      <c r="AD123" s="988"/>
      <c r="AE123" s="989"/>
      <c r="AF123" s="990" t="s">
        <v>444</v>
      </c>
      <c r="AG123" s="988"/>
      <c r="AH123" s="988"/>
      <c r="AI123" s="988"/>
      <c r="AJ123" s="989"/>
      <c r="AK123" s="990" t="s">
        <v>455</v>
      </c>
      <c r="AL123" s="988"/>
      <c r="AM123" s="988"/>
      <c r="AN123" s="988"/>
      <c r="AO123" s="989"/>
      <c r="AP123" s="991" t="s">
        <v>445</v>
      </c>
      <c r="AQ123" s="992"/>
      <c r="AR123" s="992"/>
      <c r="AS123" s="992"/>
      <c r="AT123" s="993"/>
      <c r="AU123" s="1026"/>
      <c r="AV123" s="1027"/>
      <c r="AW123" s="1027"/>
      <c r="AX123" s="1027"/>
      <c r="AY123" s="1027"/>
      <c r="AZ123" s="254" t="s">
        <v>190</v>
      </c>
      <c r="BA123" s="254"/>
      <c r="BB123" s="254"/>
      <c r="BC123" s="254"/>
      <c r="BD123" s="254"/>
      <c r="BE123" s="254"/>
      <c r="BF123" s="254"/>
      <c r="BG123" s="254"/>
      <c r="BH123" s="254"/>
      <c r="BI123" s="254"/>
      <c r="BJ123" s="254"/>
      <c r="BK123" s="254"/>
      <c r="BL123" s="254"/>
      <c r="BM123" s="254"/>
      <c r="BN123" s="254"/>
      <c r="BO123" s="1006" t="s">
        <v>484</v>
      </c>
      <c r="BP123" s="1034"/>
      <c r="BQ123" s="1092">
        <v>24698685</v>
      </c>
      <c r="BR123" s="1093"/>
      <c r="BS123" s="1093"/>
      <c r="BT123" s="1093"/>
      <c r="BU123" s="1093"/>
      <c r="BV123" s="1093">
        <v>24606027</v>
      </c>
      <c r="BW123" s="1093"/>
      <c r="BX123" s="1093"/>
      <c r="BY123" s="1093"/>
      <c r="BZ123" s="1093"/>
      <c r="CA123" s="1093">
        <v>25866127</v>
      </c>
      <c r="CB123" s="1093"/>
      <c r="CC123" s="1093"/>
      <c r="CD123" s="1093"/>
      <c r="CE123" s="1093"/>
      <c r="CF123" s="1030"/>
      <c r="CG123" s="1031"/>
      <c r="CH123" s="1031"/>
      <c r="CI123" s="1031"/>
      <c r="CJ123" s="1032"/>
      <c r="CK123" s="1038"/>
      <c r="CL123" s="1039"/>
      <c r="CM123" s="1039"/>
      <c r="CN123" s="1039"/>
      <c r="CO123" s="1040"/>
      <c r="CP123" s="1048" t="s">
        <v>485</v>
      </c>
      <c r="CQ123" s="1049"/>
      <c r="CR123" s="1049"/>
      <c r="CS123" s="1049"/>
      <c r="CT123" s="1049"/>
      <c r="CU123" s="1049"/>
      <c r="CV123" s="1049"/>
      <c r="CW123" s="1049"/>
      <c r="CX123" s="1049"/>
      <c r="CY123" s="1049"/>
      <c r="CZ123" s="1049"/>
      <c r="DA123" s="1049"/>
      <c r="DB123" s="1049"/>
      <c r="DC123" s="1049"/>
      <c r="DD123" s="1049"/>
      <c r="DE123" s="1049"/>
      <c r="DF123" s="1050"/>
      <c r="DG123" s="987" t="s">
        <v>447</v>
      </c>
      <c r="DH123" s="988"/>
      <c r="DI123" s="988"/>
      <c r="DJ123" s="988"/>
      <c r="DK123" s="989"/>
      <c r="DL123" s="990" t="s">
        <v>444</v>
      </c>
      <c r="DM123" s="988"/>
      <c r="DN123" s="988"/>
      <c r="DO123" s="988"/>
      <c r="DP123" s="989"/>
      <c r="DQ123" s="990" t="s">
        <v>445</v>
      </c>
      <c r="DR123" s="988"/>
      <c r="DS123" s="988"/>
      <c r="DT123" s="988"/>
      <c r="DU123" s="989"/>
      <c r="DV123" s="991" t="s">
        <v>444</v>
      </c>
      <c r="DW123" s="992"/>
      <c r="DX123" s="992"/>
      <c r="DY123" s="992"/>
      <c r="DZ123" s="993"/>
    </row>
    <row r="124" spans="1:130" s="233" customFormat="1" ht="26.25" customHeight="1" thickBot="1" x14ac:dyDescent="0.25">
      <c r="A124" s="1086"/>
      <c r="B124" s="978"/>
      <c r="C124" s="951" t="s">
        <v>470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444</v>
      </c>
      <c r="AB124" s="988"/>
      <c r="AC124" s="988"/>
      <c r="AD124" s="988"/>
      <c r="AE124" s="989"/>
      <c r="AF124" s="990" t="s">
        <v>455</v>
      </c>
      <c r="AG124" s="988"/>
      <c r="AH124" s="988"/>
      <c r="AI124" s="988"/>
      <c r="AJ124" s="989"/>
      <c r="AK124" s="990" t="s">
        <v>450</v>
      </c>
      <c r="AL124" s="988"/>
      <c r="AM124" s="988"/>
      <c r="AN124" s="988"/>
      <c r="AO124" s="989"/>
      <c r="AP124" s="991" t="s">
        <v>444</v>
      </c>
      <c r="AQ124" s="992"/>
      <c r="AR124" s="992"/>
      <c r="AS124" s="992"/>
      <c r="AT124" s="993"/>
      <c r="AU124" s="1088" t="s">
        <v>486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445</v>
      </c>
      <c r="BR124" s="1056"/>
      <c r="BS124" s="1056"/>
      <c r="BT124" s="1056"/>
      <c r="BU124" s="1056"/>
      <c r="BV124" s="1056" t="s">
        <v>455</v>
      </c>
      <c r="BW124" s="1056"/>
      <c r="BX124" s="1056"/>
      <c r="BY124" s="1056"/>
      <c r="BZ124" s="1056"/>
      <c r="CA124" s="1056" t="s">
        <v>445</v>
      </c>
      <c r="CB124" s="1056"/>
      <c r="CC124" s="1056"/>
      <c r="CD124" s="1056"/>
      <c r="CE124" s="1056"/>
      <c r="CF124" s="1057"/>
      <c r="CG124" s="1058"/>
      <c r="CH124" s="1058"/>
      <c r="CI124" s="1058"/>
      <c r="CJ124" s="1059"/>
      <c r="CK124" s="1041"/>
      <c r="CL124" s="1041"/>
      <c r="CM124" s="1041"/>
      <c r="CN124" s="1041"/>
      <c r="CO124" s="1042"/>
      <c r="CP124" s="1048" t="s">
        <v>487</v>
      </c>
      <c r="CQ124" s="1049"/>
      <c r="CR124" s="1049"/>
      <c r="CS124" s="1049"/>
      <c r="CT124" s="1049"/>
      <c r="CU124" s="1049"/>
      <c r="CV124" s="1049"/>
      <c r="CW124" s="1049"/>
      <c r="CX124" s="1049"/>
      <c r="CY124" s="1049"/>
      <c r="CZ124" s="1049"/>
      <c r="DA124" s="1049"/>
      <c r="DB124" s="1049"/>
      <c r="DC124" s="1049"/>
      <c r="DD124" s="1049"/>
      <c r="DE124" s="1049"/>
      <c r="DF124" s="1050"/>
      <c r="DG124" s="1033" t="s">
        <v>450</v>
      </c>
      <c r="DH124" s="1015"/>
      <c r="DI124" s="1015"/>
      <c r="DJ124" s="1015"/>
      <c r="DK124" s="1016"/>
      <c r="DL124" s="1014" t="s">
        <v>455</v>
      </c>
      <c r="DM124" s="1015"/>
      <c r="DN124" s="1015"/>
      <c r="DO124" s="1015"/>
      <c r="DP124" s="1016"/>
      <c r="DQ124" s="1014" t="s">
        <v>455</v>
      </c>
      <c r="DR124" s="1015"/>
      <c r="DS124" s="1015"/>
      <c r="DT124" s="1015"/>
      <c r="DU124" s="1016"/>
      <c r="DV124" s="1017" t="s">
        <v>450</v>
      </c>
      <c r="DW124" s="1018"/>
      <c r="DX124" s="1018"/>
      <c r="DY124" s="1018"/>
      <c r="DZ124" s="1019"/>
    </row>
    <row r="125" spans="1:130" s="233" customFormat="1" ht="26.25" customHeight="1" x14ac:dyDescent="0.2">
      <c r="A125" s="1086"/>
      <c r="B125" s="978"/>
      <c r="C125" s="951" t="s">
        <v>472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445</v>
      </c>
      <c r="AB125" s="988"/>
      <c r="AC125" s="988"/>
      <c r="AD125" s="988"/>
      <c r="AE125" s="989"/>
      <c r="AF125" s="990" t="s">
        <v>445</v>
      </c>
      <c r="AG125" s="988"/>
      <c r="AH125" s="988"/>
      <c r="AI125" s="988"/>
      <c r="AJ125" s="989"/>
      <c r="AK125" s="990" t="s">
        <v>455</v>
      </c>
      <c r="AL125" s="988"/>
      <c r="AM125" s="988"/>
      <c r="AN125" s="988"/>
      <c r="AO125" s="989"/>
      <c r="AP125" s="991" t="s">
        <v>450</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488</v>
      </c>
      <c r="CL125" s="1036"/>
      <c r="CM125" s="1036"/>
      <c r="CN125" s="1036"/>
      <c r="CO125" s="1037"/>
      <c r="CP125" s="958" t="s">
        <v>489</v>
      </c>
      <c r="CQ125" s="927"/>
      <c r="CR125" s="927"/>
      <c r="CS125" s="927"/>
      <c r="CT125" s="927"/>
      <c r="CU125" s="927"/>
      <c r="CV125" s="927"/>
      <c r="CW125" s="927"/>
      <c r="CX125" s="927"/>
      <c r="CY125" s="927"/>
      <c r="CZ125" s="927"/>
      <c r="DA125" s="927"/>
      <c r="DB125" s="927"/>
      <c r="DC125" s="927"/>
      <c r="DD125" s="927"/>
      <c r="DE125" s="927"/>
      <c r="DF125" s="928"/>
      <c r="DG125" s="959" t="s">
        <v>399</v>
      </c>
      <c r="DH125" s="960"/>
      <c r="DI125" s="960"/>
      <c r="DJ125" s="960"/>
      <c r="DK125" s="960"/>
      <c r="DL125" s="960" t="s">
        <v>450</v>
      </c>
      <c r="DM125" s="960"/>
      <c r="DN125" s="960"/>
      <c r="DO125" s="960"/>
      <c r="DP125" s="960"/>
      <c r="DQ125" s="960" t="s">
        <v>399</v>
      </c>
      <c r="DR125" s="960"/>
      <c r="DS125" s="960"/>
      <c r="DT125" s="960"/>
      <c r="DU125" s="960"/>
      <c r="DV125" s="961" t="s">
        <v>455</v>
      </c>
      <c r="DW125" s="961"/>
      <c r="DX125" s="961"/>
      <c r="DY125" s="961"/>
      <c r="DZ125" s="962"/>
    </row>
    <row r="126" spans="1:130" s="233" customFormat="1" ht="26.25" customHeight="1" thickBot="1" x14ac:dyDescent="0.25">
      <c r="A126" s="1086"/>
      <c r="B126" s="978"/>
      <c r="C126" s="951" t="s">
        <v>474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455</v>
      </c>
      <c r="AB126" s="988"/>
      <c r="AC126" s="988"/>
      <c r="AD126" s="988"/>
      <c r="AE126" s="989"/>
      <c r="AF126" s="990" t="s">
        <v>455</v>
      </c>
      <c r="AG126" s="988"/>
      <c r="AH126" s="988"/>
      <c r="AI126" s="988"/>
      <c r="AJ126" s="989"/>
      <c r="AK126" s="990" t="s">
        <v>450</v>
      </c>
      <c r="AL126" s="988"/>
      <c r="AM126" s="988"/>
      <c r="AN126" s="988"/>
      <c r="AO126" s="989"/>
      <c r="AP126" s="991" t="s">
        <v>444</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490</v>
      </c>
      <c r="CQ126" s="952"/>
      <c r="CR126" s="952"/>
      <c r="CS126" s="952"/>
      <c r="CT126" s="952"/>
      <c r="CU126" s="952"/>
      <c r="CV126" s="952"/>
      <c r="CW126" s="952"/>
      <c r="CX126" s="952"/>
      <c r="CY126" s="952"/>
      <c r="CZ126" s="952"/>
      <c r="DA126" s="952"/>
      <c r="DB126" s="952"/>
      <c r="DC126" s="952"/>
      <c r="DD126" s="952"/>
      <c r="DE126" s="952"/>
      <c r="DF126" s="953"/>
      <c r="DG126" s="954" t="s">
        <v>445</v>
      </c>
      <c r="DH126" s="955"/>
      <c r="DI126" s="955"/>
      <c r="DJ126" s="955"/>
      <c r="DK126" s="955"/>
      <c r="DL126" s="955" t="s">
        <v>455</v>
      </c>
      <c r="DM126" s="955"/>
      <c r="DN126" s="955"/>
      <c r="DO126" s="955"/>
      <c r="DP126" s="955"/>
      <c r="DQ126" s="955" t="s">
        <v>450</v>
      </c>
      <c r="DR126" s="955"/>
      <c r="DS126" s="955"/>
      <c r="DT126" s="955"/>
      <c r="DU126" s="955"/>
      <c r="DV126" s="956" t="s">
        <v>450</v>
      </c>
      <c r="DW126" s="956"/>
      <c r="DX126" s="956"/>
      <c r="DY126" s="956"/>
      <c r="DZ126" s="957"/>
    </row>
    <row r="127" spans="1:130" s="233" customFormat="1" ht="26.25" customHeight="1" x14ac:dyDescent="0.2">
      <c r="A127" s="1087"/>
      <c r="B127" s="980"/>
      <c r="C127" s="1002" t="s">
        <v>491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450</v>
      </c>
      <c r="AB127" s="988"/>
      <c r="AC127" s="988"/>
      <c r="AD127" s="988"/>
      <c r="AE127" s="989"/>
      <c r="AF127" s="990" t="s">
        <v>455</v>
      </c>
      <c r="AG127" s="988"/>
      <c r="AH127" s="988"/>
      <c r="AI127" s="988"/>
      <c r="AJ127" s="989"/>
      <c r="AK127" s="990" t="s">
        <v>450</v>
      </c>
      <c r="AL127" s="988"/>
      <c r="AM127" s="988"/>
      <c r="AN127" s="988"/>
      <c r="AO127" s="989"/>
      <c r="AP127" s="991" t="s">
        <v>445</v>
      </c>
      <c r="AQ127" s="992"/>
      <c r="AR127" s="992"/>
      <c r="AS127" s="992"/>
      <c r="AT127" s="993"/>
      <c r="AU127" s="235"/>
      <c r="AV127" s="235"/>
      <c r="AW127" s="235"/>
      <c r="AX127" s="1060" t="s">
        <v>492</v>
      </c>
      <c r="AY127" s="1061"/>
      <c r="AZ127" s="1061"/>
      <c r="BA127" s="1061"/>
      <c r="BB127" s="1061"/>
      <c r="BC127" s="1061"/>
      <c r="BD127" s="1061"/>
      <c r="BE127" s="1062"/>
      <c r="BF127" s="1063" t="s">
        <v>493</v>
      </c>
      <c r="BG127" s="1061"/>
      <c r="BH127" s="1061"/>
      <c r="BI127" s="1061"/>
      <c r="BJ127" s="1061"/>
      <c r="BK127" s="1061"/>
      <c r="BL127" s="1062"/>
      <c r="BM127" s="1063" t="s">
        <v>494</v>
      </c>
      <c r="BN127" s="1061"/>
      <c r="BO127" s="1061"/>
      <c r="BP127" s="1061"/>
      <c r="BQ127" s="1061"/>
      <c r="BR127" s="1061"/>
      <c r="BS127" s="1062"/>
      <c r="BT127" s="1063" t="s">
        <v>495</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496</v>
      </c>
      <c r="CQ127" s="952"/>
      <c r="CR127" s="952"/>
      <c r="CS127" s="952"/>
      <c r="CT127" s="952"/>
      <c r="CU127" s="952"/>
      <c r="CV127" s="952"/>
      <c r="CW127" s="952"/>
      <c r="CX127" s="952"/>
      <c r="CY127" s="952"/>
      <c r="CZ127" s="952"/>
      <c r="DA127" s="952"/>
      <c r="DB127" s="952"/>
      <c r="DC127" s="952"/>
      <c r="DD127" s="952"/>
      <c r="DE127" s="952"/>
      <c r="DF127" s="953"/>
      <c r="DG127" s="954" t="s">
        <v>450</v>
      </c>
      <c r="DH127" s="955"/>
      <c r="DI127" s="955"/>
      <c r="DJ127" s="955"/>
      <c r="DK127" s="955"/>
      <c r="DL127" s="955" t="s">
        <v>450</v>
      </c>
      <c r="DM127" s="955"/>
      <c r="DN127" s="955"/>
      <c r="DO127" s="955"/>
      <c r="DP127" s="955"/>
      <c r="DQ127" s="955" t="s">
        <v>450</v>
      </c>
      <c r="DR127" s="955"/>
      <c r="DS127" s="955"/>
      <c r="DT127" s="955"/>
      <c r="DU127" s="955"/>
      <c r="DV127" s="956" t="s">
        <v>444</v>
      </c>
      <c r="DW127" s="956"/>
      <c r="DX127" s="956"/>
      <c r="DY127" s="956"/>
      <c r="DZ127" s="957"/>
    </row>
    <row r="128" spans="1:130" s="233" customFormat="1" ht="26.25" customHeight="1" thickBot="1" x14ac:dyDescent="0.25">
      <c r="A128" s="1070" t="s">
        <v>497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498</v>
      </c>
      <c r="X128" s="1072"/>
      <c r="Y128" s="1072"/>
      <c r="Z128" s="1073"/>
      <c r="AA128" s="1074" t="s">
        <v>445</v>
      </c>
      <c r="AB128" s="1075"/>
      <c r="AC128" s="1075"/>
      <c r="AD128" s="1075"/>
      <c r="AE128" s="1076"/>
      <c r="AF128" s="1077" t="s">
        <v>445</v>
      </c>
      <c r="AG128" s="1075"/>
      <c r="AH128" s="1075"/>
      <c r="AI128" s="1075"/>
      <c r="AJ128" s="1076"/>
      <c r="AK128" s="1077">
        <v>102</v>
      </c>
      <c r="AL128" s="1075"/>
      <c r="AM128" s="1075"/>
      <c r="AN128" s="1075"/>
      <c r="AO128" s="1076"/>
      <c r="AP128" s="1078"/>
      <c r="AQ128" s="1079"/>
      <c r="AR128" s="1079"/>
      <c r="AS128" s="1079"/>
      <c r="AT128" s="1080"/>
      <c r="AU128" s="235"/>
      <c r="AV128" s="235"/>
      <c r="AW128" s="235"/>
      <c r="AX128" s="926" t="s">
        <v>499</v>
      </c>
      <c r="AY128" s="927"/>
      <c r="AZ128" s="927"/>
      <c r="BA128" s="927"/>
      <c r="BB128" s="927"/>
      <c r="BC128" s="927"/>
      <c r="BD128" s="927"/>
      <c r="BE128" s="928"/>
      <c r="BF128" s="1081" t="s">
        <v>450</v>
      </c>
      <c r="BG128" s="1082"/>
      <c r="BH128" s="1082"/>
      <c r="BI128" s="1082"/>
      <c r="BJ128" s="1082"/>
      <c r="BK128" s="1082"/>
      <c r="BL128" s="1083"/>
      <c r="BM128" s="1081">
        <v>13.03</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500</v>
      </c>
      <c r="CQ128" s="754"/>
      <c r="CR128" s="754"/>
      <c r="CS128" s="754"/>
      <c r="CT128" s="754"/>
      <c r="CU128" s="754"/>
      <c r="CV128" s="754"/>
      <c r="CW128" s="754"/>
      <c r="CX128" s="754"/>
      <c r="CY128" s="754"/>
      <c r="CZ128" s="754"/>
      <c r="DA128" s="754"/>
      <c r="DB128" s="754"/>
      <c r="DC128" s="754"/>
      <c r="DD128" s="754"/>
      <c r="DE128" s="754"/>
      <c r="DF128" s="1065"/>
      <c r="DG128" s="1066" t="s">
        <v>450</v>
      </c>
      <c r="DH128" s="1067"/>
      <c r="DI128" s="1067"/>
      <c r="DJ128" s="1067"/>
      <c r="DK128" s="1067"/>
      <c r="DL128" s="1067" t="s">
        <v>444</v>
      </c>
      <c r="DM128" s="1067"/>
      <c r="DN128" s="1067"/>
      <c r="DO128" s="1067"/>
      <c r="DP128" s="1067"/>
      <c r="DQ128" s="1067" t="s">
        <v>450</v>
      </c>
      <c r="DR128" s="1067"/>
      <c r="DS128" s="1067"/>
      <c r="DT128" s="1067"/>
      <c r="DU128" s="1067"/>
      <c r="DV128" s="1068" t="s">
        <v>444</v>
      </c>
      <c r="DW128" s="1068"/>
      <c r="DX128" s="1068"/>
      <c r="DY128" s="1068"/>
      <c r="DZ128" s="1069"/>
    </row>
    <row r="129" spans="1:131" s="233" customFormat="1" ht="26.25" customHeight="1" x14ac:dyDescent="0.2">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501</v>
      </c>
      <c r="X129" s="1100"/>
      <c r="Y129" s="1100"/>
      <c r="Z129" s="1101"/>
      <c r="AA129" s="987">
        <v>10806402</v>
      </c>
      <c r="AB129" s="988"/>
      <c r="AC129" s="988"/>
      <c r="AD129" s="988"/>
      <c r="AE129" s="989"/>
      <c r="AF129" s="990">
        <v>11401481</v>
      </c>
      <c r="AG129" s="988"/>
      <c r="AH129" s="988"/>
      <c r="AI129" s="988"/>
      <c r="AJ129" s="989"/>
      <c r="AK129" s="990">
        <v>12255929</v>
      </c>
      <c r="AL129" s="988"/>
      <c r="AM129" s="988"/>
      <c r="AN129" s="988"/>
      <c r="AO129" s="989"/>
      <c r="AP129" s="1102"/>
      <c r="AQ129" s="1103"/>
      <c r="AR129" s="1103"/>
      <c r="AS129" s="1103"/>
      <c r="AT129" s="1104"/>
      <c r="AU129" s="236"/>
      <c r="AV129" s="236"/>
      <c r="AW129" s="236"/>
      <c r="AX129" s="1094" t="s">
        <v>502</v>
      </c>
      <c r="AY129" s="952"/>
      <c r="AZ129" s="952"/>
      <c r="BA129" s="952"/>
      <c r="BB129" s="952"/>
      <c r="BC129" s="952"/>
      <c r="BD129" s="952"/>
      <c r="BE129" s="953"/>
      <c r="BF129" s="1095" t="s">
        <v>503</v>
      </c>
      <c r="BG129" s="1096"/>
      <c r="BH129" s="1096"/>
      <c r="BI129" s="1096"/>
      <c r="BJ129" s="1096"/>
      <c r="BK129" s="1096"/>
      <c r="BL129" s="1097"/>
      <c r="BM129" s="1095">
        <v>18.03</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505</v>
      </c>
      <c r="X130" s="1100"/>
      <c r="Y130" s="1100"/>
      <c r="Z130" s="1101"/>
      <c r="AA130" s="987">
        <v>1082553</v>
      </c>
      <c r="AB130" s="988"/>
      <c r="AC130" s="988"/>
      <c r="AD130" s="988"/>
      <c r="AE130" s="989"/>
      <c r="AF130" s="990">
        <v>1094015</v>
      </c>
      <c r="AG130" s="988"/>
      <c r="AH130" s="988"/>
      <c r="AI130" s="988"/>
      <c r="AJ130" s="989"/>
      <c r="AK130" s="990">
        <v>1088220</v>
      </c>
      <c r="AL130" s="988"/>
      <c r="AM130" s="988"/>
      <c r="AN130" s="988"/>
      <c r="AO130" s="989"/>
      <c r="AP130" s="1102"/>
      <c r="AQ130" s="1103"/>
      <c r="AR130" s="1103"/>
      <c r="AS130" s="1103"/>
      <c r="AT130" s="1104"/>
      <c r="AU130" s="236"/>
      <c r="AV130" s="236"/>
      <c r="AW130" s="236"/>
      <c r="AX130" s="1094" t="s">
        <v>506</v>
      </c>
      <c r="AY130" s="952"/>
      <c r="AZ130" s="952"/>
      <c r="BA130" s="952"/>
      <c r="BB130" s="952"/>
      <c r="BC130" s="952"/>
      <c r="BD130" s="952"/>
      <c r="BE130" s="953"/>
      <c r="BF130" s="1130">
        <v>0.4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507</v>
      </c>
      <c r="X131" s="1137"/>
      <c r="Y131" s="1137"/>
      <c r="Z131" s="1138"/>
      <c r="AA131" s="1033">
        <v>9723849</v>
      </c>
      <c r="AB131" s="1015"/>
      <c r="AC131" s="1015"/>
      <c r="AD131" s="1015"/>
      <c r="AE131" s="1016"/>
      <c r="AF131" s="1014">
        <v>10307466</v>
      </c>
      <c r="AG131" s="1015"/>
      <c r="AH131" s="1015"/>
      <c r="AI131" s="1015"/>
      <c r="AJ131" s="1016"/>
      <c r="AK131" s="1014">
        <v>11167709</v>
      </c>
      <c r="AL131" s="1015"/>
      <c r="AM131" s="1015"/>
      <c r="AN131" s="1015"/>
      <c r="AO131" s="1016"/>
      <c r="AP131" s="1139"/>
      <c r="AQ131" s="1140"/>
      <c r="AR131" s="1140"/>
      <c r="AS131" s="1140"/>
      <c r="AT131" s="1141"/>
      <c r="AU131" s="236"/>
      <c r="AV131" s="236"/>
      <c r="AW131" s="236"/>
      <c r="AX131" s="1112" t="s">
        <v>508</v>
      </c>
      <c r="AY131" s="754"/>
      <c r="AZ131" s="754"/>
      <c r="BA131" s="754"/>
      <c r="BB131" s="754"/>
      <c r="BC131" s="754"/>
      <c r="BD131" s="754"/>
      <c r="BE131" s="1065"/>
      <c r="BF131" s="1113" t="s">
        <v>509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0.30715203400000002</v>
      </c>
      <c r="AB132" s="1126"/>
      <c r="AC132" s="1126"/>
      <c r="AD132" s="1126"/>
      <c r="AE132" s="1127"/>
      <c r="AF132" s="1128">
        <v>0.43595583999999998</v>
      </c>
      <c r="AG132" s="1126"/>
      <c r="AH132" s="1126"/>
      <c r="AI132" s="1126"/>
      <c r="AJ132" s="1127"/>
      <c r="AK132" s="1128">
        <v>0.55868217899999995</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0.6</v>
      </c>
      <c r="AB133" s="1109"/>
      <c r="AC133" s="1109"/>
      <c r="AD133" s="1109"/>
      <c r="AE133" s="1110"/>
      <c r="AF133" s="1108">
        <v>0.2</v>
      </c>
      <c r="AG133" s="1109"/>
      <c r="AH133" s="1109"/>
      <c r="AI133" s="1109"/>
      <c r="AJ133" s="1110"/>
      <c r="AK133" s="1108">
        <v>0.4</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e8sNRIk3oKUzWYatsI0WjZfok3nvMfPcH1w/QpZe5XDjZ16BlFjbzzKtA59sz+YyBk63cDeKaEzSZU/vvFRxg==" saltValue="kusoTx83Sk+KERqvvZnq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2RDkxn633SplcwIB+mTEHNhQxFfGk19pBxU4o0TeEKo2re/Epw51ikf5S4SEsaCyRrh27AAlnTJ7JJBjmhcbw==" saltValue="2oik8th8WsVW8kFAwXT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516</v>
      </c>
      <c r="AP7" s="275"/>
      <c r="AQ7" s="276" t="s">
        <v>517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518</v>
      </c>
      <c r="AQ8" s="282" t="s">
        <v>519</v>
      </c>
      <c r="AR8" s="283" t="s">
        <v>520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521</v>
      </c>
      <c r="AL9" s="1146"/>
      <c r="AM9" s="1146"/>
      <c r="AN9" s="1147"/>
      <c r="AO9" s="284">
        <v>3252607</v>
      </c>
      <c r="AP9" s="284">
        <v>58587</v>
      </c>
      <c r="AQ9" s="285">
        <v>65025</v>
      </c>
      <c r="AR9" s="286">
        <v>-9.9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522</v>
      </c>
      <c r="AL10" s="1146"/>
      <c r="AM10" s="1146"/>
      <c r="AN10" s="1147"/>
      <c r="AO10" s="287">
        <v>118988</v>
      </c>
      <c r="AP10" s="287">
        <v>2143</v>
      </c>
      <c r="AQ10" s="288">
        <v>6119</v>
      </c>
      <c r="AR10" s="289">
        <v>-65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523</v>
      </c>
      <c r="AL11" s="1146"/>
      <c r="AM11" s="1146"/>
      <c r="AN11" s="1147"/>
      <c r="AO11" s="287">
        <v>4079</v>
      </c>
      <c r="AP11" s="287">
        <v>73</v>
      </c>
      <c r="AQ11" s="288">
        <v>1220</v>
      </c>
      <c r="AR11" s="289">
        <v>-94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524</v>
      </c>
      <c r="AL12" s="1146"/>
      <c r="AM12" s="1146"/>
      <c r="AN12" s="1147"/>
      <c r="AO12" s="287" t="s">
        <v>525</v>
      </c>
      <c r="AP12" s="287" t="s">
        <v>525</v>
      </c>
      <c r="AQ12" s="288">
        <v>12</v>
      </c>
      <c r="AR12" s="289" t="s">
        <v>525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526</v>
      </c>
      <c r="AL13" s="1146"/>
      <c r="AM13" s="1146"/>
      <c r="AN13" s="1147"/>
      <c r="AO13" s="287">
        <v>90442</v>
      </c>
      <c r="AP13" s="287">
        <v>1629</v>
      </c>
      <c r="AQ13" s="288">
        <v>2792</v>
      </c>
      <c r="AR13" s="289">
        <v>-41.7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527</v>
      </c>
      <c r="AL14" s="1146"/>
      <c r="AM14" s="1146"/>
      <c r="AN14" s="1147"/>
      <c r="AO14" s="287">
        <v>34377</v>
      </c>
      <c r="AP14" s="287">
        <v>619</v>
      </c>
      <c r="AQ14" s="288">
        <v>1408</v>
      </c>
      <c r="AR14" s="289">
        <v>-56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528</v>
      </c>
      <c r="AL15" s="1149"/>
      <c r="AM15" s="1149"/>
      <c r="AN15" s="1150"/>
      <c r="AO15" s="287">
        <v>-179656</v>
      </c>
      <c r="AP15" s="287">
        <v>-3236</v>
      </c>
      <c r="AQ15" s="288">
        <v>-3962</v>
      </c>
      <c r="AR15" s="289">
        <v>-18.3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190</v>
      </c>
      <c r="AL16" s="1149"/>
      <c r="AM16" s="1149"/>
      <c r="AN16" s="1150"/>
      <c r="AO16" s="287">
        <v>3320837</v>
      </c>
      <c r="AP16" s="287">
        <v>59816</v>
      </c>
      <c r="AQ16" s="288">
        <v>72615</v>
      </c>
      <c r="AR16" s="289">
        <v>-17.600000000000001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533</v>
      </c>
      <c r="AL21" s="1152"/>
      <c r="AM21" s="1152"/>
      <c r="AN21" s="1153"/>
      <c r="AO21" s="300">
        <v>5.82</v>
      </c>
      <c r="AP21" s="301">
        <v>6.51</v>
      </c>
      <c r="AQ21" s="302">
        <v>-0.69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534</v>
      </c>
      <c r="AL22" s="1152"/>
      <c r="AM22" s="1152"/>
      <c r="AN22" s="1153"/>
      <c r="AO22" s="305">
        <v>95.6</v>
      </c>
      <c r="AP22" s="306">
        <v>98.4</v>
      </c>
      <c r="AQ22" s="307">
        <v>-2.8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516</v>
      </c>
      <c r="AP30" s="275"/>
      <c r="AQ30" s="276" t="s">
        <v>517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518</v>
      </c>
      <c r="AQ31" s="282" t="s">
        <v>519</v>
      </c>
      <c r="AR31" s="283" t="s">
        <v>520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538</v>
      </c>
      <c r="AL32" s="1160"/>
      <c r="AM32" s="1160"/>
      <c r="AN32" s="1161"/>
      <c r="AO32" s="315">
        <v>975618</v>
      </c>
      <c r="AP32" s="315">
        <v>17573</v>
      </c>
      <c r="AQ32" s="316">
        <v>34910</v>
      </c>
      <c r="AR32" s="317">
        <v>-49.7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539</v>
      </c>
      <c r="AL33" s="1160"/>
      <c r="AM33" s="1160"/>
      <c r="AN33" s="1161"/>
      <c r="AO33" s="315" t="s">
        <v>525</v>
      </c>
      <c r="AP33" s="315" t="s">
        <v>525</v>
      </c>
      <c r="AQ33" s="316" t="s">
        <v>525</v>
      </c>
      <c r="AR33" s="317" t="s">
        <v>525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540</v>
      </c>
      <c r="AL34" s="1160"/>
      <c r="AM34" s="1160"/>
      <c r="AN34" s="1161"/>
      <c r="AO34" s="315" t="s">
        <v>525</v>
      </c>
      <c r="AP34" s="315" t="s">
        <v>525</v>
      </c>
      <c r="AQ34" s="316">
        <v>4</v>
      </c>
      <c r="AR34" s="317" t="s">
        <v>525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541</v>
      </c>
      <c r="AL35" s="1160"/>
      <c r="AM35" s="1160"/>
      <c r="AN35" s="1161"/>
      <c r="AO35" s="315">
        <v>127269</v>
      </c>
      <c r="AP35" s="315">
        <v>2292</v>
      </c>
      <c r="AQ35" s="316">
        <v>8517</v>
      </c>
      <c r="AR35" s="317">
        <v>-73.099999999999994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542</v>
      </c>
      <c r="AL36" s="1160"/>
      <c r="AM36" s="1160"/>
      <c r="AN36" s="1161"/>
      <c r="AO36" s="315">
        <v>47827</v>
      </c>
      <c r="AP36" s="315">
        <v>861</v>
      </c>
      <c r="AQ36" s="316">
        <v>1600</v>
      </c>
      <c r="AR36" s="317">
        <v>-46.2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543</v>
      </c>
      <c r="AL37" s="1160"/>
      <c r="AM37" s="1160"/>
      <c r="AN37" s="1161"/>
      <c r="AO37" s="315" t="s">
        <v>525</v>
      </c>
      <c r="AP37" s="315" t="s">
        <v>525</v>
      </c>
      <c r="AQ37" s="316">
        <v>1669</v>
      </c>
      <c r="AR37" s="317" t="s">
        <v>525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544</v>
      </c>
      <c r="AL38" s="1163"/>
      <c r="AM38" s="1163"/>
      <c r="AN38" s="1164"/>
      <c r="AO38" s="318" t="s">
        <v>525</v>
      </c>
      <c r="AP38" s="318" t="s">
        <v>525</v>
      </c>
      <c r="AQ38" s="319">
        <v>1</v>
      </c>
      <c r="AR38" s="307" t="s">
        <v>525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545</v>
      </c>
      <c r="AL39" s="1163"/>
      <c r="AM39" s="1163"/>
      <c r="AN39" s="1164"/>
      <c r="AO39" s="315">
        <v>-102</v>
      </c>
      <c r="AP39" s="315">
        <v>-2</v>
      </c>
      <c r="AQ39" s="316">
        <v>-6461</v>
      </c>
      <c r="AR39" s="317">
        <v>-100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546</v>
      </c>
      <c r="AL40" s="1160"/>
      <c r="AM40" s="1160"/>
      <c r="AN40" s="1161"/>
      <c r="AO40" s="315">
        <v>-1088220</v>
      </c>
      <c r="AP40" s="315">
        <v>-19601</v>
      </c>
      <c r="AQ40" s="316">
        <v>-28321</v>
      </c>
      <c r="AR40" s="317">
        <v>-30.8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304</v>
      </c>
      <c r="AL41" s="1166"/>
      <c r="AM41" s="1166"/>
      <c r="AN41" s="1167"/>
      <c r="AO41" s="315">
        <v>62392</v>
      </c>
      <c r="AP41" s="315">
        <v>1124</v>
      </c>
      <c r="AQ41" s="316">
        <v>11918</v>
      </c>
      <c r="AR41" s="317">
        <v>-90.6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516</v>
      </c>
      <c r="AN49" s="1156" t="s">
        <v>550</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551</v>
      </c>
      <c r="AO50" s="332" t="s">
        <v>552</v>
      </c>
      <c r="AP50" s="333" t="s">
        <v>553</v>
      </c>
      <c r="AQ50" s="334" t="s">
        <v>554</v>
      </c>
      <c r="AR50" s="335" t="s">
        <v>555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2424654</v>
      </c>
      <c r="AN51" s="337">
        <v>44657</v>
      </c>
      <c r="AO51" s="338">
        <v>6.1</v>
      </c>
      <c r="AP51" s="339">
        <v>54110</v>
      </c>
      <c r="AQ51" s="340">
        <v>-5.6</v>
      </c>
      <c r="AR51" s="341">
        <v>11.7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1402704</v>
      </c>
      <c r="AN52" s="345">
        <v>25835</v>
      </c>
      <c r="AO52" s="346">
        <v>-22</v>
      </c>
      <c r="AP52" s="347">
        <v>30620</v>
      </c>
      <c r="AQ52" s="348">
        <v>-6.6</v>
      </c>
      <c r="AR52" s="349">
        <v>-15.4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2340014</v>
      </c>
      <c r="AN53" s="337">
        <v>42790</v>
      </c>
      <c r="AO53" s="338">
        <v>-4.2</v>
      </c>
      <c r="AP53" s="339">
        <v>54684</v>
      </c>
      <c r="AQ53" s="340">
        <v>1.1000000000000001</v>
      </c>
      <c r="AR53" s="341">
        <v>-5.3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1425624</v>
      </c>
      <c r="AN54" s="345">
        <v>26069</v>
      </c>
      <c r="AO54" s="346">
        <v>0.9</v>
      </c>
      <c r="AP54" s="347">
        <v>32829</v>
      </c>
      <c r="AQ54" s="348">
        <v>7.2</v>
      </c>
      <c r="AR54" s="349">
        <v>-6.3</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1621899</v>
      </c>
      <c r="AN55" s="337">
        <v>29460</v>
      </c>
      <c r="AO55" s="338">
        <v>-31.2</v>
      </c>
      <c r="AP55" s="339">
        <v>62383</v>
      </c>
      <c r="AQ55" s="340">
        <v>14.1</v>
      </c>
      <c r="AR55" s="341">
        <v>-45.3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1166555</v>
      </c>
      <c r="AN56" s="345">
        <v>21189</v>
      </c>
      <c r="AO56" s="346">
        <v>-18.7</v>
      </c>
      <c r="AP56" s="347">
        <v>35325</v>
      </c>
      <c r="AQ56" s="348">
        <v>7.6</v>
      </c>
      <c r="AR56" s="349">
        <v>-26.3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2067424</v>
      </c>
      <c r="AN57" s="337">
        <v>37369</v>
      </c>
      <c r="AO57" s="338">
        <v>26.8</v>
      </c>
      <c r="AP57" s="339">
        <v>63812</v>
      </c>
      <c r="AQ57" s="340">
        <v>2.2999999999999998</v>
      </c>
      <c r="AR57" s="341">
        <v>24.5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1778064</v>
      </c>
      <c r="AN58" s="345">
        <v>32139</v>
      </c>
      <c r="AO58" s="346">
        <v>51.7</v>
      </c>
      <c r="AP58" s="347">
        <v>33848</v>
      </c>
      <c r="AQ58" s="348">
        <v>-4.2</v>
      </c>
      <c r="AR58" s="349">
        <v>55.9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1993541</v>
      </c>
      <c r="AN59" s="337">
        <v>35908</v>
      </c>
      <c r="AO59" s="338">
        <v>-3.9</v>
      </c>
      <c r="AP59" s="339">
        <v>45945</v>
      </c>
      <c r="AQ59" s="340">
        <v>-28</v>
      </c>
      <c r="AR59" s="341">
        <v>24.1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1657721</v>
      </c>
      <c r="AN60" s="345">
        <v>29859</v>
      </c>
      <c r="AO60" s="346">
        <v>-7.1</v>
      </c>
      <c r="AP60" s="347">
        <v>25180</v>
      </c>
      <c r="AQ60" s="348">
        <v>-25.6</v>
      </c>
      <c r="AR60" s="349">
        <v>18.5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2089506</v>
      </c>
      <c r="AN61" s="352">
        <v>38037</v>
      </c>
      <c r="AO61" s="353">
        <v>-1.3</v>
      </c>
      <c r="AP61" s="354">
        <v>56187</v>
      </c>
      <c r="AQ61" s="355">
        <v>-3.2</v>
      </c>
      <c r="AR61" s="341">
        <v>1.9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1486134</v>
      </c>
      <c r="AN62" s="345">
        <v>27018</v>
      </c>
      <c r="AO62" s="346">
        <v>1</v>
      </c>
      <c r="AP62" s="347">
        <v>31560</v>
      </c>
      <c r="AQ62" s="348">
        <v>-4.3</v>
      </c>
      <c r="AR62" s="349">
        <v>5.3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XzJCZMZ4mycBRvImAONJHGQPHXHAxy/adzWwCNHrhwlV7Ri9l475VtnWftFJ09p+kHV0quYjRU/Nu0iPklZmiQ==" saltValue="0iLFVJRRtScTfS/brOpO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564</v>
      </c>
    </row>
    <row r="120" spans="125:125" ht="13.5" hidden="1" customHeight="1" x14ac:dyDescent="0.2"/>
    <row r="121" spans="125:125" ht="13.5" hidden="1" customHeight="1" x14ac:dyDescent="0.2">
      <c r="DU121" s="262"/>
    </row>
  </sheetData>
  <sheetProtection algorithmName="SHA-512" hashValue="R8LGCrnd3Y4S2SxK/O7lIFf57l1SJwEY4NOvFueeO/kedB4N5g4iRLcp+ltcWb7P8XbpX7ceJmre7Rn3PzZDLw==" saltValue="XnMrgFa2siwr7rUueDJ2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565</v>
      </c>
    </row>
  </sheetData>
  <sheetProtection algorithmName="SHA-512" hashValue="808ILUfR8LPpEpTC24Y/hqRUVvk2Wk/bcIO7XOiVeO204WlMsjQ0Jr3U1hgHja6mGXxo77eKlKrQvsR0fPlz7A==" saltValue="e8k3Fy+mMGuFWtH1vrRx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68" t="s">
        <v>3</v>
      </c>
      <c r="D47" s="1168"/>
      <c r="E47" s="1169"/>
      <c r="F47" s="11">
        <v>23.5</v>
      </c>
      <c r="G47" s="12">
        <v>21.08</v>
      </c>
      <c r="H47" s="12">
        <v>24.98</v>
      </c>
      <c r="I47" s="12">
        <v>20.87</v>
      </c>
      <c r="J47" s="13">
        <v>19.36</v>
      </c>
    </row>
    <row r="48" spans="2:10" ht="57.75" customHeight="1" x14ac:dyDescent="0.2">
      <c r="B48" s="14"/>
      <c r="C48" s="1170" t="s">
        <v>4</v>
      </c>
      <c r="D48" s="1170"/>
      <c r="E48" s="1171"/>
      <c r="F48" s="15">
        <v>6.22</v>
      </c>
      <c r="G48" s="16">
        <v>7.05</v>
      </c>
      <c r="H48" s="16">
        <v>6.01</v>
      </c>
      <c r="I48" s="16">
        <v>6.57</v>
      </c>
      <c r="J48" s="17">
        <v>7.9</v>
      </c>
    </row>
    <row r="49" spans="2:10" ht="57.75" customHeight="1" thickBot="1" x14ac:dyDescent="0.25">
      <c r="B49" s="18"/>
      <c r="C49" s="1172" t="s">
        <v>5</v>
      </c>
      <c r="D49" s="1172"/>
      <c r="E49" s="1173"/>
      <c r="F49" s="19">
        <v>2.14</v>
      </c>
      <c r="G49" s="20">
        <v>0.44</v>
      </c>
      <c r="H49" s="20">
        <v>2.79</v>
      </c>
      <c r="I49" s="20" t="s">
        <v>571</v>
      </c>
      <c r="J49" s="21">
        <v>3.1</v>
      </c>
    </row>
    <row r="50" spans="2:10" ht="13.2" x14ac:dyDescent="0.2"/>
  </sheetData>
  <sheetProtection algorithmName="SHA-512" hashValue="jUMcBKWSkWV/vQUwiiIfOheOq64SfIkc4WDv6KwhkHtESzi+QroRctkbX7X990dC00SGGBFzsxSqOFcNpWe75w==" saltValue="eZoES+Rh+AGB+XeVO6+p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2023-10-13T08:49:27Z</cp:lastPrinted>
  <dcterms:created xsi:type="dcterms:W3CDTF">2023-02-20T05:29:32Z</dcterms:created>
  <dcterms:modified xsi:type="dcterms:W3CDTF">2023-10-13T08:49:32Z</dcterms:modified>
  <cp:category/>
</cp:coreProperties>
</file>