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2" i="12" l="1"/>
  <c r="AF71" i="12"/>
  <c r="AF70" i="12"/>
  <c r="AF69" i="12"/>
  <c r="AF68" i="12"/>
  <c r="AA72" i="12"/>
  <c r="AA71" i="12"/>
  <c r="AA70" i="12"/>
  <c r="AA69" i="12"/>
  <c r="AA68" i="12"/>
  <c r="AA31" i="12" l="1"/>
  <c r="AA29" i="12"/>
  <c r="AA28" i="12"/>
  <c r="AA30"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<sst xmlns="http://schemas.openxmlformats.org/spreadsheetml/2006/main" count="1159" uniqueCount="623">
  <si>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</si>
  <si>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</si>
  <si>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</si>
  <si>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</si>
  <si>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</si>
  <si>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</si>
  <si>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</si>
  <si>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</si>
  <si>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</si>
  <si>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</si>
  <si>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</si>
  <si>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</si>
  <si>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</si>
  <si>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</si>
  <si>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</si>
  <si>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</si>
  <si>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</si>
  <si>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</si>
  <si>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</si>
  <si>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</si>
  <si>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</si>
  <si>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</si>
  <si>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</si>
  <si>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</si>
  <si>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</si>
  <si>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</si>
  <si>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</si>
  <si>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</si>
  <si>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</si>
  <si>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</si>
  <si>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</si>
  <si>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</si>
  <si>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</si>
  <si>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</si>
  <si>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</si>
  <si>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</si>
  <si>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</si>
  <si>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</si>
  <si>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</si>
  <si>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</si>
  <si>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</si>
  <si>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</si>
  <si>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</si>
  <si>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</si>
  <si>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</si>
  <si>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</si>
  <si>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</si>
  <si>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</si>
  <si>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</si>
  <si>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</si>
  <si>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</si>
  <si>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</si>
  <si>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</si>
  <si>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</si>
  <si>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</si>
  <si>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</si>
  <si>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</si>
  <si>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</si>
  <si>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</si>
  <si>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</si>
  <si>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</si>
  <si>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</si>
  <si>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</si>
  <si>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</si>
  <si>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</si>
  <si>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</si>
  <si>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</si>
  <si>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</si>
  <si>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</si>
  <si>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</si>
  <si>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</si>
  <si>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</si>
  <si>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</si>
  <si>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</si>
  <si>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</si>
  <si>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</si>
  <si>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</si>
  <si>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</si>
  <si>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</si>
  <si>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</si>
  <si>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</si>
  <si>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</si>
  <si>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</si>
  <si>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</si>
  <si>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</si>
  <si>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</si>
  <si>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</si>
  <si>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</si>
  <si>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</si>
  <si>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</si>
  <si>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</si>
  <si>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</si>
  <si>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</si>
  <si>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</si>
  <si>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</si>
  <si>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</si>
  <si>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</si>
  <si>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</si>
  <si>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</si>
  <si>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</si>
  <si>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</si>
  <si>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</si>
  <si>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</si>
  <si>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</si>
  <si>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</si>
  <si>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</si>
  <si>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</si>
  <si>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</si>
  <si>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</si>
  <si>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</si>
  <si>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</si>
  <si>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</si>
  <si>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</si>
  <si>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</si>
  <si>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</si>
  <si>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</si>
  <si>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</si>
  <si>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</si>
  <si>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</si>
  <si>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</si>
  <si>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</si>
  <si>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</si>
  <si>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</si>
  <si>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</si>
  <si>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</si>
  <si>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</si>
  <si>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</si>
  <si>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</si>
  <si>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</si>
  <si>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</si>
  <si>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</si>
  <si>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</si>
  <si>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</si>
  <si>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</si>
  <si>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</si>
  <si>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</si>
  <si>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</si>
  <si>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</si>
  <si>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</si>
  <si>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</si>
  <si>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</si>
  <si>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</si>
  <si>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</si>
  <si>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</si>
  <si>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</si>
  <si>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</si>
  <si>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</si>
  <si>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</si>
  <si>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</si>
  <si>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</si>
  <si>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</si>
  <si>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</si>
  <si>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</si>
  <si>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</si>
  <si>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</si>
  <si>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</si>
  <si>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</si>
  <si>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</si>
  <si>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</si>
  <si>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</si>
  <si>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</si>
  <si>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</si>
  <si>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</si>
  <si>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</si>
  <si>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</si>
  <si>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</si>
  <si>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</si>
  <si>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</si>
  <si>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</si>
  <si>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</si>
  <si>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</si>
  <si>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</si>
  <si>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</si>
  <si>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</si>
  <si>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</si>
  <si>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</si>
  <si>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</si>
  <si>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</si>
  <si>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</si>
  <si>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</si>
  <si>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</si>
  <si>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</si>
  <si>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</si>
  <si>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</si>
  <si>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</si>
  <si>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</si>
  <si>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</si>
  <si>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</si>
  <si>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</si>
  <si>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</si>
  <si>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</si>
  <si>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</si>
  <si>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</si>
  <si>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</si>
  <si>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</si>
  <si>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</si>
  <si>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</si>
  <si>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</si>
  <si>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</si>
  <si>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</si>
  <si>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</si>
  <si>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</si>
  <si>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</si>
  <si>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</si>
  <si>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</si>
  <si>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</si>
  <si>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</si>
  <si>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</si>
  <si>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</si>
  <si>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</si>
  <si>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</si>
  <si>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</si>
  <si>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</si>
  <si>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岐阜県各務原市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</si>
  <si>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</si>
  <si>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</si>
  <si>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</si>
  <si>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</si>
  <si>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</si>
  <si>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</si>
  <si>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</si>
  <si>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</si>
  <si>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</si>
  <si>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</si>
  <si>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</si>
  <si>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</si>
  <si>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</si>
  <si>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</si>
  <si>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</si>
  <si>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</si>
  <si>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</si>
  <si>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</si>
  <si>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</si>
  <si>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</si>
  <si>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</si>
  <si>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</si>
  <si>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</si>
  <si>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</si>
  <si>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</si>
  <si>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</si>
  <si>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</si>
  <si>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</si>
  <si>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</si>
  <si>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</si>
  <si>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</si>
  <si>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</si>
  <si>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</si>
  <si>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</si>
  <si>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</si>
  <si>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</si>
  <si>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</si>
  <si>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</si>
  <si>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</si>
  <si>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</si>
  <si>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</si>
  <si>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</si>
  <si>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</si>
  <si>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</si>
  <si>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</si>
  <si>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</si>
  <si>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</si>
  <si>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</si>
  <si>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</si>
  <si>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</si>
  <si>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</si>
  <si>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</si>
  <si>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</si>
  <si>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</si>
  <si>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</si>
  <si>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</si>
  <si>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</si>
  <si>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</si>
  <si>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</si>
  <si>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</si>
  <si>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</si>
  <si>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</si>
  <si>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</si>
  <si>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</si>
  <si>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</si>
  <si>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</si>
  <si>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</si>
  <si>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</si>
  <si>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</si>
  <si>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</si>
  <si>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</si>
  <si>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</si>
  <si>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</si>
  <si>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</si>
  <si>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</si>
  <si>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</si>
  <si>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</si>
  <si>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</si>
  <si>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</si>
  <si>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</si>
  <si>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</si>
  <si>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</si>
  <si>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</si>
  <si>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</si>
  <si>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</si>
  <si>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</si>
  <si>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</si>
  <si>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</si>
  <si>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</si>
  <si>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</si>
  <si>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</si>
  <si>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</si>
  <si>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</si>
  <si>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</si>
  <si>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</si>
  <si>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</si>
  <si>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</si>
  <si>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</si>
  <si>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</si>
  <si>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</si>
  <si>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</si>
  <si>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</si>
  <si>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</si>
  <si>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</si>
  <si>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</si>
  <si>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</si>
  <si>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</si>
  <si>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</si>
  <si>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</si>
  <si>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</si>
  <si>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</si>
  <si>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</si>
  <si>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</si>
  <si>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</si>
  <si>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</si>
  <si>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</si>
  <si>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</si>
  <si>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</si>
  <si>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</si>
  <si>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</si>
  <si>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</si>
  <si>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</si>
  <si>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</si>
  <si>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</si>
  <si>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</si>
  <si>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</si>
  <si>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</si>
  <si>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</si>
  <si>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</si>
  <si>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</si>
  <si>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</si>
  <si>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</si>
  <si>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</si>
  <si>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</si>
  <si>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</si>
  <si>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</si>
  <si>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</si>
  <si>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</si>
  <si>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</si>
  <si>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</si>
  <si>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</si>
  <si>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</si>
  <si>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</si>
  <si>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</si>
  <si>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</si>
  <si>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</si>
  <si>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</si>
  <si>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</si>
  <si>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</si>
  <si>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</si>
  <si>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</si>
  <si>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</si>
  <si>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</si>
  <si>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</si>
  <si>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</si>
  <si>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岐阜県各務原市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</si>
  <si>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</si>
  <si>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</si>
  <si>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</si>
  <si>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</si>
  <si>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</si>
  <si>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</si>
  <si>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</si>
  <si>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</si>
  <si>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</si>
  <si>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</si>
  <si>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</si>
  <si>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</si>
  <si>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</si>
  <si>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</si>
  <si>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</si>
  <si>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</si>
  <si>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</si>
  <si>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</si>
  <si>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</si>
  <si>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</si>
  <si>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</si>
  <si>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</si>
  <si>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</si>
  <si>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</si>
  <si>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</si>
  <si>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</si>
  <si>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</si>
  <si>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</si>
  <si>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</si>
  <si>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</si>
  <si>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</si>
  <si>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</si>
  <si>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</si>
  <si>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</si>
  <si>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</si>
  <si>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</si>
  <si>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</si>
  <si>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</si>
  <si>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</si>
  <si>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</si>
  <si>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</si>
  <si>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</si>
  <si>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</si>
  <si>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</si>
  <si>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</si>
  <si>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</si>
  <si>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</si>
  <si>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</si>
  <si>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</si>
  <si>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</si>
  <si>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</si>
  <si>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</si>
  <si>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</si>
  <si>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</si>
  <si>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</si>
  <si>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</si>
  <si>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</si>
  <si>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</si>
  <si>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</si>
  <si>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</si>
  <si>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</si>
  <si>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</si>
  <si>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</si>
  <si>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</si>
  <si>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</si>
  <si>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</si>
  <si>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</si>
  <si>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</si>
  <si>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</si>
  <si>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</si>
  <si>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</si>
  <si>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</si>
  <si>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</si>
  <si>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</si>
  <si>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</si>
  <si>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</si>
  <si>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</si>
  <si>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</si>
  <si>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</si>
  <si>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</si>
  <si>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</si>
  <si>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</si>
  <si>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</si>
  <si>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</si>
  <si>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</si>
  <si>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</si>
  <si>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</si>
  <si>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</si>
  <si>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</si>
  <si>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</si>
  <si>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</si>
  <si>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</si>
  <si>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</si>
  <si>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</si>
  <si>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</si>
  <si>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</si>
  <si>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</si>
  <si>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</si>
  <si>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</si>
  <si>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</si>
  <si>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</si>
  <si>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</si>
  <si>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</si>
  <si>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</si>
  <si>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</si>
  <si>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</si>
  <si>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</si>
  <si>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</si>
  <si>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t>
    <phoneticPr fontId="5"/>
  </si>
  <si>
    <t>-</t>
    <phoneticPr fontId="5"/>
  </si>
  <si>
    <t>-</t>
    <phoneticPr fontId="5"/>
  </si>
  <si>
    <t>(Ｆ)</t>
    <phoneticPr fontId="5"/>
  </si>
  <si>
    <t>後期高齢者医療事業特別会計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</si>
  <si>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</si>
  <si>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</si>
  <si>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</si>
  <si>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</si>
  <si>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</si>
  <si>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</si>
  <si>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</si>
  <si>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</si>
  <si>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</si>
  <si>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</si>
  <si>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</si>
  <si>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</si>
  <si>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</si>
  <si>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</si>
  <si>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</si>
  <si>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</si>
  <si>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</si>
  <si>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</si>
  <si>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</si>
  <si>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</si>
  <si>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</si>
  <si>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</si>
  <si>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</si>
  <si>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</si>
  <si>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</si>
  <si>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</si>
  <si>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</si>
  <si>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</si>
  <si>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</si>
  <si>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</si>
  <si>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</si>
  <si>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</si>
  <si>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</si>
  <si>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</si>
  <si>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</si>
  <si>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</si>
  <si>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</si>
  <si>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</si>
  <si>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</si>
  <si>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</si>
  <si>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</si>
  <si>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</si>
  <si>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</si>
  <si>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</si>
  <si>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</si>
  <si>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</si>
  <si>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</si>
  <si>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</si>
  <si>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</si>
  <si>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</si>
  <si>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</si>
  <si>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</si>
  <si>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</si>
  <si>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</si>
  <si>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</si>
  <si>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</si>
  <si>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</si>
  <si>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</si>
  <si>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</si>
  <si>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</si>
  <si>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</si>
  <si>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</si>
  <si>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</si>
  <si>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</si>
  <si>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</si>
  <si>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</si>
  <si>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</si>
  <si>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</si>
  <si>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</si>
  <si>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</si>
  <si>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</si>
  <si>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</si>
  <si>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</si>
  <si>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</si>
  <si>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</si>
  <si>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</si>
  <si>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</si>
  <si>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</si>
  <si>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</si>
  <si>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</si>
  <si>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</si>
  <si>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</si>
  <si>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</si>
  <si>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</si>
  <si>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</si>
  <si>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</si>
  <si>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</si>
  <si>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</si>
  <si>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</si>
  <si>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</si>
  <si>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</si>
  <si>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</si>
  <si>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4.89</t>
  </si>
  <si>
    <t>▲ 0.70</t>
  </si>
  <si>
    <t>▲ 1.67</t>
  </si>
  <si>
    <t>一般会計</t>
  </si>
  <si>
    <t>水道事業会計</t>
  </si>
  <si>
    <t>国民健康保険事業特別会計</t>
  </si>
  <si>
    <t>下水道事業会計</t>
  </si>
  <si>
    <t>介護保険事業特別会計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</si>
  <si>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</si>
  <si>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</si>
  <si>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</si>
  <si>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</si>
  <si>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</si>
  <si>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</si>
  <si>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</si>
  <si>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</si>
  <si>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</si>
  <si>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基金繰入金5,065百万円</t>
    <rPh sb="0" eb="2">
      <t>キキン</t>
    </rPh>
    <rPh sb="2" eb="4">
      <t>クリイレ</t>
    </rPh>
    <rPh sb="4" eb="5">
      <t>キン</t>
    </rPh>
    <rPh sb="10" eb="13">
      <t>ヒャクマンエン</t>
    </rPh>
    <phoneticPr fontId="2"/>
  </si>
  <si>
    <t>基金繰入金100百万円</t>
    <rPh sb="0" eb="2">
      <t>キキン</t>
    </rPh>
    <rPh sb="2" eb="4">
      <t>クリイレ</t>
    </rPh>
    <rPh sb="4" eb="5">
      <t>キン</t>
    </rPh>
    <rPh sb="8" eb="11">
      <t>ヒャクマンエン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</si>
  <si>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</si>
  <si>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</si>
  <si>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</si>
  <si>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</si>
  <si>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木曽川右岸地帯水防事務組合</t>
    <rPh sb="0" eb="2">
      <t>キソ</t>
    </rPh>
    <rPh sb="2" eb="3">
      <t>ガワ</t>
    </rPh>
    <rPh sb="3" eb="5">
      <t>ウガン</t>
    </rPh>
    <rPh sb="5" eb="7">
      <t>チタイ</t>
    </rPh>
    <rPh sb="7" eb="9">
      <t>スイボウ</t>
    </rPh>
    <rPh sb="9" eb="11">
      <t>ジム</t>
    </rPh>
    <rPh sb="11" eb="13">
      <t>クミアイ</t>
    </rPh>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</si>
  <si>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</si>
  <si>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</si>
  <si>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</si>
  <si>
    <t>学校施設整備基金</t>
    <rPh sb="0" eb="2">
      <t>ガッコウ</t>
    </rPh>
    <rPh sb="2" eb="4">
      <t>シセツ</t>
    </rPh>
    <rPh sb="4" eb="6">
      <t>セイビ</t>
    </rPh>
    <rPh sb="6" eb="8">
      <t>キキン</t>
    </rPh>
    <phoneticPr fontId="5"/>
  </si>
  <si>
    <t>福祉振興基金</t>
    <rPh sb="0" eb="2">
      <t>フクシ</t>
    </rPh>
    <rPh sb="2" eb="4">
      <t>シンコウ</t>
    </rPh>
    <rPh sb="4" eb="6">
      <t>キキン</t>
    </rPh>
    <phoneticPr fontId="5"/>
  </si>
  <si>
    <t>新総合体育館整備基金</t>
    <rPh sb="0" eb="3">
      <t>シンソウゴウ</t>
    </rPh>
    <rPh sb="3" eb="6">
      <t>タイイクカン</t>
    </rPh>
    <rPh sb="6" eb="8">
      <t>セイビ</t>
    </rPh>
    <rPh sb="8" eb="10">
      <t>キキン</t>
    </rPh>
    <phoneticPr fontId="5"/>
  </si>
  <si>
    <t>公共施設等整備基金</t>
    <rPh sb="0" eb="2">
      <t>コウキョウ</t>
    </rPh>
    <rPh sb="2" eb="4">
      <t>シセツ</t>
    </rPh>
    <rPh sb="4" eb="5">
      <t>トウ</t>
    </rPh>
    <rPh sb="5" eb="7">
      <t>セイビ</t>
    </rPh>
    <rPh sb="7" eb="9">
      <t>キキン</t>
    </rPh>
    <phoneticPr fontId="5"/>
  </si>
  <si>
    <t>庁舎等整備基金</t>
    <rPh sb="0" eb="2">
      <t>チョウシャ</t>
    </rPh>
    <rPh sb="2" eb="3">
      <t>ナド</t>
    </rPh>
    <rPh sb="3" eb="5">
      <t>セイビ</t>
    </rPh>
    <rPh sb="5" eb="7">
      <t>キキン</t>
    </rPh>
    <phoneticPr fontId="5"/>
  </si>
  <si>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</si>
  <si>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</si>
  <si>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</si>
  <si>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</si>
  <si>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</si>
  <si>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</si>
  <si>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</si>
  <si>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</si>
  <si>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</si>
  <si>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</si>
  <si>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将来負担比率は例年算定されておらず、実質公債費比率は類似団体平均を下回る数値となっている。
今後も次世代へ過大な負担を残さぬよう、新規事業実施の精査、地方債の利率や償還方法の見直し等を行うことで健全な財政を維持していく。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</si>
  <si>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</si>
  <si>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</si>
  <si>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</si>
  <si>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将来負担比率は例年算定されていない。一方で、有形固定資産減価償却率は、類似団体・全国・県平均より高い水準となっている。
今後は平成28年度に策定、R3年度に改訂した公共施設等総合管理計画に基づき、施設総量の適正化、計画的な維持管理と長寿命化、効率的な施設運営による維持管理経費の縮減を推進していく。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</si>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</sst>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93AD-4032-9FF4-C3660B53F6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51689</c:v>
                </c:pt>
                <c:pt idx="1">
                  <c:v>37373</c:v>
                </c:pt>
                <c:pt idx="2">
                  <c:v>55444</c:v>
                </c:pt>
                <c:pt idx="3">
                  <c:v>59145</c:v>
                </c:pt>
                <c:pt idx="4">
                  <c:v>74345</c:v>
                </c:pt>
              </c:numCache>
            </c:numRef>
          </c:val>
          <c:smooth val="0"/>
          <c:extLst>
            <c:ext xmlns:c16="http://schemas.microsoft.com/office/drawing/2014/chart" uri="{C3380CC4-5D6E-409C-BE32-E72D297353CC}">
              <c16:uniqueId val="{00000001-93AD-4032-9FF4-C3660B53F6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8.5299999999999994</c:v>
                </c:pt>
                <c:pt idx="1">
                  <c:v>9.9499999999999993</c:v>
                </c:pt>
                <c:pt idx="2">
                  <c:v>11.01</c:v>
                </c:pt>
                <c:pt idx="3">
                  <c:v>13.04</c:v>
                </c:pt>
                <c:pt idx="4">
                  <c:v>15.36</c:v>
                </c:pt>
              </c:numCache>
            </c:numRef>
          </c:val>
          <c:extLst>
            <c:ext xmlns:c16="http://schemas.microsoft.com/office/drawing/2014/chart" uri="{C3380CC4-5D6E-409C-BE32-E72D297353CC}">
              <c16:uniqueId val="{00000000-42B3-4BA7-8E59-F889519537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43.4</c:v>
                </c:pt>
                <c:pt idx="1">
                  <c:v>42.22</c:v>
                </c:pt>
                <c:pt idx="2">
                  <c:v>40.32</c:v>
                </c:pt>
                <c:pt idx="3">
                  <c:v>35.6</c:v>
                </c:pt>
                <c:pt idx="4">
                  <c:v>36.700000000000003</c:v>
                </c:pt>
              </c:numCache>
            </c:numRef>
          </c:val>
          <c:extLst>
            <c:ext xmlns:c16="http://schemas.microsoft.com/office/drawing/2014/chart" uri="{C3380CC4-5D6E-409C-BE32-E72D297353CC}">
              <c16:uniqueId val="{00000001-42B3-4BA7-8E59-F889519537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-4.8899999999999997</c:v>
                </c:pt>
                <c:pt idx="1">
                  <c:v>0.22</c:v>
                </c:pt>
                <c:pt idx="2">
                  <c:v>-0.7</c:v>
                </c:pt>
                <c:pt idx="3">
                  <c:v>-1.67</c:v>
                </c:pt>
                <c:pt idx="4">
                  <c:v>5.95</c:v>
                </c:pt>
              </c:numCache>
            </c:numRef>
          </c:val>
          <c:smooth val="0"/>
          <c:extLst>
            <c:ext xmlns:c16="http://schemas.microsoft.com/office/drawing/2014/chart" uri="{C3380CC4-5D6E-409C-BE32-E72D297353CC}">
              <c16:uniqueId val="{00000002-42B3-4BA7-8E59-F889519537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0.1</c:v>
                </c:pt>
                <c:pt idx="4">
                  <c:v>#N/A</c:v>
                </c:pt>
                <c:pt idx="5">
                  <c:v>1.99</c:v>
                </c:pt>
                <c:pt idx="6">
                  <c:v>0</c:v>
                </c:pt>
                <c:pt idx="7">
                  <c:v>0</c:v>
                </c:pt>
                <c:pt idx="8">
                  <c:v>0</c:v>
                </c:pt>
                <c:pt idx="9">
                  <c:v>0</c:v>
                </c:pt>
              </c:numCache>
            </c:numRef>
          </c:val>
          <c:extLst>
            <c:ext xmlns:c16="http://schemas.microsoft.com/office/drawing/2014/chart" uri="{C3380CC4-5D6E-409C-BE32-E72D297353CC}">
              <c16:uniqueId val="{00000000-021B-43F1-B468-3C2AFD3F3E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1B-43F1-B468-3C2AFD3F3E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1B-43F1-B468-3C2AFD3F3E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1B-43F1-B468-3C2AFD3F3E5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0.14000000000000001</c:v>
                </c:pt>
                <c:pt idx="4">
                  <c:v>#N/A</c:v>
                </c:pt>
                <c:pt idx="5">
                  <c:v>0.14000000000000001</c:v>
                </c:pt>
                <c:pt idx="6">
                  <c:v>#N/A</c:v>
                </c:pt>
                <c:pt idx="7">
                  <c:v>0.16</c:v>
                </c:pt>
                <c:pt idx="8">
                  <c:v>#N/A</c:v>
                </c:pt>
                <c:pt idx="9">
                  <c:v>0.25</c:v>
                </c:pt>
              </c:numCache>
            </c:numRef>
          </c:val>
          <c:extLst>
            <c:ext xmlns:c16="http://schemas.microsoft.com/office/drawing/2014/chart" uri="{C3380CC4-5D6E-409C-BE32-E72D297353CC}">
              <c16:uniqueId val="{00000004-021B-43F1-B468-3C2AFD3F3E5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2.42</c:v>
                </c:pt>
                <c:pt idx="2">
                  <c:v>#N/A</c:v>
                </c:pt>
                <c:pt idx="3">
                  <c:v>0.45</c:v>
                </c:pt>
                <c:pt idx="4">
                  <c:v>#N/A</c:v>
                </c:pt>
                <c:pt idx="5">
                  <c:v>0.53</c:v>
                </c:pt>
                <c:pt idx="6">
                  <c:v>#N/A</c:v>
                </c:pt>
                <c:pt idx="7">
                  <c:v>0.64</c:v>
                </c:pt>
                <c:pt idx="8">
                  <c:v>#N/A</c:v>
                </c:pt>
                <c:pt idx="9">
                  <c:v>0.84</c:v>
                </c:pt>
              </c:numCache>
            </c:numRef>
          </c:val>
          <c:extLst>
            <c:ext xmlns:c16="http://schemas.microsoft.com/office/drawing/2014/chart" uri="{C3380CC4-5D6E-409C-BE32-E72D297353CC}">
              <c16:uniqueId val="{00000005-021B-43F1-B468-3C2AFD3F3E5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0.69</c:v>
                </c:pt>
                <c:pt idx="8">
                  <c:v>#N/A</c:v>
                </c:pt>
                <c:pt idx="9">
                  <c:v>1.1499999999999999</c:v>
                </c:pt>
              </c:numCache>
            </c:numRef>
          </c:val>
          <c:extLst>
            <c:ext xmlns:c16="http://schemas.microsoft.com/office/drawing/2014/chart" uri="{C3380CC4-5D6E-409C-BE32-E72D297353CC}">
              <c16:uniqueId val="{00000006-021B-43F1-B468-3C2AFD3F3E5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7.18</c:v>
                </c:pt>
                <c:pt idx="2">
                  <c:v>#N/A</c:v>
                </c:pt>
                <c:pt idx="3">
                  <c:v>6.87</c:v>
                </c:pt>
                <c:pt idx="4">
                  <c:v>#N/A</c:v>
                </c:pt>
                <c:pt idx="5">
                  <c:v>5.21</c:v>
                </c:pt>
                <c:pt idx="6">
                  <c:v>#N/A</c:v>
                </c:pt>
                <c:pt idx="7">
                  <c:v>3.97</c:v>
                </c:pt>
                <c:pt idx="8">
                  <c:v>#N/A</c:v>
                </c:pt>
                <c:pt idx="9">
                  <c:v>2.74</c:v>
                </c:pt>
              </c:numCache>
            </c:numRef>
          </c:val>
          <c:extLst>
            <c:ext xmlns:c16="http://schemas.microsoft.com/office/drawing/2014/chart" uri="{C3380CC4-5D6E-409C-BE32-E72D297353CC}">
              <c16:uniqueId val="{00000007-021B-43F1-B468-3C2AFD3F3E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6.73</c:v>
                </c:pt>
                <c:pt idx="2">
                  <c:v>#N/A</c:v>
                </c:pt>
                <c:pt idx="3">
                  <c:v>6.95</c:v>
                </c:pt>
                <c:pt idx="4">
                  <c:v>#N/A</c:v>
                </c:pt>
                <c:pt idx="5">
                  <c:v>6.96</c:v>
                </c:pt>
                <c:pt idx="6">
                  <c:v>#N/A</c:v>
                </c:pt>
                <c:pt idx="7">
                  <c:v>7.33</c:v>
                </c:pt>
                <c:pt idx="8">
                  <c:v>#N/A</c:v>
                </c:pt>
                <c:pt idx="9">
                  <c:v>7.76</c:v>
                </c:pt>
              </c:numCache>
            </c:numRef>
          </c:val>
          <c:extLst>
            <c:ext xmlns:c16="http://schemas.microsoft.com/office/drawing/2014/chart" uri="{C3380CC4-5D6E-409C-BE32-E72D297353CC}">
              <c16:uniqueId val="{00000008-021B-43F1-B468-3C2AFD3F3E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8.5299999999999994</c:v>
                </c:pt>
                <c:pt idx="2">
                  <c:v>#N/A</c:v>
                </c:pt>
                <c:pt idx="3">
                  <c:v>9.94</c:v>
                </c:pt>
                <c:pt idx="4">
                  <c:v>#N/A</c:v>
                </c:pt>
                <c:pt idx="5">
                  <c:v>11</c:v>
                </c:pt>
                <c:pt idx="6">
                  <c:v>#N/A</c:v>
                </c:pt>
                <c:pt idx="7">
                  <c:v>13.03</c:v>
                </c:pt>
                <c:pt idx="8">
                  <c:v>#N/A</c:v>
                </c:pt>
                <c:pt idx="9">
                  <c:v>15.36</c:v>
                </c:pt>
              </c:numCache>
            </c:numRef>
          </c:val>
          <c:extLst>
            <c:ext xmlns:c16="http://schemas.microsoft.com/office/drawing/2014/chart" uri="{C3380CC4-5D6E-409C-BE32-E72D297353CC}">
              <c16:uniqueId val="{00000009-021B-43F1-B468-3C2AFD3F3E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5322</c:v>
                </c:pt>
                <c:pt idx="5">
                  <c:v>5169</c:v>
                </c:pt>
                <c:pt idx="8">
                  <c:v>4891</c:v>
                </c:pt>
                <c:pt idx="11">
                  <c:v>4904</c:v>
                </c:pt>
                <c:pt idx="14">
                  <c:v>4876</c:v>
                </c:pt>
              </c:numCache>
            </c:numRef>
          </c:val>
          <c:extLst>
            <c:ext xmlns:c16="http://schemas.microsoft.com/office/drawing/2014/chart" uri="{C3380CC4-5D6E-409C-BE32-E72D297353CC}">
              <c16:uniqueId val="{00000000-9C55-4D60-B3FD-D4DEDB4102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55-4D60-B3FD-D4DEDB4102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55-4D60-B3FD-D4DEDB4102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55-4D60-B3FD-D4DEDB4102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850</c:v>
                </c:pt>
                <c:pt idx="3">
                  <c:v>832</c:v>
                </c:pt>
                <c:pt idx="6">
                  <c:v>594</c:v>
                </c:pt>
                <c:pt idx="9">
                  <c:v>617</c:v>
                </c:pt>
                <c:pt idx="12">
                  <c:v>593</c:v>
                </c:pt>
              </c:numCache>
            </c:numRef>
          </c:val>
          <c:extLst>
            <c:ext xmlns:c16="http://schemas.microsoft.com/office/drawing/2014/chart" uri="{C3380CC4-5D6E-409C-BE32-E72D297353CC}">
              <c16:uniqueId val="{00000004-9C55-4D60-B3FD-D4DEDB4102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55-4D60-B3FD-D4DEDB4102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55-4D60-B3FD-D4DEDB4102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4630</c:v>
                </c:pt>
                <c:pt idx="3">
                  <c:v>4257</c:v>
                </c:pt>
                <c:pt idx="6">
                  <c:v>4219</c:v>
                </c:pt>
                <c:pt idx="9">
                  <c:v>5977</c:v>
                </c:pt>
                <c:pt idx="12">
                  <c:v>5575</c:v>
                </c:pt>
              </c:numCache>
            </c:numRef>
          </c:val>
          <c:extLst>
            <c:ext xmlns:c16="http://schemas.microsoft.com/office/drawing/2014/chart" uri="{C3380CC4-5D6E-409C-BE32-E72D297353CC}">
              <c16:uniqueId val="{00000007-9C55-4D60-B3FD-D4DEDB4102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-80</c:v>
                </c:pt>
                <c:pt idx="5">
                  <c:v>#N/A</c:v>
                </c:pt>
                <c:pt idx="6">
                  <c:v>#N/A</c:v>
                </c:pt>
                <c:pt idx="7">
                  <c:v>-78</c:v>
                </c:pt>
                <c:pt idx="8">
                  <c:v>#N/A</c:v>
                </c:pt>
                <c:pt idx="9">
                  <c:v>#N/A</c:v>
                </c:pt>
                <c:pt idx="10">
                  <c:v>1690</c:v>
                </c:pt>
                <c:pt idx="11">
                  <c:v>#N/A</c:v>
                </c:pt>
                <c:pt idx="12">
                  <c:v>#N/A</c:v>
                </c:pt>
                <c:pt idx="13">
                  <c:v>1292</c:v>
                </c:pt>
                <c:pt idx="14">
                  <c:v>#N/A</c:v>
                </c:pt>
              </c:numCache>
            </c:numRef>
          </c:val>
          <c:smooth val="0"/>
          <c:extLst>
            <c:ext xmlns:c16="http://schemas.microsoft.com/office/drawing/2014/chart" uri="{C3380CC4-5D6E-409C-BE32-E72D297353CC}">
              <c16:uniqueId val="{00000008-9C55-4D60-B3FD-D4DEDB4102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42699</c:v>
                </c:pt>
                <c:pt idx="5">
                  <c:v>40877</c:v>
                </c:pt>
                <c:pt idx="8">
                  <c:v>40589</c:v>
                </c:pt>
                <c:pt idx="11">
                  <c:v>39780</c:v>
                </c:pt>
                <c:pt idx="14">
                  <c:v>39581</c:v>
                </c:pt>
              </c:numCache>
            </c:numRef>
          </c:val>
          <c:extLst>
            <c:ext xmlns:c16="http://schemas.microsoft.com/office/drawing/2014/chart" uri="{C3380CC4-5D6E-409C-BE32-E72D297353CC}">
              <c16:uniqueId val="{00000000-E126-4DD8-9073-47EC770248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17680</c:v>
                </c:pt>
                <c:pt idx="5">
                  <c:v>17357</c:v>
                </c:pt>
                <c:pt idx="8">
                  <c:v>18423</c:v>
                </c:pt>
                <c:pt idx="11">
                  <c:v>18951</c:v>
                </c:pt>
                <c:pt idx="14">
                  <c:v>19449</c:v>
                </c:pt>
              </c:numCache>
            </c:numRef>
          </c:val>
          <c:extLst>
            <c:ext xmlns:c16="http://schemas.microsoft.com/office/drawing/2014/chart" uri="{C3380CC4-5D6E-409C-BE32-E72D297353CC}">
              <c16:uniqueId val="{00000001-E126-4DD8-9073-47EC770248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29469</c:v>
                </c:pt>
                <c:pt idx="5">
                  <c:v>29136</c:v>
                </c:pt>
                <c:pt idx="8">
                  <c:v>30498</c:v>
                </c:pt>
                <c:pt idx="11">
                  <c:v>28286</c:v>
                </c:pt>
                <c:pt idx="14">
                  <c:v>28075</c:v>
                </c:pt>
              </c:numCache>
            </c:numRef>
          </c:val>
          <c:extLst>
            <c:ext xmlns:c16="http://schemas.microsoft.com/office/drawing/2014/chart" uri="{C3380CC4-5D6E-409C-BE32-E72D297353CC}">
              <c16:uniqueId val="{00000002-E126-4DD8-9073-47EC770248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26-4DD8-9073-47EC770248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26-4DD8-9073-47EC770248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1209</c:v>
                </c:pt>
                <c:pt idx="9">
                  <c:v>1719</c:v>
                </c:pt>
                <c:pt idx="12">
                  <c:v>1864</c:v>
                </c:pt>
              </c:numCache>
            </c:numRef>
          </c:val>
          <c:extLst>
            <c:ext xmlns:c16="http://schemas.microsoft.com/office/drawing/2014/chart" uri="{C3380CC4-5D6E-409C-BE32-E72D297353CC}">
              <c16:uniqueId val="{00000005-E126-4DD8-9073-47EC770248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7218</c:v>
                </c:pt>
                <c:pt idx="3">
                  <c:v>6931</c:v>
                </c:pt>
                <c:pt idx="6">
                  <c:v>6855</c:v>
                </c:pt>
                <c:pt idx="9">
                  <c:v>6810</c:v>
                </c:pt>
                <c:pt idx="12">
                  <c:v>6749</c:v>
                </c:pt>
              </c:numCache>
            </c:numRef>
          </c:val>
          <c:extLst>
            <c:ext xmlns:c16="http://schemas.microsoft.com/office/drawing/2014/chart" uri="{C3380CC4-5D6E-409C-BE32-E72D297353CC}">
              <c16:uniqueId val="{00000006-E126-4DD8-9073-47EC770248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26-4DD8-9073-47EC770248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10526</c:v>
                </c:pt>
                <c:pt idx="3">
                  <c:v>10973</c:v>
                </c:pt>
                <c:pt idx="6">
                  <c:v>10704</c:v>
                </c:pt>
                <c:pt idx="9">
                  <c:v>10489</c:v>
                </c:pt>
                <c:pt idx="12">
                  <c:v>9722</c:v>
                </c:pt>
              </c:numCache>
            </c:numRef>
          </c:val>
          <c:extLst>
            <c:ext xmlns:c16="http://schemas.microsoft.com/office/drawing/2014/chart" uri="{C3380CC4-5D6E-409C-BE32-E72D297353CC}">
              <c16:uniqueId val="{00000008-E126-4DD8-9073-47EC770248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694</c:v>
                </c:pt>
                <c:pt idx="3">
                  <c:v>737</c:v>
                </c:pt>
                <c:pt idx="6">
                  <c:v>403</c:v>
                </c:pt>
                <c:pt idx="9">
                  <c:v>438</c:v>
                </c:pt>
                <c:pt idx="12">
                  <c:v>417</c:v>
                </c:pt>
              </c:numCache>
            </c:numRef>
          </c:val>
          <c:extLst>
            <c:ext xmlns:c16="http://schemas.microsoft.com/office/drawing/2014/chart" uri="{C3380CC4-5D6E-409C-BE32-E72D297353CC}">
              <c16:uniqueId val="{00000009-E126-4DD8-9073-47EC770248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31615</c:v>
                </c:pt>
                <c:pt idx="3">
                  <c:v>28954</c:v>
                </c:pt>
                <c:pt idx="6">
                  <c:v>27470</c:v>
                </c:pt>
                <c:pt idx="9">
                  <c:v>25326</c:v>
                </c:pt>
                <c:pt idx="12">
                  <c:v>24317</c:v>
                </c:pt>
              </c:numCache>
            </c:numRef>
          </c:val>
          <c:extLst>
            <c:ext xmlns:c16="http://schemas.microsoft.com/office/drawing/2014/chart" uri="{C3380CC4-5D6E-409C-BE32-E72D297353CC}">
              <c16:uniqueId val="{0000000A-E126-4DD8-9073-47EC770248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26-4DD8-9073-47EC770248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11251</c:v>
                </c:pt>
                <c:pt idx="1">
                  <c:v>10135</c:v>
                </c:pt>
                <c:pt idx="2">
                  <c:v>11019</c:v>
                </c:pt>
              </c:numCache>
            </c:numRef>
          </c:val>
          <c:extLst>
            <c:ext xmlns:c16="http://schemas.microsoft.com/office/drawing/2014/chart" uri="{C3380CC4-5D6E-409C-BE32-E72D297353CC}">
              <c16:uniqueId val="{00000000-20DF-4978-AE1C-5E75BA0B79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6678</c:v>
                </c:pt>
                <c:pt idx="1">
                  <c:v>5417</c:v>
                </c:pt>
                <c:pt idx="2">
                  <c:v>6062</c:v>
                </c:pt>
              </c:numCache>
            </c:numRef>
          </c:val>
          <c:extLst>
            <c:ext xmlns:c16="http://schemas.microsoft.com/office/drawing/2014/chart" uri="{C3380CC4-5D6E-409C-BE32-E72D297353CC}">
              <c16:uniqueId val="{00000001-20DF-4978-AE1C-5E75BA0B79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10411</c:v>
                </c:pt>
                <c:pt idx="1">
                  <c:v>10715</c:v>
                </c:pt>
                <c:pt idx="2">
                  <c:v>8899</c:v>
                </c:pt>
              </c:numCache>
            </c:numRef>
          </c:val>
          <c:extLst>
            <c:ext xmlns:c16="http://schemas.microsoft.com/office/drawing/2014/chart" uri="{C3380CC4-5D6E-409C-BE32-E72D297353CC}">
              <c16:uniqueId val="{00000002-20DF-4978-AE1C-5E75BA0B79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{2A308C88-D46F-48FC-B26A-787FB671706D}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DC8-435A-BC21-B71780EFA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{3EFBB64A-E4A3-4E72-A75D-174C03701685}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C8-435A-BC21-B71780EFA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{D2B8FAD9-D041-4835-92A5-268340F81BD3}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C8-435A-BC21-B71780EFA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{48819E6D-F6C0-421D-B772-9F22089C8321}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C8-435A-BC21-B71780EFA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{08F00D6C-8811-42C5-A2E3-901ECA5E0BC2}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C8-435A-BC21-B71780EFAE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{0CCCC8C0-8EEF-4B0A-BF44-614BCCB7D25F}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DC8-435A-BC21-B71780EFAE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{6174ECA8-CCEF-4FE4-A8ED-B6926C822904}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DC8-435A-BC21-B71780EFAE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{62B158F7-5AC8-46DD-9377-FBA8D73E8910}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DC8-435A-BC21-B71780EFAE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{B1B6EE76-C0AA-4A6F-A04C-E5C5FAD2E9BE}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DC8-435A-BC21-B71780EFA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66.900000000000006</c:v>
                </c:pt>
                <c:pt idx="16">
                  <c:v>67.599999999999994</c:v>
                </c:pt>
                <c:pt idx="24">
                  <c:v>69.3</c:v>
                </c:pt>
                <c:pt idx="32">
                  <c:v>69.5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C8-435A-BC21-B71780EFAE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{5D2001BF-A471-4565-B5D4-D1C79A678FFD}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DC8-435A-BC21-B71780EFAE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{D62FE5D5-E6A6-4156-8E69-43C5F986CBEC}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C8-435A-BC21-B71780EFA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{CEA51A24-E33A-4036-BE3D-D8B9778A2087}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C8-435A-BC21-B71780EFA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{9219D601-A57B-4C0A-A37E-39508709C55C}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C8-435A-BC21-B71780EFA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{AA929A22-2A34-468A-98E0-4D173F375B15}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C8-435A-BC21-B71780EFAE9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{42CCF56D-E6FF-4252-B204-521C4FF6B6F2}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DC8-435A-BC21-B71780EFAE9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{E84102D2-941E-4CBF-B9C0-A9C6309A89C5}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DC8-435A-BC21-B71780EFAE9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{5A0A370C-DA9D-49C3-95EB-522FC382859F}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DC8-435A-BC21-B71780EFAE9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{B8A656D5-C6B9-46D4-96AF-CB80080250AD}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DC8-435A-BC21-B71780EFA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8DC8-435A-BC21-B71780EFAE9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{BDD6D061-7086-414A-8FDF-39309506AA30}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D2-4E5D-B5F5-AE8EC2CE2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{B31CBA15-7B99-44AB-9F0E-E9A0682A1231}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D2-4E5D-B5F5-AE8EC2CE2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{AED519BC-C4FF-45E3-B0EC-4BA4F9C09569}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D2-4E5D-B5F5-AE8EC2CE2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{F9AA0E82-4602-440C-A809-57C5E23EE1CF}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D2-4E5D-B5F5-AE8EC2CE2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{D8DF53FB-4B94-4119-949F-4883432D3410}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D2-4E5D-B5F5-AE8EC2CE25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{D87AC5EB-14AA-41C7-9D66-64F364477E95}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D2-4E5D-B5F5-AE8EC2CE25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{932F293C-646B-4BB8-9CF8-DADE53995ABF}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D2-4E5D-B5F5-AE8EC2CE25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{2AC18C7D-F42F-44C9-8402-2FF48EFAC0AD}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D2-4E5D-B5F5-AE8EC2CE25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{C45936D5-BAE1-4264-A149-833E34D566FF}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D2-4E5D-B5F5-AE8EC2CE2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0.6</c:v>
                </c:pt>
                <c:pt idx="16">
                  <c:v>0</c:v>
                </c:pt>
                <c:pt idx="24">
                  <c:v>2</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D2-4E5D-B5F5-AE8EC2CE25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{66121E66-7637-4E87-B46C-25B645849675}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D2-4E5D-B5F5-AE8EC2CE25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{BC854C5F-20AE-4844-81D9-9CFDDD5A1665}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D2-4E5D-B5F5-AE8EC2CE2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{24E455BF-89C1-453F-964B-27A5298A9C53}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D2-4E5D-B5F5-AE8EC2CE2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{F142C0FB-5610-4315-9873-B9B87B92A374}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D2-4E5D-B5F5-AE8EC2CE2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{3E19B039-798C-45B4-9F8D-0EF4F80F7755}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D2-4E5D-B5F5-AE8EC2CE25F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{23E03220-E1FC-4094-A3F1-ACED48F0CC7F}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D2-4E5D-B5F5-AE8EC2CE25F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{DEFF3CCB-4B4E-439B-979D-BBD35877781F}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D2-4E5D-B5F5-AE8EC2CE25F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{9C3D882B-9BF6-4725-8795-BA648F887618}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D2-4E5D-B5F5-AE8EC2CE25F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{36E02604-8154-4309-B331-9812226870C5}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D2-4E5D-B5F5-AE8EC2CE2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A3D2-4E5D-B5F5-AE8EC2CE25FF}"/>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将来の公債費縮減のため、据え置き期間の廃止、償還年限の短縮といった借入条件の見直しを行ったこと等の影響により一般会計の元利償還金は増加傾向にあったが、その影響が無くなった事により平成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年度から減少へ転じた。</a:t>
          </a:r>
        </a:p>
        <a:p>
          <a:r>
            <a:rPr kumimoji="1" lang="ja-JP" altLang="en-US" sz="1350">
              <a:latin typeface="ＭＳ ゴシック" pitchFamily="49" charset="-128"/>
              <a:ea typeface="ＭＳ ゴシック" pitchFamily="49" charset="-128"/>
            </a:rPr>
            <a:t>　しかし、将来の公債費の縮減のために行ったテールヘビー償還により令和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年度から増加しており、令和</a:t>
          </a:r>
          <a:r>
            <a:rPr kumimoji="1" lang="en-US" altLang="ja-JP" sz="1350">
              <a:latin typeface="ＭＳ ゴシック" pitchFamily="49" charset="-128"/>
              <a:ea typeface="ＭＳ ゴシック" pitchFamily="49" charset="-128"/>
            </a:rPr>
            <a:t>5</a:t>
          </a:r>
          <a:r>
            <a:rPr kumimoji="1" lang="ja-JP" altLang="en-US" sz="1350">
              <a:latin typeface="ＭＳ ゴシック" pitchFamily="49" charset="-128"/>
              <a:ea typeface="ＭＳ ゴシック" pitchFamily="49" charset="-128"/>
            </a:rPr>
            <a:t>年度までは同様の傾向が続く予定だがその後は以前と同水準となる見込。</a:t>
          </a:r>
        </a:p>
        <a:p>
          <a:r>
            <a:rPr kumimoji="1" lang="ja-JP" altLang="en-US" sz="1350">
              <a:latin typeface="ＭＳ ゴシック" pitchFamily="49" charset="-128"/>
              <a:ea typeface="ＭＳ ゴシック" pitchFamily="49" charset="-128"/>
            </a:rPr>
            <a:t>　今後も新規の起債は交付税算入率を考慮して厳選し、据置期間の廃止、償還年限短縮等の借入方法等により公債費縮減に努める。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1,713</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百万円増加している。その結果、将来負担比率の分子は</a:t>
          </a:r>
          <a:r>
            <a:rPr kumimoji="1" lang="en-US" altLang="ja-JP" sz="1400">
              <a:latin typeface="ＭＳ ゴシック" pitchFamily="49" charset="-128"/>
              <a:ea typeface="ＭＳ ゴシック" pitchFamily="49" charset="-128"/>
            </a:rPr>
            <a:t>1,800</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交付税算入のある有利な地方債に厳選し借入を行ってきたことやテールヘビー償還等により地方債の現在高が減少し将来負担額は減となったほか、充当可能特定歳入見込み額が増加したことによるもの。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今後見込まれる財政需要に備え、引き続き堅実な財政運営に努める。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百万円、新庁舎の建設工事のため庁舎等整備基金を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万円取り崩した一方、市債償還に備え減債基金に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百万円、学校施設整備に向けて学校施設整備基金に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や経済変動による税収減など今後の社会情勢の変化等への対応に加え、学校施設の整備や新総合体育館の整備など大規模整備事業や今後の財政需要の増大にも対応していけるよう、適切に積立や取崩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福祉振興基金：福祉の振興のため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新総合体育館整備基金：新総合体育館の整備のため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庁舎等整備基金：想定される現庁舎解体費や新庁舎建設費を踏まえ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学校施設整備基金：想定される学校施設の整備のために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新総合体育館整備基金：想定される新総合体育館の整備のために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年度を予定している市役所新庁舎の供用開始まで、現庁舎の解体や新庁舎の建設の財源として活用していく。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学校施設整備基金：将来的に学校施設の整備の財源として活用していくため、適切に積立を行っていく。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新総合体育館整備基金：将来的に新総合体育館の整備の財源として活用していくため、適切に積立を行っていく。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将来の突発的な資金需要等への備えとして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百万円の積立を行なったことによるもの。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年度間の財源不均衡を調整し、災害等の不測の事態や経済変動による税収減に対応するため、適切に積立や取崩を実施する。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百万円の取り崩しを行う一方、後年度の市債償還への備えとして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年度までのテールヘビー償還を含めた市債償還に活用していく。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5062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473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84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95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706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5062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473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84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95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706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4742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2092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2346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886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4696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7236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776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578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926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1274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5386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3440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788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5386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790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7328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9553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9553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9553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3297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8695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8695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3140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5202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3140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5202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3474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8230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9470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228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228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639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639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320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320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3474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174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174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7080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有形固定資産減価償却率は、類似団体、全国・県平均より高い水準となっている。償却資産が増加した一方、減価償却累計額も増加したことが上昇の原因となっている。今後は平成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年度に改訂した公共施設等総合管理計画に基づき、施設総量の適正化、計画的な維持管理と長寿命化、効率的な施設運営による維持管理の縮減を推進していく。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1188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3474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043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13474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78043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3474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804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13474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78043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3474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804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3474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xdr:cNvCxnSpPr/>
      </xdr:nvCxnSpPr>
      <xdr:spPr>
        <a:xfrm flipV="1">
          <a:off x="4213860" y="4476432"/>
          <a:ext cx="1270" cy="122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xdr:cNvSpPr txBox="1"/>
      </xdr:nvSpPr>
      <xdr:spPr>
        <a:xfrm>
          <a:off x="4266565" y="570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xdr:cNvCxnSpPr/>
      </xdr:nvCxnSpPr>
      <xdr:spPr>
        <a:xfrm>
          <a:off x="4126865" y="57019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xdr:cNvSpPr txBox="1"/>
      </xdr:nvSpPr>
      <xdr:spPr>
        <a:xfrm>
          <a:off x="4266565" y="42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xdr:cNvCxnSpPr/>
      </xdr:nvCxnSpPr>
      <xdr:spPr>
        <a:xfrm>
          <a:off x="4126865" y="44764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6" name="有形固定資産減価償却率平均値テキスト"/>
        <xdr:cNvSpPr txBox="1"/>
      </xdr:nvSpPr>
      <xdr:spPr>
        <a:xfrm>
          <a:off x="4266565" y="510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xdr:cNvSpPr/>
      </xdr:nvSpPr>
      <xdr:spPr>
        <a:xfrm>
          <a:off x="4164965" y="52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xdr:cNvSpPr/>
      </xdr:nvSpPr>
      <xdr:spPr>
        <a:xfrm>
          <a:off x="3545205" y="5198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287464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xdr:cNvSpPr/>
      </xdr:nvSpPr>
      <xdr:spPr>
        <a:xfrm>
          <a:off x="2204085" y="510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xdr:cNvSpPr/>
      </xdr:nvSpPr>
      <xdr:spPr>
        <a:xfrm>
          <a:off x="1533525" y="502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608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410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705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99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93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65088</xdr:rowOff>
    </xdr:from>
    <xdr:to>
      <xdr:col>23</xdr:col>
      <xdr:colOff>136525</xdr:colOff>
      <xdr:row>33</xdr:row>
      <xdr:rowOff>166688</xdr:rowOff>
    </xdr:to>
    <xdr:sp macro="" textlink="">
      <xdr:nvSpPr>
        <xdr:cNvPr id="87" name="楕円 86"/>
        <xdr:cNvSpPr/>
      </xdr:nvSpPr>
      <xdr:spPr>
        <a:xfrm>
          <a:off x="4164965"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151465</xdr:rowOff>
    </xdr:from>
    <xdr:ext cx="405111" cy="259045"/>
    <xdr:sp macro="" textlink="">
      <xdr:nvSpPr>
        <xdr:cNvPr id="88" name="有形固定資産減価償却率該当値テキスト"/>
        <xdr:cNvSpPr txBox="1"/>
      </xdr:nvSpPr>
      <xdr:spPr>
        <a:xfrm>
          <a:off x="4266565" y="551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54292</xdr:rowOff>
    </xdr:from>
    <xdr:to>
      <xdr:col>19</xdr:col>
      <xdr:colOff>187325</xdr:colOff>
      <xdr:row>33</xdr:row>
      <xdr:rowOff>155893</xdr:rowOff>
    </xdr:to>
    <xdr:sp macro="" textlink="">
      <xdr:nvSpPr>
        <xdr:cNvPr id="89" name="楕円 88"/>
        <xdr:cNvSpPr/>
      </xdr:nvSpPr>
      <xdr:spPr>
        <a:xfrm>
          <a:off x="3545205" y="5586412"/>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105093</xdr:rowOff>
    </xdr:from>
    <xdr:to>
      <xdr:col>23</xdr:col>
      <xdr:colOff>85725</xdr:colOff>
      <xdr:row>33</xdr:row>
      <xdr:rowOff>115888</xdr:rowOff>
    </xdr:to>
    <xdr:cxnSp macro="">
      <xdr:nvCxnSpPr>
        <xdr:cNvPr id="90" name="直線コネクタ 89"/>
        <xdr:cNvCxnSpPr/>
      </xdr:nvCxnSpPr>
      <xdr:spPr>
        <a:xfrm>
          <a:off x="3596005" y="5637213"/>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91" name="楕円 90"/>
        <xdr:cNvSpPr/>
      </xdr:nvSpPr>
      <xdr:spPr>
        <a:xfrm>
          <a:off x="2874645" y="5498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105093</xdr:rowOff>
    </xdr:to>
    <xdr:cxnSp macro="">
      <xdr:nvCxnSpPr>
        <xdr:cNvPr id="92" name="直線コネクタ 91"/>
        <xdr:cNvCxnSpPr/>
      </xdr:nvCxnSpPr>
      <xdr:spPr>
        <a:xfrm>
          <a:off x="2925445" y="5545455"/>
          <a:ext cx="67056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96203</xdr:rowOff>
    </xdr:from>
    <xdr:to>
      <xdr:col>11</xdr:col>
      <xdr:colOff>187325</xdr:colOff>
      <xdr:row>33</xdr:row>
      <xdr:rowOff>26353</xdr:rowOff>
    </xdr:to>
    <xdr:sp macro="" textlink="">
      <xdr:nvSpPr>
        <xdr:cNvPr id="93" name="楕円 92"/>
        <xdr:cNvSpPr/>
      </xdr:nvSpPr>
      <xdr:spPr>
        <a:xfrm>
          <a:off x="2204085" y="546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147003</xdr:rowOff>
    </xdr:from>
    <xdr:to>
      <xdr:col>15</xdr:col>
      <xdr:colOff>136525</xdr:colOff>
      <xdr:row>33</xdr:row>
      <xdr:rowOff>13335</xdr:rowOff>
    </xdr:to>
    <xdr:cxnSp macro="">
      <xdr:nvCxnSpPr>
        <xdr:cNvPr id="94" name="直線コネクタ 93"/>
        <xdr:cNvCxnSpPr/>
      </xdr:nvCxnSpPr>
      <xdr:spPr>
        <a:xfrm>
          <a:off x="2254885" y="5511483"/>
          <a:ext cx="67056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5" name="楕円 94"/>
        <xdr:cNvSpPr/>
      </xdr:nvSpPr>
      <xdr:spPr>
        <a:xfrm>
          <a:off x="1533525" y="5368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147003</xdr:rowOff>
    </xdr:to>
    <xdr:cxnSp macro="">
      <xdr:nvCxnSpPr>
        <xdr:cNvPr id="96" name="直線コネクタ 95"/>
        <xdr:cNvCxnSpPr/>
      </xdr:nvCxnSpPr>
      <xdr:spPr>
        <a:xfrm>
          <a:off x="1584325" y="5419725"/>
          <a:ext cx="67056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7" name="n_1aveValue有形固定資産減価償却率"/>
        <xdr:cNvSpPr txBox="1"/>
      </xdr:nvSpPr>
      <xdr:spPr>
        <a:xfrm>
          <a:off x="3403609" y="497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xdr:cNvSpPr txBox="1"/>
      </xdr:nvSpPr>
      <xdr:spPr>
        <a:xfrm>
          <a:off x="2745749" y="489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xdr:cNvSpPr txBox="1"/>
      </xdr:nvSpPr>
      <xdr:spPr>
        <a:xfrm>
          <a:off x="2075189" y="48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0" name="n_4aveValue有形固定資産減価償却率"/>
        <xdr:cNvSpPr txBox="1"/>
      </xdr:nvSpPr>
      <xdr:spPr>
        <a:xfrm>
          <a:off x="1404629" y="48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147020</xdr:rowOff>
    </xdr:from>
    <xdr:ext cx="405111" cy="259045"/>
    <xdr:sp macro="" textlink="">
      <xdr:nvSpPr>
        <xdr:cNvPr id="101" name="n_1mainValue有形固定資産減価償却率"/>
        <xdr:cNvSpPr txBox="1"/>
      </xdr:nvSpPr>
      <xdr:spPr>
        <a:xfrm>
          <a:off x="3403609" y="567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102" name="n_2mainValue有形固定資産減価償却率"/>
        <xdr:cNvSpPr txBox="1"/>
      </xdr:nvSpPr>
      <xdr:spPr>
        <a:xfrm>
          <a:off x="2745749"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17480</xdr:rowOff>
    </xdr:from>
    <xdr:ext cx="405111" cy="259045"/>
    <xdr:sp macro="" textlink="">
      <xdr:nvSpPr>
        <xdr:cNvPr id="103" name="n_3mainValue有形固定資産減価償却率"/>
        <xdr:cNvSpPr txBox="1"/>
      </xdr:nvSpPr>
      <xdr:spPr>
        <a:xfrm>
          <a:off x="2075189" y="554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4" name="n_4mainValue有形固定資産減価償却率"/>
        <xdr:cNvSpPr txBox="1"/>
      </xdr:nvSpPr>
      <xdr:spPr>
        <a:xfrm>
          <a:off x="1404629" y="546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902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1210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xdr:cNvSpPr/>
      </xdr:nvSpPr>
      <xdr:spPr>
        <a:xfrm>
          <a:off x="1229980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671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671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82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82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53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53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902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888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888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150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県平均を大きく下回る数値となっている。これまで適切な公債管理を推進してきたことにより、地方債残高は減少傾向にあることと、定員適正化計画に基づき、職員数の削減を行った結果、市民一人当たりの職員数が少なく、人件費が抑制されていることが挙げられ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4092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902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9366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997902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xdr:cNvSpPr txBox="1"/>
      </xdr:nvSpPr>
      <xdr:spPr>
        <a:xfrm>
          <a:off x="955055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997902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955055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997902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955055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997902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955055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997902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965314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902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902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xdr:cNvCxnSpPr/>
      </xdr:nvCxnSpPr>
      <xdr:spPr>
        <a:xfrm flipV="1">
          <a:off x="13035280" y="4442248"/>
          <a:ext cx="1269" cy="1487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xdr:cNvSpPr txBox="1"/>
      </xdr:nvSpPr>
      <xdr:spPr>
        <a:xfrm>
          <a:off x="13087985" y="593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xdr:cNvCxnSpPr/>
      </xdr:nvCxnSpPr>
      <xdr:spPr>
        <a:xfrm>
          <a:off x="12971145" y="59296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308798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297114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xdr:cNvSpPr txBox="1"/>
      </xdr:nvSpPr>
      <xdr:spPr>
        <a:xfrm>
          <a:off x="13087985" y="5170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xdr:cNvSpPr/>
      </xdr:nvSpPr>
      <xdr:spPr>
        <a:xfrm>
          <a:off x="13009245" y="5192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xdr:cNvSpPr/>
      </xdr:nvSpPr>
      <xdr:spPr>
        <a:xfrm>
          <a:off x="12366625" y="53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xdr:cNvSpPr/>
      </xdr:nvSpPr>
      <xdr:spPr>
        <a:xfrm>
          <a:off x="11696065" y="5337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xdr:cNvSpPr/>
      </xdr:nvSpPr>
      <xdr:spPr>
        <a:xfrm>
          <a:off x="11025505" y="5304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xdr:cNvSpPr/>
      </xdr:nvSpPr>
      <xdr:spPr>
        <a:xfrm>
          <a:off x="10354945" y="5340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822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624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919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213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508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56557</xdr:rowOff>
    </xdr:from>
    <xdr:to>
      <xdr:col>64</xdr:col>
      <xdr:colOff>123825</xdr:colOff>
      <xdr:row>26</xdr:row>
      <xdr:rowOff>158157</xdr:rowOff>
    </xdr:to>
    <xdr:sp macro="" textlink="">
      <xdr:nvSpPr>
        <xdr:cNvPr id="149" name="楕円 148"/>
        <xdr:cNvSpPr/>
      </xdr:nvSpPr>
      <xdr:spPr>
        <a:xfrm>
          <a:off x="11025505" y="44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95779</xdr:rowOff>
    </xdr:from>
    <xdr:to>
      <xdr:col>60</xdr:col>
      <xdr:colOff>123825</xdr:colOff>
      <xdr:row>27</xdr:row>
      <xdr:rowOff>25929</xdr:rowOff>
    </xdr:to>
    <xdr:sp macro="" textlink="">
      <xdr:nvSpPr>
        <xdr:cNvPr id="150" name="楕円 149"/>
        <xdr:cNvSpPr/>
      </xdr:nvSpPr>
      <xdr:spPr>
        <a:xfrm>
          <a:off x="10354945" y="4454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107357</xdr:rowOff>
    </xdr:from>
    <xdr:to>
      <xdr:col>64</xdr:col>
      <xdr:colOff>73025</xdr:colOff>
      <xdr:row>26</xdr:row>
      <xdr:rowOff>146579</xdr:rowOff>
    </xdr:to>
    <xdr:cxnSp macro="">
      <xdr:nvCxnSpPr>
        <xdr:cNvPr id="151" name="直線コネクタ 150"/>
        <xdr:cNvCxnSpPr/>
      </xdr:nvCxnSpPr>
      <xdr:spPr>
        <a:xfrm flipV="1">
          <a:off x="10405745" y="4465997"/>
          <a:ext cx="67056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130668</xdr:rowOff>
    </xdr:from>
    <xdr:ext cx="469744" cy="259045"/>
    <xdr:sp macro="" textlink="">
      <xdr:nvSpPr>
        <xdr:cNvPr id="152" name="n_1aveValue債務償還比率"/>
        <xdr:cNvSpPr txBox="1"/>
      </xdr:nvSpPr>
      <xdr:spPr>
        <a:xfrm>
          <a:off x="12192712" y="515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53" name="n_2aveValue債務償還比率"/>
        <xdr:cNvSpPr txBox="1"/>
      </xdr:nvSpPr>
      <xdr:spPr>
        <a:xfrm>
          <a:off x="11534852" y="51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4" name="n_3aveValue債務償還比率"/>
        <xdr:cNvSpPr txBox="1"/>
      </xdr:nvSpPr>
      <xdr:spPr>
        <a:xfrm>
          <a:off x="10864292" y="53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55" name="n_4aveValue債務償還比率"/>
        <xdr:cNvSpPr txBox="1"/>
      </xdr:nvSpPr>
      <xdr:spPr>
        <a:xfrm>
          <a:off x="10193732" y="542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3234</xdr:rowOff>
    </xdr:from>
    <xdr:ext cx="405111" cy="259045"/>
    <xdr:sp macro="" textlink="">
      <xdr:nvSpPr>
        <xdr:cNvPr id="156" name="n_3mainValue債務償還比率"/>
        <xdr:cNvSpPr txBox="1"/>
      </xdr:nvSpPr>
      <xdr:spPr>
        <a:xfrm>
          <a:off x="10896609" y="419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42456</xdr:rowOff>
    </xdr:from>
    <xdr:ext cx="405111" cy="259045"/>
    <xdr:sp macro="" textlink="">
      <xdr:nvSpPr>
        <xdr:cNvPr id="157" name="n_4mainValue債務償還比率"/>
        <xdr:cNvSpPr txBox="1"/>
      </xdr:nvSpPr>
      <xdr:spPr>
        <a:xfrm>
          <a:off x="10226049" y="42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13474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13474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2486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16394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2486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16394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7196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086225" y="5634037"/>
          <a:ext cx="0" cy="13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12496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02082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124960" y="541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020820" y="563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xdr:cNvSpPr txBox="1"/>
      </xdr:nvSpPr>
      <xdr:spPr>
        <a:xfrm>
          <a:off x="412496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03606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31216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514600" y="6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739900" y="6032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28257</xdr:rowOff>
    </xdr:from>
    <xdr:to>
      <xdr:col>24</xdr:col>
      <xdr:colOff>114300</xdr:colOff>
      <xdr:row>38</xdr:row>
      <xdr:rowOff>129857</xdr:rowOff>
    </xdr:to>
    <xdr:sp macro="" textlink="">
      <xdr:nvSpPr>
        <xdr:cNvPr id="77" name="楕円 76"/>
        <xdr:cNvSpPr/>
      </xdr:nvSpPr>
      <xdr:spPr>
        <a:xfrm>
          <a:off x="4036060" y="63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6684</xdr:rowOff>
    </xdr:from>
    <xdr:ext cx="405111" cy="259045"/>
    <xdr:sp macro="" textlink="">
      <xdr:nvSpPr>
        <xdr:cNvPr id="78" name="【道路】&#10;有形固定資産減価償却率該当値テキスト"/>
        <xdr:cNvSpPr txBox="1"/>
      </xdr:nvSpPr>
      <xdr:spPr>
        <a:xfrm>
          <a:off x="4124960" y="637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9" name="楕円 78"/>
        <xdr:cNvSpPr/>
      </xdr:nvSpPr>
      <xdr:spPr>
        <a:xfrm>
          <a:off x="3312160" y="634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79057</xdr:rowOff>
    </xdr:to>
    <xdr:cxnSp macro="">
      <xdr:nvCxnSpPr>
        <xdr:cNvPr id="80" name="直線コネクタ 79"/>
        <xdr:cNvCxnSpPr/>
      </xdr:nvCxnSpPr>
      <xdr:spPr>
        <a:xfrm>
          <a:off x="3355340" y="6395085"/>
          <a:ext cx="73152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81" name="楕円 80"/>
        <xdr:cNvSpPr/>
      </xdr:nvSpPr>
      <xdr:spPr>
        <a:xfrm>
          <a:off x="2514600" y="629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24765</xdr:rowOff>
    </xdr:to>
    <xdr:cxnSp macro="">
      <xdr:nvCxnSpPr>
        <xdr:cNvPr id="82" name="直線コネクタ 81"/>
        <xdr:cNvCxnSpPr/>
      </xdr:nvCxnSpPr>
      <xdr:spPr>
        <a:xfrm>
          <a:off x="2565400" y="634746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3" name="楕円 82"/>
        <xdr:cNvSpPr/>
      </xdr:nvSpPr>
      <xdr:spPr>
        <a:xfrm>
          <a:off x="17399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144780</xdr:rowOff>
    </xdr:to>
    <xdr:cxnSp macro="">
      <xdr:nvCxnSpPr>
        <xdr:cNvPr id="84" name="直線コネクタ 83"/>
        <xdr:cNvCxnSpPr/>
      </xdr:nvCxnSpPr>
      <xdr:spPr>
        <a:xfrm>
          <a:off x="1790700" y="63017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5" name="楕円 84"/>
        <xdr:cNvSpPr/>
      </xdr:nvSpPr>
      <xdr:spPr>
        <a:xfrm>
          <a:off x="965200" y="6203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99060</xdr:rowOff>
    </xdr:to>
    <xdr:cxnSp macro="">
      <xdr:nvCxnSpPr>
        <xdr:cNvPr id="86" name="直線コネクタ 85"/>
        <xdr:cNvCxnSpPr/>
      </xdr:nvCxnSpPr>
      <xdr:spPr>
        <a:xfrm>
          <a:off x="1008380" y="625030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xdr:cNvSpPr txBox="1"/>
      </xdr:nvSpPr>
      <xdr:spPr>
        <a:xfrm>
          <a:off x="317056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xdr:cNvSpPr txBox="1"/>
      </xdr:nvSpPr>
      <xdr:spPr>
        <a:xfrm>
          <a:off x="2385704" y="585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xdr:cNvSpPr txBox="1"/>
      </xdr:nvSpPr>
      <xdr:spPr>
        <a:xfrm>
          <a:off x="1611004" y="5811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xdr:cNvSpPr txBox="1"/>
      </xdr:nvSpPr>
      <xdr:spPr>
        <a:xfrm>
          <a:off x="83630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91" name="n_1mainValue【道路】&#10;有形固定資産減価償却率"/>
        <xdr:cNvSpPr txBox="1"/>
      </xdr:nvSpPr>
      <xdr:spPr>
        <a:xfrm>
          <a:off x="317056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92" name="n_2mainValue【道路】&#10;有形固定資産減価償却率"/>
        <xdr:cNvSpPr txBox="1"/>
      </xdr:nvSpPr>
      <xdr:spPr>
        <a:xfrm>
          <a:off x="238570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3" name="n_3mainValue【道路】&#10;有形固定資産減価償却率"/>
        <xdr:cNvSpPr txBox="1"/>
      </xdr:nvSpPr>
      <xdr:spPr>
        <a:xfrm>
          <a:off x="161100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89552</xdr:rowOff>
    </xdr:from>
    <xdr:ext cx="405111" cy="259045"/>
    <xdr:sp macro="" textlink="">
      <xdr:nvSpPr>
        <xdr:cNvPr id="94" name="n_4mainValue【道路】&#10;有形固定資産減価償却率"/>
        <xdr:cNvSpPr txBox="1"/>
      </xdr:nvSpPr>
      <xdr:spPr>
        <a:xfrm>
          <a:off x="83630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9219565" y="5560641"/>
          <a:ext cx="0"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9258300" y="69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9154160" y="6976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9258300" y="53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9154160" y="5560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xdr:cNvSpPr txBox="1"/>
      </xdr:nvSpPr>
      <xdr:spPr>
        <a:xfrm>
          <a:off x="9258300" y="620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9192260" y="635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8445500" y="645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7670800" y="645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6873240" y="645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098540" y="647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22570</xdr:rowOff>
    </xdr:from>
    <xdr:to>
      <xdr:col>55</xdr:col>
      <xdr:colOff>50800</xdr:colOff>
      <xdr:row>39</xdr:row>
      <xdr:rowOff>124170</xdr:rowOff>
    </xdr:to>
    <xdr:sp macro="" textlink="">
      <xdr:nvSpPr>
        <xdr:cNvPr id="137" name="楕円 136"/>
        <xdr:cNvSpPr/>
      </xdr:nvSpPr>
      <xdr:spPr>
        <a:xfrm>
          <a:off x="9192260" y="656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997</xdr:rowOff>
    </xdr:from>
    <xdr:ext cx="469744" cy="259045"/>
    <xdr:sp macro="" textlink="">
      <xdr:nvSpPr>
        <xdr:cNvPr id="138" name="【道路】&#10;一人当たり延長該当値テキスト"/>
        <xdr:cNvSpPr txBox="1"/>
      </xdr:nvSpPr>
      <xdr:spPr>
        <a:xfrm>
          <a:off x="9258300" y="653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27795</xdr:rowOff>
    </xdr:from>
    <xdr:to>
      <xdr:col>50</xdr:col>
      <xdr:colOff>165100</xdr:colOff>
      <xdr:row>39</xdr:row>
      <xdr:rowOff>129395</xdr:rowOff>
    </xdr:to>
    <xdr:sp macro="" textlink="">
      <xdr:nvSpPr>
        <xdr:cNvPr id="139" name="楕円 138"/>
        <xdr:cNvSpPr/>
      </xdr:nvSpPr>
      <xdr:spPr>
        <a:xfrm>
          <a:off x="8445500" y="65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73370</xdr:rowOff>
    </xdr:from>
    <xdr:to>
      <xdr:col>55</xdr:col>
      <xdr:colOff>0</xdr:colOff>
      <xdr:row>39</xdr:row>
      <xdr:rowOff>78595</xdr:rowOff>
    </xdr:to>
    <xdr:cxnSp macro="">
      <xdr:nvCxnSpPr>
        <xdr:cNvPr id="140" name="直線コネクタ 139"/>
        <xdr:cNvCxnSpPr/>
      </xdr:nvCxnSpPr>
      <xdr:spPr>
        <a:xfrm flipV="1">
          <a:off x="8496300" y="6611330"/>
          <a:ext cx="7239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32803</xdr:rowOff>
    </xdr:from>
    <xdr:to>
      <xdr:col>46</xdr:col>
      <xdr:colOff>38100</xdr:colOff>
      <xdr:row>39</xdr:row>
      <xdr:rowOff>134403</xdr:rowOff>
    </xdr:to>
    <xdr:sp macro="" textlink="">
      <xdr:nvSpPr>
        <xdr:cNvPr id="141" name="楕円 140"/>
        <xdr:cNvSpPr/>
      </xdr:nvSpPr>
      <xdr:spPr>
        <a:xfrm>
          <a:off x="7670800" y="65707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78595</xdr:rowOff>
    </xdr:from>
    <xdr:to>
      <xdr:col>50</xdr:col>
      <xdr:colOff>114300</xdr:colOff>
      <xdr:row>39</xdr:row>
      <xdr:rowOff>83603</xdr:rowOff>
    </xdr:to>
    <xdr:cxnSp macro="">
      <xdr:nvCxnSpPr>
        <xdr:cNvPr id="142" name="直線コネクタ 141"/>
        <xdr:cNvCxnSpPr/>
      </xdr:nvCxnSpPr>
      <xdr:spPr>
        <a:xfrm flipV="1">
          <a:off x="7713980" y="6616555"/>
          <a:ext cx="78232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36503</xdr:rowOff>
    </xdr:from>
    <xdr:to>
      <xdr:col>41</xdr:col>
      <xdr:colOff>101600</xdr:colOff>
      <xdr:row>39</xdr:row>
      <xdr:rowOff>138103</xdr:rowOff>
    </xdr:to>
    <xdr:sp macro="" textlink="">
      <xdr:nvSpPr>
        <xdr:cNvPr id="143" name="楕円 142"/>
        <xdr:cNvSpPr/>
      </xdr:nvSpPr>
      <xdr:spPr>
        <a:xfrm>
          <a:off x="6873240" y="65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83603</xdr:rowOff>
    </xdr:from>
    <xdr:to>
      <xdr:col>45</xdr:col>
      <xdr:colOff>177800</xdr:colOff>
      <xdr:row>39</xdr:row>
      <xdr:rowOff>87303</xdr:rowOff>
    </xdr:to>
    <xdr:cxnSp macro="">
      <xdr:nvCxnSpPr>
        <xdr:cNvPr id="144" name="直線コネクタ 143"/>
        <xdr:cNvCxnSpPr/>
      </xdr:nvCxnSpPr>
      <xdr:spPr>
        <a:xfrm flipV="1">
          <a:off x="6924040" y="6621563"/>
          <a:ext cx="78994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35851</xdr:rowOff>
    </xdr:from>
    <xdr:to>
      <xdr:col>36</xdr:col>
      <xdr:colOff>165100</xdr:colOff>
      <xdr:row>39</xdr:row>
      <xdr:rowOff>137451</xdr:rowOff>
    </xdr:to>
    <xdr:sp macro="" textlink="">
      <xdr:nvSpPr>
        <xdr:cNvPr id="145" name="楕円 144"/>
        <xdr:cNvSpPr/>
      </xdr:nvSpPr>
      <xdr:spPr>
        <a:xfrm>
          <a:off x="6098540" y="6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86651</xdr:rowOff>
    </xdr:from>
    <xdr:to>
      <xdr:col>41</xdr:col>
      <xdr:colOff>50800</xdr:colOff>
      <xdr:row>39</xdr:row>
      <xdr:rowOff>87303</xdr:rowOff>
    </xdr:to>
    <xdr:cxnSp macro="">
      <xdr:nvCxnSpPr>
        <xdr:cNvPr id="146" name="直線コネクタ 145"/>
        <xdr:cNvCxnSpPr/>
      </xdr:nvCxnSpPr>
      <xdr:spPr>
        <a:xfrm>
          <a:off x="6149340" y="6624611"/>
          <a:ext cx="7747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xdr:cNvSpPr txBox="1"/>
      </xdr:nvSpPr>
      <xdr:spPr>
        <a:xfrm>
          <a:off x="827158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xdr:cNvSpPr txBox="1"/>
      </xdr:nvSpPr>
      <xdr:spPr>
        <a:xfrm>
          <a:off x="7509587" y="62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xdr:cNvSpPr txBox="1"/>
      </xdr:nvSpPr>
      <xdr:spPr>
        <a:xfrm>
          <a:off x="67120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xdr:cNvSpPr txBox="1"/>
      </xdr:nvSpPr>
      <xdr:spPr>
        <a:xfrm>
          <a:off x="5937327" y="625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120522</xdr:rowOff>
    </xdr:from>
    <xdr:ext cx="469744" cy="259045"/>
    <xdr:sp macro="" textlink="">
      <xdr:nvSpPr>
        <xdr:cNvPr id="151" name="n_1mainValue【道路】&#10;一人当たり延長"/>
        <xdr:cNvSpPr txBox="1"/>
      </xdr:nvSpPr>
      <xdr:spPr>
        <a:xfrm>
          <a:off x="8271587" y="665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125530</xdr:rowOff>
    </xdr:from>
    <xdr:ext cx="469744" cy="259045"/>
    <xdr:sp macro="" textlink="">
      <xdr:nvSpPr>
        <xdr:cNvPr id="152" name="n_2mainValue【道路】&#10;一人当たり延長"/>
        <xdr:cNvSpPr txBox="1"/>
      </xdr:nvSpPr>
      <xdr:spPr>
        <a:xfrm>
          <a:off x="7509587" y="66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129230</xdr:rowOff>
    </xdr:from>
    <xdr:ext cx="469744" cy="259045"/>
    <xdr:sp macro="" textlink="">
      <xdr:nvSpPr>
        <xdr:cNvPr id="153" name="n_3mainValue【道路】&#10;一人当たり延長"/>
        <xdr:cNvSpPr txBox="1"/>
      </xdr:nvSpPr>
      <xdr:spPr>
        <a:xfrm>
          <a:off x="6712027" y="66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128578</xdr:rowOff>
    </xdr:from>
    <xdr:ext cx="469744" cy="259045"/>
    <xdr:sp macro="" textlink="">
      <xdr:nvSpPr>
        <xdr:cNvPr id="154" name="n_4mainValue【道路】&#10;一人当たり延長"/>
        <xdr:cNvSpPr txBox="1"/>
      </xdr:nvSpPr>
      <xdr:spPr>
        <a:xfrm>
          <a:off x="5937327" y="666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086225" y="940090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124960"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020820" y="10700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12496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02082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xdr:cNvSpPr txBox="1"/>
      </xdr:nvSpPr>
      <xdr:spPr>
        <a:xfrm>
          <a:off x="4124960" y="994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51460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965200" y="979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7983</xdr:rowOff>
    </xdr:from>
    <xdr:to>
      <xdr:col>24</xdr:col>
      <xdr:colOff>114300</xdr:colOff>
      <xdr:row>56</xdr:row>
      <xdr:rowOff>109583</xdr:rowOff>
    </xdr:to>
    <xdr:sp macro="" textlink="">
      <xdr:nvSpPr>
        <xdr:cNvPr id="197" name="楕円 196"/>
        <xdr:cNvSpPr/>
      </xdr:nvSpPr>
      <xdr:spPr>
        <a:xfrm>
          <a:off x="4036060" y="93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94360</xdr:rowOff>
    </xdr:from>
    <xdr:ext cx="405111" cy="259045"/>
    <xdr:sp macro="" textlink="">
      <xdr:nvSpPr>
        <xdr:cNvPr id="198" name="【橋りょう・トンネル】&#10;有形固定資産減価償却率該当値テキスト"/>
        <xdr:cNvSpPr txBox="1"/>
      </xdr:nvSpPr>
      <xdr:spPr>
        <a:xfrm>
          <a:off x="4124960" y="9314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127181</xdr:rowOff>
    </xdr:from>
    <xdr:to>
      <xdr:col>20</xdr:col>
      <xdr:colOff>38100</xdr:colOff>
      <xdr:row>56</xdr:row>
      <xdr:rowOff>57331</xdr:rowOff>
    </xdr:to>
    <xdr:sp macro="" textlink="">
      <xdr:nvSpPr>
        <xdr:cNvPr id="199" name="楕円 198"/>
        <xdr:cNvSpPr/>
      </xdr:nvSpPr>
      <xdr:spPr>
        <a:xfrm>
          <a:off x="3312160" y="9347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6531</xdr:rowOff>
    </xdr:from>
    <xdr:to>
      <xdr:col>24</xdr:col>
      <xdr:colOff>63500</xdr:colOff>
      <xdr:row>56</xdr:row>
      <xdr:rowOff>58783</xdr:rowOff>
    </xdr:to>
    <xdr:cxnSp macro="">
      <xdr:nvCxnSpPr>
        <xdr:cNvPr id="200" name="直線コネクタ 199"/>
        <xdr:cNvCxnSpPr/>
      </xdr:nvCxnSpPr>
      <xdr:spPr>
        <a:xfrm>
          <a:off x="3355340" y="9394371"/>
          <a:ext cx="7315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101056</xdr:rowOff>
    </xdr:from>
    <xdr:to>
      <xdr:col>15</xdr:col>
      <xdr:colOff>101600</xdr:colOff>
      <xdr:row>56</xdr:row>
      <xdr:rowOff>31206</xdr:rowOff>
    </xdr:to>
    <xdr:sp macro="" textlink="">
      <xdr:nvSpPr>
        <xdr:cNvPr id="201" name="楕円 200"/>
        <xdr:cNvSpPr/>
      </xdr:nvSpPr>
      <xdr:spPr>
        <a:xfrm>
          <a:off x="2514600" y="9321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151856</xdr:rowOff>
    </xdr:from>
    <xdr:to>
      <xdr:col>19</xdr:col>
      <xdr:colOff>177800</xdr:colOff>
      <xdr:row>56</xdr:row>
      <xdr:rowOff>6531</xdr:rowOff>
    </xdr:to>
    <xdr:cxnSp macro="">
      <xdr:nvCxnSpPr>
        <xdr:cNvPr id="202" name="直線コネクタ 201"/>
        <xdr:cNvCxnSpPr/>
      </xdr:nvCxnSpPr>
      <xdr:spPr>
        <a:xfrm>
          <a:off x="2565400" y="9372056"/>
          <a:ext cx="78994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65133</xdr:rowOff>
    </xdr:from>
    <xdr:to>
      <xdr:col>10</xdr:col>
      <xdr:colOff>165100</xdr:colOff>
      <xdr:row>55</xdr:row>
      <xdr:rowOff>166733</xdr:rowOff>
    </xdr:to>
    <xdr:sp macro="" textlink="">
      <xdr:nvSpPr>
        <xdr:cNvPr id="203" name="楕円 202"/>
        <xdr:cNvSpPr/>
      </xdr:nvSpPr>
      <xdr:spPr>
        <a:xfrm>
          <a:off x="1739900" y="92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115933</xdr:rowOff>
    </xdr:from>
    <xdr:to>
      <xdr:col>15</xdr:col>
      <xdr:colOff>50800</xdr:colOff>
      <xdr:row>55</xdr:row>
      <xdr:rowOff>151856</xdr:rowOff>
    </xdr:to>
    <xdr:cxnSp macro="">
      <xdr:nvCxnSpPr>
        <xdr:cNvPr id="204" name="直線コネクタ 203"/>
        <xdr:cNvCxnSpPr/>
      </xdr:nvCxnSpPr>
      <xdr:spPr>
        <a:xfrm>
          <a:off x="1790700" y="933613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9616</xdr:rowOff>
    </xdr:from>
    <xdr:to>
      <xdr:col>6</xdr:col>
      <xdr:colOff>38100</xdr:colOff>
      <xdr:row>55</xdr:row>
      <xdr:rowOff>111216</xdr:rowOff>
    </xdr:to>
    <xdr:sp macro="" textlink="">
      <xdr:nvSpPr>
        <xdr:cNvPr id="205" name="楕円 204"/>
        <xdr:cNvSpPr/>
      </xdr:nvSpPr>
      <xdr:spPr>
        <a:xfrm>
          <a:off x="965200" y="9229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60416</xdr:rowOff>
    </xdr:from>
    <xdr:to>
      <xdr:col>10</xdr:col>
      <xdr:colOff>114300</xdr:colOff>
      <xdr:row>55</xdr:row>
      <xdr:rowOff>115933</xdr:rowOff>
    </xdr:to>
    <xdr:cxnSp macro="">
      <xdr:nvCxnSpPr>
        <xdr:cNvPr id="206" name="直線コネクタ 205"/>
        <xdr:cNvCxnSpPr/>
      </xdr:nvCxnSpPr>
      <xdr:spPr>
        <a:xfrm>
          <a:off x="1008380" y="9280616"/>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xdr:cNvSpPr txBox="1"/>
      </xdr:nvSpPr>
      <xdr:spPr>
        <a:xfrm>
          <a:off x="238570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xdr:cNvSpPr txBox="1"/>
      </xdr:nvSpPr>
      <xdr:spPr>
        <a:xfrm>
          <a:off x="8363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73858</xdr:rowOff>
    </xdr:from>
    <xdr:ext cx="405111" cy="259045"/>
    <xdr:sp macro="" textlink="">
      <xdr:nvSpPr>
        <xdr:cNvPr id="211" name="n_1mainValue【橋りょう・トンネル】&#10;有形固定資産減価償却率"/>
        <xdr:cNvSpPr txBox="1"/>
      </xdr:nvSpPr>
      <xdr:spPr>
        <a:xfrm>
          <a:off x="3170564" y="912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47733</xdr:rowOff>
    </xdr:from>
    <xdr:ext cx="405111" cy="259045"/>
    <xdr:sp macro="" textlink="">
      <xdr:nvSpPr>
        <xdr:cNvPr id="212" name="n_2mainValue【橋りょう・トンネル】&#10;有形固定資産減価償却率"/>
        <xdr:cNvSpPr txBox="1"/>
      </xdr:nvSpPr>
      <xdr:spPr>
        <a:xfrm>
          <a:off x="2385704" y="910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11810</xdr:rowOff>
    </xdr:from>
    <xdr:ext cx="405111" cy="259045"/>
    <xdr:sp macro="" textlink="">
      <xdr:nvSpPr>
        <xdr:cNvPr id="213" name="n_3mainValue【橋りょう・トンネル】&#10;有形固定資産減価償却率"/>
        <xdr:cNvSpPr txBox="1"/>
      </xdr:nvSpPr>
      <xdr:spPr>
        <a:xfrm>
          <a:off x="1611004" y="906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127743</xdr:rowOff>
    </xdr:from>
    <xdr:ext cx="405111" cy="259045"/>
    <xdr:sp macro="" textlink="">
      <xdr:nvSpPr>
        <xdr:cNvPr id="214" name="n_4mainValue【橋りょう・トンネル】&#10;有形固定資産減価償却率"/>
        <xdr:cNvSpPr txBox="1"/>
      </xdr:nvSpPr>
      <xdr:spPr>
        <a:xfrm>
          <a:off x="836304" y="901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9219565" y="9309828"/>
          <a:ext cx="0" cy="14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9258300" y="10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9154160" y="1078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9258300" y="90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9154160" y="9309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xdr:cNvSpPr txBox="1"/>
      </xdr:nvSpPr>
      <xdr:spPr>
        <a:xfrm>
          <a:off x="9258300" y="10200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9192260" y="1034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8445500" y="1037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7670800" y="103681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687324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0985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165126</xdr:rowOff>
    </xdr:from>
    <xdr:to>
      <xdr:col>55</xdr:col>
      <xdr:colOff>50800</xdr:colOff>
      <xdr:row>62</xdr:row>
      <xdr:rowOff>95276</xdr:rowOff>
    </xdr:to>
    <xdr:sp macro="" textlink="">
      <xdr:nvSpPr>
        <xdr:cNvPr id="256" name="楕円 255"/>
        <xdr:cNvSpPr/>
      </xdr:nvSpPr>
      <xdr:spPr>
        <a:xfrm>
          <a:off x="9192260" y="10391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143553</xdr:rowOff>
    </xdr:from>
    <xdr:ext cx="599010" cy="259045"/>
    <xdr:sp macro="" textlink="">
      <xdr:nvSpPr>
        <xdr:cNvPr id="257" name="【橋りょう・トンネル】&#10;一人当たり有形固定資産（償却資産）額該当値テキスト"/>
        <xdr:cNvSpPr txBox="1"/>
      </xdr:nvSpPr>
      <xdr:spPr>
        <a:xfrm>
          <a:off x="9258300" y="1036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167758</xdr:rowOff>
    </xdr:from>
    <xdr:to>
      <xdr:col>50</xdr:col>
      <xdr:colOff>165100</xdr:colOff>
      <xdr:row>62</xdr:row>
      <xdr:rowOff>97908</xdr:rowOff>
    </xdr:to>
    <xdr:sp macro="" textlink="">
      <xdr:nvSpPr>
        <xdr:cNvPr id="258" name="楕円 257"/>
        <xdr:cNvSpPr/>
      </xdr:nvSpPr>
      <xdr:spPr>
        <a:xfrm>
          <a:off x="8445500" y="10393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44476</xdr:rowOff>
    </xdr:from>
    <xdr:to>
      <xdr:col>55</xdr:col>
      <xdr:colOff>0</xdr:colOff>
      <xdr:row>62</xdr:row>
      <xdr:rowOff>47108</xdr:rowOff>
    </xdr:to>
    <xdr:cxnSp macro="">
      <xdr:nvCxnSpPr>
        <xdr:cNvPr id="259" name="直線コネクタ 258"/>
        <xdr:cNvCxnSpPr/>
      </xdr:nvCxnSpPr>
      <xdr:spPr>
        <a:xfrm flipV="1">
          <a:off x="8496300" y="10438156"/>
          <a:ext cx="7239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4675</xdr:rowOff>
    </xdr:from>
    <xdr:to>
      <xdr:col>46</xdr:col>
      <xdr:colOff>38100</xdr:colOff>
      <xdr:row>62</xdr:row>
      <xdr:rowOff>106275</xdr:rowOff>
    </xdr:to>
    <xdr:sp macro="" textlink="">
      <xdr:nvSpPr>
        <xdr:cNvPr id="260" name="楕円 259"/>
        <xdr:cNvSpPr/>
      </xdr:nvSpPr>
      <xdr:spPr>
        <a:xfrm>
          <a:off x="7670800" y="10398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47108</xdr:rowOff>
    </xdr:from>
    <xdr:to>
      <xdr:col>50</xdr:col>
      <xdr:colOff>114300</xdr:colOff>
      <xdr:row>62</xdr:row>
      <xdr:rowOff>55475</xdr:rowOff>
    </xdr:to>
    <xdr:cxnSp macro="">
      <xdr:nvCxnSpPr>
        <xdr:cNvPr id="261" name="直線コネクタ 260"/>
        <xdr:cNvCxnSpPr/>
      </xdr:nvCxnSpPr>
      <xdr:spPr>
        <a:xfrm flipV="1">
          <a:off x="7713980" y="10440788"/>
          <a:ext cx="78232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12604</xdr:rowOff>
    </xdr:from>
    <xdr:to>
      <xdr:col>41</xdr:col>
      <xdr:colOff>101600</xdr:colOff>
      <xdr:row>62</xdr:row>
      <xdr:rowOff>114204</xdr:rowOff>
    </xdr:to>
    <xdr:sp macro="" textlink="">
      <xdr:nvSpPr>
        <xdr:cNvPr id="262" name="楕円 261"/>
        <xdr:cNvSpPr/>
      </xdr:nvSpPr>
      <xdr:spPr>
        <a:xfrm>
          <a:off x="6873240" y="104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55475</xdr:rowOff>
    </xdr:from>
    <xdr:to>
      <xdr:col>45</xdr:col>
      <xdr:colOff>177800</xdr:colOff>
      <xdr:row>62</xdr:row>
      <xdr:rowOff>63404</xdr:rowOff>
    </xdr:to>
    <xdr:cxnSp macro="">
      <xdr:nvCxnSpPr>
        <xdr:cNvPr id="263" name="直線コネクタ 262"/>
        <xdr:cNvCxnSpPr/>
      </xdr:nvCxnSpPr>
      <xdr:spPr>
        <a:xfrm flipV="1">
          <a:off x="6924040" y="10449155"/>
          <a:ext cx="78994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12424</xdr:rowOff>
    </xdr:from>
    <xdr:to>
      <xdr:col>36</xdr:col>
      <xdr:colOff>165100</xdr:colOff>
      <xdr:row>62</xdr:row>
      <xdr:rowOff>114024</xdr:rowOff>
    </xdr:to>
    <xdr:sp macro="" textlink="">
      <xdr:nvSpPr>
        <xdr:cNvPr id="264" name="楕円 263"/>
        <xdr:cNvSpPr/>
      </xdr:nvSpPr>
      <xdr:spPr>
        <a:xfrm>
          <a:off x="6098540" y="104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63224</xdr:rowOff>
    </xdr:from>
    <xdr:to>
      <xdr:col>41</xdr:col>
      <xdr:colOff>50800</xdr:colOff>
      <xdr:row>62</xdr:row>
      <xdr:rowOff>63404</xdr:rowOff>
    </xdr:to>
    <xdr:cxnSp macro="">
      <xdr:nvCxnSpPr>
        <xdr:cNvPr id="265" name="直線コネクタ 264"/>
        <xdr:cNvCxnSpPr/>
      </xdr:nvCxnSpPr>
      <xdr:spPr>
        <a:xfrm>
          <a:off x="6149340" y="10456904"/>
          <a:ext cx="7747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xdr:cNvSpPr txBox="1"/>
      </xdr:nvSpPr>
      <xdr:spPr>
        <a:xfrm>
          <a:off x="8214575" y="1015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xdr:cNvSpPr txBox="1"/>
      </xdr:nvSpPr>
      <xdr:spPr>
        <a:xfrm>
          <a:off x="7444955" y="1014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xdr:cNvSpPr txBox="1"/>
      </xdr:nvSpPr>
      <xdr:spPr>
        <a:xfrm>
          <a:off x="667025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xdr:cNvSpPr txBox="1"/>
      </xdr:nvSpPr>
      <xdr:spPr>
        <a:xfrm>
          <a:off x="587269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89035</xdr:rowOff>
    </xdr:from>
    <xdr:ext cx="599010" cy="259045"/>
    <xdr:sp macro="" textlink="">
      <xdr:nvSpPr>
        <xdr:cNvPr id="270" name="n_1mainValue【橋りょう・トンネル】&#10;一人当たり有形固定資産（償却資産）額"/>
        <xdr:cNvSpPr txBox="1"/>
      </xdr:nvSpPr>
      <xdr:spPr>
        <a:xfrm>
          <a:off x="8214575" y="1048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97402</xdr:rowOff>
    </xdr:from>
    <xdr:ext cx="599010" cy="259045"/>
    <xdr:sp macro="" textlink="">
      <xdr:nvSpPr>
        <xdr:cNvPr id="271" name="n_2mainValue【橋りょう・トンネル】&#10;一人当たり有形固定資産（償却資産）額"/>
        <xdr:cNvSpPr txBox="1"/>
      </xdr:nvSpPr>
      <xdr:spPr>
        <a:xfrm>
          <a:off x="7444955" y="1049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105331</xdr:rowOff>
    </xdr:from>
    <xdr:ext cx="599010" cy="259045"/>
    <xdr:sp macro="" textlink="">
      <xdr:nvSpPr>
        <xdr:cNvPr id="272" name="n_3mainValue【橋りょう・トンネル】&#10;一人当たり有形固定資産（償却資産）額"/>
        <xdr:cNvSpPr txBox="1"/>
      </xdr:nvSpPr>
      <xdr:spPr>
        <a:xfrm>
          <a:off x="6670255" y="1049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105151</xdr:rowOff>
    </xdr:from>
    <xdr:ext cx="599010" cy="259045"/>
    <xdr:sp macro="" textlink="">
      <xdr:nvSpPr>
        <xdr:cNvPr id="273" name="n_4mainValue【橋りょう・トンネル】&#10;一人当たり有形固定資産（償却資産）額"/>
        <xdr:cNvSpPr txBox="1"/>
      </xdr:nvSpPr>
      <xdr:spPr>
        <a:xfrm>
          <a:off x="5872695" y="1049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5" name="直線コネクタ 28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6" name="テキスト ボックス 28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7" name="直線コネクタ 28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8" name="テキスト ボックス 28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9" name="直線コネクタ 28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90" name="テキスト ボックス 28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91" name="直線コネクタ 29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92" name="テキスト ボックス 29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3" name="直線コネクタ 29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4" name="テキスト ボックス 29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5" name="直線コネクタ 29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6" name="テキスト ボックス 29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40005</xdr:rowOff>
    </xdr:from>
    <xdr:to>
      <xdr:col>24</xdr:col>
      <xdr:colOff>62865</xdr:colOff>
      <xdr:row>85</xdr:row>
      <xdr:rowOff>0</xdr:rowOff>
    </xdr:to>
    <xdr:cxnSp macro="">
      <xdr:nvCxnSpPr>
        <xdr:cNvPr id="298" name="直線コネクタ 297"/>
        <xdr:cNvCxnSpPr/>
      </xdr:nvCxnSpPr>
      <xdr:spPr>
        <a:xfrm flipV="1">
          <a:off x="4086225" y="1311592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3827</xdr:rowOff>
    </xdr:from>
    <xdr:ext cx="405111" cy="259045"/>
    <xdr:sp macro="" textlink="">
      <xdr:nvSpPr>
        <xdr:cNvPr id="299" name="【公営住宅】&#10;有形固定資産減価償却率最小値テキスト"/>
        <xdr:cNvSpPr txBox="1"/>
      </xdr:nvSpPr>
      <xdr:spPr>
        <a:xfrm>
          <a:off x="412496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0</xdr:rowOff>
    </xdr:from>
    <xdr:to>
      <xdr:col>24</xdr:col>
      <xdr:colOff>152400</xdr:colOff>
      <xdr:row>85</xdr:row>
      <xdr:rowOff>0</xdr:rowOff>
    </xdr:to>
    <xdr:cxnSp macro="">
      <xdr:nvCxnSpPr>
        <xdr:cNvPr id="300" name="直線コネクタ 299"/>
        <xdr:cNvCxnSpPr/>
      </xdr:nvCxnSpPr>
      <xdr:spPr>
        <a:xfrm>
          <a:off x="4020820" y="1424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158132</xdr:rowOff>
    </xdr:from>
    <xdr:ext cx="405111" cy="259045"/>
    <xdr:sp macro="" textlink="">
      <xdr:nvSpPr>
        <xdr:cNvPr id="301" name="【公営住宅】&#10;有形固定資産減価償却率最大値テキスト"/>
        <xdr:cNvSpPr txBox="1"/>
      </xdr:nvSpPr>
      <xdr:spPr>
        <a:xfrm>
          <a:off x="4124960" y="1289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302" name="直線コネクタ 301"/>
        <xdr:cNvCxnSpPr/>
      </xdr:nvCxnSpPr>
      <xdr:spPr>
        <a:xfrm>
          <a:off x="4020820" y="1311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55263</xdr:rowOff>
    </xdr:from>
    <xdr:ext cx="405111" cy="259045"/>
    <xdr:sp macro="" textlink="">
      <xdr:nvSpPr>
        <xdr:cNvPr id="303" name="【公営住宅】&#10;有形固定資産減価償却率平均値テキスト"/>
        <xdr:cNvSpPr txBox="1"/>
      </xdr:nvSpPr>
      <xdr:spPr>
        <a:xfrm>
          <a:off x="4124960" y="13969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フローチャート: 判断 303"/>
        <xdr:cNvSpPr/>
      </xdr:nvSpPr>
      <xdr:spPr>
        <a:xfrm>
          <a:off x="4036060" y="13990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305" name="フローチャート: 判断 304"/>
        <xdr:cNvSpPr/>
      </xdr:nvSpPr>
      <xdr:spPr>
        <a:xfrm>
          <a:off x="3312160" y="1398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306" name="フローチャート: 判断 305"/>
        <xdr:cNvSpPr/>
      </xdr:nvSpPr>
      <xdr:spPr>
        <a:xfrm>
          <a:off x="251460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フローチャート: 判断 306"/>
        <xdr:cNvSpPr/>
      </xdr:nvSpPr>
      <xdr:spPr>
        <a:xfrm>
          <a:off x="173990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308" name="フローチャート: 判断 307"/>
        <xdr:cNvSpPr/>
      </xdr:nvSpPr>
      <xdr:spPr>
        <a:xfrm>
          <a:off x="965200" y="13952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9" name="テキスト ボックス 30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14" name="楕円 313"/>
        <xdr:cNvSpPr/>
      </xdr:nvSpPr>
      <xdr:spPr>
        <a:xfrm>
          <a:off x="403606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315" name="【公営住宅】&#10;有形固定資産減価償却率該当値テキスト"/>
        <xdr:cNvSpPr txBox="1"/>
      </xdr:nvSpPr>
      <xdr:spPr>
        <a:xfrm>
          <a:off x="4124960" y="1371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316" name="楕円 315"/>
        <xdr:cNvSpPr/>
      </xdr:nvSpPr>
      <xdr:spPr>
        <a:xfrm>
          <a:off x="3312160" y="1393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70486</xdr:rowOff>
    </xdr:to>
    <xdr:cxnSp macro="">
      <xdr:nvCxnSpPr>
        <xdr:cNvPr id="317" name="直線コネクタ 316"/>
        <xdr:cNvCxnSpPr/>
      </xdr:nvCxnSpPr>
      <xdr:spPr>
        <a:xfrm flipV="1">
          <a:off x="3355340" y="13914119"/>
          <a:ext cx="73152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18" name="楕円 317"/>
        <xdr:cNvSpPr/>
      </xdr:nvSpPr>
      <xdr:spPr>
        <a:xfrm>
          <a:off x="25146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84</xdr:row>
      <xdr:rowOff>66675</xdr:rowOff>
    </xdr:to>
    <xdr:cxnSp macro="">
      <xdr:nvCxnSpPr>
        <xdr:cNvPr id="319" name="直線コネクタ 318"/>
        <xdr:cNvCxnSpPr/>
      </xdr:nvCxnSpPr>
      <xdr:spPr>
        <a:xfrm flipV="1">
          <a:off x="2565400" y="13984606"/>
          <a:ext cx="789940" cy="1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20" name="楕円 319"/>
        <xdr:cNvSpPr/>
      </xdr:nvSpPr>
      <xdr:spPr>
        <a:xfrm>
          <a:off x="173990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167639</xdr:rowOff>
    </xdr:to>
    <xdr:cxnSp macro="">
      <xdr:nvCxnSpPr>
        <xdr:cNvPr id="321" name="直線コネクタ 320"/>
        <xdr:cNvCxnSpPr/>
      </xdr:nvCxnSpPr>
      <xdr:spPr>
        <a:xfrm flipV="1">
          <a:off x="1790700" y="14148435"/>
          <a:ext cx="7747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22" name="楕円 321"/>
        <xdr:cNvSpPr/>
      </xdr:nvSpPr>
      <xdr:spPr>
        <a:xfrm>
          <a:off x="96520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167639</xdr:rowOff>
    </xdr:from>
    <xdr:to>
      <xdr:col>10</xdr:col>
      <xdr:colOff>114300</xdr:colOff>
      <xdr:row>85</xdr:row>
      <xdr:rowOff>57150</xdr:rowOff>
    </xdr:to>
    <xdr:cxnSp macro="">
      <xdr:nvCxnSpPr>
        <xdr:cNvPr id="323" name="直線コネクタ 322"/>
        <xdr:cNvCxnSpPr/>
      </xdr:nvCxnSpPr>
      <xdr:spPr>
        <a:xfrm flipV="1">
          <a:off x="1008380" y="14249399"/>
          <a:ext cx="7823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165752</xdr:rowOff>
    </xdr:from>
    <xdr:ext cx="405111" cy="259045"/>
    <xdr:sp macro="" textlink="">
      <xdr:nvSpPr>
        <xdr:cNvPr id="324" name="n_1aveValue【公営住宅】&#10;有形固定資産減価償却率"/>
        <xdr:cNvSpPr txBox="1"/>
      </xdr:nvSpPr>
      <xdr:spPr>
        <a:xfrm>
          <a:off x="317056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5" name="n_2aveValue【公営住宅】&#10;有形固定資産減価償却率"/>
        <xdr:cNvSpPr txBox="1"/>
      </xdr:nvSpPr>
      <xdr:spPr>
        <a:xfrm>
          <a:off x="23857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6" name="n_3aveValue【公営住宅】&#10;有形固定資産減価償却率"/>
        <xdr:cNvSpPr txBox="1"/>
      </xdr:nvSpPr>
      <xdr:spPr>
        <a:xfrm>
          <a:off x="161100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156863</xdr:rowOff>
    </xdr:from>
    <xdr:ext cx="405111" cy="259045"/>
    <xdr:sp macro="" textlink="">
      <xdr:nvSpPr>
        <xdr:cNvPr id="327" name="n_4aveValue【公営住宅】&#10;有形固定資産減価償却率"/>
        <xdr:cNvSpPr txBox="1"/>
      </xdr:nvSpPr>
      <xdr:spPr>
        <a:xfrm>
          <a:off x="83630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137813</xdr:rowOff>
    </xdr:from>
    <xdr:ext cx="405111" cy="259045"/>
    <xdr:sp macro="" textlink="">
      <xdr:nvSpPr>
        <xdr:cNvPr id="328" name="n_1mainValue【公営住宅】&#10;有形固定資産減価償却率"/>
        <xdr:cNvSpPr txBox="1"/>
      </xdr:nvSpPr>
      <xdr:spPr>
        <a:xfrm>
          <a:off x="3170564" y="1371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29" name="n_2mainValue【公営住宅】&#10;有形固定資産減価償却率"/>
        <xdr:cNvSpPr txBox="1"/>
      </xdr:nvSpPr>
      <xdr:spPr>
        <a:xfrm>
          <a:off x="2385704" y="1419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30" name="n_3mainValue【公営住宅】&#10;有形固定資産減価償却率"/>
        <xdr:cNvSpPr txBox="1"/>
      </xdr:nvSpPr>
      <xdr:spPr>
        <a:xfrm>
          <a:off x="161100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31" name="n_4mainValue【公営住宅】&#10;有形固定資産減価償却率"/>
        <xdr:cNvSpPr txBox="1"/>
      </xdr:nvSpPr>
      <xdr:spPr>
        <a:xfrm>
          <a:off x="83630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2" name="正方形/長方形 33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3" name="正方形/長方形 33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4" name="正方形/長方形 33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5" name="正方形/長方形 33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6" name="正方形/長方形 33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7" name="正方形/長方形 33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8" name="正方形/長方形 33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9" name="正方形/長方形 33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40" name="テキスト ボックス 33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41" name="直線コネクタ 34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2" name="直線コネクタ 34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3" name="テキスト ボックス 34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4" name="直線コネクタ 34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5" name="テキスト ボックス 34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6" name="直線コネクタ 34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7" name="テキスト ボックス 34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8" name="直線コネクタ 34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9" name="テキスト ボックス 34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3" name="直線コネクタ 352"/>
        <xdr:cNvCxnSpPr/>
      </xdr:nvCxnSpPr>
      <xdr:spPr>
        <a:xfrm flipV="1">
          <a:off x="9219565" y="13293090"/>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4" name="【公営住宅】&#10;一人当たり面積最小値テキスト"/>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5" name="直線コネクタ 354"/>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6" name="【公営住宅】&#10;一人当たり面積最大値テキスト"/>
        <xdr:cNvSpPr txBox="1"/>
      </xdr:nvSpPr>
      <xdr:spPr>
        <a:xfrm>
          <a:off x="925830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7" name="直線コネクタ 356"/>
        <xdr:cNvCxnSpPr/>
      </xdr:nvCxnSpPr>
      <xdr:spPr>
        <a:xfrm>
          <a:off x="91541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8" name="【公営住宅】&#10;一人当たり面積平均値テキスト"/>
        <xdr:cNvSpPr txBox="1"/>
      </xdr:nvSpPr>
      <xdr:spPr>
        <a:xfrm>
          <a:off x="9258300" y="1401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9" name="フローチャート: 判断 358"/>
        <xdr:cNvSpPr/>
      </xdr:nvSpPr>
      <xdr:spPr>
        <a:xfrm>
          <a:off x="9192260" y="14161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60" name="フローチャート: 判断 359"/>
        <xdr:cNvSpPr/>
      </xdr:nvSpPr>
      <xdr:spPr>
        <a:xfrm>
          <a:off x="8445500" y="1418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1" name="フローチャート: 判断 360"/>
        <xdr:cNvSpPr/>
      </xdr:nvSpPr>
      <xdr:spPr>
        <a:xfrm>
          <a:off x="7670800" y="14165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2" name="フローチャート: 判断 361"/>
        <xdr:cNvSpPr/>
      </xdr:nvSpPr>
      <xdr:spPr>
        <a:xfrm>
          <a:off x="6873240" y="14205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3" name="フローチャート: 判断 362"/>
        <xdr:cNvSpPr/>
      </xdr:nvSpPr>
      <xdr:spPr>
        <a:xfrm>
          <a:off x="6098540" y="1419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88798</xdr:rowOff>
    </xdr:from>
    <xdr:to>
      <xdr:col>55</xdr:col>
      <xdr:colOff>50800</xdr:colOff>
      <xdr:row>86</xdr:row>
      <xdr:rowOff>18948</xdr:rowOff>
    </xdr:to>
    <xdr:sp macro="" textlink="">
      <xdr:nvSpPr>
        <xdr:cNvPr id="369" name="楕円 368"/>
        <xdr:cNvSpPr/>
      </xdr:nvSpPr>
      <xdr:spPr>
        <a:xfrm>
          <a:off x="9192260" y="14338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3725</xdr:rowOff>
    </xdr:from>
    <xdr:ext cx="469744" cy="259045"/>
    <xdr:sp macro="" textlink="">
      <xdr:nvSpPr>
        <xdr:cNvPr id="370" name="【公営住宅】&#10;一人当たり面積該当値テキスト"/>
        <xdr:cNvSpPr txBox="1"/>
      </xdr:nvSpPr>
      <xdr:spPr>
        <a:xfrm>
          <a:off x="9258300" y="1425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89255</xdr:rowOff>
    </xdr:from>
    <xdr:to>
      <xdr:col>50</xdr:col>
      <xdr:colOff>165100</xdr:colOff>
      <xdr:row>86</xdr:row>
      <xdr:rowOff>19405</xdr:rowOff>
    </xdr:to>
    <xdr:sp macro="" textlink="">
      <xdr:nvSpPr>
        <xdr:cNvPr id="371" name="楕円 370"/>
        <xdr:cNvSpPr/>
      </xdr:nvSpPr>
      <xdr:spPr>
        <a:xfrm>
          <a:off x="8445500" y="14338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139598</xdr:rowOff>
    </xdr:from>
    <xdr:to>
      <xdr:col>55</xdr:col>
      <xdr:colOff>0</xdr:colOff>
      <xdr:row>85</xdr:row>
      <xdr:rowOff>140055</xdr:rowOff>
    </xdr:to>
    <xdr:cxnSp macro="">
      <xdr:nvCxnSpPr>
        <xdr:cNvPr id="372" name="直線コネクタ 371"/>
        <xdr:cNvCxnSpPr/>
      </xdr:nvCxnSpPr>
      <xdr:spPr>
        <a:xfrm flipV="1">
          <a:off x="8496300" y="14388998"/>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89255</xdr:rowOff>
    </xdr:from>
    <xdr:to>
      <xdr:col>46</xdr:col>
      <xdr:colOff>38100</xdr:colOff>
      <xdr:row>86</xdr:row>
      <xdr:rowOff>19405</xdr:rowOff>
    </xdr:to>
    <xdr:sp macro="" textlink="">
      <xdr:nvSpPr>
        <xdr:cNvPr id="373" name="楕円 372"/>
        <xdr:cNvSpPr/>
      </xdr:nvSpPr>
      <xdr:spPr>
        <a:xfrm>
          <a:off x="7670800" y="14338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140055</xdr:rowOff>
    </xdr:from>
    <xdr:to>
      <xdr:col>50</xdr:col>
      <xdr:colOff>114300</xdr:colOff>
      <xdr:row>85</xdr:row>
      <xdr:rowOff>140055</xdr:rowOff>
    </xdr:to>
    <xdr:cxnSp macro="">
      <xdr:nvCxnSpPr>
        <xdr:cNvPr id="374" name="直線コネクタ 373"/>
        <xdr:cNvCxnSpPr/>
      </xdr:nvCxnSpPr>
      <xdr:spPr>
        <a:xfrm>
          <a:off x="7713980" y="1438945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89255</xdr:rowOff>
    </xdr:from>
    <xdr:to>
      <xdr:col>41</xdr:col>
      <xdr:colOff>101600</xdr:colOff>
      <xdr:row>86</xdr:row>
      <xdr:rowOff>19405</xdr:rowOff>
    </xdr:to>
    <xdr:sp macro="" textlink="">
      <xdr:nvSpPr>
        <xdr:cNvPr id="375" name="楕円 374"/>
        <xdr:cNvSpPr/>
      </xdr:nvSpPr>
      <xdr:spPr>
        <a:xfrm>
          <a:off x="6873240" y="14338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140055</xdr:rowOff>
    </xdr:from>
    <xdr:to>
      <xdr:col>45</xdr:col>
      <xdr:colOff>177800</xdr:colOff>
      <xdr:row>85</xdr:row>
      <xdr:rowOff>140055</xdr:rowOff>
    </xdr:to>
    <xdr:cxnSp macro="">
      <xdr:nvCxnSpPr>
        <xdr:cNvPr id="376" name="直線コネクタ 375"/>
        <xdr:cNvCxnSpPr/>
      </xdr:nvCxnSpPr>
      <xdr:spPr>
        <a:xfrm>
          <a:off x="6924040" y="1438945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89255</xdr:rowOff>
    </xdr:from>
    <xdr:to>
      <xdr:col>36</xdr:col>
      <xdr:colOff>165100</xdr:colOff>
      <xdr:row>86</xdr:row>
      <xdr:rowOff>19405</xdr:rowOff>
    </xdr:to>
    <xdr:sp macro="" textlink="">
      <xdr:nvSpPr>
        <xdr:cNvPr id="377" name="楕円 376"/>
        <xdr:cNvSpPr/>
      </xdr:nvSpPr>
      <xdr:spPr>
        <a:xfrm>
          <a:off x="6098540" y="14338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140055</xdr:rowOff>
    </xdr:from>
    <xdr:to>
      <xdr:col>41</xdr:col>
      <xdr:colOff>50800</xdr:colOff>
      <xdr:row>85</xdr:row>
      <xdr:rowOff>140055</xdr:rowOff>
    </xdr:to>
    <xdr:cxnSp macro="">
      <xdr:nvCxnSpPr>
        <xdr:cNvPr id="378" name="直線コネクタ 377"/>
        <xdr:cNvCxnSpPr/>
      </xdr:nvCxnSpPr>
      <xdr:spPr>
        <a:xfrm>
          <a:off x="6149340" y="143894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9" name="n_1aveValue【公営住宅】&#10;一人当たり面積"/>
        <xdr:cNvSpPr txBox="1"/>
      </xdr:nvSpPr>
      <xdr:spPr>
        <a:xfrm>
          <a:off x="8271587" y="1396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80" name="n_2aveValue【公営住宅】&#10;一人当たり面積"/>
        <xdr:cNvSpPr txBox="1"/>
      </xdr:nvSpPr>
      <xdr:spPr>
        <a:xfrm>
          <a:off x="7509587" y="139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81" name="n_3aveValue【公営住宅】&#10;一人当たり面積"/>
        <xdr:cNvSpPr txBox="1"/>
      </xdr:nvSpPr>
      <xdr:spPr>
        <a:xfrm>
          <a:off x="6712027" y="1398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2" name="n_4aveValue【公営住宅】&#10;一人当たり面積"/>
        <xdr:cNvSpPr txBox="1"/>
      </xdr:nvSpPr>
      <xdr:spPr>
        <a:xfrm>
          <a:off x="5937327" y="139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10532</xdr:rowOff>
    </xdr:from>
    <xdr:ext cx="469744" cy="259045"/>
    <xdr:sp macro="" textlink="">
      <xdr:nvSpPr>
        <xdr:cNvPr id="383" name="n_1mainValue【公営住宅】&#10;一人当たり面積"/>
        <xdr:cNvSpPr txBox="1"/>
      </xdr:nvSpPr>
      <xdr:spPr>
        <a:xfrm>
          <a:off x="8271587" y="144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10532</xdr:rowOff>
    </xdr:from>
    <xdr:ext cx="469744" cy="259045"/>
    <xdr:sp macro="" textlink="">
      <xdr:nvSpPr>
        <xdr:cNvPr id="384" name="n_2mainValue【公営住宅】&#10;一人当たり面積"/>
        <xdr:cNvSpPr txBox="1"/>
      </xdr:nvSpPr>
      <xdr:spPr>
        <a:xfrm>
          <a:off x="7509587" y="144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10532</xdr:rowOff>
    </xdr:from>
    <xdr:ext cx="469744" cy="259045"/>
    <xdr:sp macro="" textlink="">
      <xdr:nvSpPr>
        <xdr:cNvPr id="385" name="n_3mainValue【公営住宅】&#10;一人当たり面積"/>
        <xdr:cNvSpPr txBox="1"/>
      </xdr:nvSpPr>
      <xdr:spPr>
        <a:xfrm>
          <a:off x="6712027" y="144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10532</xdr:rowOff>
    </xdr:from>
    <xdr:ext cx="469744" cy="259045"/>
    <xdr:sp macro="" textlink="">
      <xdr:nvSpPr>
        <xdr:cNvPr id="386" name="n_4mainValue【公営住宅】&#10;一人当たり面積"/>
        <xdr:cNvSpPr txBox="1"/>
      </xdr:nvSpPr>
      <xdr:spPr>
        <a:xfrm>
          <a:off x="5937327" y="144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4" name="直線コネクタ 413"/>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5" name="テキスト ボックス 414"/>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6" name="直線コネクタ 415"/>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7" name="テキスト ボックス 416"/>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8" name="直線コネクタ 417"/>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9" name="テキスト ボックス 418"/>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0" name="直線コネクタ 419"/>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1" name="テキスト ボックス 420"/>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3" name="テキスト ボックス 422"/>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5" name="直線コネクタ 424"/>
        <xdr:cNvCxnSpPr/>
      </xdr:nvCxnSpPr>
      <xdr:spPr>
        <a:xfrm flipV="1">
          <a:off x="14375764" y="567461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6" name="【認定こども園・幼稚園・保育所】&#10;有形固定資産減価償却率最小値テキスト"/>
        <xdr:cNvSpPr txBox="1"/>
      </xdr:nvSpPr>
      <xdr:spPr>
        <a:xfrm>
          <a:off x="14414500" y="68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7" name="直線コネクタ 426"/>
        <xdr:cNvCxnSpPr/>
      </xdr:nvCxnSpPr>
      <xdr:spPr>
        <a:xfrm>
          <a:off x="14287500" y="6859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8"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9" name="直線コネクタ 428"/>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30" name="【認定こども園・幼稚園・保育所】&#10;有形固定資産減価償却率平均値テキスト"/>
        <xdr:cNvSpPr txBox="1"/>
      </xdr:nvSpPr>
      <xdr:spPr>
        <a:xfrm>
          <a:off x="14414500" y="5936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31" name="フローチャート: 判断 430"/>
        <xdr:cNvSpPr/>
      </xdr:nvSpPr>
      <xdr:spPr>
        <a:xfrm>
          <a:off x="14325600" y="6081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2" name="フローチャート: 判断 431"/>
        <xdr:cNvSpPr/>
      </xdr:nvSpPr>
      <xdr:spPr>
        <a:xfrm>
          <a:off x="13578840" y="597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3" name="フローチャート: 判断 432"/>
        <xdr:cNvSpPr/>
      </xdr:nvSpPr>
      <xdr:spPr>
        <a:xfrm>
          <a:off x="128041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4" name="フローチャート: 判断 433"/>
        <xdr:cNvSpPr/>
      </xdr:nvSpPr>
      <xdr:spPr>
        <a:xfrm>
          <a:off x="12029440" y="5899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5" name="フローチャート: 判断 434"/>
        <xdr:cNvSpPr/>
      </xdr:nvSpPr>
      <xdr:spPr>
        <a:xfrm>
          <a:off x="1123188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96266</xdr:rowOff>
    </xdr:from>
    <xdr:to>
      <xdr:col>85</xdr:col>
      <xdr:colOff>177800</xdr:colOff>
      <xdr:row>39</xdr:row>
      <xdr:rowOff>26416</xdr:rowOff>
    </xdr:to>
    <xdr:sp macro="" textlink="">
      <xdr:nvSpPr>
        <xdr:cNvPr id="441" name="楕円 440"/>
        <xdr:cNvSpPr/>
      </xdr:nvSpPr>
      <xdr:spPr>
        <a:xfrm>
          <a:off x="14325600" y="64665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74693</xdr:rowOff>
    </xdr:from>
    <xdr:ext cx="405111" cy="259045"/>
    <xdr:sp macro="" textlink="">
      <xdr:nvSpPr>
        <xdr:cNvPr id="442" name="【認定こども園・幼稚園・保育所】&#10;有形固定資産減価償却率該当値テキスト"/>
        <xdr:cNvSpPr txBox="1"/>
      </xdr:nvSpPr>
      <xdr:spPr>
        <a:xfrm>
          <a:off x="14414500" y="64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121412</xdr:rowOff>
    </xdr:from>
    <xdr:to>
      <xdr:col>81</xdr:col>
      <xdr:colOff>101600</xdr:colOff>
      <xdr:row>39</xdr:row>
      <xdr:rowOff>51562</xdr:rowOff>
    </xdr:to>
    <xdr:sp macro="" textlink="">
      <xdr:nvSpPr>
        <xdr:cNvPr id="443" name="楕円 442"/>
        <xdr:cNvSpPr/>
      </xdr:nvSpPr>
      <xdr:spPr>
        <a:xfrm>
          <a:off x="13578840" y="649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147066</xdr:rowOff>
    </xdr:from>
    <xdr:to>
      <xdr:col>85</xdr:col>
      <xdr:colOff>127000</xdr:colOff>
      <xdr:row>39</xdr:row>
      <xdr:rowOff>762</xdr:rowOff>
    </xdr:to>
    <xdr:cxnSp macro="">
      <xdr:nvCxnSpPr>
        <xdr:cNvPr id="444" name="直線コネクタ 443"/>
        <xdr:cNvCxnSpPr/>
      </xdr:nvCxnSpPr>
      <xdr:spPr>
        <a:xfrm flipV="1">
          <a:off x="13629640" y="6517386"/>
          <a:ext cx="74676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100838</xdr:rowOff>
    </xdr:from>
    <xdr:to>
      <xdr:col>76</xdr:col>
      <xdr:colOff>165100</xdr:colOff>
      <xdr:row>39</xdr:row>
      <xdr:rowOff>30988</xdr:rowOff>
    </xdr:to>
    <xdr:sp macro="" textlink="">
      <xdr:nvSpPr>
        <xdr:cNvPr id="445" name="楕円 444"/>
        <xdr:cNvSpPr/>
      </xdr:nvSpPr>
      <xdr:spPr>
        <a:xfrm>
          <a:off x="12804140" y="6471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151638</xdr:rowOff>
    </xdr:from>
    <xdr:to>
      <xdr:col>81</xdr:col>
      <xdr:colOff>50800</xdr:colOff>
      <xdr:row>39</xdr:row>
      <xdr:rowOff>762</xdr:rowOff>
    </xdr:to>
    <xdr:cxnSp macro="">
      <xdr:nvCxnSpPr>
        <xdr:cNvPr id="446" name="直線コネクタ 445"/>
        <xdr:cNvCxnSpPr/>
      </xdr:nvCxnSpPr>
      <xdr:spPr>
        <a:xfrm>
          <a:off x="12854940" y="6521958"/>
          <a:ext cx="7747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61976</xdr:rowOff>
    </xdr:from>
    <xdr:to>
      <xdr:col>72</xdr:col>
      <xdr:colOff>38100</xdr:colOff>
      <xdr:row>38</xdr:row>
      <xdr:rowOff>163576</xdr:rowOff>
    </xdr:to>
    <xdr:sp macro="" textlink="">
      <xdr:nvSpPr>
        <xdr:cNvPr id="447" name="楕円 446"/>
        <xdr:cNvSpPr/>
      </xdr:nvSpPr>
      <xdr:spPr>
        <a:xfrm>
          <a:off x="12029440" y="6432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112776</xdr:rowOff>
    </xdr:from>
    <xdr:to>
      <xdr:col>76</xdr:col>
      <xdr:colOff>114300</xdr:colOff>
      <xdr:row>38</xdr:row>
      <xdr:rowOff>151638</xdr:rowOff>
    </xdr:to>
    <xdr:cxnSp macro="">
      <xdr:nvCxnSpPr>
        <xdr:cNvPr id="448" name="直線コネクタ 447"/>
        <xdr:cNvCxnSpPr/>
      </xdr:nvCxnSpPr>
      <xdr:spPr>
        <a:xfrm>
          <a:off x="12072620" y="6483096"/>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32258</xdr:rowOff>
    </xdr:from>
    <xdr:to>
      <xdr:col>67</xdr:col>
      <xdr:colOff>101600</xdr:colOff>
      <xdr:row>38</xdr:row>
      <xdr:rowOff>133858</xdr:rowOff>
    </xdr:to>
    <xdr:sp macro="" textlink="">
      <xdr:nvSpPr>
        <xdr:cNvPr id="449" name="楕円 448"/>
        <xdr:cNvSpPr/>
      </xdr:nvSpPr>
      <xdr:spPr>
        <a:xfrm>
          <a:off x="1123188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83058</xdr:rowOff>
    </xdr:from>
    <xdr:to>
      <xdr:col>71</xdr:col>
      <xdr:colOff>177800</xdr:colOff>
      <xdr:row>38</xdr:row>
      <xdr:rowOff>112776</xdr:rowOff>
    </xdr:to>
    <xdr:cxnSp macro="">
      <xdr:nvCxnSpPr>
        <xdr:cNvPr id="450" name="直線コネクタ 449"/>
        <xdr:cNvCxnSpPr/>
      </xdr:nvCxnSpPr>
      <xdr:spPr>
        <a:xfrm>
          <a:off x="11282680" y="6453378"/>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51" name="n_1aveValue【認定こども園・幼稚園・保育所】&#10;有形固定資産減価償却率"/>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2" name="n_2aveValue【認定こども園・幼稚園・保育所】&#10;有形固定資産減価償却率"/>
        <xdr:cNvSpPr txBox="1"/>
      </xdr:nvSpPr>
      <xdr:spPr>
        <a:xfrm>
          <a:off x="126752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3" name="n_3aveValue【認定こども園・幼稚園・保育所】&#10;有形固定資産減価償却率"/>
        <xdr:cNvSpPr txBox="1"/>
      </xdr:nvSpPr>
      <xdr:spPr>
        <a:xfrm>
          <a:off x="119005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4" name="n_4aveValue【認定こども園・幼稚園・保育所】&#10;有形固定資産減価償却率"/>
        <xdr:cNvSpPr txBox="1"/>
      </xdr:nvSpPr>
      <xdr:spPr>
        <a:xfrm>
          <a:off x="1110298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42689</xdr:rowOff>
    </xdr:from>
    <xdr:ext cx="405111" cy="259045"/>
    <xdr:sp macro="" textlink="">
      <xdr:nvSpPr>
        <xdr:cNvPr id="455" name="n_1mainValue【認定こども園・幼稚園・保育所】&#10;有形固定資産減価償却率"/>
        <xdr:cNvSpPr txBox="1"/>
      </xdr:nvSpPr>
      <xdr:spPr>
        <a:xfrm>
          <a:off x="134372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22115</xdr:rowOff>
    </xdr:from>
    <xdr:ext cx="405111" cy="259045"/>
    <xdr:sp macro="" textlink="">
      <xdr:nvSpPr>
        <xdr:cNvPr id="456" name="n_2mainValue【認定こども園・幼稚園・保育所】&#10;有形固定資産減価償却率"/>
        <xdr:cNvSpPr txBox="1"/>
      </xdr:nvSpPr>
      <xdr:spPr>
        <a:xfrm>
          <a:off x="126752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154703</xdr:rowOff>
    </xdr:from>
    <xdr:ext cx="405111" cy="259045"/>
    <xdr:sp macro="" textlink="">
      <xdr:nvSpPr>
        <xdr:cNvPr id="457" name="n_3mainValue【認定こども園・幼稚園・保育所】&#10;有形固定資産減価償却率"/>
        <xdr:cNvSpPr txBox="1"/>
      </xdr:nvSpPr>
      <xdr:spPr>
        <a:xfrm>
          <a:off x="11900544" y="652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124985</xdr:rowOff>
    </xdr:from>
    <xdr:ext cx="405111" cy="259045"/>
    <xdr:sp macro="" textlink="">
      <xdr:nvSpPr>
        <xdr:cNvPr id="458" name="n_4mainValue【認定こども園・幼稚園・保育所】&#10;有形固定資産減価償却率"/>
        <xdr:cNvSpPr txBox="1"/>
      </xdr:nvSpPr>
      <xdr:spPr>
        <a:xfrm>
          <a:off x="11102984" y="649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2" name="直線コネクタ 481"/>
        <xdr:cNvCxnSpPr/>
      </xdr:nvCxnSpPr>
      <xdr:spPr>
        <a:xfrm flipV="1">
          <a:off x="19509104" y="57873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3" name="【認定こども園・幼稚園・保育所】&#10;一人当たり面積最小値テキスト"/>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4" name="直線コネクタ 483"/>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5" name="【認定こども園・幼稚園・保育所】&#10;一人当たり面積最大値テキスト"/>
        <xdr:cNvSpPr txBox="1"/>
      </xdr:nvSpPr>
      <xdr:spPr>
        <a:xfrm>
          <a:off x="1954784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6" name="直線コネクタ 485"/>
        <xdr:cNvCxnSpPr/>
      </xdr:nvCxnSpPr>
      <xdr:spPr>
        <a:xfrm>
          <a:off x="1944370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7" name="【認定こども園・幼稚園・保育所】&#10;一人当たり面積平均値テキスト"/>
        <xdr:cNvSpPr txBox="1"/>
      </xdr:nvSpPr>
      <xdr:spPr>
        <a:xfrm>
          <a:off x="1954784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8" name="フローチャート: 判断 487"/>
        <xdr:cNvSpPr/>
      </xdr:nvSpPr>
      <xdr:spPr>
        <a:xfrm>
          <a:off x="194589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9" name="フローチャート: 判断 488"/>
        <xdr:cNvSpPr/>
      </xdr:nvSpPr>
      <xdr:spPr>
        <a:xfrm>
          <a:off x="18735040" y="6612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90" name="フローチャート: 判断 489"/>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1" name="フローチャート: 判断 490"/>
        <xdr:cNvSpPr/>
      </xdr:nvSpPr>
      <xdr:spPr>
        <a:xfrm>
          <a:off x="171627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2" name="フローチャート: 判断 491"/>
        <xdr:cNvSpPr/>
      </xdr:nvSpPr>
      <xdr:spPr>
        <a:xfrm>
          <a:off x="1638808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98" name="楕円 497"/>
        <xdr:cNvSpPr/>
      </xdr:nvSpPr>
      <xdr:spPr>
        <a:xfrm>
          <a:off x="194589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99" name="【認定こども園・幼稚園・保育所】&#10;一人当たり面積該当値テキスト"/>
        <xdr:cNvSpPr txBox="1"/>
      </xdr:nvSpPr>
      <xdr:spPr>
        <a:xfrm>
          <a:off x="19547840" y="67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500" name="楕円 499"/>
        <xdr:cNvSpPr/>
      </xdr:nvSpPr>
      <xdr:spPr>
        <a:xfrm>
          <a:off x="1873504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45720</xdr:rowOff>
    </xdr:to>
    <xdr:cxnSp macro="">
      <xdr:nvCxnSpPr>
        <xdr:cNvPr id="501" name="直線コネクタ 500"/>
        <xdr:cNvCxnSpPr/>
      </xdr:nvCxnSpPr>
      <xdr:spPr>
        <a:xfrm flipV="1">
          <a:off x="18778220" y="69151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502" name="楕円 501"/>
        <xdr:cNvSpPr/>
      </xdr:nvSpPr>
      <xdr:spPr>
        <a:xfrm>
          <a:off x="17937480" y="687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503" name="直線コネクタ 502"/>
        <xdr:cNvCxnSpPr/>
      </xdr:nvCxnSpPr>
      <xdr:spPr>
        <a:xfrm>
          <a:off x="17988280" y="691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504" name="楕円 503"/>
        <xdr:cNvSpPr/>
      </xdr:nvSpPr>
      <xdr:spPr>
        <a:xfrm>
          <a:off x="17162780" y="687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505" name="直線コネクタ 504"/>
        <xdr:cNvCxnSpPr/>
      </xdr:nvCxnSpPr>
      <xdr:spPr>
        <a:xfrm>
          <a:off x="17213580" y="6918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166370</xdr:rowOff>
    </xdr:from>
    <xdr:to>
      <xdr:col>98</xdr:col>
      <xdr:colOff>38100</xdr:colOff>
      <xdr:row>41</xdr:row>
      <xdr:rowOff>96520</xdr:rowOff>
    </xdr:to>
    <xdr:sp macro="" textlink="">
      <xdr:nvSpPr>
        <xdr:cNvPr id="506" name="楕円 505"/>
        <xdr:cNvSpPr/>
      </xdr:nvSpPr>
      <xdr:spPr>
        <a:xfrm>
          <a:off x="1638808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45720</xdr:rowOff>
    </xdr:from>
    <xdr:to>
      <xdr:col>102</xdr:col>
      <xdr:colOff>114300</xdr:colOff>
      <xdr:row>41</xdr:row>
      <xdr:rowOff>45720</xdr:rowOff>
    </xdr:to>
    <xdr:cxnSp macro="">
      <xdr:nvCxnSpPr>
        <xdr:cNvPr id="507" name="直線コネクタ 506"/>
        <xdr:cNvCxnSpPr/>
      </xdr:nvCxnSpPr>
      <xdr:spPr>
        <a:xfrm>
          <a:off x="16431260" y="69189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8" name="n_1aveValue【認定こども園・幼稚園・保育所】&#10;一人当たり面積"/>
        <xdr:cNvSpPr txBox="1"/>
      </xdr:nvSpPr>
      <xdr:spPr>
        <a:xfrm>
          <a:off x="185611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9" name="n_2aveValue【認定こども園・幼稚園・保育所】&#10;一人当たり面積"/>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10" name="n_3aveValue【認定こども園・幼稚園・保育所】&#10;一人当たり面積"/>
        <xdr:cNvSpPr txBox="1"/>
      </xdr:nvSpPr>
      <xdr:spPr>
        <a:xfrm>
          <a:off x="170015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11" name="n_4aveValue【認定こども園・幼稚園・保育所】&#10;一人当たり面積"/>
        <xdr:cNvSpPr txBox="1"/>
      </xdr:nvSpPr>
      <xdr:spPr>
        <a:xfrm>
          <a:off x="162268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512" name="n_1mainValue【認定こども園・幼稚園・保育所】&#10;一人当たり面積"/>
        <xdr:cNvSpPr txBox="1"/>
      </xdr:nvSpPr>
      <xdr:spPr>
        <a:xfrm>
          <a:off x="185611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13" name="n_2mainValue【認定こども園・幼稚園・保育所】&#10;一人当たり面積"/>
        <xdr:cNvSpPr txBox="1"/>
      </xdr:nvSpPr>
      <xdr:spPr>
        <a:xfrm>
          <a:off x="1777626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514" name="n_3mainValue【認定こども園・幼稚園・保育所】&#10;一人当たり面積"/>
        <xdr:cNvSpPr txBox="1"/>
      </xdr:nvSpPr>
      <xdr:spPr>
        <a:xfrm>
          <a:off x="1700156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87647</xdr:rowOff>
    </xdr:from>
    <xdr:ext cx="469744" cy="259045"/>
    <xdr:sp macro="" textlink="">
      <xdr:nvSpPr>
        <xdr:cNvPr id="515" name="n_4mainValue【認定こども園・幼稚園・保育所】&#10;一人当たり面積"/>
        <xdr:cNvSpPr txBox="1"/>
      </xdr:nvSpPr>
      <xdr:spPr>
        <a:xfrm>
          <a:off x="1622686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8" name="テキスト ボックス 52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8" name="テキスト ボックス 53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0" name="テキスト ボックス 53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2" name="直線コネクタ 541"/>
        <xdr:cNvCxnSpPr/>
      </xdr:nvCxnSpPr>
      <xdr:spPr>
        <a:xfrm flipV="1">
          <a:off x="14375764" y="9329601"/>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3" name="【学校施設】&#10;有形固定資産減価償却率最小値テキスト"/>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4" name="直線コネクタ 543"/>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5" name="【学校施設】&#10;有形固定資産減価償却率最大値テキスト"/>
        <xdr:cNvSpPr txBox="1"/>
      </xdr:nvSpPr>
      <xdr:spPr>
        <a:xfrm>
          <a:off x="14414500"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6" name="直線コネクタ 545"/>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7" name="【学校施設】&#10;有形固定資産減価償却率平均値テキスト"/>
        <xdr:cNvSpPr txBox="1"/>
      </xdr:nvSpPr>
      <xdr:spPr>
        <a:xfrm>
          <a:off x="144145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8" name="フローチャート: 判断 547"/>
        <xdr:cNvSpPr/>
      </xdr:nvSpPr>
      <xdr:spPr>
        <a:xfrm>
          <a:off x="1432560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9" name="フローチャート: 判断 548"/>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0" name="フローチャート: 判断 549"/>
        <xdr:cNvSpPr/>
      </xdr:nvSpPr>
      <xdr:spPr>
        <a:xfrm>
          <a:off x="128041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51" name="フローチャート: 判断 550"/>
        <xdr:cNvSpPr/>
      </xdr:nvSpPr>
      <xdr:spPr>
        <a:xfrm>
          <a:off x="1202944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2" name="フローチャート: 判断 551"/>
        <xdr:cNvSpPr/>
      </xdr:nvSpPr>
      <xdr:spPr>
        <a:xfrm>
          <a:off x="1123188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58" name="楕円 557"/>
        <xdr:cNvSpPr/>
      </xdr:nvSpPr>
      <xdr:spPr>
        <a:xfrm>
          <a:off x="14325600" y="104245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59" name="【学校施設】&#10;有形固定資産減価償却率該当値テキスト"/>
        <xdr:cNvSpPr txBox="1"/>
      </xdr:nvSpPr>
      <xdr:spPr>
        <a:xfrm>
          <a:off x="14414500"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560" name="楕円 559"/>
        <xdr:cNvSpPr/>
      </xdr:nvSpPr>
      <xdr:spPr>
        <a:xfrm>
          <a:off x="13578840" y="104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62049</xdr:rowOff>
    </xdr:from>
    <xdr:to>
      <xdr:col>85</xdr:col>
      <xdr:colOff>127000</xdr:colOff>
      <xdr:row>62</xdr:row>
      <xdr:rowOff>81643</xdr:rowOff>
    </xdr:to>
    <xdr:cxnSp macro="">
      <xdr:nvCxnSpPr>
        <xdr:cNvPr id="561" name="直線コネクタ 560"/>
        <xdr:cNvCxnSpPr/>
      </xdr:nvCxnSpPr>
      <xdr:spPr>
        <a:xfrm>
          <a:off x="13629640" y="10455729"/>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562" name="楕円 561"/>
        <xdr:cNvSpPr/>
      </xdr:nvSpPr>
      <xdr:spPr>
        <a:xfrm>
          <a:off x="12804140" y="10376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62049</xdr:rowOff>
    </xdr:to>
    <xdr:cxnSp macro="">
      <xdr:nvCxnSpPr>
        <xdr:cNvPr id="563" name="直線コネクタ 562"/>
        <xdr:cNvCxnSpPr/>
      </xdr:nvCxnSpPr>
      <xdr:spPr>
        <a:xfrm>
          <a:off x="12854940" y="1042307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114119</xdr:rowOff>
    </xdr:from>
    <xdr:to>
      <xdr:col>72</xdr:col>
      <xdr:colOff>38100</xdr:colOff>
      <xdr:row>62</xdr:row>
      <xdr:rowOff>44269</xdr:rowOff>
    </xdr:to>
    <xdr:sp macro="" textlink="">
      <xdr:nvSpPr>
        <xdr:cNvPr id="564" name="楕円 563"/>
        <xdr:cNvSpPr/>
      </xdr:nvSpPr>
      <xdr:spPr>
        <a:xfrm>
          <a:off x="12029440" y="10340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164919</xdr:rowOff>
    </xdr:from>
    <xdr:to>
      <xdr:col>76</xdr:col>
      <xdr:colOff>114300</xdr:colOff>
      <xdr:row>62</xdr:row>
      <xdr:rowOff>29391</xdr:rowOff>
    </xdr:to>
    <xdr:cxnSp macro="">
      <xdr:nvCxnSpPr>
        <xdr:cNvPr id="565" name="直線コネクタ 564"/>
        <xdr:cNvCxnSpPr/>
      </xdr:nvCxnSpPr>
      <xdr:spPr>
        <a:xfrm>
          <a:off x="12072620" y="10390959"/>
          <a:ext cx="7823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78196</xdr:rowOff>
    </xdr:from>
    <xdr:to>
      <xdr:col>67</xdr:col>
      <xdr:colOff>101600</xdr:colOff>
      <xdr:row>62</xdr:row>
      <xdr:rowOff>8346</xdr:rowOff>
    </xdr:to>
    <xdr:sp macro="" textlink="">
      <xdr:nvSpPr>
        <xdr:cNvPr id="566" name="楕円 565"/>
        <xdr:cNvSpPr/>
      </xdr:nvSpPr>
      <xdr:spPr>
        <a:xfrm>
          <a:off x="11231880" y="1030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128996</xdr:rowOff>
    </xdr:from>
    <xdr:to>
      <xdr:col>71</xdr:col>
      <xdr:colOff>177800</xdr:colOff>
      <xdr:row>61</xdr:row>
      <xdr:rowOff>164919</xdr:rowOff>
    </xdr:to>
    <xdr:cxnSp macro="">
      <xdr:nvCxnSpPr>
        <xdr:cNvPr id="567" name="直線コネクタ 566"/>
        <xdr:cNvCxnSpPr/>
      </xdr:nvCxnSpPr>
      <xdr:spPr>
        <a:xfrm>
          <a:off x="11282680" y="10355036"/>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8" name="n_1aveValue【学校施設】&#10;有形固定資産減価償却率"/>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9" name="n_2aveValue【学校施設】&#10;有形固定資産減価償却率"/>
        <xdr:cNvSpPr txBox="1"/>
      </xdr:nvSpPr>
      <xdr:spPr>
        <a:xfrm>
          <a:off x="12675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70" name="n_3aveValue【学校施設】&#10;有形固定資産減価償却率"/>
        <xdr:cNvSpPr txBox="1"/>
      </xdr:nvSpPr>
      <xdr:spPr>
        <a:xfrm>
          <a:off x="119005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71" name="n_4aveValue【学校施設】&#10;有形固定資産減価償却率"/>
        <xdr:cNvSpPr txBox="1"/>
      </xdr:nvSpPr>
      <xdr:spPr>
        <a:xfrm>
          <a:off x="1110298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572" name="n_1mainValue【学校施設】&#10;有形固定資産減価償却率"/>
        <xdr:cNvSpPr txBox="1"/>
      </xdr:nvSpPr>
      <xdr:spPr>
        <a:xfrm>
          <a:off x="13437244" y="1049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573" name="n_2mainValue【学校施設】&#10;有形固定資産減価償却率"/>
        <xdr:cNvSpPr txBox="1"/>
      </xdr:nvSpPr>
      <xdr:spPr>
        <a:xfrm>
          <a:off x="12675244" y="1046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35396</xdr:rowOff>
    </xdr:from>
    <xdr:ext cx="405111" cy="259045"/>
    <xdr:sp macro="" textlink="">
      <xdr:nvSpPr>
        <xdr:cNvPr id="574" name="n_3mainValue【学校施設】&#10;有形固定資産減価償却率"/>
        <xdr:cNvSpPr txBox="1"/>
      </xdr:nvSpPr>
      <xdr:spPr>
        <a:xfrm>
          <a:off x="11900544" y="1042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170923</xdr:rowOff>
    </xdr:from>
    <xdr:ext cx="405111" cy="259045"/>
    <xdr:sp macro="" textlink="">
      <xdr:nvSpPr>
        <xdr:cNvPr id="575" name="n_4mainValue【学校施設】&#10;有形固定資産減価償却率"/>
        <xdr:cNvSpPr txBox="1"/>
      </xdr:nvSpPr>
      <xdr:spPr>
        <a:xfrm>
          <a:off x="11102984" y="1039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6" name="直線コネクタ 585"/>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7" name="テキスト ボックス 586"/>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5" name="直線コネクタ 594"/>
        <xdr:cNvCxnSpPr/>
      </xdr:nvCxnSpPr>
      <xdr:spPr>
        <a:xfrm flipV="1">
          <a:off x="19509104" y="9378506"/>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6" name="【学校施設】&#10;一人当たり面積最小値テキスト"/>
        <xdr:cNvSpPr txBox="1"/>
      </xdr:nvSpPr>
      <xdr:spPr>
        <a:xfrm>
          <a:off x="19547840" y="1055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7" name="直線コネクタ 596"/>
        <xdr:cNvCxnSpPr/>
      </xdr:nvCxnSpPr>
      <xdr:spPr>
        <a:xfrm>
          <a:off x="19443700" y="10553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8" name="【学校施設】&#10;一人当たり面積最大値テキスト"/>
        <xdr:cNvSpPr txBox="1"/>
      </xdr:nvSpPr>
      <xdr:spPr>
        <a:xfrm>
          <a:off x="19547840" y="9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9" name="直線コネクタ 598"/>
        <xdr:cNvCxnSpPr/>
      </xdr:nvCxnSpPr>
      <xdr:spPr>
        <a:xfrm>
          <a:off x="19443700" y="9378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600" name="【学校施設】&#10;一人当たり面積平均値テキスト"/>
        <xdr:cNvSpPr txBox="1"/>
      </xdr:nvSpPr>
      <xdr:spPr>
        <a:xfrm>
          <a:off x="19547840" y="960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01" name="フローチャート: 判断 600"/>
        <xdr:cNvSpPr/>
      </xdr:nvSpPr>
      <xdr:spPr>
        <a:xfrm>
          <a:off x="194589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2" name="フローチャート: 判断 601"/>
        <xdr:cNvSpPr/>
      </xdr:nvSpPr>
      <xdr:spPr>
        <a:xfrm>
          <a:off x="18735040" y="9755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3" name="フローチャート: 判断 602"/>
        <xdr:cNvSpPr/>
      </xdr:nvSpPr>
      <xdr:spPr>
        <a:xfrm>
          <a:off x="17937480" y="976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4" name="フローチャート: 判断 603"/>
        <xdr:cNvSpPr/>
      </xdr:nvSpPr>
      <xdr:spPr>
        <a:xfrm>
          <a:off x="17162780" y="977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5" name="フローチャート: 判断 604"/>
        <xdr:cNvSpPr/>
      </xdr:nvSpPr>
      <xdr:spPr>
        <a:xfrm>
          <a:off x="16388080" y="9775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121793</xdr:rowOff>
    </xdr:from>
    <xdr:to>
      <xdr:col>116</xdr:col>
      <xdr:colOff>114300</xdr:colOff>
      <xdr:row>59</xdr:row>
      <xdr:rowOff>51943</xdr:rowOff>
    </xdr:to>
    <xdr:sp macro="" textlink="">
      <xdr:nvSpPr>
        <xdr:cNvPr id="611" name="楕円 610"/>
        <xdr:cNvSpPr/>
      </xdr:nvSpPr>
      <xdr:spPr>
        <a:xfrm>
          <a:off x="19458940" y="9844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100220</xdr:rowOff>
    </xdr:from>
    <xdr:ext cx="469744" cy="259045"/>
    <xdr:sp macro="" textlink="">
      <xdr:nvSpPr>
        <xdr:cNvPr id="612" name="【学校施設】&#10;一人当たり面積該当値テキスト"/>
        <xdr:cNvSpPr txBox="1"/>
      </xdr:nvSpPr>
      <xdr:spPr>
        <a:xfrm>
          <a:off x="19547840" y="98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125794</xdr:rowOff>
    </xdr:from>
    <xdr:to>
      <xdr:col>112</xdr:col>
      <xdr:colOff>38100</xdr:colOff>
      <xdr:row>59</xdr:row>
      <xdr:rowOff>55944</xdr:rowOff>
    </xdr:to>
    <xdr:sp macro="" textlink="">
      <xdr:nvSpPr>
        <xdr:cNvPr id="613" name="楕円 612"/>
        <xdr:cNvSpPr/>
      </xdr:nvSpPr>
      <xdr:spPr>
        <a:xfrm>
          <a:off x="18735040" y="98489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xdr:rowOff>
    </xdr:from>
    <xdr:to>
      <xdr:col>116</xdr:col>
      <xdr:colOff>63500</xdr:colOff>
      <xdr:row>59</xdr:row>
      <xdr:rowOff>5144</xdr:rowOff>
    </xdr:to>
    <xdr:cxnSp macro="">
      <xdr:nvCxnSpPr>
        <xdr:cNvPr id="614" name="直線コネクタ 613"/>
        <xdr:cNvCxnSpPr/>
      </xdr:nvCxnSpPr>
      <xdr:spPr>
        <a:xfrm flipV="1">
          <a:off x="18778220" y="9891903"/>
          <a:ext cx="73152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151511</xdr:rowOff>
    </xdr:from>
    <xdr:to>
      <xdr:col>107</xdr:col>
      <xdr:colOff>101600</xdr:colOff>
      <xdr:row>59</xdr:row>
      <xdr:rowOff>81661</xdr:rowOff>
    </xdr:to>
    <xdr:sp macro="" textlink="">
      <xdr:nvSpPr>
        <xdr:cNvPr id="615" name="楕円 614"/>
        <xdr:cNvSpPr/>
      </xdr:nvSpPr>
      <xdr:spPr>
        <a:xfrm>
          <a:off x="17937480" y="9874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5144</xdr:rowOff>
    </xdr:from>
    <xdr:to>
      <xdr:col>111</xdr:col>
      <xdr:colOff>177800</xdr:colOff>
      <xdr:row>59</xdr:row>
      <xdr:rowOff>30861</xdr:rowOff>
    </xdr:to>
    <xdr:cxnSp macro="">
      <xdr:nvCxnSpPr>
        <xdr:cNvPr id="616" name="直線コネクタ 615"/>
        <xdr:cNvCxnSpPr/>
      </xdr:nvCxnSpPr>
      <xdr:spPr>
        <a:xfrm flipV="1">
          <a:off x="17988280" y="9895904"/>
          <a:ext cx="78994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154369</xdr:rowOff>
    </xdr:from>
    <xdr:to>
      <xdr:col>102</xdr:col>
      <xdr:colOff>165100</xdr:colOff>
      <xdr:row>59</xdr:row>
      <xdr:rowOff>84519</xdr:rowOff>
    </xdr:to>
    <xdr:sp macro="" textlink="">
      <xdr:nvSpPr>
        <xdr:cNvPr id="617" name="楕円 616"/>
        <xdr:cNvSpPr/>
      </xdr:nvSpPr>
      <xdr:spPr>
        <a:xfrm>
          <a:off x="17162780" y="9877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30861</xdr:rowOff>
    </xdr:from>
    <xdr:to>
      <xdr:col>107</xdr:col>
      <xdr:colOff>50800</xdr:colOff>
      <xdr:row>59</xdr:row>
      <xdr:rowOff>33719</xdr:rowOff>
    </xdr:to>
    <xdr:cxnSp macro="">
      <xdr:nvCxnSpPr>
        <xdr:cNvPr id="618" name="直線コネクタ 617"/>
        <xdr:cNvCxnSpPr/>
      </xdr:nvCxnSpPr>
      <xdr:spPr>
        <a:xfrm flipV="1">
          <a:off x="17213580" y="9921621"/>
          <a:ext cx="7747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153226</xdr:rowOff>
    </xdr:from>
    <xdr:to>
      <xdr:col>98</xdr:col>
      <xdr:colOff>38100</xdr:colOff>
      <xdr:row>59</xdr:row>
      <xdr:rowOff>83376</xdr:rowOff>
    </xdr:to>
    <xdr:sp macro="" textlink="">
      <xdr:nvSpPr>
        <xdr:cNvPr id="619" name="楕円 618"/>
        <xdr:cNvSpPr/>
      </xdr:nvSpPr>
      <xdr:spPr>
        <a:xfrm>
          <a:off x="16388080" y="9876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32576</xdr:rowOff>
    </xdr:from>
    <xdr:to>
      <xdr:col>102</xdr:col>
      <xdr:colOff>114300</xdr:colOff>
      <xdr:row>59</xdr:row>
      <xdr:rowOff>33719</xdr:rowOff>
    </xdr:to>
    <xdr:cxnSp macro="">
      <xdr:nvCxnSpPr>
        <xdr:cNvPr id="620" name="直線コネクタ 619"/>
        <xdr:cNvCxnSpPr/>
      </xdr:nvCxnSpPr>
      <xdr:spPr>
        <a:xfrm>
          <a:off x="16431260" y="9923336"/>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21" name="n_1aveValue【学校施設】&#10;一人当たり面積"/>
        <xdr:cNvSpPr txBox="1"/>
      </xdr:nvSpPr>
      <xdr:spPr>
        <a:xfrm>
          <a:off x="18561127" y="95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2" name="n_2aveValue【学校施設】&#10;一人当たり面積"/>
        <xdr:cNvSpPr txBox="1"/>
      </xdr:nvSpPr>
      <xdr:spPr>
        <a:xfrm>
          <a:off x="17776267" y="95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3" name="n_3aveValue【学校施設】&#10;一人当たり面積"/>
        <xdr:cNvSpPr txBox="1"/>
      </xdr:nvSpPr>
      <xdr:spPr>
        <a:xfrm>
          <a:off x="17001567" y="955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4" name="n_4aveValue【学校施設】&#10;一人当たり面積"/>
        <xdr:cNvSpPr txBox="1"/>
      </xdr:nvSpPr>
      <xdr:spPr>
        <a:xfrm>
          <a:off x="16226867" y="955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47071</xdr:rowOff>
    </xdr:from>
    <xdr:ext cx="469744" cy="259045"/>
    <xdr:sp macro="" textlink="">
      <xdr:nvSpPr>
        <xdr:cNvPr id="625" name="n_1mainValue【学校施設】&#10;一人当たり面積"/>
        <xdr:cNvSpPr txBox="1"/>
      </xdr:nvSpPr>
      <xdr:spPr>
        <a:xfrm>
          <a:off x="18561127" y="993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72788</xdr:rowOff>
    </xdr:from>
    <xdr:ext cx="469744" cy="259045"/>
    <xdr:sp macro="" textlink="">
      <xdr:nvSpPr>
        <xdr:cNvPr id="626" name="n_2mainValue【学校施設】&#10;一人当たり面積"/>
        <xdr:cNvSpPr txBox="1"/>
      </xdr:nvSpPr>
      <xdr:spPr>
        <a:xfrm>
          <a:off x="17776267" y="99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75646</xdr:rowOff>
    </xdr:from>
    <xdr:ext cx="469744" cy="259045"/>
    <xdr:sp macro="" textlink="">
      <xdr:nvSpPr>
        <xdr:cNvPr id="627" name="n_3mainValue【学校施設】&#10;一人当たり面積"/>
        <xdr:cNvSpPr txBox="1"/>
      </xdr:nvSpPr>
      <xdr:spPr>
        <a:xfrm>
          <a:off x="17001567" y="996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74503</xdr:rowOff>
    </xdr:from>
    <xdr:ext cx="469744" cy="259045"/>
    <xdr:sp macro="" textlink="">
      <xdr:nvSpPr>
        <xdr:cNvPr id="628" name="n_4mainValue【学校施設】&#10;一人当たり面積"/>
        <xdr:cNvSpPr txBox="1"/>
      </xdr:nvSpPr>
      <xdr:spPr>
        <a:xfrm>
          <a:off x="16226867" y="99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9" name="テキスト ボックス 648"/>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2" name="直線コネクタ 651"/>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3" name="【児童館】&#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4" name="直線コネクタ 653"/>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5" name="【児童館】&#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7" name="【児童館】&#10;有形固定資産減価償却率平均値テキスト"/>
        <xdr:cNvSpPr txBox="1"/>
      </xdr:nvSpPr>
      <xdr:spPr>
        <a:xfrm>
          <a:off x="14414500" y="13411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8" name="フローチャート: 判断 657"/>
        <xdr:cNvSpPr/>
      </xdr:nvSpPr>
      <xdr:spPr>
        <a:xfrm>
          <a:off x="14325600" y="13555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9" name="フローチャート: 判断 658"/>
        <xdr:cNvSpPr/>
      </xdr:nvSpPr>
      <xdr:spPr>
        <a:xfrm>
          <a:off x="1357884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60" name="フローチャート: 判断 659"/>
        <xdr:cNvSpPr/>
      </xdr:nvSpPr>
      <xdr:spPr>
        <a:xfrm>
          <a:off x="128041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61" name="フローチャート: 判断 660"/>
        <xdr:cNvSpPr/>
      </xdr:nvSpPr>
      <xdr:spPr>
        <a:xfrm>
          <a:off x="12029440" y="13602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2" name="フローチャート: 判断 661"/>
        <xdr:cNvSpPr/>
      </xdr:nvSpPr>
      <xdr:spPr>
        <a:xfrm>
          <a:off x="1123188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58420</xdr:rowOff>
    </xdr:from>
    <xdr:to>
      <xdr:col>85</xdr:col>
      <xdr:colOff>177800</xdr:colOff>
      <xdr:row>81</xdr:row>
      <xdr:rowOff>160020</xdr:rowOff>
    </xdr:to>
    <xdr:sp macro="" textlink="">
      <xdr:nvSpPr>
        <xdr:cNvPr id="668" name="楕円 667"/>
        <xdr:cNvSpPr/>
      </xdr:nvSpPr>
      <xdr:spPr>
        <a:xfrm>
          <a:off x="14325600" y="13637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36847</xdr:rowOff>
    </xdr:from>
    <xdr:ext cx="405111" cy="259045"/>
    <xdr:sp macro="" textlink="">
      <xdr:nvSpPr>
        <xdr:cNvPr id="669" name="【児童館】&#10;有形固定資産減価償却率該当値テキスト"/>
        <xdr:cNvSpPr txBox="1"/>
      </xdr:nvSpPr>
      <xdr:spPr>
        <a:xfrm>
          <a:off x="14414500"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670" name="楕円 669"/>
        <xdr:cNvSpPr/>
      </xdr:nvSpPr>
      <xdr:spPr>
        <a:xfrm>
          <a:off x="1357884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109220</xdr:rowOff>
    </xdr:to>
    <xdr:cxnSp macro="">
      <xdr:nvCxnSpPr>
        <xdr:cNvPr id="671" name="直線コネクタ 670"/>
        <xdr:cNvCxnSpPr/>
      </xdr:nvCxnSpPr>
      <xdr:spPr>
        <a:xfrm>
          <a:off x="13629640" y="13647420"/>
          <a:ext cx="74676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148589</xdr:rowOff>
    </xdr:from>
    <xdr:to>
      <xdr:col>76</xdr:col>
      <xdr:colOff>165100</xdr:colOff>
      <xdr:row>81</xdr:row>
      <xdr:rowOff>78739</xdr:rowOff>
    </xdr:to>
    <xdr:sp macro="" textlink="">
      <xdr:nvSpPr>
        <xdr:cNvPr id="672" name="楕円 671"/>
        <xdr:cNvSpPr/>
      </xdr:nvSpPr>
      <xdr:spPr>
        <a:xfrm>
          <a:off x="12804140" y="13559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27939</xdr:rowOff>
    </xdr:from>
    <xdr:to>
      <xdr:col>81</xdr:col>
      <xdr:colOff>50800</xdr:colOff>
      <xdr:row>81</xdr:row>
      <xdr:rowOff>68580</xdr:rowOff>
    </xdr:to>
    <xdr:cxnSp macro="">
      <xdr:nvCxnSpPr>
        <xdr:cNvPr id="673" name="直線コネクタ 672"/>
        <xdr:cNvCxnSpPr/>
      </xdr:nvCxnSpPr>
      <xdr:spPr>
        <a:xfrm>
          <a:off x="12854940" y="13606779"/>
          <a:ext cx="7747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110489</xdr:rowOff>
    </xdr:from>
    <xdr:to>
      <xdr:col>72</xdr:col>
      <xdr:colOff>38100</xdr:colOff>
      <xdr:row>81</xdr:row>
      <xdr:rowOff>40639</xdr:rowOff>
    </xdr:to>
    <xdr:sp macro="" textlink="">
      <xdr:nvSpPr>
        <xdr:cNvPr id="674" name="楕円 673"/>
        <xdr:cNvSpPr/>
      </xdr:nvSpPr>
      <xdr:spPr>
        <a:xfrm>
          <a:off x="12029440" y="13521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161289</xdr:rowOff>
    </xdr:from>
    <xdr:to>
      <xdr:col>76</xdr:col>
      <xdr:colOff>114300</xdr:colOff>
      <xdr:row>81</xdr:row>
      <xdr:rowOff>27939</xdr:rowOff>
    </xdr:to>
    <xdr:cxnSp macro="">
      <xdr:nvCxnSpPr>
        <xdr:cNvPr id="675" name="直線コネクタ 674"/>
        <xdr:cNvCxnSpPr/>
      </xdr:nvCxnSpPr>
      <xdr:spPr>
        <a:xfrm>
          <a:off x="12072620" y="1357248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115570</xdr:rowOff>
    </xdr:from>
    <xdr:to>
      <xdr:col>67</xdr:col>
      <xdr:colOff>101600</xdr:colOff>
      <xdr:row>80</xdr:row>
      <xdr:rowOff>45720</xdr:rowOff>
    </xdr:to>
    <xdr:sp macro="" textlink="">
      <xdr:nvSpPr>
        <xdr:cNvPr id="676" name="楕円 675"/>
        <xdr:cNvSpPr/>
      </xdr:nvSpPr>
      <xdr:spPr>
        <a:xfrm>
          <a:off x="11231880" y="13359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166370</xdr:rowOff>
    </xdr:from>
    <xdr:to>
      <xdr:col>71</xdr:col>
      <xdr:colOff>177800</xdr:colOff>
      <xdr:row>80</xdr:row>
      <xdr:rowOff>161289</xdr:rowOff>
    </xdr:to>
    <xdr:cxnSp macro="">
      <xdr:nvCxnSpPr>
        <xdr:cNvPr id="677" name="直線コネクタ 676"/>
        <xdr:cNvCxnSpPr/>
      </xdr:nvCxnSpPr>
      <xdr:spPr>
        <a:xfrm>
          <a:off x="11282680" y="13409930"/>
          <a:ext cx="78994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8" name="n_1aveValue【児童館】&#10;有形固定資産減価償却率"/>
        <xdr:cNvSpPr txBox="1"/>
      </xdr:nvSpPr>
      <xdr:spPr>
        <a:xfrm>
          <a:off x="134372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679" name="n_2aveValue【児童館】&#10;有形固定資産減価償却率"/>
        <xdr:cNvSpPr txBox="1"/>
      </xdr:nvSpPr>
      <xdr:spPr>
        <a:xfrm>
          <a:off x="126752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680" name="n_3aveValue【児童館】&#10;有形固定資産減価償却率"/>
        <xdr:cNvSpPr txBox="1"/>
      </xdr:nvSpPr>
      <xdr:spPr>
        <a:xfrm>
          <a:off x="119005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95266</xdr:rowOff>
    </xdr:from>
    <xdr:ext cx="405111" cy="259045"/>
    <xdr:sp macro="" textlink="">
      <xdr:nvSpPr>
        <xdr:cNvPr id="681" name="n_4aveValue【児童館】&#10;有形固定資産減価償却率"/>
        <xdr:cNvSpPr txBox="1"/>
      </xdr:nvSpPr>
      <xdr:spPr>
        <a:xfrm>
          <a:off x="1110298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110507</xdr:rowOff>
    </xdr:from>
    <xdr:ext cx="405111" cy="259045"/>
    <xdr:sp macro="" textlink="">
      <xdr:nvSpPr>
        <xdr:cNvPr id="682" name="n_1mainValue【児童館】&#10;有形固定資産減価償却率"/>
        <xdr:cNvSpPr txBox="1"/>
      </xdr:nvSpPr>
      <xdr:spPr>
        <a:xfrm>
          <a:off x="134372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95266</xdr:rowOff>
    </xdr:from>
    <xdr:ext cx="405111" cy="259045"/>
    <xdr:sp macro="" textlink="">
      <xdr:nvSpPr>
        <xdr:cNvPr id="683" name="n_2mainValue【児童館】&#10;有形固定資産減価償却率"/>
        <xdr:cNvSpPr txBox="1"/>
      </xdr:nvSpPr>
      <xdr:spPr>
        <a:xfrm>
          <a:off x="12675244" y="13338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57166</xdr:rowOff>
    </xdr:from>
    <xdr:ext cx="405111" cy="259045"/>
    <xdr:sp macro="" textlink="">
      <xdr:nvSpPr>
        <xdr:cNvPr id="684" name="n_3mainValue【児童館】&#10;有形固定資産減価償却率"/>
        <xdr:cNvSpPr txBox="1"/>
      </xdr:nvSpPr>
      <xdr:spPr>
        <a:xfrm>
          <a:off x="11900544" y="13300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62247</xdr:rowOff>
    </xdr:from>
    <xdr:ext cx="405111" cy="259045"/>
    <xdr:sp macro="" textlink="">
      <xdr:nvSpPr>
        <xdr:cNvPr id="685" name="n_4mainValue【児童館】&#10;有形固定資産減価償却率"/>
        <xdr:cNvSpPr txBox="1"/>
      </xdr:nvSpPr>
      <xdr:spPr>
        <a:xfrm>
          <a:off x="11102984" y="13138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7" name="直線コネクタ 706"/>
        <xdr:cNvCxnSpPr/>
      </xdr:nvCxnSpPr>
      <xdr:spPr>
        <a:xfrm flipV="1">
          <a:off x="19509104"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8"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9" name="直線コネクタ 708"/>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10" name="【児童館】&#10;一人当たり面積最大値テキスト"/>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11" name="直線コネクタ 710"/>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4" name="フローチャート: 判断 713"/>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5" name="フローチャート: 判断 714"/>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6" name="フローチャート: 判断 715"/>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7" name="フローチャート: 判断 716"/>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23" name="楕円 722"/>
        <xdr:cNvSpPr/>
      </xdr:nvSpPr>
      <xdr:spPr>
        <a:xfrm>
          <a:off x="194589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24" name="【児童館】&#10;一人当たり面積該当値テキスト"/>
        <xdr:cNvSpPr txBox="1"/>
      </xdr:nvSpPr>
      <xdr:spPr>
        <a:xfrm>
          <a:off x="19547840"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5" name="楕円 724"/>
        <xdr:cNvSpPr/>
      </xdr:nvSpPr>
      <xdr:spPr>
        <a:xfrm>
          <a:off x="1873504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26" name="直線コネクタ 725"/>
        <xdr:cNvCxnSpPr/>
      </xdr:nvCxnSpPr>
      <xdr:spPr>
        <a:xfrm>
          <a:off x="18778220" y="1405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27" name="楕円 726"/>
        <xdr:cNvSpPr/>
      </xdr:nvSpPr>
      <xdr:spPr>
        <a:xfrm>
          <a:off x="1793748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28" name="直線コネクタ 727"/>
        <xdr:cNvCxnSpPr/>
      </xdr:nvCxnSpPr>
      <xdr:spPr>
        <a:xfrm>
          <a:off x="17988280" y="14055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9" name="楕円 728"/>
        <xdr:cNvSpPr/>
      </xdr:nvSpPr>
      <xdr:spPr>
        <a:xfrm>
          <a:off x="1716278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30" name="直線コネクタ 729"/>
        <xdr:cNvCxnSpPr/>
      </xdr:nvCxnSpPr>
      <xdr:spPr>
        <a:xfrm>
          <a:off x="17213580" y="14055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1" name="楕円 730"/>
        <xdr:cNvSpPr/>
      </xdr:nvSpPr>
      <xdr:spPr>
        <a:xfrm>
          <a:off x="1638808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732" name="直線コネクタ 731"/>
        <xdr:cNvCxnSpPr/>
      </xdr:nvCxnSpPr>
      <xdr:spPr>
        <a:xfrm>
          <a:off x="16431260" y="14055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3"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4" name="n_2aveValue【児童館】&#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5" name="n_3aveValue【児童館】&#10;一人当たり面積"/>
        <xdr:cNvSpPr txBox="1"/>
      </xdr:nvSpPr>
      <xdr:spPr>
        <a:xfrm>
          <a:off x="170015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6" name="n_4aveValue【児童館】&#10;一人当たり面積"/>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37" name="n_1mainValue【児童館】&#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8" name="n_2mainValue【児童館】&#10;一人当たり面積"/>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9" name="n_3mainValue【児童館】&#10;一人当たり面積"/>
        <xdr:cNvSpPr txBox="1"/>
      </xdr:nvSpPr>
      <xdr:spPr>
        <a:xfrm>
          <a:off x="170015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40" name="n_4mainValue【児童館】&#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3" name="テキスト ボックス 752"/>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3" name="テキスト ボックス 762"/>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5" name="テキスト ボックス 76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7" name="直線コネクタ 766"/>
        <xdr:cNvCxnSpPr/>
      </xdr:nvCxnSpPr>
      <xdr:spPr>
        <a:xfrm flipV="1">
          <a:off x="14375764" y="16710116"/>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8" name="【公民館】&#10;有形固定資産減価償却率最小値テキスト"/>
        <xdr:cNvSpPr txBox="1"/>
      </xdr:nvSpPr>
      <xdr:spPr>
        <a:xfrm>
          <a:off x="14414500" y="181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9" name="直線コネクタ 768"/>
        <xdr:cNvCxnSpPr/>
      </xdr:nvCxnSpPr>
      <xdr:spPr>
        <a:xfrm>
          <a:off x="14287500" y="1818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70" name="【公民館】&#10;有形固定資産減価償却率最大値テキスト"/>
        <xdr:cNvSpPr txBox="1"/>
      </xdr:nvSpPr>
      <xdr:spPr>
        <a:xfrm>
          <a:off x="14414500"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71" name="直線コネクタ 770"/>
        <xdr:cNvCxnSpPr/>
      </xdr:nvCxnSpPr>
      <xdr:spPr>
        <a:xfrm>
          <a:off x="142875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772" name="【公民館】&#10;有形固定資産減価償却率平均値テキスト"/>
        <xdr:cNvSpPr txBox="1"/>
      </xdr:nvSpPr>
      <xdr:spPr>
        <a:xfrm>
          <a:off x="14414500" y="1763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3" name="フローチャート: 判断 772"/>
        <xdr:cNvSpPr/>
      </xdr:nvSpPr>
      <xdr:spPr>
        <a:xfrm>
          <a:off x="14325600" y="176520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4" name="フローチャート: 判断 773"/>
        <xdr:cNvSpPr/>
      </xdr:nvSpPr>
      <xdr:spPr>
        <a:xfrm>
          <a:off x="135788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5" name="フローチャート: 判断 774"/>
        <xdr:cNvSpPr/>
      </xdr:nvSpPr>
      <xdr:spPr>
        <a:xfrm>
          <a:off x="128041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6" name="フローチャート: 判断 775"/>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7" name="フローチャート: 判断 776"/>
        <xdr:cNvSpPr/>
      </xdr:nvSpPr>
      <xdr:spPr>
        <a:xfrm>
          <a:off x="1123188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83" name="楕円 782"/>
        <xdr:cNvSpPr/>
      </xdr:nvSpPr>
      <xdr:spPr>
        <a:xfrm>
          <a:off x="14325600" y="176324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53176</xdr:rowOff>
    </xdr:from>
    <xdr:ext cx="405111" cy="259045"/>
    <xdr:sp macro="" textlink="">
      <xdr:nvSpPr>
        <xdr:cNvPr id="784" name="【公民館】&#10;有形固定資産減価償却率該当値テキスト"/>
        <xdr:cNvSpPr txBox="1"/>
      </xdr:nvSpPr>
      <xdr:spPr>
        <a:xfrm>
          <a:off x="14414500" y="1748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785" name="楕円 784"/>
        <xdr:cNvSpPr/>
      </xdr:nvSpPr>
      <xdr:spPr>
        <a:xfrm>
          <a:off x="1357884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81099</xdr:rowOff>
    </xdr:to>
    <xdr:cxnSp macro="">
      <xdr:nvCxnSpPr>
        <xdr:cNvPr id="786" name="直線コネクタ 785"/>
        <xdr:cNvCxnSpPr/>
      </xdr:nvCxnSpPr>
      <xdr:spPr>
        <a:xfrm>
          <a:off x="13629640" y="17604921"/>
          <a:ext cx="74676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787" name="楕円 786"/>
        <xdr:cNvSpPr/>
      </xdr:nvSpPr>
      <xdr:spPr>
        <a:xfrm>
          <a:off x="1280414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2721</xdr:rowOff>
    </xdr:to>
    <xdr:cxnSp macro="">
      <xdr:nvCxnSpPr>
        <xdr:cNvPr id="788" name="直線コネクタ 787"/>
        <xdr:cNvCxnSpPr/>
      </xdr:nvCxnSpPr>
      <xdr:spPr>
        <a:xfrm>
          <a:off x="12854940" y="17595668"/>
          <a:ext cx="7747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89" name="楕円 788"/>
        <xdr:cNvSpPr/>
      </xdr:nvSpPr>
      <xdr:spPr>
        <a:xfrm>
          <a:off x="12029440" y="17551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104</xdr:row>
      <xdr:rowOff>167639</xdr:rowOff>
    </xdr:to>
    <xdr:cxnSp macro="">
      <xdr:nvCxnSpPr>
        <xdr:cNvPr id="790" name="直線コネクタ 789"/>
        <xdr:cNvCxnSpPr/>
      </xdr:nvCxnSpPr>
      <xdr:spPr>
        <a:xfrm flipV="1">
          <a:off x="12072620" y="17595668"/>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41729</xdr:rowOff>
    </xdr:from>
    <xdr:to>
      <xdr:col>67</xdr:col>
      <xdr:colOff>101600</xdr:colOff>
      <xdr:row>104</xdr:row>
      <xdr:rowOff>143329</xdr:rowOff>
    </xdr:to>
    <xdr:sp macro="" textlink="">
      <xdr:nvSpPr>
        <xdr:cNvPr id="791" name="楕円 790"/>
        <xdr:cNvSpPr/>
      </xdr:nvSpPr>
      <xdr:spPr>
        <a:xfrm>
          <a:off x="11231880" y="174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92529</xdr:rowOff>
    </xdr:from>
    <xdr:to>
      <xdr:col>71</xdr:col>
      <xdr:colOff>177800</xdr:colOff>
      <xdr:row>104</xdr:row>
      <xdr:rowOff>167639</xdr:rowOff>
    </xdr:to>
    <xdr:cxnSp macro="">
      <xdr:nvCxnSpPr>
        <xdr:cNvPr id="792" name="直線コネクタ 791"/>
        <xdr:cNvCxnSpPr/>
      </xdr:nvCxnSpPr>
      <xdr:spPr>
        <a:xfrm>
          <a:off x="11282680" y="17527089"/>
          <a:ext cx="78994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93" name="n_1aveValue【公民館】&#10;有形固定資産減価償却率"/>
        <xdr:cNvSpPr txBox="1"/>
      </xdr:nvSpPr>
      <xdr:spPr>
        <a:xfrm>
          <a:off x="134372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4" name="n_2aveValue【公民館】&#10;有形固定資産減価償却率"/>
        <xdr:cNvSpPr txBox="1"/>
      </xdr:nvSpPr>
      <xdr:spPr>
        <a:xfrm>
          <a:off x="126752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5" name="n_3aveValue【公民館】&#10;有形固定資産減価償却率"/>
        <xdr:cNvSpPr txBox="1"/>
      </xdr:nvSpPr>
      <xdr:spPr>
        <a:xfrm>
          <a:off x="119005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796" name="n_4aveValue【公民館】&#10;有形固定資産減価償却率"/>
        <xdr:cNvSpPr txBox="1"/>
      </xdr:nvSpPr>
      <xdr:spPr>
        <a:xfrm>
          <a:off x="1110298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797" name="n_1mainValue【公民館】&#10;有形固定資産減価償却率"/>
        <xdr:cNvSpPr txBox="1"/>
      </xdr:nvSpPr>
      <xdr:spPr>
        <a:xfrm>
          <a:off x="13437244" y="1733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31585</xdr:rowOff>
    </xdr:from>
    <xdr:ext cx="405111" cy="259045"/>
    <xdr:sp macro="" textlink="">
      <xdr:nvSpPr>
        <xdr:cNvPr id="798" name="n_2mainValue【公民館】&#10;有形固定資産減価償却率"/>
        <xdr:cNvSpPr txBox="1"/>
      </xdr:nvSpPr>
      <xdr:spPr>
        <a:xfrm>
          <a:off x="12675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9" name="n_3mainValue【公民館】&#10;有形固定資産減価償却率"/>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159856</xdr:rowOff>
    </xdr:from>
    <xdr:ext cx="405111" cy="259045"/>
    <xdr:sp macro="" textlink="">
      <xdr:nvSpPr>
        <xdr:cNvPr id="800" name="n_4mainValue【公民館】&#10;有形固定資産減価償却率"/>
        <xdr:cNvSpPr txBox="1"/>
      </xdr:nvSpPr>
      <xdr:spPr>
        <a:xfrm>
          <a:off x="1110298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2" name="直線コネクタ 821"/>
        <xdr:cNvCxnSpPr/>
      </xdr:nvCxnSpPr>
      <xdr:spPr>
        <a:xfrm flipV="1">
          <a:off x="19509104" y="171069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3"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4" name="直線コネクタ 823"/>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5" name="【公民館】&#10;一人当たり面積最大値テキスト"/>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6" name="直線コネクタ 825"/>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7" name="【公民館】&#10;一人当たり面積平均値テキスト"/>
        <xdr:cNvSpPr txBox="1"/>
      </xdr:nvSpPr>
      <xdr:spPr>
        <a:xfrm>
          <a:off x="19547840" y="1758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8" name="フローチャート: 判断 827"/>
        <xdr:cNvSpPr/>
      </xdr:nvSpPr>
      <xdr:spPr>
        <a:xfrm>
          <a:off x="194589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9" name="フローチャート: 判断 828"/>
        <xdr:cNvSpPr/>
      </xdr:nvSpPr>
      <xdr:spPr>
        <a:xfrm>
          <a:off x="18735040" y="17790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30" name="フローチャート: 判断 829"/>
        <xdr:cNvSpPr/>
      </xdr:nvSpPr>
      <xdr:spPr>
        <a:xfrm>
          <a:off x="179374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31" name="フローチャート: 判断 830"/>
        <xdr:cNvSpPr/>
      </xdr:nvSpPr>
      <xdr:spPr>
        <a:xfrm>
          <a:off x="1716278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2" name="フローチャート: 判断 831"/>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38" name="楕円 837"/>
        <xdr:cNvSpPr/>
      </xdr:nvSpPr>
      <xdr:spPr>
        <a:xfrm>
          <a:off x="19458940" y="179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159275</xdr:rowOff>
    </xdr:from>
    <xdr:ext cx="469744" cy="259045"/>
    <xdr:sp macro="" textlink="">
      <xdr:nvSpPr>
        <xdr:cNvPr id="839" name="【公民館】&#10;一人当たり面積該当値テキスト"/>
        <xdr:cNvSpPr txBox="1"/>
      </xdr:nvSpPr>
      <xdr:spPr>
        <a:xfrm>
          <a:off x="19547840"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40" name="楕円 839"/>
        <xdr:cNvSpPr/>
      </xdr:nvSpPr>
      <xdr:spPr>
        <a:xfrm>
          <a:off x="18735040" y="17946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60198</xdr:rowOff>
    </xdr:from>
    <xdr:to>
      <xdr:col>116</xdr:col>
      <xdr:colOff>63500</xdr:colOff>
      <xdr:row>107</xdr:row>
      <xdr:rowOff>60198</xdr:rowOff>
    </xdr:to>
    <xdr:cxnSp macro="">
      <xdr:nvCxnSpPr>
        <xdr:cNvPr id="841" name="直線コネクタ 840"/>
        <xdr:cNvCxnSpPr/>
      </xdr:nvCxnSpPr>
      <xdr:spPr>
        <a:xfrm>
          <a:off x="18778220" y="179976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842" name="楕円 841"/>
        <xdr:cNvSpPr/>
      </xdr:nvSpPr>
      <xdr:spPr>
        <a:xfrm>
          <a:off x="17937480" y="179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60198</xdr:rowOff>
    </xdr:to>
    <xdr:cxnSp macro="">
      <xdr:nvCxnSpPr>
        <xdr:cNvPr id="843" name="直線コネクタ 842"/>
        <xdr:cNvCxnSpPr/>
      </xdr:nvCxnSpPr>
      <xdr:spPr>
        <a:xfrm>
          <a:off x="17988280" y="179976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844" name="楕円 843"/>
        <xdr:cNvSpPr/>
      </xdr:nvSpPr>
      <xdr:spPr>
        <a:xfrm>
          <a:off x="17162780" y="179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60198</xdr:rowOff>
    </xdr:to>
    <xdr:cxnSp macro="">
      <xdr:nvCxnSpPr>
        <xdr:cNvPr id="845" name="直線コネクタ 844"/>
        <xdr:cNvCxnSpPr/>
      </xdr:nvCxnSpPr>
      <xdr:spPr>
        <a:xfrm>
          <a:off x="17213580" y="1799767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27687</xdr:rowOff>
    </xdr:from>
    <xdr:to>
      <xdr:col>98</xdr:col>
      <xdr:colOff>38100</xdr:colOff>
      <xdr:row>107</xdr:row>
      <xdr:rowOff>129287</xdr:rowOff>
    </xdr:to>
    <xdr:sp macro="" textlink="">
      <xdr:nvSpPr>
        <xdr:cNvPr id="846" name="楕円 845"/>
        <xdr:cNvSpPr/>
      </xdr:nvSpPr>
      <xdr:spPr>
        <a:xfrm>
          <a:off x="16388080" y="17965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78487</xdr:rowOff>
    </xdr:to>
    <xdr:cxnSp macro="">
      <xdr:nvCxnSpPr>
        <xdr:cNvPr id="847" name="直線コネクタ 846"/>
        <xdr:cNvCxnSpPr/>
      </xdr:nvCxnSpPr>
      <xdr:spPr>
        <a:xfrm flipV="1">
          <a:off x="16431260" y="17997678"/>
          <a:ext cx="7823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48" name="n_1aveValue【公民館】&#10;一人当たり面積"/>
        <xdr:cNvSpPr txBox="1"/>
      </xdr:nvSpPr>
      <xdr:spPr>
        <a:xfrm>
          <a:off x="18561127" y="175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9" name="n_2aveValue【公民館】&#10;一人当たり面積"/>
        <xdr:cNvSpPr txBox="1"/>
      </xdr:nvSpPr>
      <xdr:spPr>
        <a:xfrm>
          <a:off x="1777626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50" name="n_3aveValue【公民館】&#10;一人当たり面積"/>
        <xdr:cNvSpPr txBox="1"/>
      </xdr:nvSpPr>
      <xdr:spPr>
        <a:xfrm>
          <a:off x="17001567" y="1756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51" name="n_4aveValue【公民館】&#10;一人当たり面積"/>
        <xdr:cNvSpPr txBox="1"/>
      </xdr:nvSpPr>
      <xdr:spPr>
        <a:xfrm>
          <a:off x="162268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52" name="n_1mainValue【公民館】&#10;一人当たり面積"/>
        <xdr:cNvSpPr txBox="1"/>
      </xdr:nvSpPr>
      <xdr:spPr>
        <a:xfrm>
          <a:off x="1856112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853" name="n_2mainValue【公民館】&#10;一人当たり面積"/>
        <xdr:cNvSpPr txBox="1"/>
      </xdr:nvSpPr>
      <xdr:spPr>
        <a:xfrm>
          <a:off x="1777626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854" name="n_3mainValue【公民館】&#10;一人当たり面積"/>
        <xdr:cNvSpPr txBox="1"/>
      </xdr:nvSpPr>
      <xdr:spPr>
        <a:xfrm>
          <a:off x="1700156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120414</xdr:rowOff>
    </xdr:from>
    <xdr:ext cx="469744" cy="259045"/>
    <xdr:sp macro="" textlink="">
      <xdr:nvSpPr>
        <xdr:cNvPr id="855" name="n_4mainValue【公民館】&#10;一人当たり面積"/>
        <xdr:cNvSpPr txBox="1"/>
      </xdr:nvSpPr>
      <xdr:spPr>
        <a:xfrm>
          <a:off x="16226867" y="180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学校施設については、有形固定資産減価償却率が類似団体・全国・県平均を上回っている。昭和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年代前半までに建設されているためであるが、長寿命化計画に基づき適切に日々の修繕を行うとともに、計画的に耐震補強工事を行っている。</a:t>
          </a:r>
          <a:endParaRPr lang="ja-JP" altLang="ja-JP" sz="1400">
            <a:effectLst/>
          </a:endParaRPr>
        </a:p>
        <a:p>
          <a:r>
            <a:rPr kumimoji="1" lang="ja-JP" altLang="ja-JP" sz="1100">
              <a:solidFill>
                <a:schemeClr val="dk1"/>
              </a:solidFill>
              <a:effectLst/>
              <a:latin typeface="+mn-lt"/>
              <a:ea typeface="+mn-ea"/>
              <a:cs typeface="+mn-cs"/>
            </a:rPr>
            <a:t>橋りょうについては、類似団体・全国・県平均を大きく下回っている。主な要因として、平成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年度に完成した各務原大橋が挙げられる。</a:t>
          </a:r>
          <a:endParaRPr lang="ja-JP" altLang="ja-JP" sz="1400">
            <a:effectLst/>
          </a:endParaRPr>
        </a:p>
        <a:p>
          <a:r>
            <a:rPr lang="ja-JP" altLang="ja-JP" sz="1100">
              <a:solidFill>
                <a:schemeClr val="dk1"/>
              </a:solidFill>
              <a:effectLst/>
              <a:latin typeface="+mn-lt"/>
              <a:ea typeface="+mn-ea"/>
              <a:cs typeface="+mn-cs"/>
            </a:rPr>
            <a:t>公営住宅については、複数年かけて計画的に耐震補強工事を行っていることにより有形固定資産減価償却率が低くなっている。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312160" y="6264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7399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965200" y="630319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xdr:cNvSpPr/>
      </xdr:nvSpPr>
      <xdr:spPr>
        <a:xfrm>
          <a:off x="403606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図書館】&#10;有形固定資産減価償却率該当値テキスト"/>
        <xdr:cNvSpPr txBox="1"/>
      </xdr:nvSpPr>
      <xdr:spPr>
        <a:xfrm>
          <a:off x="4124960"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xdr:cNvSpPr/>
      </xdr:nvSpPr>
      <xdr:spPr>
        <a:xfrm>
          <a:off x="331216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110490</xdr:rowOff>
    </xdr:to>
    <xdr:cxnSp macro="">
      <xdr:nvCxnSpPr>
        <xdr:cNvPr id="77" name="直線コネクタ 76"/>
        <xdr:cNvCxnSpPr/>
      </xdr:nvCxnSpPr>
      <xdr:spPr>
        <a:xfrm flipV="1">
          <a:off x="3355340" y="6592933"/>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8" name="楕円 77"/>
        <xdr:cNvSpPr/>
      </xdr:nvSpPr>
      <xdr:spPr>
        <a:xfrm>
          <a:off x="25146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110490</xdr:rowOff>
    </xdr:to>
    <xdr:cxnSp macro="">
      <xdr:nvCxnSpPr>
        <xdr:cNvPr id="79" name="直線コネクタ 78"/>
        <xdr:cNvCxnSpPr/>
      </xdr:nvCxnSpPr>
      <xdr:spPr>
        <a:xfrm>
          <a:off x="2565400" y="660273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154396</xdr:rowOff>
    </xdr:from>
    <xdr:to>
      <xdr:col>10</xdr:col>
      <xdr:colOff>165100</xdr:colOff>
      <xdr:row>39</xdr:row>
      <xdr:rowOff>84546</xdr:rowOff>
    </xdr:to>
    <xdr:sp macro="" textlink="">
      <xdr:nvSpPr>
        <xdr:cNvPr id="80" name="楕円 79"/>
        <xdr:cNvSpPr/>
      </xdr:nvSpPr>
      <xdr:spPr>
        <a:xfrm>
          <a:off x="1739900" y="6524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33746</xdr:rowOff>
    </xdr:from>
    <xdr:to>
      <xdr:col>15</xdr:col>
      <xdr:colOff>50800</xdr:colOff>
      <xdr:row>39</xdr:row>
      <xdr:rowOff>64770</xdr:rowOff>
    </xdr:to>
    <xdr:cxnSp macro="">
      <xdr:nvCxnSpPr>
        <xdr:cNvPr id="81" name="直線コネクタ 80"/>
        <xdr:cNvCxnSpPr/>
      </xdr:nvCxnSpPr>
      <xdr:spPr>
        <a:xfrm>
          <a:off x="1790700" y="6571706"/>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154396</xdr:rowOff>
    </xdr:from>
    <xdr:to>
      <xdr:col>6</xdr:col>
      <xdr:colOff>38100</xdr:colOff>
      <xdr:row>39</xdr:row>
      <xdr:rowOff>84546</xdr:rowOff>
    </xdr:to>
    <xdr:sp macro="" textlink="">
      <xdr:nvSpPr>
        <xdr:cNvPr id="82" name="楕円 81"/>
        <xdr:cNvSpPr/>
      </xdr:nvSpPr>
      <xdr:spPr>
        <a:xfrm>
          <a:off x="965200" y="6524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33746</xdr:rowOff>
    </xdr:from>
    <xdr:to>
      <xdr:col>10</xdr:col>
      <xdr:colOff>114300</xdr:colOff>
      <xdr:row>39</xdr:row>
      <xdr:rowOff>33746</xdr:rowOff>
    </xdr:to>
    <xdr:cxnSp macro="">
      <xdr:nvCxnSpPr>
        <xdr:cNvPr id="83" name="直線コネクタ 82"/>
        <xdr:cNvCxnSpPr/>
      </xdr:nvCxnSpPr>
      <xdr:spPr>
        <a:xfrm>
          <a:off x="1008380" y="657170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17056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3857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xdr:cNvSpPr txBox="1"/>
      </xdr:nvSpPr>
      <xdr:spPr>
        <a:xfrm>
          <a:off x="161100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xdr:cNvSpPr txBox="1"/>
      </xdr:nvSpPr>
      <xdr:spPr>
        <a:xfrm>
          <a:off x="8363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図書館】&#10;有形固定資産減価償却率"/>
        <xdr:cNvSpPr txBox="1"/>
      </xdr:nvSpPr>
      <xdr:spPr>
        <a:xfrm>
          <a:off x="317056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9" name="n_2mainValue【図書館】&#10;有形固定資産減価償却率"/>
        <xdr:cNvSpPr txBox="1"/>
      </xdr:nvSpPr>
      <xdr:spPr>
        <a:xfrm>
          <a:off x="238570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75673</xdr:rowOff>
    </xdr:from>
    <xdr:ext cx="405111" cy="259045"/>
    <xdr:sp macro="" textlink="">
      <xdr:nvSpPr>
        <xdr:cNvPr id="90" name="n_3mainValue【図書館】&#10;有形固定資産減価償却率"/>
        <xdr:cNvSpPr txBox="1"/>
      </xdr:nvSpPr>
      <xdr:spPr>
        <a:xfrm>
          <a:off x="161100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75673</xdr:rowOff>
    </xdr:from>
    <xdr:ext cx="405111" cy="259045"/>
    <xdr:sp macro="" textlink="">
      <xdr:nvSpPr>
        <xdr:cNvPr id="91" name="n_4mainValue【図書館】&#10;有形固定資産減価償却率"/>
        <xdr:cNvSpPr txBox="1"/>
      </xdr:nvSpPr>
      <xdr:spPr>
        <a:xfrm>
          <a:off x="83630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9219565" y="54787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xdr:cNvSpPr txBox="1"/>
      </xdr:nvSpPr>
      <xdr:spPr>
        <a:xfrm>
          <a:off x="92583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919226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8445500"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xdr:cNvSpPr/>
      </xdr:nvSpPr>
      <xdr:spPr>
        <a:xfrm>
          <a:off x="919226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xdr:cNvSpPr txBox="1"/>
      </xdr:nvSpPr>
      <xdr:spPr>
        <a:xfrm>
          <a:off x="9258300" y="61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xdr:cNvSpPr/>
      </xdr:nvSpPr>
      <xdr:spPr>
        <a:xfrm>
          <a:off x="8445500" y="633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4" name="直線コネクタ 133"/>
        <xdr:cNvCxnSpPr/>
      </xdr:nvCxnSpPr>
      <xdr:spPr>
        <a:xfrm>
          <a:off x="8496300" y="6383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xdr:cNvSpPr/>
      </xdr:nvSpPr>
      <xdr:spPr>
        <a:xfrm>
          <a:off x="767080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12700</xdr:rowOff>
    </xdr:to>
    <xdr:cxnSp macro="">
      <xdr:nvCxnSpPr>
        <xdr:cNvPr id="136" name="直線コネクタ 135"/>
        <xdr:cNvCxnSpPr/>
      </xdr:nvCxnSpPr>
      <xdr:spPr>
        <a:xfrm>
          <a:off x="7713980" y="6383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xdr:cNvSpPr/>
      </xdr:nvSpPr>
      <xdr:spPr>
        <a:xfrm>
          <a:off x="68732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25400</xdr:rowOff>
    </xdr:to>
    <xdr:cxnSp macro="">
      <xdr:nvCxnSpPr>
        <xdr:cNvPr id="138" name="直線コネクタ 137"/>
        <xdr:cNvCxnSpPr/>
      </xdr:nvCxnSpPr>
      <xdr:spPr>
        <a:xfrm flipV="1">
          <a:off x="6924040" y="638302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xdr:cNvSpPr/>
      </xdr:nvSpPr>
      <xdr:spPr>
        <a:xfrm>
          <a:off x="6098540" y="6348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xdr:cNvCxnSpPr/>
      </xdr:nvCxnSpPr>
      <xdr:spPr>
        <a:xfrm>
          <a:off x="6149340" y="63957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xdr:cNvSpPr txBox="1"/>
      </xdr:nvSpPr>
      <xdr:spPr>
        <a:xfrm>
          <a:off x="827158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59373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xdr:cNvSpPr txBox="1"/>
      </xdr:nvSpPr>
      <xdr:spPr>
        <a:xfrm>
          <a:off x="827158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xdr:cNvSpPr txBox="1"/>
      </xdr:nvSpPr>
      <xdr:spPr>
        <a:xfrm>
          <a:off x="750958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xdr:cNvSpPr txBox="1"/>
      </xdr:nvSpPr>
      <xdr:spPr>
        <a:xfrm>
          <a:off x="67120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xdr:cNvSpPr txBox="1"/>
      </xdr:nvSpPr>
      <xdr:spPr>
        <a:xfrm>
          <a:off x="59373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086225" y="9500235"/>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020820" y="10559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124960" y="927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020820" y="950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5146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7399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96520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89" name="楕円 188"/>
        <xdr:cNvSpPr/>
      </xdr:nvSpPr>
      <xdr:spPr>
        <a:xfrm>
          <a:off x="403606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90" name="【体育館・プール】&#10;有形固定資産減価償却率該当値テキスト"/>
        <xdr:cNvSpPr txBox="1"/>
      </xdr:nvSpPr>
      <xdr:spPr>
        <a:xfrm>
          <a:off x="412496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91" name="楕円 190"/>
        <xdr:cNvSpPr/>
      </xdr:nvSpPr>
      <xdr:spPr>
        <a:xfrm>
          <a:off x="3312160" y="1025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104775</xdr:rowOff>
    </xdr:to>
    <xdr:cxnSp macro="">
      <xdr:nvCxnSpPr>
        <xdr:cNvPr id="192" name="直線コネクタ 191"/>
        <xdr:cNvCxnSpPr/>
      </xdr:nvCxnSpPr>
      <xdr:spPr>
        <a:xfrm>
          <a:off x="3355340" y="1030414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3" name="楕円 192"/>
        <xdr:cNvSpPr/>
      </xdr:nvSpPr>
      <xdr:spPr>
        <a:xfrm>
          <a:off x="25146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78105</xdr:rowOff>
    </xdr:to>
    <xdr:cxnSp macro="">
      <xdr:nvCxnSpPr>
        <xdr:cNvPr id="194" name="直線コネクタ 193"/>
        <xdr:cNvCxnSpPr/>
      </xdr:nvCxnSpPr>
      <xdr:spPr>
        <a:xfrm>
          <a:off x="2565400" y="1026414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5" name="楕円 194"/>
        <xdr:cNvSpPr/>
      </xdr:nvSpPr>
      <xdr:spPr>
        <a:xfrm>
          <a:off x="173990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61</xdr:row>
      <xdr:rowOff>38100</xdr:rowOff>
    </xdr:to>
    <xdr:cxnSp macro="">
      <xdr:nvCxnSpPr>
        <xdr:cNvPr id="196" name="直線コネクタ 195"/>
        <xdr:cNvCxnSpPr/>
      </xdr:nvCxnSpPr>
      <xdr:spPr>
        <a:xfrm>
          <a:off x="1790700" y="1022985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7" name="楕円 196"/>
        <xdr:cNvSpPr/>
      </xdr:nvSpPr>
      <xdr:spPr>
        <a:xfrm>
          <a:off x="9652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61</xdr:row>
      <xdr:rowOff>3810</xdr:rowOff>
    </xdr:to>
    <xdr:cxnSp macro="">
      <xdr:nvCxnSpPr>
        <xdr:cNvPr id="198" name="直線コネクタ 197"/>
        <xdr:cNvCxnSpPr/>
      </xdr:nvCxnSpPr>
      <xdr:spPr>
        <a:xfrm>
          <a:off x="1008380" y="1019365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6110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8363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120032</xdr:rowOff>
    </xdr:from>
    <xdr:ext cx="405111" cy="259045"/>
    <xdr:sp macro="" textlink="">
      <xdr:nvSpPr>
        <xdr:cNvPr id="203" name="n_1mainValue【体育館・プール】&#10;有形固定資産減価償却率"/>
        <xdr:cNvSpPr txBox="1"/>
      </xdr:nvSpPr>
      <xdr:spPr>
        <a:xfrm>
          <a:off x="317056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4" name="n_2mainValue【体育館・プール】&#10;有形固定資産減価償却率"/>
        <xdr:cNvSpPr txBox="1"/>
      </xdr:nvSpPr>
      <xdr:spPr>
        <a:xfrm>
          <a:off x="238570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5" name="n_3mainValue【体育館・プール】&#10;有形固定資産減価償却率"/>
        <xdr:cNvSpPr txBox="1"/>
      </xdr:nvSpPr>
      <xdr:spPr>
        <a:xfrm>
          <a:off x="161100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6" name="n_4mainValue【体育館・プール】&#10;有形固定資産減価償却率"/>
        <xdr:cNvSpPr txBox="1"/>
      </xdr:nvSpPr>
      <xdr:spPr>
        <a:xfrm>
          <a:off x="8363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9219565" y="954786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92583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9154160" y="1070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9258300"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915416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9258300" y="10295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919226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844550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7670800" y="1049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6873240" y="1049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0985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46355</xdr:rowOff>
    </xdr:from>
    <xdr:to>
      <xdr:col>55</xdr:col>
      <xdr:colOff>50800</xdr:colOff>
      <xdr:row>63</xdr:row>
      <xdr:rowOff>147955</xdr:rowOff>
    </xdr:to>
    <xdr:sp macro="" textlink="">
      <xdr:nvSpPr>
        <xdr:cNvPr id="246" name="楕円 245"/>
        <xdr:cNvSpPr/>
      </xdr:nvSpPr>
      <xdr:spPr>
        <a:xfrm>
          <a:off x="919226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132732</xdr:rowOff>
    </xdr:from>
    <xdr:ext cx="469744" cy="259045"/>
    <xdr:sp macro="" textlink="">
      <xdr:nvSpPr>
        <xdr:cNvPr id="247" name="【体育館・プール】&#10;一人当たり面積該当値テキスト"/>
        <xdr:cNvSpPr txBox="1"/>
      </xdr:nvSpPr>
      <xdr:spPr>
        <a:xfrm>
          <a:off x="9258300" y="105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46355</xdr:rowOff>
    </xdr:from>
    <xdr:to>
      <xdr:col>50</xdr:col>
      <xdr:colOff>165100</xdr:colOff>
      <xdr:row>63</xdr:row>
      <xdr:rowOff>147955</xdr:rowOff>
    </xdr:to>
    <xdr:sp macro="" textlink="">
      <xdr:nvSpPr>
        <xdr:cNvPr id="248" name="楕円 247"/>
        <xdr:cNvSpPr/>
      </xdr:nvSpPr>
      <xdr:spPr>
        <a:xfrm>
          <a:off x="8445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97155</xdr:rowOff>
    </xdr:from>
    <xdr:to>
      <xdr:col>55</xdr:col>
      <xdr:colOff>0</xdr:colOff>
      <xdr:row>63</xdr:row>
      <xdr:rowOff>97155</xdr:rowOff>
    </xdr:to>
    <xdr:cxnSp macro="">
      <xdr:nvCxnSpPr>
        <xdr:cNvPr id="249" name="直線コネクタ 248"/>
        <xdr:cNvCxnSpPr/>
      </xdr:nvCxnSpPr>
      <xdr:spPr>
        <a:xfrm>
          <a:off x="8496300" y="1065847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50" name="楕円 249"/>
        <xdr:cNvSpPr/>
      </xdr:nvSpPr>
      <xdr:spPr>
        <a:xfrm>
          <a:off x="7670800" y="10609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97155</xdr:rowOff>
    </xdr:from>
    <xdr:to>
      <xdr:col>50</xdr:col>
      <xdr:colOff>114300</xdr:colOff>
      <xdr:row>63</xdr:row>
      <xdr:rowOff>99060</xdr:rowOff>
    </xdr:to>
    <xdr:cxnSp macro="">
      <xdr:nvCxnSpPr>
        <xdr:cNvPr id="251" name="直線コネクタ 250"/>
        <xdr:cNvCxnSpPr/>
      </xdr:nvCxnSpPr>
      <xdr:spPr>
        <a:xfrm flipV="1">
          <a:off x="7713980" y="1065847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2" name="楕円 251"/>
        <xdr:cNvSpPr/>
      </xdr:nvSpPr>
      <xdr:spPr>
        <a:xfrm>
          <a:off x="68732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99060</xdr:rowOff>
    </xdr:to>
    <xdr:cxnSp macro="">
      <xdr:nvCxnSpPr>
        <xdr:cNvPr id="253" name="直線コネクタ 252"/>
        <xdr:cNvCxnSpPr/>
      </xdr:nvCxnSpPr>
      <xdr:spPr>
        <a:xfrm>
          <a:off x="6924040" y="1066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4" name="楕円 253"/>
        <xdr:cNvSpPr/>
      </xdr:nvSpPr>
      <xdr:spPr>
        <a:xfrm>
          <a:off x="60985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99060</xdr:rowOff>
    </xdr:to>
    <xdr:cxnSp macro="">
      <xdr:nvCxnSpPr>
        <xdr:cNvPr id="255" name="直線コネクタ 254"/>
        <xdr:cNvCxnSpPr/>
      </xdr:nvCxnSpPr>
      <xdr:spPr>
        <a:xfrm>
          <a:off x="6149340" y="10660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827158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750958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67120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59373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139082</xdr:rowOff>
    </xdr:from>
    <xdr:ext cx="469744" cy="259045"/>
    <xdr:sp macro="" textlink="">
      <xdr:nvSpPr>
        <xdr:cNvPr id="260" name="n_1mainValue【体育館・プール】&#10;一人当たり面積"/>
        <xdr:cNvSpPr txBox="1"/>
      </xdr:nvSpPr>
      <xdr:spPr>
        <a:xfrm>
          <a:off x="827158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61" name="n_2mainValue【体育館・プール】&#10;一人当たり面積"/>
        <xdr:cNvSpPr txBox="1"/>
      </xdr:nvSpPr>
      <xdr:spPr>
        <a:xfrm>
          <a:off x="750958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62" name="n_3mainValue【体育館・プール】&#10;一人当たり面積"/>
        <xdr:cNvSpPr txBox="1"/>
      </xdr:nvSpPr>
      <xdr:spPr>
        <a:xfrm>
          <a:off x="67120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63" name="n_4mainValue【体育館・プール】&#10;一人当たり面積"/>
        <xdr:cNvSpPr txBox="1"/>
      </xdr:nvSpPr>
      <xdr:spPr>
        <a:xfrm>
          <a:off x="59373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086225" y="13030962"/>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124960" y="1437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020820" y="1437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xdr:cNvSpPr txBox="1"/>
      </xdr:nvSpPr>
      <xdr:spPr>
        <a:xfrm>
          <a:off x="4124960" y="1333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036060" y="13483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312160" y="13462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514600" y="1341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7399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302" name="楕円 301"/>
        <xdr:cNvSpPr/>
      </xdr:nvSpPr>
      <xdr:spPr>
        <a:xfrm>
          <a:off x="4036060" y="1365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59453</xdr:rowOff>
    </xdr:from>
    <xdr:ext cx="405111" cy="259045"/>
    <xdr:sp macro="" textlink="">
      <xdr:nvSpPr>
        <xdr:cNvPr id="303" name="【福祉施設】&#10;有形固定資産減価償却率該当値テキスト"/>
        <xdr:cNvSpPr txBox="1"/>
      </xdr:nvSpPr>
      <xdr:spPr>
        <a:xfrm>
          <a:off x="4124960" y="1363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04" name="楕円 303"/>
        <xdr:cNvSpPr/>
      </xdr:nvSpPr>
      <xdr:spPr>
        <a:xfrm>
          <a:off x="331216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131826</xdr:rowOff>
    </xdr:to>
    <xdr:cxnSp macro="">
      <xdr:nvCxnSpPr>
        <xdr:cNvPr id="305" name="直線コネクタ 304"/>
        <xdr:cNvCxnSpPr/>
      </xdr:nvCxnSpPr>
      <xdr:spPr>
        <a:xfrm>
          <a:off x="3355340" y="13696951"/>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6" name="楕円 305"/>
        <xdr:cNvSpPr/>
      </xdr:nvSpPr>
      <xdr:spPr>
        <a:xfrm>
          <a:off x="2514600" y="13666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138685</xdr:rowOff>
    </xdr:to>
    <xdr:cxnSp macro="">
      <xdr:nvCxnSpPr>
        <xdr:cNvPr id="307" name="直線コネクタ 306"/>
        <xdr:cNvCxnSpPr/>
      </xdr:nvCxnSpPr>
      <xdr:spPr>
        <a:xfrm flipV="1">
          <a:off x="2565400" y="13696951"/>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53594</xdr:rowOff>
    </xdr:from>
    <xdr:to>
      <xdr:col>10</xdr:col>
      <xdr:colOff>165100</xdr:colOff>
      <xdr:row>81</xdr:row>
      <xdr:rowOff>155194</xdr:rowOff>
    </xdr:to>
    <xdr:sp macro="" textlink="">
      <xdr:nvSpPr>
        <xdr:cNvPr id="308" name="楕円 307"/>
        <xdr:cNvSpPr/>
      </xdr:nvSpPr>
      <xdr:spPr>
        <a:xfrm>
          <a:off x="1739900" y="136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104394</xdr:rowOff>
    </xdr:from>
    <xdr:to>
      <xdr:col>15</xdr:col>
      <xdr:colOff>50800</xdr:colOff>
      <xdr:row>81</xdr:row>
      <xdr:rowOff>138685</xdr:rowOff>
    </xdr:to>
    <xdr:cxnSp macro="">
      <xdr:nvCxnSpPr>
        <xdr:cNvPr id="309" name="直線コネクタ 308"/>
        <xdr:cNvCxnSpPr/>
      </xdr:nvCxnSpPr>
      <xdr:spPr>
        <a:xfrm>
          <a:off x="1790700" y="1368323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30735</xdr:rowOff>
    </xdr:from>
    <xdr:to>
      <xdr:col>6</xdr:col>
      <xdr:colOff>38100</xdr:colOff>
      <xdr:row>81</xdr:row>
      <xdr:rowOff>132335</xdr:rowOff>
    </xdr:to>
    <xdr:sp macro="" textlink="">
      <xdr:nvSpPr>
        <xdr:cNvPr id="310" name="楕円 309"/>
        <xdr:cNvSpPr/>
      </xdr:nvSpPr>
      <xdr:spPr>
        <a:xfrm>
          <a:off x="965200" y="13609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81535</xdr:rowOff>
    </xdr:from>
    <xdr:to>
      <xdr:col>10</xdr:col>
      <xdr:colOff>114300</xdr:colOff>
      <xdr:row>81</xdr:row>
      <xdr:rowOff>104394</xdr:rowOff>
    </xdr:to>
    <xdr:cxnSp macro="">
      <xdr:nvCxnSpPr>
        <xdr:cNvPr id="311" name="直線コネクタ 310"/>
        <xdr:cNvCxnSpPr/>
      </xdr:nvCxnSpPr>
      <xdr:spPr>
        <a:xfrm>
          <a:off x="1008380" y="13660375"/>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xdr:cNvSpPr txBox="1"/>
      </xdr:nvSpPr>
      <xdr:spPr>
        <a:xfrm>
          <a:off x="317056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xdr:cNvSpPr txBox="1"/>
      </xdr:nvSpPr>
      <xdr:spPr>
        <a:xfrm>
          <a:off x="23857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xdr:cNvSpPr txBox="1"/>
      </xdr:nvSpPr>
      <xdr:spPr>
        <a:xfrm>
          <a:off x="161100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xdr:cNvSpPr txBox="1"/>
      </xdr:nvSpPr>
      <xdr:spPr>
        <a:xfrm>
          <a:off x="8363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316" name="n_1mainValue【福祉施設】&#10;有形固定資産減価償却率"/>
        <xdr:cNvSpPr txBox="1"/>
      </xdr:nvSpPr>
      <xdr:spPr>
        <a:xfrm>
          <a:off x="317056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7" name="n_2mainValue【福祉施設】&#10;有形固定資産減価償却率"/>
        <xdr:cNvSpPr txBox="1"/>
      </xdr:nvSpPr>
      <xdr:spPr>
        <a:xfrm>
          <a:off x="2385704" y="137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146321</xdr:rowOff>
    </xdr:from>
    <xdr:ext cx="405111" cy="259045"/>
    <xdr:sp macro="" textlink="">
      <xdr:nvSpPr>
        <xdr:cNvPr id="318" name="n_3mainValue【福祉施設】&#10;有形固定資産減価償却率"/>
        <xdr:cNvSpPr txBox="1"/>
      </xdr:nvSpPr>
      <xdr:spPr>
        <a:xfrm>
          <a:off x="1611004" y="137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123462</xdr:rowOff>
    </xdr:from>
    <xdr:ext cx="405111" cy="259045"/>
    <xdr:sp macro="" textlink="">
      <xdr:nvSpPr>
        <xdr:cNvPr id="319" name="n_4mainValue【福祉施設】&#10;有形固定資産減価償却率"/>
        <xdr:cNvSpPr txBox="1"/>
      </xdr:nvSpPr>
      <xdr:spPr>
        <a:xfrm>
          <a:off x="83630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9219565" y="13017245"/>
          <a:ext cx="0" cy="137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925830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915416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9258300"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915416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346" name="【福祉施設】&#10;一人当たり面積平均値テキスト"/>
        <xdr:cNvSpPr txBox="1"/>
      </xdr:nvSpPr>
      <xdr:spPr>
        <a:xfrm>
          <a:off x="9258300" y="13716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91922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84455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7670800" y="13752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6873240" y="13710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165608</xdr:rowOff>
    </xdr:from>
    <xdr:to>
      <xdr:col>55</xdr:col>
      <xdr:colOff>50800</xdr:colOff>
      <xdr:row>81</xdr:row>
      <xdr:rowOff>95758</xdr:rowOff>
    </xdr:to>
    <xdr:sp macro="" textlink="">
      <xdr:nvSpPr>
        <xdr:cNvPr id="357" name="楕円 356"/>
        <xdr:cNvSpPr/>
      </xdr:nvSpPr>
      <xdr:spPr>
        <a:xfrm>
          <a:off x="9192260" y="13576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17035</xdr:rowOff>
    </xdr:from>
    <xdr:ext cx="469744" cy="259045"/>
    <xdr:sp macro="" textlink="">
      <xdr:nvSpPr>
        <xdr:cNvPr id="358" name="【福祉施設】&#10;一人当たり面積該当値テキスト"/>
        <xdr:cNvSpPr txBox="1"/>
      </xdr:nvSpPr>
      <xdr:spPr>
        <a:xfrm>
          <a:off x="9258300"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165608</xdr:rowOff>
    </xdr:from>
    <xdr:to>
      <xdr:col>50</xdr:col>
      <xdr:colOff>165100</xdr:colOff>
      <xdr:row>81</xdr:row>
      <xdr:rowOff>95758</xdr:rowOff>
    </xdr:to>
    <xdr:sp macro="" textlink="">
      <xdr:nvSpPr>
        <xdr:cNvPr id="359" name="楕円 358"/>
        <xdr:cNvSpPr/>
      </xdr:nvSpPr>
      <xdr:spPr>
        <a:xfrm>
          <a:off x="8445500" y="13576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44958</xdr:rowOff>
    </xdr:from>
    <xdr:to>
      <xdr:col>55</xdr:col>
      <xdr:colOff>0</xdr:colOff>
      <xdr:row>81</xdr:row>
      <xdr:rowOff>44958</xdr:rowOff>
    </xdr:to>
    <xdr:cxnSp macro="">
      <xdr:nvCxnSpPr>
        <xdr:cNvPr id="360" name="直線コネクタ 359"/>
        <xdr:cNvCxnSpPr/>
      </xdr:nvCxnSpPr>
      <xdr:spPr>
        <a:xfrm>
          <a:off x="8496300" y="1362379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3302</xdr:rowOff>
    </xdr:from>
    <xdr:to>
      <xdr:col>46</xdr:col>
      <xdr:colOff>38100</xdr:colOff>
      <xdr:row>81</xdr:row>
      <xdr:rowOff>104902</xdr:rowOff>
    </xdr:to>
    <xdr:sp macro="" textlink="">
      <xdr:nvSpPr>
        <xdr:cNvPr id="361" name="楕円 360"/>
        <xdr:cNvSpPr/>
      </xdr:nvSpPr>
      <xdr:spPr>
        <a:xfrm>
          <a:off x="7670800" y="13582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44958</xdr:rowOff>
    </xdr:from>
    <xdr:to>
      <xdr:col>50</xdr:col>
      <xdr:colOff>114300</xdr:colOff>
      <xdr:row>81</xdr:row>
      <xdr:rowOff>54102</xdr:rowOff>
    </xdr:to>
    <xdr:cxnSp macro="">
      <xdr:nvCxnSpPr>
        <xdr:cNvPr id="362" name="直線コネクタ 361"/>
        <xdr:cNvCxnSpPr/>
      </xdr:nvCxnSpPr>
      <xdr:spPr>
        <a:xfrm flipV="1">
          <a:off x="7713980" y="1362379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xdr:rowOff>
    </xdr:from>
    <xdr:to>
      <xdr:col>41</xdr:col>
      <xdr:colOff>101600</xdr:colOff>
      <xdr:row>81</xdr:row>
      <xdr:rowOff>104902</xdr:rowOff>
    </xdr:to>
    <xdr:sp macro="" textlink="">
      <xdr:nvSpPr>
        <xdr:cNvPr id="363" name="楕円 362"/>
        <xdr:cNvSpPr/>
      </xdr:nvSpPr>
      <xdr:spPr>
        <a:xfrm>
          <a:off x="687324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54102</xdr:rowOff>
    </xdr:from>
    <xdr:to>
      <xdr:col>45</xdr:col>
      <xdr:colOff>177800</xdr:colOff>
      <xdr:row>81</xdr:row>
      <xdr:rowOff>54102</xdr:rowOff>
    </xdr:to>
    <xdr:cxnSp macro="">
      <xdr:nvCxnSpPr>
        <xdr:cNvPr id="364" name="直線コネクタ 363"/>
        <xdr:cNvCxnSpPr/>
      </xdr:nvCxnSpPr>
      <xdr:spPr>
        <a:xfrm>
          <a:off x="6924040" y="1363294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3302</xdr:rowOff>
    </xdr:from>
    <xdr:to>
      <xdr:col>36</xdr:col>
      <xdr:colOff>165100</xdr:colOff>
      <xdr:row>81</xdr:row>
      <xdr:rowOff>104902</xdr:rowOff>
    </xdr:to>
    <xdr:sp macro="" textlink="">
      <xdr:nvSpPr>
        <xdr:cNvPr id="365" name="楕円 364"/>
        <xdr:cNvSpPr/>
      </xdr:nvSpPr>
      <xdr:spPr>
        <a:xfrm>
          <a:off x="609854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54102</xdr:rowOff>
    </xdr:from>
    <xdr:to>
      <xdr:col>41</xdr:col>
      <xdr:colOff>50800</xdr:colOff>
      <xdr:row>81</xdr:row>
      <xdr:rowOff>54102</xdr:rowOff>
    </xdr:to>
    <xdr:cxnSp macro="">
      <xdr:nvCxnSpPr>
        <xdr:cNvPr id="366" name="直線コネクタ 365"/>
        <xdr:cNvCxnSpPr/>
      </xdr:nvCxnSpPr>
      <xdr:spPr>
        <a:xfrm>
          <a:off x="6149340" y="136329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25164</xdr:rowOff>
    </xdr:from>
    <xdr:ext cx="469744" cy="259045"/>
    <xdr:sp macro="" textlink="">
      <xdr:nvSpPr>
        <xdr:cNvPr id="367" name="n_1aveValue【福祉施設】&#10;一人当たり面積"/>
        <xdr:cNvSpPr txBox="1"/>
      </xdr:nvSpPr>
      <xdr:spPr>
        <a:xfrm>
          <a:off x="8271587" y="137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98314</xdr:rowOff>
    </xdr:from>
    <xdr:ext cx="469744" cy="259045"/>
    <xdr:sp macro="" textlink="">
      <xdr:nvSpPr>
        <xdr:cNvPr id="368" name="n_2aveValue【福祉施設】&#10;一人当たり面積"/>
        <xdr:cNvSpPr txBox="1"/>
      </xdr:nvSpPr>
      <xdr:spPr>
        <a:xfrm>
          <a:off x="7509587" y="138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52595</xdr:rowOff>
    </xdr:from>
    <xdr:ext cx="469744" cy="259045"/>
    <xdr:sp macro="" textlink="">
      <xdr:nvSpPr>
        <xdr:cNvPr id="369" name="n_3aveValue【福祉施設】&#10;一人当たり面積"/>
        <xdr:cNvSpPr txBox="1"/>
      </xdr:nvSpPr>
      <xdr:spPr>
        <a:xfrm>
          <a:off x="67120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5937327" y="138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112285</xdr:rowOff>
    </xdr:from>
    <xdr:ext cx="469744" cy="259045"/>
    <xdr:sp macro="" textlink="">
      <xdr:nvSpPr>
        <xdr:cNvPr id="371" name="n_1mainValue【福祉施設】&#10;一人当たり面積"/>
        <xdr:cNvSpPr txBox="1"/>
      </xdr:nvSpPr>
      <xdr:spPr>
        <a:xfrm>
          <a:off x="8271587"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121429</xdr:rowOff>
    </xdr:from>
    <xdr:ext cx="469744" cy="259045"/>
    <xdr:sp macro="" textlink="">
      <xdr:nvSpPr>
        <xdr:cNvPr id="372" name="n_2mainValue【福祉施設】&#10;一人当たり面積"/>
        <xdr:cNvSpPr txBox="1"/>
      </xdr:nvSpPr>
      <xdr:spPr>
        <a:xfrm>
          <a:off x="7509587" y="133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121429</xdr:rowOff>
    </xdr:from>
    <xdr:ext cx="469744" cy="259045"/>
    <xdr:sp macro="" textlink="">
      <xdr:nvSpPr>
        <xdr:cNvPr id="373" name="n_3mainValue【福祉施設】&#10;一人当たり面積"/>
        <xdr:cNvSpPr txBox="1"/>
      </xdr:nvSpPr>
      <xdr:spPr>
        <a:xfrm>
          <a:off x="6712027" y="133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121429</xdr:rowOff>
    </xdr:from>
    <xdr:ext cx="469744" cy="259045"/>
    <xdr:sp macro="" textlink="">
      <xdr:nvSpPr>
        <xdr:cNvPr id="374" name="n_4mainValue【福祉施設】&#10;一人当たり面積"/>
        <xdr:cNvSpPr txBox="1"/>
      </xdr:nvSpPr>
      <xdr:spPr>
        <a:xfrm>
          <a:off x="5937327" y="133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086225" y="16841832"/>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12496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02082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xdr:cNvSpPr txBox="1"/>
      </xdr:nvSpPr>
      <xdr:spPr>
        <a:xfrm>
          <a:off x="4124960" y="17393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03606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51460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7399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965200" y="1740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58057</xdr:rowOff>
    </xdr:from>
    <xdr:to>
      <xdr:col>24</xdr:col>
      <xdr:colOff>114300</xdr:colOff>
      <xdr:row>106</xdr:row>
      <xdr:rowOff>159657</xdr:rowOff>
    </xdr:to>
    <xdr:sp macro="" textlink="">
      <xdr:nvSpPr>
        <xdr:cNvPr id="416" name="楕円 415"/>
        <xdr:cNvSpPr/>
      </xdr:nvSpPr>
      <xdr:spPr>
        <a:xfrm>
          <a:off x="4036060" y="17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36484</xdr:rowOff>
    </xdr:from>
    <xdr:ext cx="405111" cy="259045"/>
    <xdr:sp macro="" textlink="">
      <xdr:nvSpPr>
        <xdr:cNvPr id="417" name="【市民会館】&#10;有形固定資産減価償却率該当値テキスト"/>
        <xdr:cNvSpPr txBox="1"/>
      </xdr:nvSpPr>
      <xdr:spPr>
        <a:xfrm>
          <a:off x="4124960"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18" name="楕円 417"/>
        <xdr:cNvSpPr/>
      </xdr:nvSpPr>
      <xdr:spPr>
        <a:xfrm>
          <a:off x="3312160" y="17782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63137</xdr:rowOff>
    </xdr:from>
    <xdr:to>
      <xdr:col>24</xdr:col>
      <xdr:colOff>63500</xdr:colOff>
      <xdr:row>106</xdr:row>
      <xdr:rowOff>108857</xdr:rowOff>
    </xdr:to>
    <xdr:cxnSp macro="">
      <xdr:nvCxnSpPr>
        <xdr:cNvPr id="419" name="直線コネクタ 418"/>
        <xdr:cNvCxnSpPr/>
      </xdr:nvCxnSpPr>
      <xdr:spPr>
        <a:xfrm>
          <a:off x="3355340" y="17832977"/>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138068</xdr:rowOff>
    </xdr:from>
    <xdr:to>
      <xdr:col>15</xdr:col>
      <xdr:colOff>101600</xdr:colOff>
      <xdr:row>106</xdr:row>
      <xdr:rowOff>68218</xdr:rowOff>
    </xdr:to>
    <xdr:sp macro="" textlink="">
      <xdr:nvSpPr>
        <xdr:cNvPr id="420" name="楕円 419"/>
        <xdr:cNvSpPr/>
      </xdr:nvSpPr>
      <xdr:spPr>
        <a:xfrm>
          <a:off x="251460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63137</xdr:rowOff>
    </xdr:to>
    <xdr:cxnSp macro="">
      <xdr:nvCxnSpPr>
        <xdr:cNvPr id="421" name="直線コネクタ 420"/>
        <xdr:cNvCxnSpPr/>
      </xdr:nvCxnSpPr>
      <xdr:spPr>
        <a:xfrm>
          <a:off x="2565400" y="17787258"/>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422" name="楕円 421"/>
        <xdr:cNvSpPr/>
      </xdr:nvSpPr>
      <xdr:spPr>
        <a:xfrm>
          <a:off x="173990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17418</xdr:rowOff>
    </xdr:from>
    <xdr:to>
      <xdr:col>15</xdr:col>
      <xdr:colOff>50800</xdr:colOff>
      <xdr:row>106</xdr:row>
      <xdr:rowOff>125186</xdr:rowOff>
    </xdr:to>
    <xdr:cxnSp macro="">
      <xdr:nvCxnSpPr>
        <xdr:cNvPr id="423" name="直線コネクタ 422"/>
        <xdr:cNvCxnSpPr/>
      </xdr:nvCxnSpPr>
      <xdr:spPr>
        <a:xfrm flipV="1">
          <a:off x="1790700" y="17787258"/>
          <a:ext cx="7747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24" name="楕円 423"/>
        <xdr:cNvSpPr/>
      </xdr:nvSpPr>
      <xdr:spPr>
        <a:xfrm>
          <a:off x="96520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125186</xdr:rowOff>
    </xdr:to>
    <xdr:cxnSp macro="">
      <xdr:nvCxnSpPr>
        <xdr:cNvPr id="425" name="直線コネクタ 424"/>
        <xdr:cNvCxnSpPr/>
      </xdr:nvCxnSpPr>
      <xdr:spPr>
        <a:xfrm>
          <a:off x="1008380" y="1785747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xdr:cNvSpPr txBox="1"/>
      </xdr:nvSpPr>
      <xdr:spPr>
        <a:xfrm>
          <a:off x="238570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xdr:cNvSpPr txBox="1"/>
      </xdr:nvSpPr>
      <xdr:spPr>
        <a:xfrm>
          <a:off x="16110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30" name="n_1mainValue【市民会館】&#10;有形固定資産減価償却率"/>
        <xdr:cNvSpPr txBox="1"/>
      </xdr:nvSpPr>
      <xdr:spPr>
        <a:xfrm>
          <a:off x="3170564" y="1787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59345</xdr:rowOff>
    </xdr:from>
    <xdr:ext cx="405111" cy="259045"/>
    <xdr:sp macro="" textlink="">
      <xdr:nvSpPr>
        <xdr:cNvPr id="431" name="n_2mainValue【市民会館】&#10;有形固定資産減価償却率"/>
        <xdr:cNvSpPr txBox="1"/>
      </xdr:nvSpPr>
      <xdr:spPr>
        <a:xfrm>
          <a:off x="2385704" y="178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432" name="n_3mainValue【市民会館】&#10;有形固定資産減価償却率"/>
        <xdr:cNvSpPr txBox="1"/>
      </xdr:nvSpPr>
      <xdr:spPr>
        <a:xfrm>
          <a:off x="1611004"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129557</xdr:rowOff>
    </xdr:from>
    <xdr:ext cx="405111" cy="259045"/>
    <xdr:sp macro="" textlink="">
      <xdr:nvSpPr>
        <xdr:cNvPr id="433" name="n_4mainValue【市民会館】&#10;有形固定資産減価償却率"/>
        <xdr:cNvSpPr txBox="1"/>
      </xdr:nvSpPr>
      <xdr:spPr>
        <a:xfrm>
          <a:off x="83630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9219565" y="1671828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9258300" y="164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915416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xdr:cNvSpPr txBox="1"/>
      </xdr:nvSpPr>
      <xdr:spPr>
        <a:xfrm>
          <a:off x="9258300" y="1761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919226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767080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68732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3" name="楕円 472"/>
        <xdr:cNvSpPr/>
      </xdr:nvSpPr>
      <xdr:spPr>
        <a:xfrm>
          <a:off x="919226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4" name="【市民会館】&#10;一人当たり面積該当値テキスト"/>
        <xdr:cNvSpPr txBox="1"/>
      </xdr:nvSpPr>
      <xdr:spPr>
        <a:xfrm>
          <a:off x="9258300" y="180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75" name="楕円 474"/>
        <xdr:cNvSpPr/>
      </xdr:nvSpPr>
      <xdr:spPr>
        <a:xfrm>
          <a:off x="844550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76" name="直線コネクタ 475"/>
        <xdr:cNvCxnSpPr/>
      </xdr:nvCxnSpPr>
      <xdr:spPr>
        <a:xfrm>
          <a:off x="8496300" y="18135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77" name="楕円 476"/>
        <xdr:cNvSpPr/>
      </xdr:nvSpPr>
      <xdr:spPr>
        <a:xfrm>
          <a:off x="767080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78" name="直線コネクタ 477"/>
        <xdr:cNvCxnSpPr/>
      </xdr:nvCxnSpPr>
      <xdr:spPr>
        <a:xfrm>
          <a:off x="7713980" y="1813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154939</xdr:rowOff>
    </xdr:from>
    <xdr:to>
      <xdr:col>41</xdr:col>
      <xdr:colOff>101600</xdr:colOff>
      <xdr:row>108</xdr:row>
      <xdr:rowOff>85089</xdr:rowOff>
    </xdr:to>
    <xdr:sp macro="" textlink="">
      <xdr:nvSpPr>
        <xdr:cNvPr id="479" name="楕円 478"/>
        <xdr:cNvSpPr/>
      </xdr:nvSpPr>
      <xdr:spPr>
        <a:xfrm>
          <a:off x="687324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34289</xdr:rowOff>
    </xdr:to>
    <xdr:cxnSp macro="">
      <xdr:nvCxnSpPr>
        <xdr:cNvPr id="480" name="直線コネクタ 479"/>
        <xdr:cNvCxnSpPr/>
      </xdr:nvCxnSpPr>
      <xdr:spPr>
        <a:xfrm flipV="1">
          <a:off x="6924040" y="1813560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154939</xdr:rowOff>
    </xdr:from>
    <xdr:to>
      <xdr:col>36</xdr:col>
      <xdr:colOff>165100</xdr:colOff>
      <xdr:row>108</xdr:row>
      <xdr:rowOff>85089</xdr:rowOff>
    </xdr:to>
    <xdr:sp macro="" textlink="">
      <xdr:nvSpPr>
        <xdr:cNvPr id="481" name="楕円 480"/>
        <xdr:cNvSpPr/>
      </xdr:nvSpPr>
      <xdr:spPr>
        <a:xfrm>
          <a:off x="609854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34289</xdr:rowOff>
    </xdr:from>
    <xdr:to>
      <xdr:col>41</xdr:col>
      <xdr:colOff>50800</xdr:colOff>
      <xdr:row>108</xdr:row>
      <xdr:rowOff>34289</xdr:rowOff>
    </xdr:to>
    <xdr:cxnSp macro="">
      <xdr:nvCxnSpPr>
        <xdr:cNvPr id="482" name="直線コネクタ 481"/>
        <xdr:cNvCxnSpPr/>
      </xdr:nvCxnSpPr>
      <xdr:spPr>
        <a:xfrm>
          <a:off x="6149340" y="1813940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7509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67120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87" name="n_1mainValue【市民会館】&#10;一人当たり面積"/>
        <xdr:cNvSpPr txBox="1"/>
      </xdr:nvSpPr>
      <xdr:spPr>
        <a:xfrm>
          <a:off x="8271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88" name="n_2mainValue【市民会館】&#10;一人当たり面積"/>
        <xdr:cNvSpPr txBox="1"/>
      </xdr:nvSpPr>
      <xdr:spPr>
        <a:xfrm>
          <a:off x="7509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89" name="n_3mainValue【市民会館】&#10;一人当たり面積"/>
        <xdr:cNvSpPr txBox="1"/>
      </xdr:nvSpPr>
      <xdr:spPr>
        <a:xfrm>
          <a:off x="671202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76216</xdr:rowOff>
    </xdr:from>
    <xdr:ext cx="469744" cy="259045"/>
    <xdr:sp macro="" textlink="">
      <xdr:nvSpPr>
        <xdr:cNvPr id="490" name="n_4mainValue【市民会館】&#10;一人当たり面積"/>
        <xdr:cNvSpPr txBox="1"/>
      </xdr:nvSpPr>
      <xdr:spPr>
        <a:xfrm>
          <a:off x="593732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4375764" y="564451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4414500" y="5423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40022</xdr:rowOff>
    </xdr:from>
    <xdr:ext cx="405111" cy="259045"/>
    <xdr:sp macro="" textlink="">
      <xdr:nvSpPr>
        <xdr:cNvPr id="519" name="【一般廃棄物処理施設】&#10;有形固定資産減価償却率平均値テキスト"/>
        <xdr:cNvSpPr txBox="1"/>
      </xdr:nvSpPr>
      <xdr:spPr>
        <a:xfrm>
          <a:off x="14414500" y="657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4325600" y="6599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357884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2804140" y="6454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2029440" y="6405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123188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30" name="楕円 529"/>
        <xdr:cNvSpPr/>
      </xdr:nvSpPr>
      <xdr:spPr>
        <a:xfrm>
          <a:off x="14325600" y="6517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170197</xdr:rowOff>
    </xdr:from>
    <xdr:ext cx="405111" cy="259045"/>
    <xdr:sp macro="" textlink="">
      <xdr:nvSpPr>
        <xdr:cNvPr id="531" name="【一般廃棄物処理施設】&#10;有形固定資産減価償却率該当値テキスト"/>
        <xdr:cNvSpPr txBox="1"/>
      </xdr:nvSpPr>
      <xdr:spPr>
        <a:xfrm>
          <a:off x="144145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532" name="楕円 531"/>
        <xdr:cNvSpPr/>
      </xdr:nvSpPr>
      <xdr:spPr>
        <a:xfrm>
          <a:off x="1357884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26670</xdr:rowOff>
    </xdr:to>
    <xdr:cxnSp macro="">
      <xdr:nvCxnSpPr>
        <xdr:cNvPr id="533" name="直線コネクタ 532"/>
        <xdr:cNvCxnSpPr/>
      </xdr:nvCxnSpPr>
      <xdr:spPr>
        <a:xfrm>
          <a:off x="13629640" y="653415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34" name="楕円 533"/>
        <xdr:cNvSpPr/>
      </xdr:nvSpPr>
      <xdr:spPr>
        <a:xfrm>
          <a:off x="128041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163830</xdr:rowOff>
    </xdr:to>
    <xdr:cxnSp macro="">
      <xdr:nvCxnSpPr>
        <xdr:cNvPr id="535" name="直線コネクタ 534"/>
        <xdr:cNvCxnSpPr/>
      </xdr:nvCxnSpPr>
      <xdr:spPr>
        <a:xfrm>
          <a:off x="12854940" y="65151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536" name="楕円 535"/>
        <xdr:cNvSpPr/>
      </xdr:nvSpPr>
      <xdr:spPr>
        <a:xfrm>
          <a:off x="1202944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144780</xdr:rowOff>
    </xdr:to>
    <xdr:cxnSp macro="">
      <xdr:nvCxnSpPr>
        <xdr:cNvPr id="537" name="直線コネクタ 536"/>
        <xdr:cNvCxnSpPr/>
      </xdr:nvCxnSpPr>
      <xdr:spPr>
        <a:xfrm>
          <a:off x="12072620" y="649224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23495</xdr:rowOff>
    </xdr:from>
    <xdr:to>
      <xdr:col>67</xdr:col>
      <xdr:colOff>101600</xdr:colOff>
      <xdr:row>38</xdr:row>
      <xdr:rowOff>125095</xdr:rowOff>
    </xdr:to>
    <xdr:sp macro="" textlink="">
      <xdr:nvSpPr>
        <xdr:cNvPr id="538" name="楕円 537"/>
        <xdr:cNvSpPr/>
      </xdr:nvSpPr>
      <xdr:spPr>
        <a:xfrm>
          <a:off x="1123188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74295</xdr:rowOff>
    </xdr:from>
    <xdr:to>
      <xdr:col>71</xdr:col>
      <xdr:colOff>177800</xdr:colOff>
      <xdr:row>38</xdr:row>
      <xdr:rowOff>121920</xdr:rowOff>
    </xdr:to>
    <xdr:cxnSp macro="">
      <xdr:nvCxnSpPr>
        <xdr:cNvPr id="539" name="直線コネクタ 538"/>
        <xdr:cNvCxnSpPr/>
      </xdr:nvCxnSpPr>
      <xdr:spPr>
        <a:xfrm>
          <a:off x="11282680" y="644461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540" name="n_1aveValue【一般廃棄物処理施設】&#10;有形固定資産減価償却率"/>
        <xdr:cNvSpPr txBox="1"/>
      </xdr:nvSpPr>
      <xdr:spPr>
        <a:xfrm>
          <a:off x="134372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26752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19005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110298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59707</xdr:rowOff>
    </xdr:from>
    <xdr:ext cx="405111" cy="259045"/>
    <xdr:sp macro="" textlink="">
      <xdr:nvSpPr>
        <xdr:cNvPr id="544" name="n_1mainValue【一般廃棄物処理施設】&#10;有形固定資産減価償却率"/>
        <xdr:cNvSpPr txBox="1"/>
      </xdr:nvSpPr>
      <xdr:spPr>
        <a:xfrm>
          <a:off x="134372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5" name="n_2mainValue【一般廃棄物処理施設】&#10;有形固定資産減価償却率"/>
        <xdr:cNvSpPr txBox="1"/>
      </xdr:nvSpPr>
      <xdr:spPr>
        <a:xfrm>
          <a:off x="126752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6" name="n_3mainValue【一般廃棄物処理施設】&#10;有形固定資産減価償却率"/>
        <xdr:cNvSpPr txBox="1"/>
      </xdr:nvSpPr>
      <xdr:spPr>
        <a:xfrm>
          <a:off x="119005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7" name="n_4mainValue【一般廃棄物処理施設】&#10;有形固定資産減価償却率"/>
        <xdr:cNvSpPr txBox="1"/>
      </xdr:nvSpPr>
      <xdr:spPr>
        <a:xfrm>
          <a:off x="1110298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19509104" y="5742108"/>
          <a:ext cx="0" cy="133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19547840" y="70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19443700" y="7077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19547840" y="55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19443700" y="5742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xdr:cNvSpPr txBox="1"/>
      </xdr:nvSpPr>
      <xdr:spPr>
        <a:xfrm>
          <a:off x="19547840" y="675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19458940" y="677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18735040" y="6774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17937480" y="682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71627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6388080" y="6839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48603</xdr:rowOff>
    </xdr:from>
    <xdr:to>
      <xdr:col>116</xdr:col>
      <xdr:colOff>114300</xdr:colOff>
      <xdr:row>39</xdr:row>
      <xdr:rowOff>150203</xdr:rowOff>
    </xdr:to>
    <xdr:sp macro="" textlink="">
      <xdr:nvSpPr>
        <xdr:cNvPr id="587" name="楕円 586"/>
        <xdr:cNvSpPr/>
      </xdr:nvSpPr>
      <xdr:spPr>
        <a:xfrm>
          <a:off x="19458940" y="65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71480</xdr:rowOff>
    </xdr:from>
    <xdr:ext cx="599010" cy="259045"/>
    <xdr:sp macro="" textlink="">
      <xdr:nvSpPr>
        <xdr:cNvPr id="588" name="【一般廃棄物処理施設】&#10;一人当たり有形固定資産（償却資産）額該当値テキスト"/>
        <xdr:cNvSpPr txBox="1"/>
      </xdr:nvSpPr>
      <xdr:spPr>
        <a:xfrm>
          <a:off x="19547840" y="64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59130</xdr:rowOff>
    </xdr:from>
    <xdr:to>
      <xdr:col>112</xdr:col>
      <xdr:colOff>38100</xdr:colOff>
      <xdr:row>39</xdr:row>
      <xdr:rowOff>160730</xdr:rowOff>
    </xdr:to>
    <xdr:sp macro="" textlink="">
      <xdr:nvSpPr>
        <xdr:cNvPr id="589" name="楕円 588"/>
        <xdr:cNvSpPr/>
      </xdr:nvSpPr>
      <xdr:spPr>
        <a:xfrm>
          <a:off x="18735040" y="659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99403</xdr:rowOff>
    </xdr:from>
    <xdr:to>
      <xdr:col>116</xdr:col>
      <xdr:colOff>63500</xdr:colOff>
      <xdr:row>39</xdr:row>
      <xdr:rowOff>109930</xdr:rowOff>
    </xdr:to>
    <xdr:cxnSp macro="">
      <xdr:nvCxnSpPr>
        <xdr:cNvPr id="590" name="直線コネクタ 589"/>
        <xdr:cNvCxnSpPr/>
      </xdr:nvCxnSpPr>
      <xdr:spPr>
        <a:xfrm flipV="1">
          <a:off x="18778220" y="6637363"/>
          <a:ext cx="73152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74454</xdr:rowOff>
    </xdr:from>
    <xdr:to>
      <xdr:col>107</xdr:col>
      <xdr:colOff>101600</xdr:colOff>
      <xdr:row>40</xdr:row>
      <xdr:rowOff>4604</xdr:rowOff>
    </xdr:to>
    <xdr:sp macro="" textlink="">
      <xdr:nvSpPr>
        <xdr:cNvPr id="591" name="楕円 590"/>
        <xdr:cNvSpPr/>
      </xdr:nvSpPr>
      <xdr:spPr>
        <a:xfrm>
          <a:off x="17937480" y="6612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109930</xdr:rowOff>
    </xdr:from>
    <xdr:to>
      <xdr:col>111</xdr:col>
      <xdr:colOff>177800</xdr:colOff>
      <xdr:row>39</xdr:row>
      <xdr:rowOff>125254</xdr:rowOff>
    </xdr:to>
    <xdr:cxnSp macro="">
      <xdr:nvCxnSpPr>
        <xdr:cNvPr id="592" name="直線コネクタ 591"/>
        <xdr:cNvCxnSpPr/>
      </xdr:nvCxnSpPr>
      <xdr:spPr>
        <a:xfrm flipV="1">
          <a:off x="17988280" y="6647890"/>
          <a:ext cx="78994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75478</xdr:rowOff>
    </xdr:from>
    <xdr:to>
      <xdr:col>102</xdr:col>
      <xdr:colOff>165100</xdr:colOff>
      <xdr:row>40</xdr:row>
      <xdr:rowOff>5628</xdr:rowOff>
    </xdr:to>
    <xdr:sp macro="" textlink="">
      <xdr:nvSpPr>
        <xdr:cNvPr id="593" name="楕円 592"/>
        <xdr:cNvSpPr/>
      </xdr:nvSpPr>
      <xdr:spPr>
        <a:xfrm>
          <a:off x="17162780" y="6613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125254</xdr:rowOff>
    </xdr:from>
    <xdr:to>
      <xdr:col>107</xdr:col>
      <xdr:colOff>50800</xdr:colOff>
      <xdr:row>39</xdr:row>
      <xdr:rowOff>126278</xdr:rowOff>
    </xdr:to>
    <xdr:cxnSp macro="">
      <xdr:nvCxnSpPr>
        <xdr:cNvPr id="594" name="直線コネクタ 593"/>
        <xdr:cNvCxnSpPr/>
      </xdr:nvCxnSpPr>
      <xdr:spPr>
        <a:xfrm flipV="1">
          <a:off x="17213580" y="6663214"/>
          <a:ext cx="7747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75124</xdr:rowOff>
    </xdr:from>
    <xdr:to>
      <xdr:col>98</xdr:col>
      <xdr:colOff>38100</xdr:colOff>
      <xdr:row>40</xdr:row>
      <xdr:rowOff>5274</xdr:rowOff>
    </xdr:to>
    <xdr:sp macro="" textlink="">
      <xdr:nvSpPr>
        <xdr:cNvPr id="595" name="楕円 594"/>
        <xdr:cNvSpPr/>
      </xdr:nvSpPr>
      <xdr:spPr>
        <a:xfrm>
          <a:off x="16388080" y="6613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125924</xdr:rowOff>
    </xdr:from>
    <xdr:to>
      <xdr:col>102</xdr:col>
      <xdr:colOff>114300</xdr:colOff>
      <xdr:row>39</xdr:row>
      <xdr:rowOff>126278</xdr:rowOff>
    </xdr:to>
    <xdr:cxnSp macro="">
      <xdr:nvCxnSpPr>
        <xdr:cNvPr id="596" name="直線コネクタ 595"/>
        <xdr:cNvCxnSpPr/>
      </xdr:nvCxnSpPr>
      <xdr:spPr>
        <a:xfrm>
          <a:off x="16431260" y="6663884"/>
          <a:ext cx="78232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xdr:cNvSpPr txBox="1"/>
      </xdr:nvSpPr>
      <xdr:spPr>
        <a:xfrm>
          <a:off x="18528811" y="68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xdr:cNvSpPr txBox="1"/>
      </xdr:nvSpPr>
      <xdr:spPr>
        <a:xfrm>
          <a:off x="17766811" y="6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xdr:cNvSpPr txBox="1"/>
      </xdr:nvSpPr>
      <xdr:spPr>
        <a:xfrm>
          <a:off x="16969251" y="69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0" name="n_4aveValue【一般廃棄物処理施設】&#10;一人当たり有形固定資産（償却資産）額"/>
        <xdr:cNvSpPr txBox="1"/>
      </xdr:nvSpPr>
      <xdr:spPr>
        <a:xfrm>
          <a:off x="16194551" y="6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5807</xdr:rowOff>
    </xdr:from>
    <xdr:ext cx="599010" cy="259045"/>
    <xdr:sp macro="" textlink="">
      <xdr:nvSpPr>
        <xdr:cNvPr id="601" name="n_1mainValue【一般廃棄物処理施設】&#10;一人当たり有形固定資産（償却資産）額"/>
        <xdr:cNvSpPr txBox="1"/>
      </xdr:nvSpPr>
      <xdr:spPr>
        <a:xfrm>
          <a:off x="18496495" y="637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21131</xdr:rowOff>
    </xdr:from>
    <xdr:ext cx="599010" cy="259045"/>
    <xdr:sp macro="" textlink="">
      <xdr:nvSpPr>
        <xdr:cNvPr id="602" name="n_2mainValue【一般廃棄物処理施設】&#10;一人当たり有形固定資産（償却資産）額"/>
        <xdr:cNvSpPr txBox="1"/>
      </xdr:nvSpPr>
      <xdr:spPr>
        <a:xfrm>
          <a:off x="17734495" y="639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22155</xdr:rowOff>
    </xdr:from>
    <xdr:ext cx="599010" cy="259045"/>
    <xdr:sp macro="" textlink="">
      <xdr:nvSpPr>
        <xdr:cNvPr id="603" name="n_3mainValue【一般廃棄物処理施設】&#10;一人当たり有形固定資産（償却資産）額"/>
        <xdr:cNvSpPr txBox="1"/>
      </xdr:nvSpPr>
      <xdr:spPr>
        <a:xfrm>
          <a:off x="16936935" y="639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21801</xdr:rowOff>
    </xdr:from>
    <xdr:ext cx="599010" cy="259045"/>
    <xdr:sp macro="" textlink="">
      <xdr:nvSpPr>
        <xdr:cNvPr id="604" name="n_4mainValue【一般廃棄物処理施設】&#10;一人当たり有形固定資産（償却資産）額"/>
        <xdr:cNvSpPr txBox="1"/>
      </xdr:nvSpPr>
      <xdr:spPr>
        <a:xfrm>
          <a:off x="16162235" y="63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4375764" y="94335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44145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xdr:cNvSpPr txBox="1"/>
      </xdr:nvSpPr>
      <xdr:spPr>
        <a:xfrm>
          <a:off x="14414500" y="965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4325600" y="979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280414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2029440" y="9729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12318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645" name="楕円 644"/>
        <xdr:cNvSpPr/>
      </xdr:nvSpPr>
      <xdr:spPr>
        <a:xfrm>
          <a:off x="14325600" y="10613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138447</xdr:rowOff>
    </xdr:from>
    <xdr:ext cx="405111" cy="259045"/>
    <xdr:sp macro="" textlink="">
      <xdr:nvSpPr>
        <xdr:cNvPr id="646" name="【保健センター・保健所】&#10;有形固定資産減価償却率該当値テキスト"/>
        <xdr:cNvSpPr txBox="1"/>
      </xdr:nvSpPr>
      <xdr:spPr>
        <a:xfrm>
          <a:off x="14414500" y="1053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93980</xdr:rowOff>
    </xdr:from>
    <xdr:to>
      <xdr:col>81</xdr:col>
      <xdr:colOff>101600</xdr:colOff>
      <xdr:row>63</xdr:row>
      <xdr:rowOff>24130</xdr:rowOff>
    </xdr:to>
    <xdr:sp macro="" textlink="">
      <xdr:nvSpPr>
        <xdr:cNvPr id="647" name="楕円 646"/>
        <xdr:cNvSpPr/>
      </xdr:nvSpPr>
      <xdr:spPr>
        <a:xfrm>
          <a:off x="13578840" y="1048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144780</xdr:rowOff>
    </xdr:from>
    <xdr:to>
      <xdr:col>85</xdr:col>
      <xdr:colOff>127000</xdr:colOff>
      <xdr:row>63</xdr:row>
      <xdr:rowOff>102870</xdr:rowOff>
    </xdr:to>
    <xdr:cxnSp macro="">
      <xdr:nvCxnSpPr>
        <xdr:cNvPr id="648" name="直線コネクタ 647"/>
        <xdr:cNvCxnSpPr/>
      </xdr:nvCxnSpPr>
      <xdr:spPr>
        <a:xfrm>
          <a:off x="13629640" y="10538460"/>
          <a:ext cx="7467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649" name="楕円 648"/>
        <xdr:cNvSpPr/>
      </xdr:nvSpPr>
      <xdr:spPr>
        <a:xfrm>
          <a:off x="12804140" y="1035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144780</xdr:rowOff>
    </xdr:to>
    <xdr:cxnSp macro="">
      <xdr:nvCxnSpPr>
        <xdr:cNvPr id="650" name="直線コネクタ 649"/>
        <xdr:cNvCxnSpPr/>
      </xdr:nvCxnSpPr>
      <xdr:spPr>
        <a:xfrm>
          <a:off x="12854940" y="10401300"/>
          <a:ext cx="7747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51" name="楕円 650"/>
        <xdr:cNvSpPr/>
      </xdr:nvSpPr>
      <xdr:spPr>
        <a:xfrm>
          <a:off x="1202944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62</xdr:row>
      <xdr:rowOff>7620</xdr:rowOff>
    </xdr:to>
    <xdr:cxnSp macro="">
      <xdr:nvCxnSpPr>
        <xdr:cNvPr id="652" name="直線コネクタ 651"/>
        <xdr:cNvCxnSpPr/>
      </xdr:nvCxnSpPr>
      <xdr:spPr>
        <a:xfrm>
          <a:off x="12072620" y="10306050"/>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653" name="楕円 652"/>
        <xdr:cNvSpPr/>
      </xdr:nvSpPr>
      <xdr:spPr>
        <a:xfrm>
          <a:off x="1123188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61</xdr:row>
      <xdr:rowOff>80010</xdr:rowOff>
    </xdr:to>
    <xdr:cxnSp macro="">
      <xdr:nvCxnSpPr>
        <xdr:cNvPr id="654" name="直線コネクタ 653"/>
        <xdr:cNvCxnSpPr/>
      </xdr:nvCxnSpPr>
      <xdr:spPr>
        <a:xfrm>
          <a:off x="11282680" y="10123170"/>
          <a:ext cx="78994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xdr:cNvSpPr txBox="1"/>
      </xdr:nvSpPr>
      <xdr:spPr>
        <a:xfrm>
          <a:off x="13437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xdr:cNvSpPr txBox="1"/>
      </xdr:nvSpPr>
      <xdr:spPr>
        <a:xfrm>
          <a:off x="126752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7" name="n_3aveValue【保健センター・保健所】&#10;有形固定資産減価償却率"/>
        <xdr:cNvSpPr txBox="1"/>
      </xdr:nvSpPr>
      <xdr:spPr>
        <a:xfrm>
          <a:off x="119005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xdr:cNvSpPr txBox="1"/>
      </xdr:nvSpPr>
      <xdr:spPr>
        <a:xfrm>
          <a:off x="1110298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15257</xdr:rowOff>
    </xdr:from>
    <xdr:ext cx="405111" cy="259045"/>
    <xdr:sp macro="" textlink="">
      <xdr:nvSpPr>
        <xdr:cNvPr id="659" name="n_1mainValue【保健センター・保健所】&#10;有形固定資産減価償却率"/>
        <xdr:cNvSpPr txBox="1"/>
      </xdr:nvSpPr>
      <xdr:spPr>
        <a:xfrm>
          <a:off x="134372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660" name="n_2mainValue【保健センター・保健所】&#10;有形固定資産減価償却率"/>
        <xdr:cNvSpPr txBox="1"/>
      </xdr:nvSpPr>
      <xdr:spPr>
        <a:xfrm>
          <a:off x="126752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1" name="n_3mainValue【保健センター・保健所】&#10;有形固定資産減価償却率"/>
        <xdr:cNvSpPr txBox="1"/>
      </xdr:nvSpPr>
      <xdr:spPr>
        <a:xfrm>
          <a:off x="119005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662" name="n_4mainValue【保健センター・保健所】&#10;有形固定資産減価償却率"/>
        <xdr:cNvSpPr txBox="1"/>
      </xdr:nvSpPr>
      <xdr:spPr>
        <a:xfrm>
          <a:off x="1110298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19509104" y="92049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1954784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194437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xdr:cNvSpPr txBox="1"/>
      </xdr:nvSpPr>
      <xdr:spPr>
        <a:xfrm>
          <a:off x="19547840" y="1022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19458940" y="1037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1793748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7162780" y="1048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6388080" y="10469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702" name="楕円 701"/>
        <xdr:cNvSpPr/>
      </xdr:nvSpPr>
      <xdr:spPr>
        <a:xfrm>
          <a:off x="19458940" y="1063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703" name="【保健センター・保健所】&#10;一人当たり面積該当値テキスト"/>
        <xdr:cNvSpPr txBox="1"/>
      </xdr:nvSpPr>
      <xdr:spPr>
        <a:xfrm>
          <a:off x="1954784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704" name="楕円 703"/>
        <xdr:cNvSpPr/>
      </xdr:nvSpPr>
      <xdr:spPr>
        <a:xfrm>
          <a:off x="18735040" y="10631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705" name="直線コネクタ 704"/>
        <xdr:cNvCxnSpPr/>
      </xdr:nvCxnSpPr>
      <xdr:spPr>
        <a:xfrm>
          <a:off x="18778220" y="106819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706" name="楕円 705"/>
        <xdr:cNvSpPr/>
      </xdr:nvSpPr>
      <xdr:spPr>
        <a:xfrm>
          <a:off x="17937480" y="1063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120650</xdr:rowOff>
    </xdr:from>
    <xdr:to>
      <xdr:col>111</xdr:col>
      <xdr:colOff>177800</xdr:colOff>
      <xdr:row>63</xdr:row>
      <xdr:rowOff>120650</xdr:rowOff>
    </xdr:to>
    <xdr:cxnSp macro="">
      <xdr:nvCxnSpPr>
        <xdr:cNvPr id="707" name="直線コネクタ 706"/>
        <xdr:cNvCxnSpPr/>
      </xdr:nvCxnSpPr>
      <xdr:spPr>
        <a:xfrm>
          <a:off x="17988280" y="106819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69850</xdr:rowOff>
    </xdr:from>
    <xdr:to>
      <xdr:col>102</xdr:col>
      <xdr:colOff>165100</xdr:colOff>
      <xdr:row>64</xdr:row>
      <xdr:rowOff>0</xdr:rowOff>
    </xdr:to>
    <xdr:sp macro="" textlink="">
      <xdr:nvSpPr>
        <xdr:cNvPr id="708" name="楕円 707"/>
        <xdr:cNvSpPr/>
      </xdr:nvSpPr>
      <xdr:spPr>
        <a:xfrm>
          <a:off x="17162780" y="1063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120650</xdr:rowOff>
    </xdr:from>
    <xdr:to>
      <xdr:col>107</xdr:col>
      <xdr:colOff>50800</xdr:colOff>
      <xdr:row>63</xdr:row>
      <xdr:rowOff>120650</xdr:rowOff>
    </xdr:to>
    <xdr:cxnSp macro="">
      <xdr:nvCxnSpPr>
        <xdr:cNvPr id="709" name="直線コネクタ 708"/>
        <xdr:cNvCxnSpPr/>
      </xdr:nvCxnSpPr>
      <xdr:spPr>
        <a:xfrm>
          <a:off x="17213580" y="106819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69850</xdr:rowOff>
    </xdr:from>
    <xdr:to>
      <xdr:col>98</xdr:col>
      <xdr:colOff>38100</xdr:colOff>
      <xdr:row>64</xdr:row>
      <xdr:rowOff>0</xdr:rowOff>
    </xdr:to>
    <xdr:sp macro="" textlink="">
      <xdr:nvSpPr>
        <xdr:cNvPr id="710" name="楕円 709"/>
        <xdr:cNvSpPr/>
      </xdr:nvSpPr>
      <xdr:spPr>
        <a:xfrm>
          <a:off x="16388080" y="10631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120650</xdr:rowOff>
    </xdr:from>
    <xdr:to>
      <xdr:col>102</xdr:col>
      <xdr:colOff>114300</xdr:colOff>
      <xdr:row>63</xdr:row>
      <xdr:rowOff>120650</xdr:rowOff>
    </xdr:to>
    <xdr:cxnSp macro="">
      <xdr:nvCxnSpPr>
        <xdr:cNvPr id="711" name="直線コネクタ 710"/>
        <xdr:cNvCxnSpPr/>
      </xdr:nvCxnSpPr>
      <xdr:spPr>
        <a:xfrm>
          <a:off x="16431260" y="106819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xdr:cNvSpPr txBox="1"/>
      </xdr:nvSpPr>
      <xdr:spPr>
        <a:xfrm>
          <a:off x="185611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xdr:cNvSpPr txBox="1"/>
      </xdr:nvSpPr>
      <xdr:spPr>
        <a:xfrm>
          <a:off x="1777626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xdr:cNvSpPr txBox="1"/>
      </xdr:nvSpPr>
      <xdr:spPr>
        <a:xfrm>
          <a:off x="1700156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xdr:cNvSpPr txBox="1"/>
      </xdr:nvSpPr>
      <xdr:spPr>
        <a:xfrm>
          <a:off x="162268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716" name="n_1mainValue【保健センター・保健所】&#10;一人当たり面積"/>
        <xdr:cNvSpPr txBox="1"/>
      </xdr:nvSpPr>
      <xdr:spPr>
        <a:xfrm>
          <a:off x="185611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717" name="n_2mainValue【保健センター・保健所】&#10;一人当たり面積"/>
        <xdr:cNvSpPr txBox="1"/>
      </xdr:nvSpPr>
      <xdr:spPr>
        <a:xfrm>
          <a:off x="1777626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162577</xdr:rowOff>
    </xdr:from>
    <xdr:ext cx="469744" cy="259045"/>
    <xdr:sp macro="" textlink="">
      <xdr:nvSpPr>
        <xdr:cNvPr id="718" name="n_3mainValue【保健センター・保健所】&#10;一人当たり面積"/>
        <xdr:cNvSpPr txBox="1"/>
      </xdr:nvSpPr>
      <xdr:spPr>
        <a:xfrm>
          <a:off x="1700156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162577</xdr:rowOff>
    </xdr:from>
    <xdr:ext cx="469744" cy="259045"/>
    <xdr:sp macro="" textlink="">
      <xdr:nvSpPr>
        <xdr:cNvPr id="719" name="n_4mainValue【保健センター・保健所】&#10;一人当たり面積"/>
        <xdr:cNvSpPr txBox="1"/>
      </xdr:nvSpPr>
      <xdr:spPr>
        <a:xfrm>
          <a:off x="1622686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4375764" y="1301686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44145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428750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4414500" y="127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4287500" y="13016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9" name="【消防施設】&#10;有形固定資産減価償却率平均値テキスト"/>
        <xdr:cNvSpPr txBox="1"/>
      </xdr:nvSpPr>
      <xdr:spPr>
        <a:xfrm>
          <a:off x="144145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4325600" y="136880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357884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280414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760" name="楕円 759"/>
        <xdr:cNvSpPr/>
      </xdr:nvSpPr>
      <xdr:spPr>
        <a:xfrm>
          <a:off x="14325600" y="139185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761" name="【消防施設】&#10;有形固定資産減価償却率該当値テキスト"/>
        <xdr:cNvSpPr txBox="1"/>
      </xdr:nvSpPr>
      <xdr:spPr>
        <a:xfrm>
          <a:off x="14414500"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762" name="楕円 761"/>
        <xdr:cNvSpPr/>
      </xdr:nvSpPr>
      <xdr:spPr>
        <a:xfrm>
          <a:off x="1357884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66675</xdr:rowOff>
    </xdr:to>
    <xdr:cxnSp macro="">
      <xdr:nvCxnSpPr>
        <xdr:cNvPr id="763" name="直線コネクタ 762"/>
        <xdr:cNvCxnSpPr/>
      </xdr:nvCxnSpPr>
      <xdr:spPr>
        <a:xfrm flipV="1">
          <a:off x="13629640" y="13969365"/>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764" name="楕円 763"/>
        <xdr:cNvSpPr/>
      </xdr:nvSpPr>
      <xdr:spPr>
        <a:xfrm>
          <a:off x="1280414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66675</xdr:rowOff>
    </xdr:to>
    <xdr:cxnSp macro="">
      <xdr:nvCxnSpPr>
        <xdr:cNvPr id="765" name="直線コネクタ 764"/>
        <xdr:cNvCxnSpPr/>
      </xdr:nvCxnSpPr>
      <xdr:spPr>
        <a:xfrm>
          <a:off x="12854940" y="1396936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141605</xdr:rowOff>
    </xdr:from>
    <xdr:to>
      <xdr:col>72</xdr:col>
      <xdr:colOff>38100</xdr:colOff>
      <xdr:row>83</xdr:row>
      <xdr:rowOff>71755</xdr:rowOff>
    </xdr:to>
    <xdr:sp macro="" textlink="">
      <xdr:nvSpPr>
        <xdr:cNvPr id="766" name="楕円 765"/>
        <xdr:cNvSpPr/>
      </xdr:nvSpPr>
      <xdr:spPr>
        <a:xfrm>
          <a:off x="12029440" y="1388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20955</xdr:rowOff>
    </xdr:from>
    <xdr:to>
      <xdr:col>76</xdr:col>
      <xdr:colOff>114300</xdr:colOff>
      <xdr:row>83</xdr:row>
      <xdr:rowOff>55245</xdr:rowOff>
    </xdr:to>
    <xdr:cxnSp macro="">
      <xdr:nvCxnSpPr>
        <xdr:cNvPr id="767" name="直線コネクタ 766"/>
        <xdr:cNvCxnSpPr/>
      </xdr:nvCxnSpPr>
      <xdr:spPr>
        <a:xfrm>
          <a:off x="12072620" y="1393507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768" name="楕円 767"/>
        <xdr:cNvSpPr/>
      </xdr:nvSpPr>
      <xdr:spPr>
        <a:xfrm>
          <a:off x="1123188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140970</xdr:rowOff>
    </xdr:from>
    <xdr:to>
      <xdr:col>71</xdr:col>
      <xdr:colOff>177800</xdr:colOff>
      <xdr:row>83</xdr:row>
      <xdr:rowOff>20955</xdr:rowOff>
    </xdr:to>
    <xdr:cxnSp macro="">
      <xdr:nvCxnSpPr>
        <xdr:cNvPr id="769" name="直線コネクタ 768"/>
        <xdr:cNvCxnSpPr/>
      </xdr:nvCxnSpPr>
      <xdr:spPr>
        <a:xfrm>
          <a:off x="11282680" y="1388745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0" name="n_1aveValue【消防施設】&#10;有形固定資産減価償却率"/>
        <xdr:cNvSpPr txBox="1"/>
      </xdr:nvSpPr>
      <xdr:spPr>
        <a:xfrm>
          <a:off x="13437244" y="133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xdr:cNvSpPr txBox="1"/>
      </xdr:nvSpPr>
      <xdr:spPr>
        <a:xfrm>
          <a:off x="126752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消防施設】&#10;有形固定資産減価償却率"/>
        <xdr:cNvSpPr txBox="1"/>
      </xdr:nvSpPr>
      <xdr:spPr>
        <a:xfrm>
          <a:off x="119005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73" name="n_4aveValue【消防施設】&#10;有形固定資産減価償却率"/>
        <xdr:cNvSpPr txBox="1"/>
      </xdr:nvSpPr>
      <xdr:spPr>
        <a:xfrm>
          <a:off x="1110298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108602</xdr:rowOff>
    </xdr:from>
    <xdr:ext cx="405111" cy="259045"/>
    <xdr:sp macro="" textlink="">
      <xdr:nvSpPr>
        <xdr:cNvPr id="774" name="n_1mainValue【消防施設】&#10;有形固定資産減価償却率"/>
        <xdr:cNvSpPr txBox="1"/>
      </xdr:nvSpPr>
      <xdr:spPr>
        <a:xfrm>
          <a:off x="134372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775" name="n_2mainValue【消防施設】&#10;有形固定資産減価償却率"/>
        <xdr:cNvSpPr txBox="1"/>
      </xdr:nvSpPr>
      <xdr:spPr>
        <a:xfrm>
          <a:off x="12675244" y="140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776" name="n_3mainValue【消防施設】&#10;有形固定資産減価償却率"/>
        <xdr:cNvSpPr txBox="1"/>
      </xdr:nvSpPr>
      <xdr:spPr>
        <a:xfrm>
          <a:off x="119005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7" name="n_4mainValue【消防施設】&#10;有形固定資産減価償却率"/>
        <xdr:cNvSpPr txBox="1"/>
      </xdr:nvSpPr>
      <xdr:spPr>
        <a:xfrm>
          <a:off x="1110298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19509104" y="13243559"/>
          <a:ext cx="0" cy="114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1954784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1944370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xdr:cNvSpPr txBox="1"/>
      </xdr:nvSpPr>
      <xdr:spPr>
        <a:xfrm>
          <a:off x="19547840" y="1378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1793748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7" name="楕円 816"/>
        <xdr:cNvSpPr/>
      </xdr:nvSpPr>
      <xdr:spPr>
        <a:xfrm>
          <a:off x="1945894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8" name="【消防施設】&#10;一人当たり面積該当値テキスト"/>
        <xdr:cNvSpPr txBox="1"/>
      </xdr:nvSpPr>
      <xdr:spPr>
        <a:xfrm>
          <a:off x="19547840"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19" name="楕円 818"/>
        <xdr:cNvSpPr/>
      </xdr:nvSpPr>
      <xdr:spPr>
        <a:xfrm>
          <a:off x="187350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20" name="直線コネクタ 819"/>
        <xdr:cNvCxnSpPr/>
      </xdr:nvCxnSpPr>
      <xdr:spPr>
        <a:xfrm>
          <a:off x="18778220" y="1414272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821" name="楕円 820"/>
        <xdr:cNvSpPr/>
      </xdr:nvSpPr>
      <xdr:spPr>
        <a:xfrm>
          <a:off x="17937480" y="140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822" name="直線コネクタ 821"/>
        <xdr:cNvCxnSpPr/>
      </xdr:nvCxnSpPr>
      <xdr:spPr>
        <a:xfrm>
          <a:off x="17988280" y="1413509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3" name="楕円 822"/>
        <xdr:cNvSpPr/>
      </xdr:nvSpPr>
      <xdr:spPr>
        <a:xfrm>
          <a:off x="171627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60961</xdr:rowOff>
    </xdr:to>
    <xdr:cxnSp macro="">
      <xdr:nvCxnSpPr>
        <xdr:cNvPr id="824" name="直線コネクタ 823"/>
        <xdr:cNvCxnSpPr/>
      </xdr:nvCxnSpPr>
      <xdr:spPr>
        <a:xfrm flipV="1">
          <a:off x="17213580" y="1413509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825" name="楕円 824"/>
        <xdr:cNvSpPr/>
      </xdr:nvSpPr>
      <xdr:spPr>
        <a:xfrm>
          <a:off x="16388080" y="140842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60961</xdr:rowOff>
    </xdr:to>
    <xdr:cxnSp macro="">
      <xdr:nvCxnSpPr>
        <xdr:cNvPr id="826" name="直線コネクタ 825"/>
        <xdr:cNvCxnSpPr/>
      </xdr:nvCxnSpPr>
      <xdr:spPr>
        <a:xfrm>
          <a:off x="16431260" y="1413509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xdr:cNvSpPr txBox="1"/>
      </xdr:nvSpPr>
      <xdr:spPr>
        <a:xfrm>
          <a:off x="1777626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xdr:cNvSpPr txBox="1"/>
      </xdr:nvSpPr>
      <xdr:spPr>
        <a:xfrm>
          <a:off x="1700156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1" name="n_1mainValue【消防施設】&#10;一人当たり面積"/>
        <xdr:cNvSpPr txBox="1"/>
      </xdr:nvSpPr>
      <xdr:spPr>
        <a:xfrm>
          <a:off x="1856112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832" name="n_2mainValue【消防施設】&#10;一人当たり面積"/>
        <xdr:cNvSpPr txBox="1"/>
      </xdr:nvSpPr>
      <xdr:spPr>
        <a:xfrm>
          <a:off x="1777626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3" name="n_3mainValue【消防施設】&#10;一人当たり面積"/>
        <xdr:cNvSpPr txBox="1"/>
      </xdr:nvSpPr>
      <xdr:spPr>
        <a:xfrm>
          <a:off x="170015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834" name="n_4mainValue【消防施設】&#10;一人当たり面積"/>
        <xdr:cNvSpPr txBox="1"/>
      </xdr:nvSpPr>
      <xdr:spPr>
        <a:xfrm>
          <a:off x="1622686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4375764" y="16933273"/>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4414500" y="1671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4287500" y="169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xdr:cNvSpPr txBox="1"/>
      </xdr:nvSpPr>
      <xdr:spPr>
        <a:xfrm>
          <a:off x="14414500" y="172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4325600" y="17441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28041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202944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123188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876" name="楕円 875"/>
        <xdr:cNvSpPr/>
      </xdr:nvSpPr>
      <xdr:spPr>
        <a:xfrm>
          <a:off x="14325600" y="174844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28320</xdr:rowOff>
    </xdr:from>
    <xdr:ext cx="405111" cy="259045"/>
    <xdr:sp macro="" textlink="">
      <xdr:nvSpPr>
        <xdr:cNvPr id="877" name="【庁舎】&#10;有形固定資産減価償却率該当値テキスト"/>
        <xdr:cNvSpPr txBox="1"/>
      </xdr:nvSpPr>
      <xdr:spPr>
        <a:xfrm>
          <a:off x="14414500" y="1746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134801</xdr:rowOff>
    </xdr:from>
    <xdr:to>
      <xdr:col>81</xdr:col>
      <xdr:colOff>101600</xdr:colOff>
      <xdr:row>107</xdr:row>
      <xdr:rowOff>64951</xdr:rowOff>
    </xdr:to>
    <xdr:sp macro="" textlink="">
      <xdr:nvSpPr>
        <xdr:cNvPr id="878" name="楕円 877"/>
        <xdr:cNvSpPr/>
      </xdr:nvSpPr>
      <xdr:spPr>
        <a:xfrm>
          <a:off x="13578840" y="17904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107</xdr:row>
      <xdr:rowOff>14151</xdr:rowOff>
    </xdr:to>
    <xdr:cxnSp macro="">
      <xdr:nvCxnSpPr>
        <xdr:cNvPr id="879" name="直線コネクタ 878"/>
        <xdr:cNvCxnSpPr/>
      </xdr:nvCxnSpPr>
      <xdr:spPr>
        <a:xfrm flipV="1">
          <a:off x="13629640" y="17535253"/>
          <a:ext cx="74676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880" name="楕円 879"/>
        <xdr:cNvSpPr/>
      </xdr:nvSpPr>
      <xdr:spPr>
        <a:xfrm>
          <a:off x="12804140" y="17862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107</xdr:row>
      <xdr:rowOff>14151</xdr:rowOff>
    </xdr:to>
    <xdr:cxnSp macro="">
      <xdr:nvCxnSpPr>
        <xdr:cNvPr id="881" name="直線コネクタ 880"/>
        <xdr:cNvCxnSpPr/>
      </xdr:nvCxnSpPr>
      <xdr:spPr>
        <a:xfrm>
          <a:off x="12854940" y="17912988"/>
          <a:ext cx="7747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82" name="楕円 881"/>
        <xdr:cNvSpPr/>
      </xdr:nvSpPr>
      <xdr:spPr>
        <a:xfrm>
          <a:off x="12029440" y="1782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143148</xdr:rowOff>
    </xdr:to>
    <xdr:cxnSp macro="">
      <xdr:nvCxnSpPr>
        <xdr:cNvPr id="883" name="直線コネクタ 882"/>
        <xdr:cNvCxnSpPr/>
      </xdr:nvCxnSpPr>
      <xdr:spPr>
        <a:xfrm>
          <a:off x="12072620" y="1787543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884" name="楕円 883"/>
        <xdr:cNvSpPr/>
      </xdr:nvSpPr>
      <xdr:spPr>
        <a:xfrm>
          <a:off x="11231880" y="178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105592</xdr:rowOff>
    </xdr:to>
    <xdr:cxnSp macro="">
      <xdr:nvCxnSpPr>
        <xdr:cNvPr id="885" name="直線コネクタ 884"/>
        <xdr:cNvCxnSpPr/>
      </xdr:nvCxnSpPr>
      <xdr:spPr>
        <a:xfrm>
          <a:off x="11282680" y="178754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xdr:cNvSpPr txBox="1"/>
      </xdr:nvSpPr>
      <xdr:spPr>
        <a:xfrm>
          <a:off x="12675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xdr:cNvSpPr txBox="1"/>
      </xdr:nvSpPr>
      <xdr:spPr>
        <a:xfrm>
          <a:off x="119005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xdr:cNvSpPr txBox="1"/>
      </xdr:nvSpPr>
      <xdr:spPr>
        <a:xfrm>
          <a:off x="1110298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56078</xdr:rowOff>
    </xdr:from>
    <xdr:ext cx="405111" cy="259045"/>
    <xdr:sp macro="" textlink="">
      <xdr:nvSpPr>
        <xdr:cNvPr id="890" name="n_1mainValue【庁舎】&#10;有形固定資産減価償却率"/>
        <xdr:cNvSpPr txBox="1"/>
      </xdr:nvSpPr>
      <xdr:spPr>
        <a:xfrm>
          <a:off x="13437244" y="1799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891" name="n_2mainValue【庁舎】&#10;有形固定資産減価償却率"/>
        <xdr:cNvSpPr txBox="1"/>
      </xdr:nvSpPr>
      <xdr:spPr>
        <a:xfrm>
          <a:off x="12675244" y="179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92" name="n_3mainValue【庁舎】&#10;有形固定資産減価償却率"/>
        <xdr:cNvSpPr txBox="1"/>
      </xdr:nvSpPr>
      <xdr:spPr>
        <a:xfrm>
          <a:off x="11900544" y="1791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893" name="n_4mainValue【庁舎】&#10;有形固定資産減価償却率"/>
        <xdr:cNvSpPr txBox="1"/>
      </xdr:nvSpPr>
      <xdr:spPr>
        <a:xfrm>
          <a:off x="11102984" y="1791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19509104" y="16725138"/>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18735040" y="1771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1793748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932" name="楕円 931"/>
        <xdr:cNvSpPr/>
      </xdr:nvSpPr>
      <xdr:spPr>
        <a:xfrm>
          <a:off x="1945894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68851</xdr:rowOff>
    </xdr:from>
    <xdr:ext cx="469744" cy="259045"/>
    <xdr:sp macro="" textlink="">
      <xdr:nvSpPr>
        <xdr:cNvPr id="933" name="【庁舎】&#10;一人当たり面積該当値テキスト"/>
        <xdr:cNvSpPr txBox="1"/>
      </xdr:nvSpPr>
      <xdr:spPr>
        <a:xfrm>
          <a:off x="19547840" y="1750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50546</xdr:rowOff>
    </xdr:from>
    <xdr:to>
      <xdr:col>112</xdr:col>
      <xdr:colOff>38100</xdr:colOff>
      <xdr:row>105</xdr:row>
      <xdr:rowOff>152146</xdr:rowOff>
    </xdr:to>
    <xdr:sp macro="" textlink="">
      <xdr:nvSpPr>
        <xdr:cNvPr id="934" name="楕円 933"/>
        <xdr:cNvSpPr/>
      </xdr:nvSpPr>
      <xdr:spPr>
        <a:xfrm>
          <a:off x="18735040" y="17652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96774</xdr:rowOff>
    </xdr:from>
    <xdr:to>
      <xdr:col>116</xdr:col>
      <xdr:colOff>63500</xdr:colOff>
      <xdr:row>105</xdr:row>
      <xdr:rowOff>101346</xdr:rowOff>
    </xdr:to>
    <xdr:cxnSp macro="">
      <xdr:nvCxnSpPr>
        <xdr:cNvPr id="935" name="直線コネクタ 934"/>
        <xdr:cNvCxnSpPr/>
      </xdr:nvCxnSpPr>
      <xdr:spPr>
        <a:xfrm flipV="1">
          <a:off x="18778220" y="1769897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6" name="楕円 935"/>
        <xdr:cNvSpPr/>
      </xdr:nvSpPr>
      <xdr:spPr>
        <a:xfrm>
          <a:off x="17937480" y="1776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106</xdr:row>
      <xdr:rowOff>39624</xdr:rowOff>
    </xdr:to>
    <xdr:cxnSp macro="">
      <xdr:nvCxnSpPr>
        <xdr:cNvPr id="937" name="直線コネクタ 936"/>
        <xdr:cNvCxnSpPr/>
      </xdr:nvCxnSpPr>
      <xdr:spPr>
        <a:xfrm flipV="1">
          <a:off x="17988280" y="17703546"/>
          <a:ext cx="78994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938" name="楕円 937"/>
        <xdr:cNvSpPr/>
      </xdr:nvSpPr>
      <xdr:spPr>
        <a:xfrm>
          <a:off x="1716278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44196</xdr:rowOff>
    </xdr:to>
    <xdr:cxnSp macro="">
      <xdr:nvCxnSpPr>
        <xdr:cNvPr id="939" name="直線コネクタ 938"/>
        <xdr:cNvCxnSpPr/>
      </xdr:nvCxnSpPr>
      <xdr:spPr>
        <a:xfrm flipV="1">
          <a:off x="17213580" y="1780946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164846</xdr:rowOff>
    </xdr:from>
    <xdr:to>
      <xdr:col>98</xdr:col>
      <xdr:colOff>38100</xdr:colOff>
      <xdr:row>106</xdr:row>
      <xdr:rowOff>94996</xdr:rowOff>
    </xdr:to>
    <xdr:sp macro="" textlink="">
      <xdr:nvSpPr>
        <xdr:cNvPr id="940" name="楕円 939"/>
        <xdr:cNvSpPr/>
      </xdr:nvSpPr>
      <xdr:spPr>
        <a:xfrm>
          <a:off x="16388080" y="17767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44196</xdr:rowOff>
    </xdr:to>
    <xdr:cxnSp macro="">
      <xdr:nvCxnSpPr>
        <xdr:cNvPr id="941" name="直線コネクタ 940"/>
        <xdr:cNvCxnSpPr/>
      </xdr:nvCxnSpPr>
      <xdr:spPr>
        <a:xfrm>
          <a:off x="16431260" y="178140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xdr:cNvSpPr txBox="1"/>
      </xdr:nvSpPr>
      <xdr:spPr>
        <a:xfrm>
          <a:off x="1856112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xdr:cNvSpPr txBox="1"/>
      </xdr:nvSpPr>
      <xdr:spPr>
        <a:xfrm>
          <a:off x="17776267" y="174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xdr:cNvSpPr txBox="1"/>
      </xdr:nvSpPr>
      <xdr:spPr>
        <a:xfrm>
          <a:off x="162268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168673</xdr:rowOff>
    </xdr:from>
    <xdr:ext cx="469744" cy="259045"/>
    <xdr:sp macro="" textlink="">
      <xdr:nvSpPr>
        <xdr:cNvPr id="946" name="n_1mainValue【庁舎】&#10;一人当たり面積"/>
        <xdr:cNvSpPr txBox="1"/>
      </xdr:nvSpPr>
      <xdr:spPr>
        <a:xfrm>
          <a:off x="18561127" y="17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7" name="n_2mainValue【庁舎】&#10;一人当たり面積"/>
        <xdr:cNvSpPr txBox="1"/>
      </xdr:nvSpPr>
      <xdr:spPr>
        <a:xfrm>
          <a:off x="1777626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948" name="n_3mainValue【庁舎】&#10;一人当たり面積"/>
        <xdr:cNvSpPr txBox="1"/>
      </xdr:nvSpPr>
      <xdr:spPr>
        <a:xfrm>
          <a:off x="1700156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86123</xdr:rowOff>
    </xdr:from>
    <xdr:ext cx="469744" cy="259045"/>
    <xdr:sp macro="" textlink="">
      <xdr:nvSpPr>
        <xdr:cNvPr id="949" name="n_4mainValue【庁舎】&#10;一人当たり面積"/>
        <xdr:cNvSpPr txBox="1"/>
      </xdr:nvSpPr>
      <xdr:spPr>
        <a:xfrm>
          <a:off x="1622686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図書館については、有形固定資産減価償却率が類似団体・全国・県平均を上回っている。平成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年に建設して以降これまで大規模な改修は行われていないが、長寿命化計画に基づき適切に日々の修繕を行っている。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一般廃棄物処理施設については、ごみ処理施設「北清掃センター」の現在の施設は平成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年の稼働となっており、基幹的設備の計画的な改修を行っている。また、し尿処理施設「クリーンセンター」は、平成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年の稼働であるが、平成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年度に処理水の放流先を公共下水道へ変更したことで、処理設備の簡素化が図られ基幹的設備の計画的な改修を行っている。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年度に本庁舎高層棟が完成したため、有形固定資産原価償却率が前年と比較し、大きく減少している、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類似団体・全国・県平均より高い値であり、健全財政を維持している。</a:t>
          </a:r>
        </a:p>
        <a:p>
          <a:r>
            <a:rPr kumimoji="1" lang="ja-JP" altLang="en-US" sz="1300" b="0">
              <a:latin typeface="ＭＳ Ｐゴシック" panose="020B0600070205080204" pitchFamily="50" charset="-128"/>
              <a:ea typeface="ＭＳ Ｐゴシック" panose="020B0600070205080204" pitchFamily="50" charset="-128"/>
            </a:rPr>
            <a:t>　市民税所得割の単位数の増等に伴う基準財政収入額の増加に対し、高齢者保健福祉費（</a:t>
          </a:r>
          <a:r>
            <a:rPr kumimoji="1" lang="en-US" altLang="ja-JP" sz="1300" b="0">
              <a:latin typeface="ＭＳ Ｐゴシック" panose="020B0600070205080204" pitchFamily="50" charset="-128"/>
              <a:ea typeface="ＭＳ Ｐゴシック" panose="020B0600070205080204" pitchFamily="50" charset="-128"/>
            </a:rPr>
            <a:t>75</a:t>
          </a:r>
          <a:r>
            <a:rPr kumimoji="1" lang="ja-JP" altLang="en-US" sz="1300" b="0">
              <a:latin typeface="ＭＳ Ｐゴシック" panose="020B0600070205080204" pitchFamily="50" charset="-128"/>
              <a:ea typeface="ＭＳ Ｐゴシック" panose="020B0600070205080204" pitchFamily="50" charset="-128"/>
            </a:rPr>
            <a:t>歳以上）や社会福祉費等の増に伴う基準財政需要額の増加が大きかったことから、財政力指数は前年度比</a:t>
          </a:r>
          <a:r>
            <a:rPr kumimoji="1" lang="en-US" altLang="ja-JP" sz="1300" b="0">
              <a:latin typeface="ＭＳ Ｐゴシック" panose="020B0600070205080204" pitchFamily="50" charset="-128"/>
              <a:ea typeface="ＭＳ Ｐゴシック" panose="020B0600070205080204" pitchFamily="50" charset="-128"/>
            </a:rPr>
            <a:t>0.2</a:t>
          </a:r>
          <a:r>
            <a:rPr kumimoji="1" lang="ja-JP" altLang="en-US" sz="1300" b="0">
              <a:latin typeface="ＭＳ Ｐゴシック" panose="020B0600070205080204" pitchFamily="50" charset="-128"/>
              <a:ea typeface="ＭＳ Ｐゴシック" panose="020B0600070205080204" pitchFamily="50" charset="-128"/>
            </a:rPr>
            <a:t>ポイント減少した。</a:t>
          </a:r>
        </a:p>
        <a:p>
          <a:r>
            <a:rPr kumimoji="1" lang="ja-JP" altLang="en-US" sz="1300" b="0">
              <a:latin typeface="ＭＳ Ｐゴシック" panose="020B0600070205080204" pitchFamily="50" charset="-128"/>
              <a:ea typeface="ＭＳ Ｐゴシック" panose="020B0600070205080204" pitchFamily="50" charset="-128"/>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161472</xdr:rowOff>
    </xdr:to>
    <xdr:cxnSp macro="">
      <xdr:nvCxnSpPr>
        <xdr:cNvPr id="71" name="直線コネクタ 70"/>
        <xdr:cNvCxnSpPr/>
      </xdr:nvCxnSpPr>
      <xdr:spPr>
        <a:xfrm>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41</xdr:row>
      <xdr:rowOff>7257</xdr:rowOff>
    </xdr:to>
    <xdr:cxnSp macro="">
      <xdr:nvCxnSpPr>
        <xdr:cNvPr id="80" name="直線コネクタ 79"/>
        <xdr:cNvCxnSpPr/>
      </xdr:nvCxnSpPr>
      <xdr:spPr>
        <a:xfrm flipV="1">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ポイント改善し、類似団体平均より高い割合となった。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ポイント改善の背景として、分子となる扶助費が給付事業等の影響で増加したものの、分母となる普通交付税が国の経済対策などの影響で増加し、結果的に経常一般財源が減少した。</a:t>
          </a:r>
        </a:p>
        <a:p>
          <a:r>
            <a:rPr kumimoji="1" lang="ja-JP" altLang="en-US" sz="1300">
              <a:latin typeface="ＭＳ Ｐゴシック" panose="020B0600070205080204" pitchFamily="50" charset="-128"/>
              <a:ea typeface="ＭＳ Ｐゴシック" panose="020B0600070205080204" pitchFamily="50" charset="-128"/>
            </a:rPr>
            <a:t>　人口減少等により市税収入の大幅な増加が見込めない中、今後も経常経費の増が見込まれるため、事業の見直し等を行い、持続可能な財政運営に努める。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66</xdr:row>
      <xdr:rowOff>14986</xdr:rowOff>
    </xdr:to>
    <xdr:cxnSp macro="">
      <xdr:nvCxnSpPr>
        <xdr:cNvPr id="132" name="直線コネクタ 131"/>
        <xdr:cNvCxnSpPr/>
      </xdr:nvCxnSpPr>
      <xdr:spPr>
        <a:xfrm flipV="1">
          <a:off x="4114800" y="10920476"/>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66</xdr:row>
      <xdr:rowOff>14986</xdr:rowOff>
    </xdr:to>
    <xdr:cxnSp macro="">
      <xdr:nvCxnSpPr>
        <xdr:cNvPr id="135" name="直線コネクタ 134"/>
        <xdr:cNvCxnSpPr/>
      </xdr:nvCxnSpPr>
      <xdr:spPr>
        <a:xfrm>
          <a:off x="3225800" y="1107973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145542</xdr:rowOff>
    </xdr:to>
    <xdr:cxnSp macro="">
      <xdr:nvCxnSpPr>
        <xdr:cNvPr id="138" name="直線コネクタ 137"/>
        <xdr:cNvCxnSpPr/>
      </xdr:nvCxnSpPr>
      <xdr:spPr>
        <a:xfrm flipV="1">
          <a:off x="2336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64</xdr:row>
      <xdr:rowOff>150368</xdr:rowOff>
    </xdr:to>
    <xdr:cxnSp macro="">
      <xdr:nvCxnSpPr>
        <xdr:cNvPr id="141" name="直線コネクタ 140"/>
        <xdr:cNvCxnSpPr/>
      </xdr:nvCxnSpPr>
      <xdr:spPr>
        <a:xfrm flipV="1">
          <a:off x="1447800" y="111183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2"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135636</xdr:rowOff>
    </xdr:from>
    <xdr:to>
      <xdr:col>19</xdr:col>
      <xdr:colOff>184150</xdr:colOff>
      <xdr:row>66</xdr:row>
      <xdr:rowOff>65786</xdr:rowOff>
    </xdr:to>
    <xdr:sp macro="" textlink="">
      <xdr:nvSpPr>
        <xdr:cNvPr id="153" name="楕円 152"/>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50563</xdr:rowOff>
    </xdr:from>
    <xdr:ext cx="736600" cy="259045"/>
    <xdr:sp macro="" textlink="">
      <xdr:nvSpPr>
        <xdr:cNvPr id="154" name="テキスト ボックス 153"/>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5" name="楕円 154"/>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6" name="テキスト ボックス 155"/>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7" name="楕円 156"/>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8" name="テキスト ボックス 157"/>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9" name="楕円 158"/>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60" name="テキスト ボックス 159"/>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人当たりの職員数が少なく、人件費が抑制されていることがあげられる。</a:t>
          </a:r>
        </a:p>
        <a:p>
          <a:r>
            <a:rPr kumimoji="1" lang="ja-JP" altLang="en-US" sz="1300">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しかし、今後、老朽化した公共施設の維持補修費の増加が予測されるため、個別施設計画に基づき計画的に維持補修を実施するよう努める。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35584</xdr:rowOff>
    </xdr:from>
    <xdr:to>
      <xdr:col>23</xdr:col>
      <xdr:colOff>133350</xdr:colOff>
      <xdr:row>81</xdr:row>
      <xdr:rowOff>100597</xdr:rowOff>
    </xdr:to>
    <xdr:cxnSp macro="">
      <xdr:nvCxnSpPr>
        <xdr:cNvPr id="197" name="直線コネクタ 196"/>
        <xdr:cNvCxnSpPr/>
      </xdr:nvCxnSpPr>
      <xdr:spPr>
        <a:xfrm flipV="1">
          <a:off x="4114800" y="13923034"/>
          <a:ext cx="8382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170002</xdr:rowOff>
    </xdr:from>
    <xdr:to>
      <xdr:col>19</xdr:col>
      <xdr:colOff>133350</xdr:colOff>
      <xdr:row>81</xdr:row>
      <xdr:rowOff>100597</xdr:rowOff>
    </xdr:to>
    <xdr:cxnSp macro="">
      <xdr:nvCxnSpPr>
        <xdr:cNvPr id="200" name="直線コネクタ 199"/>
        <xdr:cNvCxnSpPr/>
      </xdr:nvCxnSpPr>
      <xdr:spPr>
        <a:xfrm>
          <a:off x="3225800" y="13714552"/>
          <a:ext cx="889000" cy="2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120724</xdr:rowOff>
    </xdr:from>
    <xdr:to>
      <xdr:col>15</xdr:col>
      <xdr:colOff>82550</xdr:colOff>
      <xdr:row>79</xdr:row>
      <xdr:rowOff>170002</xdr:rowOff>
    </xdr:to>
    <xdr:cxnSp macro="">
      <xdr:nvCxnSpPr>
        <xdr:cNvPr id="203" name="直線コネクタ 202"/>
        <xdr:cNvCxnSpPr/>
      </xdr:nvCxnSpPr>
      <xdr:spPr>
        <a:xfrm>
          <a:off x="2336800" y="13665274"/>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120724</xdr:rowOff>
    </xdr:from>
    <xdr:to>
      <xdr:col>11</xdr:col>
      <xdr:colOff>31750</xdr:colOff>
      <xdr:row>79</xdr:row>
      <xdr:rowOff>142649</xdr:rowOff>
    </xdr:to>
    <xdr:cxnSp macro="">
      <xdr:nvCxnSpPr>
        <xdr:cNvPr id="206" name="直線コネクタ 205"/>
        <xdr:cNvCxnSpPr/>
      </xdr:nvCxnSpPr>
      <xdr:spPr>
        <a:xfrm flipV="1">
          <a:off x="1447800" y="13665274"/>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156234</xdr:rowOff>
    </xdr:from>
    <xdr:to>
      <xdr:col>23</xdr:col>
      <xdr:colOff>184150</xdr:colOff>
      <xdr:row>81</xdr:row>
      <xdr:rowOff>86384</xdr:rowOff>
    </xdr:to>
    <xdr:sp macro="" textlink="">
      <xdr:nvSpPr>
        <xdr:cNvPr id="216" name="楕円 215"/>
        <xdr:cNvSpPr/>
      </xdr:nvSpPr>
      <xdr:spPr>
        <a:xfrm>
          <a:off x="4902200" y="1387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1311</xdr:rowOff>
    </xdr:from>
    <xdr:ext cx="762000" cy="259045"/>
    <xdr:sp macro="" textlink="">
      <xdr:nvSpPr>
        <xdr:cNvPr id="217" name="人件費・物件費等の状況該当値テキスト"/>
        <xdr:cNvSpPr txBox="1"/>
      </xdr:nvSpPr>
      <xdr:spPr>
        <a:xfrm>
          <a:off x="5041900" y="137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49797</xdr:rowOff>
    </xdr:from>
    <xdr:to>
      <xdr:col>19</xdr:col>
      <xdr:colOff>184150</xdr:colOff>
      <xdr:row>81</xdr:row>
      <xdr:rowOff>151397</xdr:rowOff>
    </xdr:to>
    <xdr:sp macro="" textlink="">
      <xdr:nvSpPr>
        <xdr:cNvPr id="218" name="楕円 217"/>
        <xdr:cNvSpPr/>
      </xdr:nvSpPr>
      <xdr:spPr>
        <a:xfrm>
          <a:off x="4064000" y="139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161574</xdr:rowOff>
    </xdr:from>
    <xdr:ext cx="736600" cy="259045"/>
    <xdr:sp macro="" textlink="">
      <xdr:nvSpPr>
        <xdr:cNvPr id="219" name="テキスト ボックス 218"/>
        <xdr:cNvSpPr txBox="1"/>
      </xdr:nvSpPr>
      <xdr:spPr>
        <a:xfrm>
          <a:off x="3733800" y="1370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119202</xdr:rowOff>
    </xdr:from>
    <xdr:to>
      <xdr:col>15</xdr:col>
      <xdr:colOff>133350</xdr:colOff>
      <xdr:row>80</xdr:row>
      <xdr:rowOff>49352</xdr:rowOff>
    </xdr:to>
    <xdr:sp macro="" textlink="">
      <xdr:nvSpPr>
        <xdr:cNvPr id="220" name="楕円 219"/>
        <xdr:cNvSpPr/>
      </xdr:nvSpPr>
      <xdr:spPr>
        <a:xfrm>
          <a:off x="3175000" y="136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59529</xdr:rowOff>
    </xdr:from>
    <xdr:ext cx="762000" cy="259045"/>
    <xdr:sp macro="" textlink="">
      <xdr:nvSpPr>
        <xdr:cNvPr id="221" name="テキスト ボックス 220"/>
        <xdr:cNvSpPr txBox="1"/>
      </xdr:nvSpPr>
      <xdr:spPr>
        <a:xfrm>
          <a:off x="2844800" y="134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69924</xdr:rowOff>
    </xdr:from>
    <xdr:to>
      <xdr:col>11</xdr:col>
      <xdr:colOff>82550</xdr:colOff>
      <xdr:row>80</xdr:row>
      <xdr:rowOff>74</xdr:rowOff>
    </xdr:to>
    <xdr:sp macro="" textlink="">
      <xdr:nvSpPr>
        <xdr:cNvPr id="222" name="楕円 221"/>
        <xdr:cNvSpPr/>
      </xdr:nvSpPr>
      <xdr:spPr>
        <a:xfrm>
          <a:off x="2286000" y="136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10251</xdr:rowOff>
    </xdr:from>
    <xdr:ext cx="762000" cy="259045"/>
    <xdr:sp macro="" textlink="">
      <xdr:nvSpPr>
        <xdr:cNvPr id="223" name="テキスト ボックス 222"/>
        <xdr:cNvSpPr txBox="1"/>
      </xdr:nvSpPr>
      <xdr:spPr>
        <a:xfrm>
          <a:off x="1955800" y="13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91849</xdr:rowOff>
    </xdr:from>
    <xdr:to>
      <xdr:col>7</xdr:col>
      <xdr:colOff>31750</xdr:colOff>
      <xdr:row>80</xdr:row>
      <xdr:rowOff>21999</xdr:rowOff>
    </xdr:to>
    <xdr:sp macro="" textlink="">
      <xdr:nvSpPr>
        <xdr:cNvPr id="224" name="楕円 223"/>
        <xdr:cNvSpPr/>
      </xdr:nvSpPr>
      <xdr:spPr>
        <a:xfrm>
          <a:off x="1397000" y="136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32176</xdr:rowOff>
    </xdr:from>
    <xdr:ext cx="762000" cy="259045"/>
    <xdr:sp macro="" textlink="">
      <xdr:nvSpPr>
        <xdr:cNvPr id="225" name="テキスト ボックス 224"/>
        <xdr:cNvSpPr txBox="1"/>
      </xdr:nvSpPr>
      <xdr:spPr>
        <a:xfrm>
          <a:off x="1066800" y="1340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類似団体・全国・県平均より高い値である。</a:t>
          </a:r>
        </a:p>
        <a:p>
          <a:r>
            <a:rPr kumimoji="1" lang="ja-JP" altLang="en-US" sz="1300">
              <a:latin typeface="ＭＳ Ｐゴシック" panose="020B0600070205080204" pitchFamily="50" charset="-128"/>
              <a:ea typeface="ＭＳ Ｐゴシック" panose="020B0600070205080204" pitchFamily="50" charset="-128"/>
            </a:rPr>
            <a:t>　国に準じて給料表及び昇格昇給の基準を決定しているところであるが、学歴や年齢によらず能力ある職員を登用してきたことから、ラスパイレス指数が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今後も人事院勧告を踏まえた適正な給料体系とするよう努めていく。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9" name="直線コネクタ 258"/>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62" name="直線コネクタ 261"/>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20109</xdr:rowOff>
    </xdr:to>
    <xdr:cxnSp macro="">
      <xdr:nvCxnSpPr>
        <xdr:cNvPr id="265" name="直線コネクタ 264"/>
        <xdr:cNvCxnSpPr/>
      </xdr:nvCxnSpPr>
      <xdr:spPr>
        <a:xfrm>
          <a:off x="14401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131234</xdr:rowOff>
    </xdr:to>
    <xdr:cxnSp macro="">
      <xdr:nvCxnSpPr>
        <xdr:cNvPr id="268" name="直線コネクタ 267"/>
        <xdr:cNvCxnSpPr/>
      </xdr:nvCxnSpPr>
      <xdr:spPr>
        <a:xfrm>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8" name="楕円 277"/>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9"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0" name="楕円 279"/>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1" name="テキスト ボックス 280"/>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82" name="楕円 281"/>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83" name="テキスト ボックス 282"/>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6" name="楕円 285"/>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7" name="テキスト ボックス 286"/>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160528</xdr:rowOff>
    </xdr:from>
    <xdr:to>
      <xdr:col>81</xdr:col>
      <xdr:colOff>44450</xdr:colOff>
      <xdr:row>60</xdr:row>
      <xdr:rowOff>167767</xdr:rowOff>
    </xdr:to>
    <xdr:cxnSp macro="">
      <xdr:nvCxnSpPr>
        <xdr:cNvPr id="320" name="直線コネクタ 319"/>
        <xdr:cNvCxnSpPr/>
      </xdr:nvCxnSpPr>
      <xdr:spPr>
        <a:xfrm>
          <a:off x="16179800" y="1044752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150876</xdr:rowOff>
    </xdr:from>
    <xdr:to>
      <xdr:col>77</xdr:col>
      <xdr:colOff>44450</xdr:colOff>
      <xdr:row>60</xdr:row>
      <xdr:rowOff>160528</xdr:rowOff>
    </xdr:to>
    <xdr:cxnSp macro="">
      <xdr:nvCxnSpPr>
        <xdr:cNvPr id="323" name="直線コネクタ 322"/>
        <xdr:cNvCxnSpPr/>
      </xdr:nvCxnSpPr>
      <xdr:spPr>
        <a:xfrm>
          <a:off x="15290800" y="1043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131572</xdr:rowOff>
    </xdr:from>
    <xdr:to>
      <xdr:col>72</xdr:col>
      <xdr:colOff>203200</xdr:colOff>
      <xdr:row>60</xdr:row>
      <xdr:rowOff>150876</xdr:rowOff>
    </xdr:to>
    <xdr:cxnSp macro="">
      <xdr:nvCxnSpPr>
        <xdr:cNvPr id="326" name="直線コネクタ 325"/>
        <xdr:cNvCxnSpPr/>
      </xdr:nvCxnSpPr>
      <xdr:spPr>
        <a:xfrm>
          <a:off x="14401800" y="1041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131572</xdr:rowOff>
    </xdr:to>
    <xdr:cxnSp macro="">
      <xdr:nvCxnSpPr>
        <xdr:cNvPr id="329" name="直線コネクタ 328"/>
        <xdr:cNvCxnSpPr/>
      </xdr:nvCxnSpPr>
      <xdr:spPr>
        <a:xfrm>
          <a:off x="13512800" y="103968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116967</xdr:rowOff>
    </xdr:from>
    <xdr:to>
      <xdr:col>81</xdr:col>
      <xdr:colOff>95250</xdr:colOff>
      <xdr:row>61</xdr:row>
      <xdr:rowOff>47117</xdr:rowOff>
    </xdr:to>
    <xdr:sp macro="" textlink="">
      <xdr:nvSpPr>
        <xdr:cNvPr id="339" name="楕円 338"/>
        <xdr:cNvSpPr/>
      </xdr:nvSpPr>
      <xdr:spPr>
        <a:xfrm>
          <a:off x="16967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133494</xdr:rowOff>
    </xdr:from>
    <xdr:ext cx="762000" cy="259045"/>
    <xdr:sp macro="" textlink="">
      <xdr:nvSpPr>
        <xdr:cNvPr id="340" name="定員管理の状況該当値テキスト"/>
        <xdr:cNvSpPr txBox="1"/>
      </xdr:nvSpPr>
      <xdr:spPr>
        <a:xfrm>
          <a:off x="171069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109728</xdr:rowOff>
    </xdr:from>
    <xdr:to>
      <xdr:col>77</xdr:col>
      <xdr:colOff>95250</xdr:colOff>
      <xdr:row>61</xdr:row>
      <xdr:rowOff>39878</xdr:rowOff>
    </xdr:to>
    <xdr:sp macro="" textlink="">
      <xdr:nvSpPr>
        <xdr:cNvPr id="341" name="楕円 340"/>
        <xdr:cNvSpPr/>
      </xdr:nvSpPr>
      <xdr:spPr>
        <a:xfrm>
          <a:off x="16129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50055</xdr:rowOff>
    </xdr:from>
    <xdr:ext cx="736600" cy="259045"/>
    <xdr:sp macro="" textlink="">
      <xdr:nvSpPr>
        <xdr:cNvPr id="342" name="テキスト ボックス 341"/>
        <xdr:cNvSpPr txBox="1"/>
      </xdr:nvSpPr>
      <xdr:spPr>
        <a:xfrm>
          <a:off x="15798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100076</xdr:rowOff>
    </xdr:from>
    <xdr:to>
      <xdr:col>73</xdr:col>
      <xdr:colOff>44450</xdr:colOff>
      <xdr:row>61</xdr:row>
      <xdr:rowOff>30226</xdr:rowOff>
    </xdr:to>
    <xdr:sp macro="" textlink="">
      <xdr:nvSpPr>
        <xdr:cNvPr id="343" name="楕円 342"/>
        <xdr:cNvSpPr/>
      </xdr:nvSpPr>
      <xdr:spPr>
        <a:xfrm>
          <a:off x="15240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40403</xdr:rowOff>
    </xdr:from>
    <xdr:ext cx="762000" cy="259045"/>
    <xdr:sp macro="" textlink="">
      <xdr:nvSpPr>
        <xdr:cNvPr id="344" name="テキスト ボックス 343"/>
        <xdr:cNvSpPr txBox="1"/>
      </xdr:nvSpPr>
      <xdr:spPr>
        <a:xfrm>
          <a:off x="14909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80772</xdr:rowOff>
    </xdr:from>
    <xdr:to>
      <xdr:col>68</xdr:col>
      <xdr:colOff>203200</xdr:colOff>
      <xdr:row>61</xdr:row>
      <xdr:rowOff>10922</xdr:rowOff>
    </xdr:to>
    <xdr:sp macro="" textlink="">
      <xdr:nvSpPr>
        <xdr:cNvPr id="345" name="楕円 344"/>
        <xdr:cNvSpPr/>
      </xdr:nvSpPr>
      <xdr:spPr>
        <a:xfrm>
          <a:off x="14351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46" name="テキスト ボックス 345"/>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7" name="楕円 346"/>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8" name="テキスト ボックス 347"/>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ポイント増加した要因としては、テールヘビー償還に伴う元利償還金の増等によるものである。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引き続き、負担を次世代に先送りすることがないよう、適切な借入の維持に努める。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105128</xdr:rowOff>
    </xdr:from>
    <xdr:to>
      <xdr:col>81</xdr:col>
      <xdr:colOff>44450</xdr:colOff>
      <xdr:row>39</xdr:row>
      <xdr:rowOff>3528</xdr:rowOff>
    </xdr:to>
    <xdr:cxnSp macro="">
      <xdr:nvCxnSpPr>
        <xdr:cNvPr id="382" name="直線コネクタ 381"/>
        <xdr:cNvCxnSpPr/>
      </xdr:nvCxnSpPr>
      <xdr:spPr>
        <a:xfrm>
          <a:off x="16179800" y="64487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37</xdr:row>
      <xdr:rowOff>105128</xdr:rowOff>
    </xdr:to>
    <xdr:cxnSp macro="">
      <xdr:nvCxnSpPr>
        <xdr:cNvPr id="385" name="直線コネクタ 384"/>
        <xdr:cNvCxnSpPr/>
      </xdr:nvCxnSpPr>
      <xdr:spPr>
        <a:xfrm>
          <a:off x="15290800" y="61806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88900</xdr:rowOff>
    </xdr:to>
    <xdr:cxnSp macro="">
      <xdr:nvCxnSpPr>
        <xdr:cNvPr id="388" name="直線コネクタ 387"/>
        <xdr:cNvCxnSpPr/>
      </xdr:nvCxnSpPr>
      <xdr:spPr>
        <a:xfrm flipV="1">
          <a:off x="14401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37</xdr:row>
      <xdr:rowOff>11289</xdr:rowOff>
    </xdr:to>
    <xdr:cxnSp macro="">
      <xdr:nvCxnSpPr>
        <xdr:cNvPr id="391" name="直線コネクタ 390"/>
        <xdr:cNvCxnSpPr/>
      </xdr:nvCxnSpPr>
      <xdr:spPr>
        <a:xfrm flipV="1">
          <a:off x="13512800" y="62611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124178</xdr:rowOff>
    </xdr:from>
    <xdr:to>
      <xdr:col>81</xdr:col>
      <xdr:colOff>95250</xdr:colOff>
      <xdr:row>39</xdr:row>
      <xdr:rowOff>54328</xdr:rowOff>
    </xdr:to>
    <xdr:sp macro="" textlink="">
      <xdr:nvSpPr>
        <xdr:cNvPr id="401" name="楕円 400"/>
        <xdr:cNvSpPr/>
      </xdr:nvSpPr>
      <xdr:spPr>
        <a:xfrm>
          <a:off x="16967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140705</xdr:rowOff>
    </xdr:from>
    <xdr:ext cx="762000" cy="259045"/>
    <xdr:sp macro="" textlink="">
      <xdr:nvSpPr>
        <xdr:cNvPr id="402" name="公債費負担の状況該当値テキスト"/>
        <xdr:cNvSpPr txBox="1"/>
      </xdr:nvSpPr>
      <xdr:spPr>
        <a:xfrm>
          <a:off x="17106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54328</xdr:rowOff>
    </xdr:from>
    <xdr:to>
      <xdr:col>77</xdr:col>
      <xdr:colOff>95250</xdr:colOff>
      <xdr:row>37</xdr:row>
      <xdr:rowOff>155928</xdr:rowOff>
    </xdr:to>
    <xdr:sp macro="" textlink="">
      <xdr:nvSpPr>
        <xdr:cNvPr id="403" name="楕円 402"/>
        <xdr:cNvSpPr/>
      </xdr:nvSpPr>
      <xdr:spPr>
        <a:xfrm>
          <a:off x="16129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166105</xdr:rowOff>
    </xdr:from>
    <xdr:ext cx="736600" cy="259045"/>
    <xdr:sp macro="" textlink="">
      <xdr:nvSpPr>
        <xdr:cNvPr id="404" name="テキスト ボックス 403"/>
        <xdr:cNvSpPr txBox="1"/>
      </xdr:nvSpPr>
      <xdr:spPr>
        <a:xfrm>
          <a:off x="15798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05" name="楕円 404"/>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06" name="テキスト ボックス 405"/>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7" name="楕円 406"/>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8" name="テキスト ボックス 407"/>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131939</xdr:rowOff>
    </xdr:from>
    <xdr:to>
      <xdr:col>64</xdr:col>
      <xdr:colOff>152400</xdr:colOff>
      <xdr:row>37</xdr:row>
      <xdr:rowOff>62089</xdr:rowOff>
    </xdr:to>
    <xdr:sp macro="" textlink="">
      <xdr:nvSpPr>
        <xdr:cNvPr id="409" name="楕円 408"/>
        <xdr:cNvSpPr/>
      </xdr:nvSpPr>
      <xdr:spPr>
        <a:xfrm>
          <a:off x="13462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72266</xdr:rowOff>
    </xdr:from>
    <xdr:ext cx="762000" cy="259045"/>
    <xdr:sp macro="" textlink="">
      <xdr:nvSpPr>
        <xdr:cNvPr id="410" name="テキスト ボックス 409"/>
        <xdr:cNvSpPr txBox="1"/>
      </xdr:nvSpPr>
      <xdr:spPr>
        <a:xfrm>
          <a:off x="13131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53522</xdr:rowOff>
    </xdr:from>
    <xdr:to>
      <xdr:col>24</xdr:col>
      <xdr:colOff>25400</xdr:colOff>
      <xdr:row>39</xdr:row>
      <xdr:rowOff>37193</xdr:rowOff>
    </xdr:to>
    <xdr:cxnSp macro="">
      <xdr:nvCxnSpPr>
        <xdr:cNvPr id="68" name="直線コネクタ 67"/>
        <xdr:cNvCxnSpPr/>
      </xdr:nvCxnSpPr>
      <xdr:spPr>
        <a:xfrm flipV="1">
          <a:off x="3987800" y="63971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39</xdr:row>
      <xdr:rowOff>37193</xdr:rowOff>
    </xdr:to>
    <xdr:cxnSp macro="">
      <xdr:nvCxnSpPr>
        <xdr:cNvPr id="71" name="直線コネクタ 70"/>
        <xdr:cNvCxnSpPr/>
      </xdr:nvCxnSpPr>
      <xdr:spPr>
        <a:xfrm>
          <a:off x="3098800" y="628287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110672</xdr:rowOff>
    </xdr:to>
    <xdr:cxnSp macro="">
      <xdr:nvCxnSpPr>
        <xdr:cNvPr id="74" name="直線コネクタ 73"/>
        <xdr:cNvCxnSpPr/>
      </xdr:nvCxnSpPr>
      <xdr:spPr>
        <a:xfrm>
          <a:off x="2209800" y="628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110672</xdr:rowOff>
    </xdr:to>
    <xdr:cxnSp macro="">
      <xdr:nvCxnSpPr>
        <xdr:cNvPr id="77" name="直線コネクタ 76"/>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87" name="楕円 86"/>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19249</xdr:rowOff>
    </xdr:from>
    <xdr:ext cx="762000" cy="259045"/>
    <xdr:sp macro="" textlink="">
      <xdr:nvSpPr>
        <xdr:cNvPr id="88" name="人件費該当値テキスト"/>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157843</xdr:rowOff>
    </xdr:from>
    <xdr:to>
      <xdr:col>20</xdr:col>
      <xdr:colOff>38100</xdr:colOff>
      <xdr:row>39</xdr:row>
      <xdr:rowOff>87993</xdr:rowOff>
    </xdr:to>
    <xdr:sp macro="" textlink="">
      <xdr:nvSpPr>
        <xdr:cNvPr id="89" name="楕円 88"/>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72770</xdr:rowOff>
    </xdr:from>
    <xdr:ext cx="736600" cy="259045"/>
    <xdr:sp macro="" textlink="">
      <xdr:nvSpPr>
        <xdr:cNvPr id="90" name="テキスト ボックス 89"/>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要因は、施設の指定管理をはじめとした民間委託等が考えられる。</a:t>
          </a:r>
        </a:p>
        <a:p>
          <a:r>
            <a:rPr kumimoji="1" lang="ja-JP" altLang="en-US" sz="1300">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20</xdr:row>
      <xdr:rowOff>1814</xdr:rowOff>
    </xdr:to>
    <xdr:cxnSp macro="">
      <xdr:nvCxnSpPr>
        <xdr:cNvPr id="131" name="直線コネクタ 130"/>
        <xdr:cNvCxnSpPr/>
      </xdr:nvCxnSpPr>
      <xdr:spPr>
        <a:xfrm flipV="1">
          <a:off x="15671800" y="32348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143328</xdr:rowOff>
    </xdr:to>
    <xdr:cxnSp macro="">
      <xdr:nvCxnSpPr>
        <xdr:cNvPr id="134" name="直線コネクタ 133"/>
        <xdr:cNvCxnSpPr/>
      </xdr:nvCxnSpPr>
      <xdr:spPr>
        <a:xfrm flipV="1">
          <a:off x="14782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21</xdr:row>
      <xdr:rowOff>37193</xdr:rowOff>
    </xdr:to>
    <xdr:cxnSp macro="">
      <xdr:nvCxnSpPr>
        <xdr:cNvPr id="137" name="直線コネクタ 136"/>
        <xdr:cNvCxnSpPr/>
      </xdr:nvCxnSpPr>
      <xdr:spPr>
        <a:xfrm flipV="1">
          <a:off x="13893800" y="3572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37193</xdr:rowOff>
    </xdr:to>
    <xdr:cxnSp macro="">
      <xdr:nvCxnSpPr>
        <xdr:cNvPr id="140" name="直線コネクタ 139"/>
        <xdr:cNvCxnSpPr/>
      </xdr:nvCxnSpPr>
      <xdr:spPr>
        <a:xfrm>
          <a:off x="13004800" y="3561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50" name="楕円 149"/>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51"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122464</xdr:rowOff>
    </xdr:from>
    <xdr:to>
      <xdr:col>78</xdr:col>
      <xdr:colOff>120650</xdr:colOff>
      <xdr:row>20</xdr:row>
      <xdr:rowOff>52614</xdr:rowOff>
    </xdr:to>
    <xdr:sp macro="" textlink="">
      <xdr:nvSpPr>
        <xdr:cNvPr id="152" name="楕円 151"/>
        <xdr:cNvSpPr/>
      </xdr:nvSpPr>
      <xdr:spPr>
        <a:xfrm>
          <a:off x="15621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37391</xdr:rowOff>
    </xdr:from>
    <xdr:ext cx="736600" cy="259045"/>
    <xdr:sp macro="" textlink="">
      <xdr:nvSpPr>
        <xdr:cNvPr id="153" name="テキスト ボックス 152"/>
        <xdr:cNvSpPr txBox="1"/>
      </xdr:nvSpPr>
      <xdr:spPr>
        <a:xfrm>
          <a:off x="15290800" y="346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4" name="楕円 153"/>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5" name="テキスト ボックス 154"/>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6" name="楕円 155"/>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7" name="テキスト ボックス 156"/>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8" name="楕円 157"/>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9" name="テキスト ボックス 158"/>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類似団体・県平均より高く、全国平均より低い。</a:t>
          </a:r>
        </a:p>
        <a:p>
          <a:r>
            <a:rPr kumimoji="1" lang="ja-JP" altLang="en-US" sz="1300">
              <a:latin typeface="ＭＳ Ｐゴシック" panose="020B0600070205080204" pitchFamily="50" charset="-128"/>
              <a:ea typeface="ＭＳ Ｐゴシック" panose="020B0600070205080204" pitchFamily="50" charset="-128"/>
            </a:rPr>
            <a:t>　要因は、障害者に対する自立支援介護・訓練等給付費等が増加傾向であるほか、子育て世帯への臨時特別給付金等の給付事業の影響によるものである。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今後、資格審査の適正化や独自事業の見直し等により、上昇傾向に歯止めをかけるよう努める。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146050</xdr:rowOff>
    </xdr:to>
    <xdr:cxnSp macro="">
      <xdr:nvCxnSpPr>
        <xdr:cNvPr id="192" name="直線コネクタ 191"/>
        <xdr:cNvCxnSpPr/>
      </xdr:nvCxnSpPr>
      <xdr:spPr>
        <a:xfrm flipV="1">
          <a:off x="3987800" y="10166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61</xdr:row>
      <xdr:rowOff>107950</xdr:rowOff>
    </xdr:to>
    <xdr:cxnSp macro="">
      <xdr:nvCxnSpPr>
        <xdr:cNvPr id="195" name="直線コネクタ 194"/>
        <xdr:cNvCxnSpPr/>
      </xdr:nvCxnSpPr>
      <xdr:spPr>
        <a:xfrm flipV="1">
          <a:off x="3098800" y="10261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61</xdr:row>
      <xdr:rowOff>107950</xdr:rowOff>
    </xdr:to>
    <xdr:cxnSp macro="">
      <xdr:nvCxnSpPr>
        <xdr:cNvPr id="198" name="直線コネクタ 197"/>
        <xdr:cNvCxnSpPr/>
      </xdr:nvCxnSpPr>
      <xdr:spPr>
        <a:xfrm>
          <a:off x="2209800" y="10394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107950</xdr:rowOff>
    </xdr:from>
    <xdr:to>
      <xdr:col>11</xdr:col>
      <xdr:colOff>9525</xdr:colOff>
      <xdr:row>61</xdr:row>
      <xdr:rowOff>31750</xdr:rowOff>
    </xdr:to>
    <xdr:cxnSp macro="">
      <xdr:nvCxnSpPr>
        <xdr:cNvPr id="201" name="直線コネクタ 200"/>
        <xdr:cNvCxnSpPr/>
      </xdr:nvCxnSpPr>
      <xdr:spPr>
        <a:xfrm flipV="1">
          <a:off x="1320800" y="10394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11" name="楕円 210"/>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12"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3" name="楕円 212"/>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4" name="テキスト ボックス 213"/>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5" name="楕円 214"/>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6" name="テキスト ボックス 215"/>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7" name="楕円 216"/>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8" name="テキスト ボックス 217"/>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9" name="楕円 218"/>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20" name="テキスト ボックス 219"/>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県平均より低く、類似団体・全国平均より高い。　</a:t>
          </a:r>
        </a:p>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国民健康保険特別会計への繰出金が減少していく一方、高齢化の進展及び医療の高度化等に伴う介護保険特別会計や後期高齢者医療特別会計への繰出金等の増加が引き続き見込まれる。</a:t>
          </a:r>
        </a:p>
        <a:p>
          <a:r>
            <a:rPr kumimoji="1" lang="ja-JP" altLang="en-US" sz="1300">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69850</xdr:rowOff>
    </xdr:to>
    <xdr:cxnSp macro="">
      <xdr:nvCxnSpPr>
        <xdr:cNvPr id="255" name="直線コネクタ 254"/>
        <xdr:cNvCxnSpPr/>
      </xdr:nvCxnSpPr>
      <xdr:spPr>
        <a:xfrm flipV="1">
          <a:off x="15671800" y="101037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61</xdr:row>
      <xdr:rowOff>53522</xdr:rowOff>
    </xdr:to>
    <xdr:cxnSp macro="">
      <xdr:nvCxnSpPr>
        <xdr:cNvPr id="258" name="直線コネクタ 257"/>
        <xdr:cNvCxnSpPr/>
      </xdr:nvCxnSpPr>
      <xdr:spPr>
        <a:xfrm flipV="1">
          <a:off x="14782800" y="101854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53522</xdr:rowOff>
    </xdr:from>
    <xdr:to>
      <xdr:col>73</xdr:col>
      <xdr:colOff>180975</xdr:colOff>
      <xdr:row>61</xdr:row>
      <xdr:rowOff>118835</xdr:rowOff>
    </xdr:to>
    <xdr:cxnSp macro="">
      <xdr:nvCxnSpPr>
        <xdr:cNvPr id="261" name="直線コネクタ 260"/>
        <xdr:cNvCxnSpPr/>
      </xdr:nvCxnSpPr>
      <xdr:spPr>
        <a:xfrm flipV="1">
          <a:off x="13893800" y="10511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102507</xdr:rowOff>
    </xdr:from>
    <xdr:to>
      <xdr:col>69</xdr:col>
      <xdr:colOff>92075</xdr:colOff>
      <xdr:row>61</xdr:row>
      <xdr:rowOff>118835</xdr:rowOff>
    </xdr:to>
    <xdr:cxnSp macro="">
      <xdr:nvCxnSpPr>
        <xdr:cNvPr id="264" name="直線コネクタ 263"/>
        <xdr:cNvCxnSpPr/>
      </xdr:nvCxnSpPr>
      <xdr:spPr>
        <a:xfrm>
          <a:off x="13004800" y="10560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4" name="楕円 273"/>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5"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6" name="楕円 275"/>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7" name="テキスト ボックス 276"/>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8" name="楕円 277"/>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9" name="テキスト ボックス 278"/>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68035</xdr:rowOff>
    </xdr:from>
    <xdr:to>
      <xdr:col>69</xdr:col>
      <xdr:colOff>142875</xdr:colOff>
      <xdr:row>61</xdr:row>
      <xdr:rowOff>169635</xdr:rowOff>
    </xdr:to>
    <xdr:sp macro="" textlink="">
      <xdr:nvSpPr>
        <xdr:cNvPr id="280" name="楕円 279"/>
        <xdr:cNvSpPr/>
      </xdr:nvSpPr>
      <xdr:spPr>
        <a:xfrm>
          <a:off x="13843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154412</xdr:rowOff>
    </xdr:from>
    <xdr:ext cx="762000" cy="259045"/>
    <xdr:sp macro="" textlink="">
      <xdr:nvSpPr>
        <xdr:cNvPr id="281" name="テキスト ボックス 280"/>
        <xdr:cNvSpPr txBox="1"/>
      </xdr:nvSpPr>
      <xdr:spPr>
        <a:xfrm>
          <a:off x="13512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82" name="楕円 281"/>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83" name="テキスト ボックス 282"/>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a:t>
          </a:r>
        </a:p>
        <a:p>
          <a:r>
            <a:rPr kumimoji="1" lang="ja-JP" altLang="en-US" sz="1300">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117856</xdr:rowOff>
    </xdr:to>
    <xdr:cxnSp macro="">
      <xdr:nvCxnSpPr>
        <xdr:cNvPr id="313" name="直線コネクタ 312"/>
        <xdr:cNvCxnSpPr/>
      </xdr:nvCxnSpPr>
      <xdr:spPr>
        <a:xfrm flipV="1">
          <a:off x="15671800" y="59151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4"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30988</xdr:rowOff>
    </xdr:from>
    <xdr:to>
      <xdr:col>78</xdr:col>
      <xdr:colOff>69850</xdr:colOff>
      <xdr:row>34</xdr:row>
      <xdr:rowOff>117856</xdr:rowOff>
    </xdr:to>
    <xdr:cxnSp macro="">
      <xdr:nvCxnSpPr>
        <xdr:cNvPr id="316" name="直線コネクタ 315"/>
        <xdr:cNvCxnSpPr/>
      </xdr:nvCxnSpPr>
      <xdr:spPr>
        <a:xfrm>
          <a:off x="14782800" y="58602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18" name="テキスト ボックス 317"/>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49276</xdr:rowOff>
    </xdr:to>
    <xdr:cxnSp macro="">
      <xdr:nvCxnSpPr>
        <xdr:cNvPr id="319" name="直線コネクタ 318"/>
        <xdr:cNvCxnSpPr/>
      </xdr:nvCxnSpPr>
      <xdr:spPr>
        <a:xfrm flipV="1">
          <a:off x="13893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1" name="テキスト ボックス 320"/>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49276</xdr:rowOff>
    </xdr:to>
    <xdr:cxnSp macro="">
      <xdr:nvCxnSpPr>
        <xdr:cNvPr id="322" name="直線コネクタ 321"/>
        <xdr:cNvCxnSpPr/>
      </xdr:nvCxnSpPr>
      <xdr:spPr>
        <a:xfrm>
          <a:off x="13004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4" name="テキスト ボックス 323"/>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6" name="テキスト ボックス 325"/>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32" name="楕円 331"/>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33"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4" name="楕円 333"/>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5" name="テキスト ボックス 334"/>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151638</xdr:rowOff>
    </xdr:from>
    <xdr:to>
      <xdr:col>74</xdr:col>
      <xdr:colOff>31750</xdr:colOff>
      <xdr:row>34</xdr:row>
      <xdr:rowOff>81788</xdr:rowOff>
    </xdr:to>
    <xdr:sp macro="" textlink="">
      <xdr:nvSpPr>
        <xdr:cNvPr id="336" name="楕円 335"/>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91965</xdr:rowOff>
    </xdr:from>
    <xdr:ext cx="762000" cy="259045"/>
    <xdr:sp macro="" textlink="">
      <xdr:nvSpPr>
        <xdr:cNvPr id="337" name="テキスト ボックス 336"/>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8" name="楕円 337"/>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9" name="テキスト ボックス 338"/>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40" name="楕円 33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41" name="テキスト ボックス 34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類似団体・全国平均・県平均より高い。</a:t>
          </a:r>
        </a:p>
        <a:p>
          <a:r>
            <a:rPr kumimoji="1" lang="ja-JP" altLang="en-US" sz="1300">
              <a:latin typeface="ＭＳ Ｐゴシック" panose="020B0600070205080204" pitchFamily="50" charset="-128"/>
              <a:ea typeface="ＭＳ Ｐゴシック" panose="020B0600070205080204" pitchFamily="50" charset="-128"/>
            </a:rPr>
            <a:t>　将来の公債費の縮減のために行ったテールヘビー償還により高くなっており、令和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年度までは同様の傾向が続く予定だが、その後は以前と同水準となる見込み。</a:t>
          </a:r>
        </a:p>
        <a:p>
          <a:r>
            <a:rPr kumimoji="1" lang="ja-JP" altLang="en-US" sz="1300">
              <a:latin typeface="ＭＳ Ｐゴシック" panose="020B0600070205080204" pitchFamily="50" charset="-128"/>
              <a:ea typeface="ＭＳ Ｐゴシック" panose="020B0600070205080204" pitchFamily="50" charset="-128"/>
            </a:rPr>
            <a:t>　今後も交付税算入のある有利な地方債に厳選した借入や、借り入れ条件見直し等により、公債費の抑制に努める。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79</xdr:row>
      <xdr:rowOff>146050</xdr:rowOff>
    </xdr:to>
    <xdr:cxnSp macro="">
      <xdr:nvCxnSpPr>
        <xdr:cNvPr id="374" name="直線コネクタ 373"/>
        <xdr:cNvCxnSpPr/>
      </xdr:nvCxnSpPr>
      <xdr:spPr>
        <a:xfrm flipV="1">
          <a:off x="3987800" y="13462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5"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79</xdr:row>
      <xdr:rowOff>146050</xdr:rowOff>
    </xdr:to>
    <xdr:cxnSp macro="">
      <xdr:nvCxnSpPr>
        <xdr:cNvPr id="377" name="直線コネクタ 376"/>
        <xdr:cNvCxnSpPr/>
      </xdr:nvCxnSpPr>
      <xdr:spPr>
        <a:xfrm>
          <a:off x="3098800" y="13271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9" name="テキスト ボックス 378"/>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92711</xdr:rowOff>
    </xdr:to>
    <xdr:cxnSp macro="">
      <xdr:nvCxnSpPr>
        <xdr:cNvPr id="380" name="直線コネクタ 379"/>
        <xdr:cNvCxnSpPr/>
      </xdr:nvCxnSpPr>
      <xdr:spPr>
        <a:xfrm flipV="1">
          <a:off x="2209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5080</xdr:rowOff>
    </xdr:to>
    <xdr:cxnSp macro="">
      <xdr:nvCxnSpPr>
        <xdr:cNvPr id="383" name="直線コネクタ 382"/>
        <xdr:cNvCxnSpPr/>
      </xdr:nvCxnSpPr>
      <xdr:spPr>
        <a:xfrm flipV="1">
          <a:off x="1320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5" name="テキスト ボックス 384"/>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5" name="楕円 394"/>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6" name="テキスト ボックス 395"/>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8" name="テキスト ボックス 39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0" name="テキスト ボックス 399"/>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1" name="楕円 400"/>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2" name="テキスト ボックス 40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類似団体・全国平均・県平均より低い。</a:t>
          </a:r>
        </a:p>
        <a:p>
          <a:r>
            <a:rPr kumimoji="1" lang="ja-JP" altLang="en-US" sz="1300">
              <a:latin typeface="ＭＳ Ｐゴシック" panose="020B0600070205080204" pitchFamily="50" charset="-128"/>
              <a:ea typeface="ＭＳ Ｐゴシック" panose="020B0600070205080204" pitchFamily="50" charset="-128"/>
            </a:rPr>
            <a:t>　要因は、特別定額給付金給付事業に伴う補助費等が減少したため。</a:t>
          </a:r>
        </a:p>
        <a:p>
          <a:r>
            <a:rPr kumimoji="1" lang="ja-JP" altLang="en-US" sz="1300">
              <a:latin typeface="ＭＳ Ｐゴシック" panose="020B0600070205080204" pitchFamily="50" charset="-128"/>
              <a:ea typeface="ＭＳ Ｐゴシック" panose="020B0600070205080204" pitchFamily="50" charset="-128"/>
            </a:rPr>
            <a:t>　今後、引き続き実施事業の見直し等を行うことで、健全な財政運営に努める。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97282</xdr:rowOff>
    </xdr:to>
    <xdr:cxnSp macro="">
      <xdr:nvCxnSpPr>
        <xdr:cNvPr id="433" name="直線コネクタ 432"/>
        <xdr:cNvCxnSpPr/>
      </xdr:nvCxnSpPr>
      <xdr:spPr>
        <a:xfrm flipV="1">
          <a:off x="15671800" y="1304747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4"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110998</xdr:rowOff>
    </xdr:to>
    <xdr:cxnSp macro="">
      <xdr:nvCxnSpPr>
        <xdr:cNvPr id="436" name="直線コネクタ 435"/>
        <xdr:cNvCxnSpPr/>
      </xdr:nvCxnSpPr>
      <xdr:spPr>
        <a:xfrm flipV="1">
          <a:off x="14782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8" name="テキスト ボックス 43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133858</xdr:rowOff>
    </xdr:to>
    <xdr:cxnSp macro="">
      <xdr:nvCxnSpPr>
        <xdr:cNvPr id="439" name="直線コネクタ 438"/>
        <xdr:cNvCxnSpPr/>
      </xdr:nvCxnSpPr>
      <xdr:spPr>
        <a:xfrm flipV="1">
          <a:off x="13893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133858</xdr:rowOff>
    </xdr:to>
    <xdr:cxnSp macro="">
      <xdr:nvCxnSpPr>
        <xdr:cNvPr id="442" name="直線コネクタ 441"/>
        <xdr:cNvCxnSpPr/>
      </xdr:nvCxnSpPr>
      <xdr:spPr>
        <a:xfrm>
          <a:off x="13004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4" name="テキスト ボックス 443"/>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52" name="楕円 451"/>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53"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4" name="楕円 453"/>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55" name="テキスト ボックス 45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6" name="楕円 455"/>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7" name="テキスト ボックス 456"/>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8" name="楕円 457"/>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9" name="テキスト ボックス 45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0" name="楕円 459"/>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1" name="テキスト ボックス 460"/>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162456</xdr:rowOff>
    </xdr:from>
    <xdr:ext cx="762000" cy="259045"/>
    <xdr:sp macro="" textlink="">
      <xdr:nvSpPr>
        <xdr:cNvPr id="46" name="人口1人当たり決算額の推移最小値テキスト130"/>
        <xdr:cNvSpPr txBox="1"/>
      </xdr:nvSpPr>
      <xdr:spPr>
        <a:xfrm>
          <a:off x="5740400" y="32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152279</xdr:rowOff>
    </xdr:from>
    <xdr:to>
      <xdr:col>29</xdr:col>
      <xdr:colOff>127000</xdr:colOff>
      <xdr:row>18</xdr:row>
      <xdr:rowOff>165976</xdr:rowOff>
    </xdr:to>
    <xdr:cxnSp macro="">
      <xdr:nvCxnSpPr>
        <xdr:cNvPr id="50" name="直線コネクタ 49"/>
        <xdr:cNvCxnSpPr/>
      </xdr:nvCxnSpPr>
      <xdr:spPr bwMode="auto">
        <a:xfrm flipV="1">
          <a:off x="5003800" y="3286004"/>
          <a:ext cx="647700" cy="13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165976</xdr:rowOff>
    </xdr:from>
    <xdr:to>
      <xdr:col>26</xdr:col>
      <xdr:colOff>50800</xdr:colOff>
      <xdr:row>19</xdr:row>
      <xdr:rowOff>52724</xdr:rowOff>
    </xdr:to>
    <xdr:cxnSp macro="">
      <xdr:nvCxnSpPr>
        <xdr:cNvPr id="53" name="直線コネクタ 52"/>
        <xdr:cNvCxnSpPr/>
      </xdr:nvCxnSpPr>
      <xdr:spPr bwMode="auto">
        <a:xfrm flipV="1">
          <a:off x="4305300" y="3299701"/>
          <a:ext cx="698500" cy="5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52724</xdr:rowOff>
    </xdr:from>
    <xdr:to>
      <xdr:col>22</xdr:col>
      <xdr:colOff>114300</xdr:colOff>
      <xdr:row>19</xdr:row>
      <xdr:rowOff>71145</xdr:rowOff>
    </xdr:to>
    <xdr:cxnSp macro="">
      <xdr:nvCxnSpPr>
        <xdr:cNvPr id="56" name="直線コネクタ 55"/>
        <xdr:cNvCxnSpPr/>
      </xdr:nvCxnSpPr>
      <xdr:spPr bwMode="auto">
        <a:xfrm flipV="1">
          <a:off x="3606800" y="3357899"/>
          <a:ext cx="6985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71145</xdr:rowOff>
    </xdr:from>
    <xdr:to>
      <xdr:col>18</xdr:col>
      <xdr:colOff>177800</xdr:colOff>
      <xdr:row>19</xdr:row>
      <xdr:rowOff>84233</xdr:rowOff>
    </xdr:to>
    <xdr:cxnSp macro="">
      <xdr:nvCxnSpPr>
        <xdr:cNvPr id="59" name="直線コネクタ 58"/>
        <xdr:cNvCxnSpPr/>
      </xdr:nvCxnSpPr>
      <xdr:spPr bwMode="auto">
        <a:xfrm flipV="1">
          <a:off x="2908300" y="3376320"/>
          <a:ext cx="698500" cy="1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101479</xdr:rowOff>
    </xdr:from>
    <xdr:to>
      <xdr:col>29</xdr:col>
      <xdr:colOff>177800</xdr:colOff>
      <xdr:row>19</xdr:row>
      <xdr:rowOff>31629</xdr:rowOff>
    </xdr:to>
    <xdr:sp macro="" textlink="">
      <xdr:nvSpPr>
        <xdr:cNvPr id="69" name="楕円 68"/>
        <xdr:cNvSpPr/>
      </xdr:nvSpPr>
      <xdr:spPr bwMode="auto">
        <a:xfrm>
          <a:off x="5600700" y="323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10056</xdr:rowOff>
    </xdr:from>
    <xdr:ext cx="762000" cy="259045"/>
    <xdr:sp macro="" textlink="">
      <xdr:nvSpPr>
        <xdr:cNvPr id="70" name="人口1人当たり決算額の推移該当値テキスト130"/>
        <xdr:cNvSpPr txBox="1"/>
      </xdr:nvSpPr>
      <xdr:spPr>
        <a:xfrm>
          <a:off x="5740400" y="31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115176</xdr:rowOff>
    </xdr:from>
    <xdr:to>
      <xdr:col>26</xdr:col>
      <xdr:colOff>101600</xdr:colOff>
      <xdr:row>19</xdr:row>
      <xdr:rowOff>45326</xdr:rowOff>
    </xdr:to>
    <xdr:sp macro="" textlink="">
      <xdr:nvSpPr>
        <xdr:cNvPr id="71" name="楕円 70"/>
        <xdr:cNvSpPr/>
      </xdr:nvSpPr>
      <xdr:spPr bwMode="auto">
        <a:xfrm>
          <a:off x="4953000" y="324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30103</xdr:rowOff>
    </xdr:from>
    <xdr:ext cx="736600" cy="259045"/>
    <xdr:sp macro="" textlink="">
      <xdr:nvSpPr>
        <xdr:cNvPr id="72" name="テキスト ボックス 71"/>
        <xdr:cNvSpPr txBox="1"/>
      </xdr:nvSpPr>
      <xdr:spPr>
        <a:xfrm>
          <a:off x="4622800" y="333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1924</xdr:rowOff>
    </xdr:from>
    <xdr:to>
      <xdr:col>22</xdr:col>
      <xdr:colOff>165100</xdr:colOff>
      <xdr:row>19</xdr:row>
      <xdr:rowOff>103524</xdr:rowOff>
    </xdr:to>
    <xdr:sp macro="" textlink="">
      <xdr:nvSpPr>
        <xdr:cNvPr id="73" name="楕円 72"/>
        <xdr:cNvSpPr/>
      </xdr:nvSpPr>
      <xdr:spPr bwMode="auto">
        <a:xfrm>
          <a:off x="4254500" y="33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88301</xdr:rowOff>
    </xdr:from>
    <xdr:ext cx="762000" cy="259045"/>
    <xdr:sp macro="" textlink="">
      <xdr:nvSpPr>
        <xdr:cNvPr id="74" name="テキスト ボックス 73"/>
        <xdr:cNvSpPr txBox="1"/>
      </xdr:nvSpPr>
      <xdr:spPr>
        <a:xfrm>
          <a:off x="3924300" y="339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20345</xdr:rowOff>
    </xdr:from>
    <xdr:to>
      <xdr:col>19</xdr:col>
      <xdr:colOff>38100</xdr:colOff>
      <xdr:row>19</xdr:row>
      <xdr:rowOff>121945</xdr:rowOff>
    </xdr:to>
    <xdr:sp macro="" textlink="">
      <xdr:nvSpPr>
        <xdr:cNvPr id="75" name="楕円 74"/>
        <xdr:cNvSpPr/>
      </xdr:nvSpPr>
      <xdr:spPr bwMode="auto">
        <a:xfrm>
          <a:off x="3556000" y="3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106722</xdr:rowOff>
    </xdr:from>
    <xdr:ext cx="762000" cy="259045"/>
    <xdr:sp macro="" textlink="">
      <xdr:nvSpPr>
        <xdr:cNvPr id="76" name="テキスト ボックス 75"/>
        <xdr:cNvSpPr txBox="1"/>
      </xdr:nvSpPr>
      <xdr:spPr>
        <a:xfrm>
          <a:off x="3225800" y="3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33433</xdr:rowOff>
    </xdr:from>
    <xdr:to>
      <xdr:col>15</xdr:col>
      <xdr:colOff>101600</xdr:colOff>
      <xdr:row>19</xdr:row>
      <xdr:rowOff>135033</xdr:rowOff>
    </xdr:to>
    <xdr:sp macro="" textlink="">
      <xdr:nvSpPr>
        <xdr:cNvPr id="77" name="楕円 76"/>
        <xdr:cNvSpPr/>
      </xdr:nvSpPr>
      <xdr:spPr bwMode="auto">
        <a:xfrm>
          <a:off x="2857500" y="33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119810</xdr:rowOff>
    </xdr:from>
    <xdr:ext cx="762000" cy="259045"/>
    <xdr:sp macro="" textlink="">
      <xdr:nvSpPr>
        <xdr:cNvPr id="78" name="テキスト ボックス 77"/>
        <xdr:cNvSpPr txBox="1"/>
      </xdr:nvSpPr>
      <xdr:spPr>
        <a:xfrm>
          <a:off x="2527300" y="34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905</xdr:rowOff>
    </xdr:from>
    <xdr:to>
      <xdr:col>29</xdr:col>
      <xdr:colOff>127000</xdr:colOff>
      <xdr:row>36</xdr:row>
      <xdr:rowOff>123068</xdr:rowOff>
    </xdr:to>
    <xdr:cxnSp macro="">
      <xdr:nvCxnSpPr>
        <xdr:cNvPr id="110" name="直線コネクタ 109"/>
        <xdr:cNvCxnSpPr/>
      </xdr:nvCxnSpPr>
      <xdr:spPr bwMode="auto">
        <a:xfrm>
          <a:off x="5003800" y="6954155"/>
          <a:ext cx="647700" cy="122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905</xdr:rowOff>
    </xdr:from>
    <xdr:to>
      <xdr:col>26</xdr:col>
      <xdr:colOff>50800</xdr:colOff>
      <xdr:row>38</xdr:row>
      <xdr:rowOff>36978</xdr:rowOff>
    </xdr:to>
    <xdr:cxnSp macro="">
      <xdr:nvCxnSpPr>
        <xdr:cNvPr id="113" name="直線コネクタ 112"/>
        <xdr:cNvCxnSpPr/>
      </xdr:nvCxnSpPr>
      <xdr:spPr bwMode="auto">
        <a:xfrm flipV="1">
          <a:off x="4305300" y="6954155"/>
          <a:ext cx="698500" cy="55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36978</xdr:rowOff>
    </xdr:from>
    <xdr:to>
      <xdr:col>22</xdr:col>
      <xdr:colOff>114300</xdr:colOff>
      <xdr:row>38</xdr:row>
      <xdr:rowOff>37663</xdr:rowOff>
    </xdr:to>
    <xdr:cxnSp macro="">
      <xdr:nvCxnSpPr>
        <xdr:cNvPr id="116" name="直線コネクタ 115"/>
        <xdr:cNvCxnSpPr/>
      </xdr:nvCxnSpPr>
      <xdr:spPr bwMode="auto">
        <a:xfrm flipV="1">
          <a:off x="3606800" y="7504578"/>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307091</xdr:rowOff>
    </xdr:from>
    <xdr:to>
      <xdr:col>18</xdr:col>
      <xdr:colOff>177800</xdr:colOff>
      <xdr:row>38</xdr:row>
      <xdr:rowOff>37663</xdr:rowOff>
    </xdr:to>
    <xdr:cxnSp macro="">
      <xdr:nvCxnSpPr>
        <xdr:cNvPr id="119" name="直線コネクタ 118"/>
        <xdr:cNvCxnSpPr/>
      </xdr:nvCxnSpPr>
      <xdr:spPr bwMode="auto">
        <a:xfrm>
          <a:off x="2908300" y="7431791"/>
          <a:ext cx="698500" cy="7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72268</xdr:rowOff>
    </xdr:from>
    <xdr:to>
      <xdr:col>29</xdr:col>
      <xdr:colOff>177800</xdr:colOff>
      <xdr:row>37</xdr:row>
      <xdr:rowOff>2418</xdr:rowOff>
    </xdr:to>
    <xdr:sp macro="" textlink="">
      <xdr:nvSpPr>
        <xdr:cNvPr id="129" name="楕円 128"/>
        <xdr:cNvSpPr/>
      </xdr:nvSpPr>
      <xdr:spPr bwMode="auto">
        <a:xfrm>
          <a:off x="5600700" y="702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44345</xdr:rowOff>
    </xdr:from>
    <xdr:ext cx="762000" cy="259045"/>
    <xdr:sp macro="" textlink="">
      <xdr:nvSpPr>
        <xdr:cNvPr id="130" name="人口1人当たり決算額の推移該当値テキスト445"/>
        <xdr:cNvSpPr txBox="1"/>
      </xdr:nvSpPr>
      <xdr:spPr>
        <a:xfrm>
          <a:off x="5740400" y="699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293005</xdr:rowOff>
    </xdr:from>
    <xdr:to>
      <xdr:col>26</xdr:col>
      <xdr:colOff>101600</xdr:colOff>
      <xdr:row>36</xdr:row>
      <xdr:rowOff>51705</xdr:rowOff>
    </xdr:to>
    <xdr:sp macro="" textlink="">
      <xdr:nvSpPr>
        <xdr:cNvPr id="131" name="楕円 130"/>
        <xdr:cNvSpPr/>
      </xdr:nvSpPr>
      <xdr:spPr bwMode="auto">
        <a:xfrm>
          <a:off x="4953000" y="690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61882</xdr:rowOff>
    </xdr:from>
    <xdr:ext cx="736600" cy="259045"/>
    <xdr:sp macro="" textlink="">
      <xdr:nvSpPr>
        <xdr:cNvPr id="132" name="テキスト ボックス 131"/>
        <xdr:cNvSpPr txBox="1"/>
      </xdr:nvSpPr>
      <xdr:spPr>
        <a:xfrm>
          <a:off x="4622800" y="667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329078</xdr:rowOff>
    </xdr:from>
    <xdr:to>
      <xdr:col>22</xdr:col>
      <xdr:colOff>165100</xdr:colOff>
      <xdr:row>38</xdr:row>
      <xdr:rowOff>87778</xdr:rowOff>
    </xdr:to>
    <xdr:sp macro="" textlink="">
      <xdr:nvSpPr>
        <xdr:cNvPr id="133" name="楕円 132"/>
        <xdr:cNvSpPr/>
      </xdr:nvSpPr>
      <xdr:spPr bwMode="auto">
        <a:xfrm>
          <a:off x="4254500" y="745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72555</xdr:rowOff>
    </xdr:from>
    <xdr:ext cx="762000" cy="259045"/>
    <xdr:sp macro="" textlink="">
      <xdr:nvSpPr>
        <xdr:cNvPr id="134" name="テキスト ボックス 133"/>
        <xdr:cNvSpPr txBox="1"/>
      </xdr:nvSpPr>
      <xdr:spPr>
        <a:xfrm>
          <a:off x="3924300" y="75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329763</xdr:rowOff>
    </xdr:from>
    <xdr:to>
      <xdr:col>19</xdr:col>
      <xdr:colOff>38100</xdr:colOff>
      <xdr:row>38</xdr:row>
      <xdr:rowOff>88463</xdr:rowOff>
    </xdr:to>
    <xdr:sp macro="" textlink="">
      <xdr:nvSpPr>
        <xdr:cNvPr id="135" name="楕円 134"/>
        <xdr:cNvSpPr/>
      </xdr:nvSpPr>
      <xdr:spPr bwMode="auto">
        <a:xfrm>
          <a:off x="3556000" y="745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73240</xdr:rowOff>
    </xdr:from>
    <xdr:ext cx="762000" cy="259045"/>
    <xdr:sp macro="" textlink="">
      <xdr:nvSpPr>
        <xdr:cNvPr id="136" name="テキスト ボックス 135"/>
        <xdr:cNvSpPr txBox="1"/>
      </xdr:nvSpPr>
      <xdr:spPr>
        <a:xfrm>
          <a:off x="3225800" y="75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256291</xdr:rowOff>
    </xdr:from>
    <xdr:to>
      <xdr:col>15</xdr:col>
      <xdr:colOff>101600</xdr:colOff>
      <xdr:row>38</xdr:row>
      <xdr:rowOff>14991</xdr:rowOff>
    </xdr:to>
    <xdr:sp macro="" textlink="">
      <xdr:nvSpPr>
        <xdr:cNvPr id="137" name="楕円 136"/>
        <xdr:cNvSpPr/>
      </xdr:nvSpPr>
      <xdr:spPr bwMode="auto">
        <a:xfrm>
          <a:off x="2857500" y="738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342668</xdr:rowOff>
    </xdr:from>
    <xdr:ext cx="762000" cy="259045"/>
    <xdr:sp macro="" textlink="">
      <xdr:nvSpPr>
        <xdr:cNvPr id="138" name="テキスト ボックス 137"/>
        <xdr:cNvSpPr txBox="1"/>
      </xdr:nvSpPr>
      <xdr:spPr>
        <a:xfrm>
          <a:off x="2527300" y="74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146525</xdr:rowOff>
    </xdr:from>
    <xdr:to>
      <xdr:col>24</xdr:col>
      <xdr:colOff>62865</xdr:colOff>
      <xdr:row>37</xdr:row>
      <xdr:rowOff>126768</xdr:rowOff>
    </xdr:to>
    <xdr:cxnSp macro="">
      <xdr:nvCxnSpPr>
        <xdr:cNvPr id="58" name="直線コネクタ 57"/>
        <xdr:cNvCxnSpPr/>
      </xdr:nvCxnSpPr>
      <xdr:spPr>
        <a:xfrm flipV="1">
          <a:off x="4633595" y="5118575"/>
          <a:ext cx="1270" cy="135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130594</xdr:rowOff>
    </xdr:from>
    <xdr:ext cx="534377" cy="259045"/>
    <xdr:sp macro="" textlink="">
      <xdr:nvSpPr>
        <xdr:cNvPr id="59" name="人件費最小値テキスト"/>
        <xdr:cNvSpPr txBox="1"/>
      </xdr:nvSpPr>
      <xdr:spPr>
        <a:xfrm>
          <a:off x="4686300" y="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126768</xdr:rowOff>
    </xdr:from>
    <xdr:to>
      <xdr:col>24</xdr:col>
      <xdr:colOff>152400</xdr:colOff>
      <xdr:row>37</xdr:row>
      <xdr:rowOff>126768</xdr:rowOff>
    </xdr:to>
    <xdr:cxnSp macro="">
      <xdr:nvCxnSpPr>
        <xdr:cNvPr id="60" name="直線コネクタ 59"/>
        <xdr:cNvCxnSpPr/>
      </xdr:nvCxnSpPr>
      <xdr:spPr>
        <a:xfrm>
          <a:off x="4546600" y="647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93202</xdr:rowOff>
    </xdr:from>
    <xdr:ext cx="534377" cy="259045"/>
    <xdr:sp macro="" textlink="">
      <xdr:nvSpPr>
        <xdr:cNvPr id="61" name="人件費最大値テキスト"/>
        <xdr:cNvSpPr txBox="1"/>
      </xdr:nvSpPr>
      <xdr:spPr>
        <a:xfrm>
          <a:off x="4686300" y="48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146525</xdr:rowOff>
    </xdr:from>
    <xdr:to>
      <xdr:col>24</xdr:col>
      <xdr:colOff>152400</xdr:colOff>
      <xdr:row>29</xdr:row>
      <xdr:rowOff>146525</xdr:rowOff>
    </xdr:to>
    <xdr:cxnSp macro="">
      <xdr:nvCxnSpPr>
        <xdr:cNvPr id="62" name="直線コネクタ 61"/>
        <xdr:cNvCxnSpPr/>
      </xdr:nvCxnSpPr>
      <xdr:spPr>
        <a:xfrm>
          <a:off x="4546600" y="511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143390</xdr:rowOff>
    </xdr:from>
    <xdr:to>
      <xdr:col>24</xdr:col>
      <xdr:colOff>63500</xdr:colOff>
      <xdr:row>36</xdr:row>
      <xdr:rowOff>157988</xdr:rowOff>
    </xdr:to>
    <xdr:cxnSp macro="">
      <xdr:nvCxnSpPr>
        <xdr:cNvPr id="63" name="直線コネクタ 62"/>
        <xdr:cNvCxnSpPr/>
      </xdr:nvCxnSpPr>
      <xdr:spPr>
        <a:xfrm flipV="1">
          <a:off x="3797300" y="6315590"/>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71576</xdr:rowOff>
    </xdr:from>
    <xdr:ext cx="534377" cy="259045"/>
    <xdr:sp macro="" textlink="">
      <xdr:nvSpPr>
        <xdr:cNvPr id="64" name="人件費平均値テキスト"/>
        <xdr:cNvSpPr txBox="1"/>
      </xdr:nvSpPr>
      <xdr:spPr>
        <a:xfrm>
          <a:off x="4686300" y="572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48699</xdr:rowOff>
    </xdr:from>
    <xdr:to>
      <xdr:col>24</xdr:col>
      <xdr:colOff>114300</xdr:colOff>
      <xdr:row>34</xdr:row>
      <xdr:rowOff>150299</xdr:rowOff>
    </xdr:to>
    <xdr:sp macro="" textlink="">
      <xdr:nvSpPr>
        <xdr:cNvPr id="65" name="フローチャート: 判断 64"/>
        <xdr:cNvSpPr/>
      </xdr:nvSpPr>
      <xdr:spPr>
        <a:xfrm>
          <a:off x="45847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157988</xdr:rowOff>
    </xdr:from>
    <xdr:to>
      <xdr:col>19</xdr:col>
      <xdr:colOff>177800</xdr:colOff>
      <xdr:row>38</xdr:row>
      <xdr:rowOff>84150</xdr:rowOff>
    </xdr:to>
    <xdr:cxnSp macro="">
      <xdr:nvCxnSpPr>
        <xdr:cNvPr id="66" name="直線コネクタ 65"/>
        <xdr:cNvCxnSpPr/>
      </xdr:nvCxnSpPr>
      <xdr:spPr>
        <a:xfrm flipV="1">
          <a:off x="2908300" y="6330188"/>
          <a:ext cx="8890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142947</xdr:rowOff>
    </xdr:from>
    <xdr:to>
      <xdr:col>20</xdr:col>
      <xdr:colOff>38100</xdr:colOff>
      <xdr:row>35</xdr:row>
      <xdr:rowOff>73097</xdr:rowOff>
    </xdr:to>
    <xdr:sp macro="" textlink="">
      <xdr:nvSpPr>
        <xdr:cNvPr id="67" name="フローチャート: 判断 66"/>
        <xdr:cNvSpPr/>
      </xdr:nvSpPr>
      <xdr:spPr>
        <a:xfrm>
          <a:off x="3746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89624</xdr:rowOff>
    </xdr:from>
    <xdr:ext cx="534377" cy="259045"/>
    <xdr:sp macro="" textlink="">
      <xdr:nvSpPr>
        <xdr:cNvPr id="68" name="テキスト ボックス 67"/>
        <xdr:cNvSpPr txBox="1"/>
      </xdr:nvSpPr>
      <xdr:spPr>
        <a:xfrm>
          <a:off x="3530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84150</xdr:rowOff>
    </xdr:from>
    <xdr:to>
      <xdr:col>15</xdr:col>
      <xdr:colOff>50800</xdr:colOff>
      <xdr:row>38</xdr:row>
      <xdr:rowOff>109427</xdr:rowOff>
    </xdr:to>
    <xdr:cxnSp macro="">
      <xdr:nvCxnSpPr>
        <xdr:cNvPr id="69" name="直線コネクタ 68"/>
        <xdr:cNvCxnSpPr/>
      </xdr:nvCxnSpPr>
      <xdr:spPr>
        <a:xfrm flipV="1">
          <a:off x="2019300" y="6599250"/>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17936</xdr:rowOff>
    </xdr:from>
    <xdr:to>
      <xdr:col>15</xdr:col>
      <xdr:colOff>101600</xdr:colOff>
      <xdr:row>36</xdr:row>
      <xdr:rowOff>119536</xdr:rowOff>
    </xdr:to>
    <xdr:sp macro="" textlink="">
      <xdr:nvSpPr>
        <xdr:cNvPr id="70" name="フローチャート: 判断 69"/>
        <xdr:cNvSpPr/>
      </xdr:nvSpPr>
      <xdr:spPr>
        <a:xfrm>
          <a:off x="2857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136063</xdr:rowOff>
    </xdr:from>
    <xdr:ext cx="534377" cy="259045"/>
    <xdr:sp macro="" textlink="">
      <xdr:nvSpPr>
        <xdr:cNvPr id="71" name="テキスト ボックス 70"/>
        <xdr:cNvSpPr txBox="1"/>
      </xdr:nvSpPr>
      <xdr:spPr>
        <a:xfrm>
          <a:off x="2641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109427</xdr:rowOff>
    </xdr:from>
    <xdr:to>
      <xdr:col>10</xdr:col>
      <xdr:colOff>114300</xdr:colOff>
      <xdr:row>38</xdr:row>
      <xdr:rowOff>126278</xdr:rowOff>
    </xdr:to>
    <xdr:cxnSp macro="">
      <xdr:nvCxnSpPr>
        <xdr:cNvPr id="72" name="直線コネクタ 71"/>
        <xdr:cNvCxnSpPr/>
      </xdr:nvCxnSpPr>
      <xdr:spPr>
        <a:xfrm flipV="1">
          <a:off x="1130300" y="662452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38641</xdr:rowOff>
    </xdr:from>
    <xdr:to>
      <xdr:col>10</xdr:col>
      <xdr:colOff>165100</xdr:colOff>
      <xdr:row>36</xdr:row>
      <xdr:rowOff>140241</xdr:rowOff>
    </xdr:to>
    <xdr:sp macro="" textlink="">
      <xdr:nvSpPr>
        <xdr:cNvPr id="73" name="フローチャート: 判断 72"/>
        <xdr:cNvSpPr/>
      </xdr:nvSpPr>
      <xdr:spPr>
        <a:xfrm>
          <a:off x="1968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156768</xdr:rowOff>
    </xdr:from>
    <xdr:ext cx="534377" cy="259045"/>
    <xdr:sp macro="" textlink="">
      <xdr:nvSpPr>
        <xdr:cNvPr id="74" name="テキスト ボックス 73"/>
        <xdr:cNvSpPr txBox="1"/>
      </xdr:nvSpPr>
      <xdr:spPr>
        <a:xfrm>
          <a:off x="1752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35538</xdr:rowOff>
    </xdr:from>
    <xdr:to>
      <xdr:col>6</xdr:col>
      <xdr:colOff>38100</xdr:colOff>
      <xdr:row>36</xdr:row>
      <xdr:rowOff>137138</xdr:rowOff>
    </xdr:to>
    <xdr:sp macro="" textlink="">
      <xdr:nvSpPr>
        <xdr:cNvPr id="75" name="フローチャート: 判断 74"/>
        <xdr:cNvSpPr/>
      </xdr:nvSpPr>
      <xdr:spPr>
        <a:xfrm>
          <a:off x="1079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153665</xdr:rowOff>
    </xdr:from>
    <xdr:ext cx="534377" cy="259045"/>
    <xdr:sp macro="" textlink="">
      <xdr:nvSpPr>
        <xdr:cNvPr id="76" name="テキスト ボックス 75"/>
        <xdr:cNvSpPr txBox="1"/>
      </xdr:nvSpPr>
      <xdr:spPr>
        <a:xfrm>
          <a:off x="863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92590</xdr:rowOff>
    </xdr:from>
    <xdr:to>
      <xdr:col>24</xdr:col>
      <xdr:colOff>114300</xdr:colOff>
      <xdr:row>37</xdr:row>
      <xdr:rowOff>22740</xdr:rowOff>
    </xdr:to>
    <xdr:sp macro="" textlink="">
      <xdr:nvSpPr>
        <xdr:cNvPr id="82" name="楕円 81"/>
        <xdr:cNvSpPr/>
      </xdr:nvSpPr>
      <xdr:spPr>
        <a:xfrm>
          <a:off x="4584700" y="62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71017</xdr:rowOff>
    </xdr:from>
    <xdr:ext cx="534377" cy="259045"/>
    <xdr:sp macro="" textlink="">
      <xdr:nvSpPr>
        <xdr:cNvPr id="83" name="人件費該当値テキスト"/>
        <xdr:cNvSpPr txBox="1"/>
      </xdr:nvSpPr>
      <xdr:spPr>
        <a:xfrm>
          <a:off x="4686300" y="62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107188</xdr:rowOff>
    </xdr:from>
    <xdr:to>
      <xdr:col>20</xdr:col>
      <xdr:colOff>38100</xdr:colOff>
      <xdr:row>37</xdr:row>
      <xdr:rowOff>37338</xdr:rowOff>
    </xdr:to>
    <xdr:sp macro="" textlink="">
      <xdr:nvSpPr>
        <xdr:cNvPr id="84" name="楕円 83"/>
        <xdr:cNvSpPr/>
      </xdr:nvSpPr>
      <xdr:spPr>
        <a:xfrm>
          <a:off x="3746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28465</xdr:rowOff>
    </xdr:from>
    <xdr:ext cx="534377" cy="259045"/>
    <xdr:sp macro="" textlink="">
      <xdr:nvSpPr>
        <xdr:cNvPr id="85" name="テキスト ボックス 84"/>
        <xdr:cNvSpPr txBox="1"/>
      </xdr:nvSpPr>
      <xdr:spPr>
        <a:xfrm>
          <a:off x="3530111" y="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33350</xdr:rowOff>
    </xdr:from>
    <xdr:to>
      <xdr:col>15</xdr:col>
      <xdr:colOff>101600</xdr:colOff>
      <xdr:row>38</xdr:row>
      <xdr:rowOff>134950</xdr:rowOff>
    </xdr:to>
    <xdr:sp macro="" textlink="">
      <xdr:nvSpPr>
        <xdr:cNvPr id="86" name="楕円 85"/>
        <xdr:cNvSpPr/>
      </xdr:nvSpPr>
      <xdr:spPr>
        <a:xfrm>
          <a:off x="2857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126077</xdr:rowOff>
    </xdr:from>
    <xdr:ext cx="534377" cy="259045"/>
    <xdr:sp macro="" textlink="">
      <xdr:nvSpPr>
        <xdr:cNvPr id="87" name="テキスト ボックス 86"/>
        <xdr:cNvSpPr txBox="1"/>
      </xdr:nvSpPr>
      <xdr:spPr>
        <a:xfrm>
          <a:off x="2641111" y="66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58627</xdr:rowOff>
    </xdr:from>
    <xdr:to>
      <xdr:col>10</xdr:col>
      <xdr:colOff>165100</xdr:colOff>
      <xdr:row>38</xdr:row>
      <xdr:rowOff>160227</xdr:rowOff>
    </xdr:to>
    <xdr:sp macro="" textlink="">
      <xdr:nvSpPr>
        <xdr:cNvPr id="88" name="楕円 87"/>
        <xdr:cNvSpPr/>
      </xdr:nvSpPr>
      <xdr:spPr>
        <a:xfrm>
          <a:off x="1968500" y="65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151354</xdr:rowOff>
    </xdr:from>
    <xdr:ext cx="534377" cy="259045"/>
    <xdr:sp macro="" textlink="">
      <xdr:nvSpPr>
        <xdr:cNvPr id="89" name="テキスト ボックス 88"/>
        <xdr:cNvSpPr txBox="1"/>
      </xdr:nvSpPr>
      <xdr:spPr>
        <a:xfrm>
          <a:off x="1752111" y="666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75478</xdr:rowOff>
    </xdr:from>
    <xdr:to>
      <xdr:col>6</xdr:col>
      <xdr:colOff>38100</xdr:colOff>
      <xdr:row>39</xdr:row>
      <xdr:rowOff>5628</xdr:rowOff>
    </xdr:to>
    <xdr:sp macro="" textlink="">
      <xdr:nvSpPr>
        <xdr:cNvPr id="90" name="楕円 89"/>
        <xdr:cNvSpPr/>
      </xdr:nvSpPr>
      <xdr:spPr>
        <a:xfrm>
          <a:off x="1079500" y="65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168205</xdr:rowOff>
    </xdr:from>
    <xdr:ext cx="534377" cy="259045"/>
    <xdr:sp macro="" textlink="">
      <xdr:nvSpPr>
        <xdr:cNvPr id="91" name="テキスト ボックス 90"/>
        <xdr:cNvSpPr txBox="1"/>
      </xdr:nvSpPr>
      <xdr:spPr>
        <a:xfrm>
          <a:off x="863111" y="66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8" name="直線コネクタ 117"/>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9"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20" name="直線コネクタ 119"/>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21"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2" name="直線コネクタ 121"/>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119452</xdr:rowOff>
    </xdr:from>
    <xdr:to>
      <xdr:col>24</xdr:col>
      <xdr:colOff>63500</xdr:colOff>
      <xdr:row>56</xdr:row>
      <xdr:rowOff>92315</xdr:rowOff>
    </xdr:to>
    <xdr:cxnSp macro="">
      <xdr:nvCxnSpPr>
        <xdr:cNvPr id="123" name="直線コネクタ 122"/>
        <xdr:cNvCxnSpPr/>
      </xdr:nvCxnSpPr>
      <xdr:spPr>
        <a:xfrm>
          <a:off x="3797300" y="9549202"/>
          <a:ext cx="838200" cy="14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4" name="物件費平均値テキスト"/>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5" name="フローチャート: 判断 124"/>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119452</xdr:rowOff>
    </xdr:from>
    <xdr:to>
      <xdr:col>19</xdr:col>
      <xdr:colOff>177800</xdr:colOff>
      <xdr:row>57</xdr:row>
      <xdr:rowOff>51167</xdr:rowOff>
    </xdr:to>
    <xdr:cxnSp macro="">
      <xdr:nvCxnSpPr>
        <xdr:cNvPr id="126" name="直線コネクタ 125"/>
        <xdr:cNvCxnSpPr/>
      </xdr:nvCxnSpPr>
      <xdr:spPr>
        <a:xfrm flipV="1">
          <a:off x="2908300" y="9549202"/>
          <a:ext cx="889000" cy="2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7" name="フローチャート: 判断 126"/>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8" name="テキスト ボックス 127"/>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51167</xdr:rowOff>
    </xdr:from>
    <xdr:to>
      <xdr:col>15</xdr:col>
      <xdr:colOff>50800</xdr:colOff>
      <xdr:row>57</xdr:row>
      <xdr:rowOff>102569</xdr:rowOff>
    </xdr:to>
    <xdr:cxnSp macro="">
      <xdr:nvCxnSpPr>
        <xdr:cNvPr id="129" name="直線コネクタ 128"/>
        <xdr:cNvCxnSpPr/>
      </xdr:nvCxnSpPr>
      <xdr:spPr>
        <a:xfrm flipV="1">
          <a:off x="2019300" y="9823817"/>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30" name="フローチャート: 判断 129"/>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31" name="テキスト ボックス 130"/>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62825</xdr:rowOff>
    </xdr:from>
    <xdr:to>
      <xdr:col>10</xdr:col>
      <xdr:colOff>114300</xdr:colOff>
      <xdr:row>57</xdr:row>
      <xdr:rowOff>102569</xdr:rowOff>
    </xdr:to>
    <xdr:cxnSp macro="">
      <xdr:nvCxnSpPr>
        <xdr:cNvPr id="132" name="直線コネクタ 131"/>
        <xdr:cNvCxnSpPr/>
      </xdr:nvCxnSpPr>
      <xdr:spPr>
        <a:xfrm>
          <a:off x="1130300" y="9835475"/>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3" name="フローチャート: 判断 132"/>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4" name="テキスト ボックス 133"/>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5" name="フローチャート: 判断 134"/>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6" name="テキスト ボックス 135"/>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41515</xdr:rowOff>
    </xdr:from>
    <xdr:to>
      <xdr:col>24</xdr:col>
      <xdr:colOff>114300</xdr:colOff>
      <xdr:row>56</xdr:row>
      <xdr:rowOff>143115</xdr:rowOff>
    </xdr:to>
    <xdr:sp macro="" textlink="">
      <xdr:nvSpPr>
        <xdr:cNvPr id="142" name="楕円 141"/>
        <xdr:cNvSpPr/>
      </xdr:nvSpPr>
      <xdr:spPr>
        <a:xfrm>
          <a:off x="4584700" y="9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19942</xdr:rowOff>
    </xdr:from>
    <xdr:ext cx="534377" cy="259045"/>
    <xdr:sp macro="" textlink="">
      <xdr:nvSpPr>
        <xdr:cNvPr id="143" name="物件費該当値テキスト"/>
        <xdr:cNvSpPr txBox="1"/>
      </xdr:nvSpPr>
      <xdr:spPr>
        <a:xfrm>
          <a:off x="4686300" y="96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68652</xdr:rowOff>
    </xdr:from>
    <xdr:to>
      <xdr:col>20</xdr:col>
      <xdr:colOff>38100</xdr:colOff>
      <xdr:row>55</xdr:row>
      <xdr:rowOff>170252</xdr:rowOff>
    </xdr:to>
    <xdr:sp macro="" textlink="">
      <xdr:nvSpPr>
        <xdr:cNvPr id="144" name="楕円 143"/>
        <xdr:cNvSpPr/>
      </xdr:nvSpPr>
      <xdr:spPr>
        <a:xfrm>
          <a:off x="3746500" y="9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15329</xdr:rowOff>
    </xdr:from>
    <xdr:ext cx="534377" cy="259045"/>
    <xdr:sp macro="" textlink="">
      <xdr:nvSpPr>
        <xdr:cNvPr id="145" name="テキスト ボックス 144"/>
        <xdr:cNvSpPr txBox="1"/>
      </xdr:nvSpPr>
      <xdr:spPr>
        <a:xfrm>
          <a:off x="3530111" y="92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xdr:rowOff>
    </xdr:from>
    <xdr:to>
      <xdr:col>15</xdr:col>
      <xdr:colOff>101600</xdr:colOff>
      <xdr:row>57</xdr:row>
      <xdr:rowOff>101967</xdr:rowOff>
    </xdr:to>
    <xdr:sp macro="" textlink="">
      <xdr:nvSpPr>
        <xdr:cNvPr id="146" name="楕円 145"/>
        <xdr:cNvSpPr/>
      </xdr:nvSpPr>
      <xdr:spPr>
        <a:xfrm>
          <a:off x="2857500" y="9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93094</xdr:rowOff>
    </xdr:from>
    <xdr:ext cx="534377" cy="259045"/>
    <xdr:sp macro="" textlink="">
      <xdr:nvSpPr>
        <xdr:cNvPr id="147" name="テキスト ボックス 146"/>
        <xdr:cNvSpPr txBox="1"/>
      </xdr:nvSpPr>
      <xdr:spPr>
        <a:xfrm>
          <a:off x="2641111" y="98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51769</xdr:rowOff>
    </xdr:from>
    <xdr:to>
      <xdr:col>10</xdr:col>
      <xdr:colOff>165100</xdr:colOff>
      <xdr:row>57</xdr:row>
      <xdr:rowOff>153369</xdr:rowOff>
    </xdr:to>
    <xdr:sp macro="" textlink="">
      <xdr:nvSpPr>
        <xdr:cNvPr id="148" name="楕円 147"/>
        <xdr:cNvSpPr/>
      </xdr:nvSpPr>
      <xdr:spPr>
        <a:xfrm>
          <a:off x="1968500" y="98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144496</xdr:rowOff>
    </xdr:from>
    <xdr:ext cx="534377" cy="259045"/>
    <xdr:sp macro="" textlink="">
      <xdr:nvSpPr>
        <xdr:cNvPr id="149" name="テキスト ボックス 148"/>
        <xdr:cNvSpPr txBox="1"/>
      </xdr:nvSpPr>
      <xdr:spPr>
        <a:xfrm>
          <a:off x="1752111" y="99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12025</xdr:rowOff>
    </xdr:from>
    <xdr:to>
      <xdr:col>6</xdr:col>
      <xdr:colOff>38100</xdr:colOff>
      <xdr:row>57</xdr:row>
      <xdr:rowOff>113625</xdr:rowOff>
    </xdr:to>
    <xdr:sp macro="" textlink="">
      <xdr:nvSpPr>
        <xdr:cNvPr id="150" name="楕円 149"/>
        <xdr:cNvSpPr/>
      </xdr:nvSpPr>
      <xdr:spPr>
        <a:xfrm>
          <a:off x="1079500" y="9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104752</xdr:rowOff>
    </xdr:from>
    <xdr:ext cx="534377" cy="259045"/>
    <xdr:sp macro="" textlink="">
      <xdr:nvSpPr>
        <xdr:cNvPr id="151" name="テキスト ボックス 150"/>
        <xdr:cNvSpPr txBox="1"/>
      </xdr:nvSpPr>
      <xdr:spPr>
        <a:xfrm>
          <a:off x="863111" y="98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7" name="直線コネクタ 176"/>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8"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9" name="直線コネクタ 178"/>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80"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81" name="直線コネクタ 180"/>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28448</xdr:rowOff>
    </xdr:from>
    <xdr:to>
      <xdr:col>24</xdr:col>
      <xdr:colOff>63500</xdr:colOff>
      <xdr:row>78</xdr:row>
      <xdr:rowOff>34327</xdr:rowOff>
    </xdr:to>
    <xdr:cxnSp macro="">
      <xdr:nvCxnSpPr>
        <xdr:cNvPr id="182" name="直線コネクタ 181"/>
        <xdr:cNvCxnSpPr/>
      </xdr:nvCxnSpPr>
      <xdr:spPr>
        <a:xfrm>
          <a:off x="3797300" y="13401548"/>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3" name="維持補修費平均値テキスト"/>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4" name="フローチャート: 判断 183"/>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113683</xdr:rowOff>
    </xdr:from>
    <xdr:to>
      <xdr:col>19</xdr:col>
      <xdr:colOff>177800</xdr:colOff>
      <xdr:row>78</xdr:row>
      <xdr:rowOff>28448</xdr:rowOff>
    </xdr:to>
    <xdr:cxnSp macro="">
      <xdr:nvCxnSpPr>
        <xdr:cNvPr id="185" name="直線コネクタ 184"/>
        <xdr:cNvCxnSpPr/>
      </xdr:nvCxnSpPr>
      <xdr:spPr>
        <a:xfrm>
          <a:off x="2908300" y="13315333"/>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6" name="フローチャート: 判断 185"/>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7" name="テキスト ボックス 186"/>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113683</xdr:rowOff>
    </xdr:from>
    <xdr:to>
      <xdr:col>15</xdr:col>
      <xdr:colOff>50800</xdr:colOff>
      <xdr:row>77</xdr:row>
      <xdr:rowOff>150042</xdr:rowOff>
    </xdr:to>
    <xdr:cxnSp macro="">
      <xdr:nvCxnSpPr>
        <xdr:cNvPr id="188" name="直線コネクタ 187"/>
        <xdr:cNvCxnSpPr/>
      </xdr:nvCxnSpPr>
      <xdr:spPr>
        <a:xfrm flipV="1">
          <a:off x="2019300" y="13315333"/>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9" name="フローチャート: 判断 188"/>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90" name="テキスト ボックス 189"/>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93326</xdr:rowOff>
    </xdr:from>
    <xdr:to>
      <xdr:col>10</xdr:col>
      <xdr:colOff>114300</xdr:colOff>
      <xdr:row>77</xdr:row>
      <xdr:rowOff>150042</xdr:rowOff>
    </xdr:to>
    <xdr:cxnSp macro="">
      <xdr:nvCxnSpPr>
        <xdr:cNvPr id="191" name="直線コネクタ 190"/>
        <xdr:cNvCxnSpPr/>
      </xdr:nvCxnSpPr>
      <xdr:spPr>
        <a:xfrm>
          <a:off x="1130300" y="13294976"/>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2" name="フローチャート: 判断 191"/>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3" name="テキスト ボックス 192"/>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4" name="フローチャート: 判断 193"/>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5" name="テキスト ボックス 194"/>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154977</xdr:rowOff>
    </xdr:from>
    <xdr:to>
      <xdr:col>24</xdr:col>
      <xdr:colOff>114300</xdr:colOff>
      <xdr:row>78</xdr:row>
      <xdr:rowOff>85127</xdr:rowOff>
    </xdr:to>
    <xdr:sp macro="" textlink="">
      <xdr:nvSpPr>
        <xdr:cNvPr id="201" name="楕円 200"/>
        <xdr:cNvSpPr/>
      </xdr:nvSpPr>
      <xdr:spPr>
        <a:xfrm>
          <a:off x="4584700" y="133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69904</xdr:rowOff>
    </xdr:from>
    <xdr:ext cx="469744" cy="259045"/>
    <xdr:sp macro="" textlink="">
      <xdr:nvSpPr>
        <xdr:cNvPr id="202" name="維持補修費該当値テキスト"/>
        <xdr:cNvSpPr txBox="1"/>
      </xdr:nvSpPr>
      <xdr:spPr>
        <a:xfrm>
          <a:off x="4686300" y="1327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149098</xdr:rowOff>
    </xdr:from>
    <xdr:to>
      <xdr:col>20</xdr:col>
      <xdr:colOff>38100</xdr:colOff>
      <xdr:row>78</xdr:row>
      <xdr:rowOff>79248</xdr:rowOff>
    </xdr:to>
    <xdr:sp macro="" textlink="">
      <xdr:nvSpPr>
        <xdr:cNvPr id="203" name="楕円 202"/>
        <xdr:cNvSpPr/>
      </xdr:nvSpPr>
      <xdr:spPr>
        <a:xfrm>
          <a:off x="3746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70375</xdr:rowOff>
    </xdr:from>
    <xdr:ext cx="469744" cy="259045"/>
    <xdr:sp macro="" textlink="">
      <xdr:nvSpPr>
        <xdr:cNvPr id="204" name="テキスト ボックス 203"/>
        <xdr:cNvSpPr txBox="1"/>
      </xdr:nvSpPr>
      <xdr:spPr>
        <a:xfrm>
          <a:off x="3562428"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62883</xdr:rowOff>
    </xdr:from>
    <xdr:to>
      <xdr:col>15</xdr:col>
      <xdr:colOff>101600</xdr:colOff>
      <xdr:row>77</xdr:row>
      <xdr:rowOff>164483</xdr:rowOff>
    </xdr:to>
    <xdr:sp macro="" textlink="">
      <xdr:nvSpPr>
        <xdr:cNvPr id="205" name="楕円 204"/>
        <xdr:cNvSpPr/>
      </xdr:nvSpPr>
      <xdr:spPr>
        <a:xfrm>
          <a:off x="2857500" y="132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155610</xdr:rowOff>
    </xdr:from>
    <xdr:ext cx="469744" cy="259045"/>
    <xdr:sp macro="" textlink="">
      <xdr:nvSpPr>
        <xdr:cNvPr id="206" name="テキスト ボックス 205"/>
        <xdr:cNvSpPr txBox="1"/>
      </xdr:nvSpPr>
      <xdr:spPr>
        <a:xfrm>
          <a:off x="2673428" y="1335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99242</xdr:rowOff>
    </xdr:from>
    <xdr:to>
      <xdr:col>10</xdr:col>
      <xdr:colOff>165100</xdr:colOff>
      <xdr:row>78</xdr:row>
      <xdr:rowOff>29392</xdr:rowOff>
    </xdr:to>
    <xdr:sp macro="" textlink="">
      <xdr:nvSpPr>
        <xdr:cNvPr id="207" name="楕円 206"/>
        <xdr:cNvSpPr/>
      </xdr:nvSpPr>
      <xdr:spPr>
        <a:xfrm>
          <a:off x="1968500" y="133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20519</xdr:rowOff>
    </xdr:from>
    <xdr:ext cx="469744" cy="259045"/>
    <xdr:sp macro="" textlink="">
      <xdr:nvSpPr>
        <xdr:cNvPr id="208" name="テキスト ボックス 207"/>
        <xdr:cNvSpPr txBox="1"/>
      </xdr:nvSpPr>
      <xdr:spPr>
        <a:xfrm>
          <a:off x="1784428" y="1339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42526</xdr:rowOff>
    </xdr:from>
    <xdr:to>
      <xdr:col>6</xdr:col>
      <xdr:colOff>38100</xdr:colOff>
      <xdr:row>77</xdr:row>
      <xdr:rowOff>144126</xdr:rowOff>
    </xdr:to>
    <xdr:sp macro="" textlink="">
      <xdr:nvSpPr>
        <xdr:cNvPr id="209" name="楕円 208"/>
        <xdr:cNvSpPr/>
      </xdr:nvSpPr>
      <xdr:spPr>
        <a:xfrm>
          <a:off x="1079500" y="132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135253</xdr:rowOff>
    </xdr:from>
    <xdr:ext cx="469744" cy="259045"/>
    <xdr:sp macro="" textlink="">
      <xdr:nvSpPr>
        <xdr:cNvPr id="210" name="テキスト ボックス 209"/>
        <xdr:cNvSpPr txBox="1"/>
      </xdr:nvSpPr>
      <xdr:spPr>
        <a:xfrm>
          <a:off x="895428" y="133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5" name="直線コネクタ 234"/>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6" name="扶助費最小値テキスト"/>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7" name="直線コネクタ 236"/>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8" name="扶助費最大値テキスト"/>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9" name="直線コネクタ 238"/>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17227</xdr:rowOff>
    </xdr:from>
    <xdr:to>
      <xdr:col>24</xdr:col>
      <xdr:colOff>63500</xdr:colOff>
      <xdr:row>96</xdr:row>
      <xdr:rowOff>125070</xdr:rowOff>
    </xdr:to>
    <xdr:cxnSp macro="">
      <xdr:nvCxnSpPr>
        <xdr:cNvPr id="240" name="直線コネクタ 239"/>
        <xdr:cNvCxnSpPr/>
      </xdr:nvCxnSpPr>
      <xdr:spPr>
        <a:xfrm flipV="1">
          <a:off x="3797300" y="16133527"/>
          <a:ext cx="838200" cy="4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41" name="扶助費平均値テキスト"/>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2" name="フローチャート: 判断 241"/>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125070</xdr:rowOff>
    </xdr:from>
    <xdr:to>
      <xdr:col>19</xdr:col>
      <xdr:colOff>177800</xdr:colOff>
      <xdr:row>97</xdr:row>
      <xdr:rowOff>9989</xdr:rowOff>
    </xdr:to>
    <xdr:cxnSp macro="">
      <xdr:nvCxnSpPr>
        <xdr:cNvPr id="243" name="直線コネクタ 242"/>
        <xdr:cNvCxnSpPr/>
      </xdr:nvCxnSpPr>
      <xdr:spPr>
        <a:xfrm flipV="1">
          <a:off x="2908300" y="16584270"/>
          <a:ext cx="8890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4" name="フローチャート: 判断 243"/>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5" name="テキスト ボックス 244"/>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9989</xdr:rowOff>
    </xdr:from>
    <xdr:to>
      <xdr:col>15</xdr:col>
      <xdr:colOff>50800</xdr:colOff>
      <xdr:row>97</xdr:row>
      <xdr:rowOff>170808</xdr:rowOff>
    </xdr:to>
    <xdr:cxnSp macro="">
      <xdr:nvCxnSpPr>
        <xdr:cNvPr id="246" name="直線コネクタ 245"/>
        <xdr:cNvCxnSpPr/>
      </xdr:nvCxnSpPr>
      <xdr:spPr>
        <a:xfrm flipV="1">
          <a:off x="2019300" y="16640639"/>
          <a:ext cx="889000" cy="1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7" name="フローチャート: 判断 246"/>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8" name="テキスト ボックス 247"/>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170808</xdr:rowOff>
    </xdr:from>
    <xdr:to>
      <xdr:col>10</xdr:col>
      <xdr:colOff>114300</xdr:colOff>
      <xdr:row>98</xdr:row>
      <xdr:rowOff>8065</xdr:rowOff>
    </xdr:to>
    <xdr:cxnSp macro="">
      <xdr:nvCxnSpPr>
        <xdr:cNvPr id="249" name="直線コネクタ 248"/>
        <xdr:cNvCxnSpPr/>
      </xdr:nvCxnSpPr>
      <xdr:spPr>
        <a:xfrm flipV="1">
          <a:off x="1130300" y="16801458"/>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50" name="フローチャート: 判断 249"/>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51" name="テキスト ボックス 250"/>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2" name="フローチャート: 判断 251"/>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3" name="テキスト ボックス 252"/>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137877</xdr:rowOff>
    </xdr:from>
    <xdr:to>
      <xdr:col>24</xdr:col>
      <xdr:colOff>114300</xdr:colOff>
      <xdr:row>94</xdr:row>
      <xdr:rowOff>68027</xdr:rowOff>
    </xdr:to>
    <xdr:sp macro="" textlink="">
      <xdr:nvSpPr>
        <xdr:cNvPr id="259" name="楕円 258"/>
        <xdr:cNvSpPr/>
      </xdr:nvSpPr>
      <xdr:spPr>
        <a:xfrm>
          <a:off x="4584700" y="160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116304</xdr:rowOff>
    </xdr:from>
    <xdr:ext cx="599010" cy="259045"/>
    <xdr:sp macro="" textlink="">
      <xdr:nvSpPr>
        <xdr:cNvPr id="260" name="扶助費該当値テキスト"/>
        <xdr:cNvSpPr txBox="1"/>
      </xdr:nvSpPr>
      <xdr:spPr>
        <a:xfrm>
          <a:off x="4686300" y="160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74270</xdr:rowOff>
    </xdr:from>
    <xdr:to>
      <xdr:col>20</xdr:col>
      <xdr:colOff>38100</xdr:colOff>
      <xdr:row>97</xdr:row>
      <xdr:rowOff>4420</xdr:rowOff>
    </xdr:to>
    <xdr:sp macro="" textlink="">
      <xdr:nvSpPr>
        <xdr:cNvPr id="261" name="楕円 260"/>
        <xdr:cNvSpPr/>
      </xdr:nvSpPr>
      <xdr:spPr>
        <a:xfrm>
          <a:off x="3746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166997</xdr:rowOff>
    </xdr:from>
    <xdr:ext cx="534377" cy="259045"/>
    <xdr:sp macro="" textlink="">
      <xdr:nvSpPr>
        <xdr:cNvPr id="262" name="テキスト ボックス 261"/>
        <xdr:cNvSpPr txBox="1"/>
      </xdr:nvSpPr>
      <xdr:spPr>
        <a:xfrm>
          <a:off x="3530111" y="166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130639</xdr:rowOff>
    </xdr:from>
    <xdr:to>
      <xdr:col>15</xdr:col>
      <xdr:colOff>101600</xdr:colOff>
      <xdr:row>97</xdr:row>
      <xdr:rowOff>60789</xdr:rowOff>
    </xdr:to>
    <xdr:sp macro="" textlink="">
      <xdr:nvSpPr>
        <xdr:cNvPr id="263" name="楕円 262"/>
        <xdr:cNvSpPr/>
      </xdr:nvSpPr>
      <xdr:spPr>
        <a:xfrm>
          <a:off x="2857500" y="165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51916</xdr:rowOff>
    </xdr:from>
    <xdr:ext cx="534377" cy="259045"/>
    <xdr:sp macro="" textlink="">
      <xdr:nvSpPr>
        <xdr:cNvPr id="264" name="テキスト ボックス 263"/>
        <xdr:cNvSpPr txBox="1"/>
      </xdr:nvSpPr>
      <xdr:spPr>
        <a:xfrm>
          <a:off x="2641111" y="166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120008</xdr:rowOff>
    </xdr:from>
    <xdr:to>
      <xdr:col>10</xdr:col>
      <xdr:colOff>165100</xdr:colOff>
      <xdr:row>98</xdr:row>
      <xdr:rowOff>50158</xdr:rowOff>
    </xdr:to>
    <xdr:sp macro="" textlink="">
      <xdr:nvSpPr>
        <xdr:cNvPr id="265" name="楕円 264"/>
        <xdr:cNvSpPr/>
      </xdr:nvSpPr>
      <xdr:spPr>
        <a:xfrm>
          <a:off x="1968500" y="167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41285</xdr:rowOff>
    </xdr:from>
    <xdr:ext cx="534377" cy="259045"/>
    <xdr:sp macro="" textlink="">
      <xdr:nvSpPr>
        <xdr:cNvPr id="266" name="テキスト ボックス 265"/>
        <xdr:cNvSpPr txBox="1"/>
      </xdr:nvSpPr>
      <xdr:spPr>
        <a:xfrm>
          <a:off x="1752111" y="168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128715</xdr:rowOff>
    </xdr:from>
    <xdr:to>
      <xdr:col>6</xdr:col>
      <xdr:colOff>38100</xdr:colOff>
      <xdr:row>98</xdr:row>
      <xdr:rowOff>58865</xdr:rowOff>
    </xdr:to>
    <xdr:sp macro="" textlink="">
      <xdr:nvSpPr>
        <xdr:cNvPr id="267" name="楕円 266"/>
        <xdr:cNvSpPr/>
      </xdr:nvSpPr>
      <xdr:spPr>
        <a:xfrm>
          <a:off x="1079500" y="167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49992</xdr:rowOff>
    </xdr:from>
    <xdr:ext cx="534377" cy="259045"/>
    <xdr:sp macro="" textlink="">
      <xdr:nvSpPr>
        <xdr:cNvPr id="268" name="テキスト ボックス 267"/>
        <xdr:cNvSpPr txBox="1"/>
      </xdr:nvSpPr>
      <xdr:spPr>
        <a:xfrm>
          <a:off x="863111" y="168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90" name="直線コネクタ 289"/>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91"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2" name="直線コネクタ 291"/>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3"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4" name="直線コネクタ 293"/>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104738</xdr:rowOff>
    </xdr:from>
    <xdr:to>
      <xdr:col>55</xdr:col>
      <xdr:colOff>0</xdr:colOff>
      <xdr:row>38</xdr:row>
      <xdr:rowOff>40739</xdr:rowOff>
    </xdr:to>
    <xdr:cxnSp macro="">
      <xdr:nvCxnSpPr>
        <xdr:cNvPr id="295" name="直線コネクタ 294"/>
        <xdr:cNvCxnSpPr/>
      </xdr:nvCxnSpPr>
      <xdr:spPr>
        <a:xfrm>
          <a:off x="9639300" y="6105488"/>
          <a:ext cx="838200" cy="4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6"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7" name="フローチャート: 判断 296"/>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104738</xdr:rowOff>
    </xdr:from>
    <xdr:to>
      <xdr:col>50</xdr:col>
      <xdr:colOff>114300</xdr:colOff>
      <xdr:row>38</xdr:row>
      <xdr:rowOff>83533</xdr:rowOff>
    </xdr:to>
    <xdr:cxnSp macro="">
      <xdr:nvCxnSpPr>
        <xdr:cNvPr id="298" name="直線コネクタ 297"/>
        <xdr:cNvCxnSpPr/>
      </xdr:nvCxnSpPr>
      <xdr:spPr>
        <a:xfrm flipV="1">
          <a:off x="8750300" y="6105488"/>
          <a:ext cx="889000" cy="4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9" name="フローチャート: 判断 298"/>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300" name="テキスト ボックス 299"/>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83533</xdr:rowOff>
    </xdr:from>
    <xdr:to>
      <xdr:col>45</xdr:col>
      <xdr:colOff>177800</xdr:colOff>
      <xdr:row>38</xdr:row>
      <xdr:rowOff>87461</xdr:rowOff>
    </xdr:to>
    <xdr:cxnSp macro="">
      <xdr:nvCxnSpPr>
        <xdr:cNvPr id="301" name="直線コネクタ 300"/>
        <xdr:cNvCxnSpPr/>
      </xdr:nvCxnSpPr>
      <xdr:spPr>
        <a:xfrm flipV="1">
          <a:off x="7861300" y="6598633"/>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2" name="フローチャート: 判断 301"/>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303" name="テキスト ボックス 302"/>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83364</xdr:rowOff>
    </xdr:from>
    <xdr:to>
      <xdr:col>41</xdr:col>
      <xdr:colOff>50800</xdr:colOff>
      <xdr:row>38</xdr:row>
      <xdr:rowOff>87461</xdr:rowOff>
    </xdr:to>
    <xdr:cxnSp macro="">
      <xdr:nvCxnSpPr>
        <xdr:cNvPr id="304" name="直線コネクタ 303"/>
        <xdr:cNvCxnSpPr/>
      </xdr:nvCxnSpPr>
      <xdr:spPr>
        <a:xfrm>
          <a:off x="6972300" y="6598464"/>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5" name="フローチャート: 判断 304"/>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6" name="テキスト ボックス 305"/>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7" name="フローチャート: 判断 306"/>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8" name="テキスト ボックス 307"/>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161389</xdr:rowOff>
    </xdr:from>
    <xdr:to>
      <xdr:col>55</xdr:col>
      <xdr:colOff>50800</xdr:colOff>
      <xdr:row>38</xdr:row>
      <xdr:rowOff>91539</xdr:rowOff>
    </xdr:to>
    <xdr:sp macro="" textlink="">
      <xdr:nvSpPr>
        <xdr:cNvPr id="314" name="楕円 313"/>
        <xdr:cNvSpPr/>
      </xdr:nvSpPr>
      <xdr:spPr>
        <a:xfrm>
          <a:off x="10426700" y="65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76316</xdr:rowOff>
    </xdr:from>
    <xdr:ext cx="534377" cy="259045"/>
    <xdr:sp macro="" textlink="">
      <xdr:nvSpPr>
        <xdr:cNvPr id="315" name="補助費等該当値テキスト"/>
        <xdr:cNvSpPr txBox="1"/>
      </xdr:nvSpPr>
      <xdr:spPr>
        <a:xfrm>
          <a:off x="10528300" y="641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53938</xdr:rowOff>
    </xdr:from>
    <xdr:to>
      <xdr:col>50</xdr:col>
      <xdr:colOff>165100</xdr:colOff>
      <xdr:row>35</xdr:row>
      <xdr:rowOff>155538</xdr:rowOff>
    </xdr:to>
    <xdr:sp macro="" textlink="">
      <xdr:nvSpPr>
        <xdr:cNvPr id="316" name="楕円 315"/>
        <xdr:cNvSpPr/>
      </xdr:nvSpPr>
      <xdr:spPr>
        <a:xfrm>
          <a:off x="9588500" y="60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146665</xdr:rowOff>
    </xdr:from>
    <xdr:ext cx="599010" cy="259045"/>
    <xdr:sp macro="" textlink="">
      <xdr:nvSpPr>
        <xdr:cNvPr id="317" name="テキスト ボックス 316"/>
        <xdr:cNvSpPr txBox="1"/>
      </xdr:nvSpPr>
      <xdr:spPr>
        <a:xfrm>
          <a:off x="9339795" y="61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32733</xdr:rowOff>
    </xdr:from>
    <xdr:to>
      <xdr:col>46</xdr:col>
      <xdr:colOff>38100</xdr:colOff>
      <xdr:row>38</xdr:row>
      <xdr:rowOff>134333</xdr:rowOff>
    </xdr:to>
    <xdr:sp macro="" textlink="">
      <xdr:nvSpPr>
        <xdr:cNvPr id="318" name="楕円 317"/>
        <xdr:cNvSpPr/>
      </xdr:nvSpPr>
      <xdr:spPr>
        <a:xfrm>
          <a:off x="8699500" y="65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125460</xdr:rowOff>
    </xdr:from>
    <xdr:ext cx="534377" cy="259045"/>
    <xdr:sp macro="" textlink="">
      <xdr:nvSpPr>
        <xdr:cNvPr id="319" name="テキスト ボックス 318"/>
        <xdr:cNvSpPr txBox="1"/>
      </xdr:nvSpPr>
      <xdr:spPr>
        <a:xfrm>
          <a:off x="8483111" y="66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36661</xdr:rowOff>
    </xdr:from>
    <xdr:to>
      <xdr:col>41</xdr:col>
      <xdr:colOff>101600</xdr:colOff>
      <xdr:row>38</xdr:row>
      <xdr:rowOff>138261</xdr:rowOff>
    </xdr:to>
    <xdr:sp macro="" textlink="">
      <xdr:nvSpPr>
        <xdr:cNvPr id="320" name="楕円 319"/>
        <xdr:cNvSpPr/>
      </xdr:nvSpPr>
      <xdr:spPr>
        <a:xfrm>
          <a:off x="7810500" y="65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129388</xdr:rowOff>
    </xdr:from>
    <xdr:ext cx="534377" cy="259045"/>
    <xdr:sp macro="" textlink="">
      <xdr:nvSpPr>
        <xdr:cNvPr id="321" name="テキスト ボックス 320"/>
        <xdr:cNvSpPr txBox="1"/>
      </xdr:nvSpPr>
      <xdr:spPr>
        <a:xfrm>
          <a:off x="7594111" y="66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32564</xdr:rowOff>
    </xdr:from>
    <xdr:to>
      <xdr:col>36</xdr:col>
      <xdr:colOff>165100</xdr:colOff>
      <xdr:row>38</xdr:row>
      <xdr:rowOff>134164</xdr:rowOff>
    </xdr:to>
    <xdr:sp macro="" textlink="">
      <xdr:nvSpPr>
        <xdr:cNvPr id="322" name="楕円 321"/>
        <xdr:cNvSpPr/>
      </xdr:nvSpPr>
      <xdr:spPr>
        <a:xfrm>
          <a:off x="6921500" y="65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125291</xdr:rowOff>
    </xdr:from>
    <xdr:ext cx="534377" cy="259045"/>
    <xdr:sp macro="" textlink="">
      <xdr:nvSpPr>
        <xdr:cNvPr id="323" name="テキスト ボックス 322"/>
        <xdr:cNvSpPr txBox="1"/>
      </xdr:nvSpPr>
      <xdr:spPr>
        <a:xfrm>
          <a:off x="6705111" y="66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3" name="直線コネクタ 342"/>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4"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5" name="直線コネクタ 344"/>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6"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7" name="直線コネクタ 346"/>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114868</xdr:rowOff>
    </xdr:from>
    <xdr:to>
      <xdr:col>55</xdr:col>
      <xdr:colOff>0</xdr:colOff>
      <xdr:row>56</xdr:row>
      <xdr:rowOff>30287</xdr:rowOff>
    </xdr:to>
    <xdr:cxnSp macro="">
      <xdr:nvCxnSpPr>
        <xdr:cNvPr id="348" name="直線コネクタ 347"/>
        <xdr:cNvCxnSpPr/>
      </xdr:nvCxnSpPr>
      <xdr:spPr>
        <a:xfrm flipV="1">
          <a:off x="9639300" y="954461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9" name="普通建設事業費平均値テキスト"/>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50" name="フローチャート: 判断 349"/>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30287</xdr:rowOff>
    </xdr:from>
    <xdr:to>
      <xdr:col>50</xdr:col>
      <xdr:colOff>114300</xdr:colOff>
      <xdr:row>56</xdr:row>
      <xdr:rowOff>51437</xdr:rowOff>
    </xdr:to>
    <xdr:cxnSp macro="">
      <xdr:nvCxnSpPr>
        <xdr:cNvPr id="351" name="直線コネクタ 350"/>
        <xdr:cNvCxnSpPr/>
      </xdr:nvCxnSpPr>
      <xdr:spPr>
        <a:xfrm flipV="1">
          <a:off x="8750300" y="9631487"/>
          <a:ext cx="889000" cy="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2" name="フローチャート: 判断 351"/>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3" name="テキスト ボックス 352"/>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51437</xdr:rowOff>
    </xdr:from>
    <xdr:to>
      <xdr:col>45</xdr:col>
      <xdr:colOff>177800</xdr:colOff>
      <xdr:row>56</xdr:row>
      <xdr:rowOff>154713</xdr:rowOff>
    </xdr:to>
    <xdr:cxnSp macro="">
      <xdr:nvCxnSpPr>
        <xdr:cNvPr id="354" name="直線コネクタ 353"/>
        <xdr:cNvCxnSpPr/>
      </xdr:nvCxnSpPr>
      <xdr:spPr>
        <a:xfrm flipV="1">
          <a:off x="7861300" y="9652637"/>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5" name="フローチャート: 判断 354"/>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6" name="テキスト ボックス 355"/>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72897</xdr:rowOff>
    </xdr:from>
    <xdr:to>
      <xdr:col>41</xdr:col>
      <xdr:colOff>50800</xdr:colOff>
      <xdr:row>56</xdr:row>
      <xdr:rowOff>154713</xdr:rowOff>
    </xdr:to>
    <xdr:cxnSp macro="">
      <xdr:nvCxnSpPr>
        <xdr:cNvPr id="357" name="直線コネクタ 356"/>
        <xdr:cNvCxnSpPr/>
      </xdr:nvCxnSpPr>
      <xdr:spPr>
        <a:xfrm>
          <a:off x="6972300" y="9674097"/>
          <a:ext cx="889000" cy="8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8" name="フローチャート: 判断 357"/>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9" name="テキスト ボックス 358"/>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60" name="フローチャート: 判断 359"/>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61" name="テキスト ボックス 360"/>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64068</xdr:rowOff>
    </xdr:from>
    <xdr:to>
      <xdr:col>55</xdr:col>
      <xdr:colOff>50800</xdr:colOff>
      <xdr:row>55</xdr:row>
      <xdr:rowOff>165668</xdr:rowOff>
    </xdr:to>
    <xdr:sp macro="" textlink="">
      <xdr:nvSpPr>
        <xdr:cNvPr id="367" name="楕円 366"/>
        <xdr:cNvSpPr/>
      </xdr:nvSpPr>
      <xdr:spPr>
        <a:xfrm>
          <a:off x="10426700" y="94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86945</xdr:rowOff>
    </xdr:from>
    <xdr:ext cx="534377" cy="259045"/>
    <xdr:sp macro="" textlink="">
      <xdr:nvSpPr>
        <xdr:cNvPr id="368" name="普通建設事業費該当値テキスト"/>
        <xdr:cNvSpPr txBox="1"/>
      </xdr:nvSpPr>
      <xdr:spPr>
        <a:xfrm>
          <a:off x="10528300" y="934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150937</xdr:rowOff>
    </xdr:from>
    <xdr:to>
      <xdr:col>50</xdr:col>
      <xdr:colOff>165100</xdr:colOff>
      <xdr:row>56</xdr:row>
      <xdr:rowOff>81087</xdr:rowOff>
    </xdr:to>
    <xdr:sp macro="" textlink="">
      <xdr:nvSpPr>
        <xdr:cNvPr id="369" name="楕円 368"/>
        <xdr:cNvSpPr/>
      </xdr:nvSpPr>
      <xdr:spPr>
        <a:xfrm>
          <a:off x="9588500" y="95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97614</xdr:rowOff>
    </xdr:from>
    <xdr:ext cx="534377" cy="259045"/>
    <xdr:sp macro="" textlink="">
      <xdr:nvSpPr>
        <xdr:cNvPr id="370" name="テキスト ボックス 369"/>
        <xdr:cNvSpPr txBox="1"/>
      </xdr:nvSpPr>
      <xdr:spPr>
        <a:xfrm>
          <a:off x="9372111" y="93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637</xdr:rowOff>
    </xdr:from>
    <xdr:to>
      <xdr:col>46</xdr:col>
      <xdr:colOff>38100</xdr:colOff>
      <xdr:row>56</xdr:row>
      <xdr:rowOff>102237</xdr:rowOff>
    </xdr:to>
    <xdr:sp macro="" textlink="">
      <xdr:nvSpPr>
        <xdr:cNvPr id="371" name="楕円 370"/>
        <xdr:cNvSpPr/>
      </xdr:nvSpPr>
      <xdr:spPr>
        <a:xfrm>
          <a:off x="8699500" y="96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93364</xdr:rowOff>
    </xdr:from>
    <xdr:ext cx="534377" cy="259045"/>
    <xdr:sp macro="" textlink="">
      <xdr:nvSpPr>
        <xdr:cNvPr id="372" name="テキスト ボックス 371"/>
        <xdr:cNvSpPr txBox="1"/>
      </xdr:nvSpPr>
      <xdr:spPr>
        <a:xfrm>
          <a:off x="8483111" y="96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103913</xdr:rowOff>
    </xdr:from>
    <xdr:to>
      <xdr:col>41</xdr:col>
      <xdr:colOff>101600</xdr:colOff>
      <xdr:row>57</xdr:row>
      <xdr:rowOff>34063</xdr:rowOff>
    </xdr:to>
    <xdr:sp macro="" textlink="">
      <xdr:nvSpPr>
        <xdr:cNvPr id="373" name="楕円 372"/>
        <xdr:cNvSpPr/>
      </xdr:nvSpPr>
      <xdr:spPr>
        <a:xfrm>
          <a:off x="7810500" y="97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25190</xdr:rowOff>
    </xdr:from>
    <xdr:ext cx="534377" cy="259045"/>
    <xdr:sp macro="" textlink="">
      <xdr:nvSpPr>
        <xdr:cNvPr id="374" name="テキスト ボックス 373"/>
        <xdr:cNvSpPr txBox="1"/>
      </xdr:nvSpPr>
      <xdr:spPr>
        <a:xfrm>
          <a:off x="7594111" y="9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22097</xdr:rowOff>
    </xdr:from>
    <xdr:to>
      <xdr:col>36</xdr:col>
      <xdr:colOff>165100</xdr:colOff>
      <xdr:row>56</xdr:row>
      <xdr:rowOff>123697</xdr:rowOff>
    </xdr:to>
    <xdr:sp macro="" textlink="">
      <xdr:nvSpPr>
        <xdr:cNvPr id="375" name="楕円 374"/>
        <xdr:cNvSpPr/>
      </xdr:nvSpPr>
      <xdr:spPr>
        <a:xfrm>
          <a:off x="6921500" y="96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114824</xdr:rowOff>
    </xdr:from>
    <xdr:ext cx="534377" cy="259045"/>
    <xdr:sp macro="" textlink="">
      <xdr:nvSpPr>
        <xdr:cNvPr id="376" name="テキスト ボックス 375"/>
        <xdr:cNvSpPr txBox="1"/>
      </xdr:nvSpPr>
      <xdr:spPr>
        <a:xfrm>
          <a:off x="6705111" y="97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400" name="直線コネクタ 399"/>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3"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4" name="直線コネクタ 403"/>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20669</xdr:rowOff>
    </xdr:from>
    <xdr:to>
      <xdr:col>55</xdr:col>
      <xdr:colOff>0</xdr:colOff>
      <xdr:row>79</xdr:row>
      <xdr:rowOff>26163</xdr:rowOff>
    </xdr:to>
    <xdr:cxnSp macro="">
      <xdr:nvCxnSpPr>
        <xdr:cNvPr id="405" name="直線コネクタ 404"/>
        <xdr:cNvCxnSpPr/>
      </xdr:nvCxnSpPr>
      <xdr:spPr>
        <a:xfrm>
          <a:off x="9639300" y="13565219"/>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6" name="普通建設事業費 （ うち新規整備　）平均値テキスト"/>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7" name="フローチャート: 判断 406"/>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20669</xdr:rowOff>
    </xdr:from>
    <xdr:to>
      <xdr:col>50</xdr:col>
      <xdr:colOff>114300</xdr:colOff>
      <xdr:row>79</xdr:row>
      <xdr:rowOff>33903</xdr:rowOff>
    </xdr:to>
    <xdr:cxnSp macro="">
      <xdr:nvCxnSpPr>
        <xdr:cNvPr id="408" name="直線コネクタ 407"/>
        <xdr:cNvCxnSpPr/>
      </xdr:nvCxnSpPr>
      <xdr:spPr>
        <a:xfrm flipV="1">
          <a:off x="8750300" y="13565219"/>
          <a:ext cx="889000" cy="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9" name="フローチャート: 判断 408"/>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10" name="テキスト ボックス 409"/>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22192</xdr:rowOff>
    </xdr:from>
    <xdr:to>
      <xdr:col>45</xdr:col>
      <xdr:colOff>177800</xdr:colOff>
      <xdr:row>79</xdr:row>
      <xdr:rowOff>33903</xdr:rowOff>
    </xdr:to>
    <xdr:cxnSp macro="">
      <xdr:nvCxnSpPr>
        <xdr:cNvPr id="411" name="直線コネクタ 410"/>
        <xdr:cNvCxnSpPr/>
      </xdr:nvCxnSpPr>
      <xdr:spPr>
        <a:xfrm>
          <a:off x="7861300" y="13566742"/>
          <a:ext cx="8890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2" name="フローチャート: 判断 411"/>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3" name="テキスト ボックス 412"/>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22192</xdr:rowOff>
    </xdr:from>
    <xdr:to>
      <xdr:col>41</xdr:col>
      <xdr:colOff>50800</xdr:colOff>
      <xdr:row>79</xdr:row>
      <xdr:rowOff>33279</xdr:rowOff>
    </xdr:to>
    <xdr:cxnSp macro="">
      <xdr:nvCxnSpPr>
        <xdr:cNvPr id="414" name="直線コネクタ 413"/>
        <xdr:cNvCxnSpPr/>
      </xdr:nvCxnSpPr>
      <xdr:spPr>
        <a:xfrm flipV="1">
          <a:off x="6972300" y="1356674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5" name="フローチャート: 判断 414"/>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6" name="テキスト ボックス 415"/>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7" name="フローチャート: 判断 416"/>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8" name="テキスト ボックス 417"/>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146813</xdr:rowOff>
    </xdr:from>
    <xdr:to>
      <xdr:col>55</xdr:col>
      <xdr:colOff>50800</xdr:colOff>
      <xdr:row>79</xdr:row>
      <xdr:rowOff>76963</xdr:rowOff>
    </xdr:to>
    <xdr:sp macro="" textlink="">
      <xdr:nvSpPr>
        <xdr:cNvPr id="424" name="楕円 423"/>
        <xdr:cNvSpPr/>
      </xdr:nvSpPr>
      <xdr:spPr>
        <a:xfrm>
          <a:off x="10426700" y="135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61740</xdr:rowOff>
    </xdr:from>
    <xdr:ext cx="469744" cy="259045"/>
    <xdr:sp macro="" textlink="">
      <xdr:nvSpPr>
        <xdr:cNvPr id="425" name="普通建設事業費 （ うち新規整備　）該当値テキスト"/>
        <xdr:cNvSpPr txBox="1"/>
      </xdr:nvSpPr>
      <xdr:spPr>
        <a:xfrm>
          <a:off x="10528300" y="134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141319</xdr:rowOff>
    </xdr:from>
    <xdr:to>
      <xdr:col>50</xdr:col>
      <xdr:colOff>165100</xdr:colOff>
      <xdr:row>79</xdr:row>
      <xdr:rowOff>71469</xdr:rowOff>
    </xdr:to>
    <xdr:sp macro="" textlink="">
      <xdr:nvSpPr>
        <xdr:cNvPr id="426" name="楕円 425"/>
        <xdr:cNvSpPr/>
      </xdr:nvSpPr>
      <xdr:spPr>
        <a:xfrm>
          <a:off x="9588500" y="135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62596</xdr:rowOff>
    </xdr:from>
    <xdr:ext cx="469744" cy="259045"/>
    <xdr:sp macro="" textlink="">
      <xdr:nvSpPr>
        <xdr:cNvPr id="427" name="テキスト ボックス 426"/>
        <xdr:cNvSpPr txBox="1"/>
      </xdr:nvSpPr>
      <xdr:spPr>
        <a:xfrm>
          <a:off x="9404428" y="136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154553</xdr:rowOff>
    </xdr:from>
    <xdr:to>
      <xdr:col>46</xdr:col>
      <xdr:colOff>38100</xdr:colOff>
      <xdr:row>79</xdr:row>
      <xdr:rowOff>84703</xdr:rowOff>
    </xdr:to>
    <xdr:sp macro="" textlink="">
      <xdr:nvSpPr>
        <xdr:cNvPr id="428" name="楕円 427"/>
        <xdr:cNvSpPr/>
      </xdr:nvSpPr>
      <xdr:spPr>
        <a:xfrm>
          <a:off x="8699500" y="13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75830</xdr:rowOff>
    </xdr:from>
    <xdr:ext cx="469744" cy="259045"/>
    <xdr:sp macro="" textlink="">
      <xdr:nvSpPr>
        <xdr:cNvPr id="429" name="テキスト ボックス 428"/>
        <xdr:cNvSpPr txBox="1"/>
      </xdr:nvSpPr>
      <xdr:spPr>
        <a:xfrm>
          <a:off x="8515428" y="1362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142842</xdr:rowOff>
    </xdr:from>
    <xdr:to>
      <xdr:col>41</xdr:col>
      <xdr:colOff>101600</xdr:colOff>
      <xdr:row>79</xdr:row>
      <xdr:rowOff>72992</xdr:rowOff>
    </xdr:to>
    <xdr:sp macro="" textlink="">
      <xdr:nvSpPr>
        <xdr:cNvPr id="430" name="楕円 429"/>
        <xdr:cNvSpPr/>
      </xdr:nvSpPr>
      <xdr:spPr>
        <a:xfrm>
          <a:off x="7810500" y="135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64119</xdr:rowOff>
    </xdr:from>
    <xdr:ext cx="469744" cy="259045"/>
    <xdr:sp macro="" textlink="">
      <xdr:nvSpPr>
        <xdr:cNvPr id="431" name="テキスト ボックス 430"/>
        <xdr:cNvSpPr txBox="1"/>
      </xdr:nvSpPr>
      <xdr:spPr>
        <a:xfrm>
          <a:off x="7626428" y="1360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153929</xdr:rowOff>
    </xdr:from>
    <xdr:to>
      <xdr:col>36</xdr:col>
      <xdr:colOff>165100</xdr:colOff>
      <xdr:row>79</xdr:row>
      <xdr:rowOff>84079</xdr:rowOff>
    </xdr:to>
    <xdr:sp macro="" textlink="">
      <xdr:nvSpPr>
        <xdr:cNvPr id="432" name="楕円 431"/>
        <xdr:cNvSpPr/>
      </xdr:nvSpPr>
      <xdr:spPr>
        <a:xfrm>
          <a:off x="6921500" y="135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75206</xdr:rowOff>
    </xdr:from>
    <xdr:ext cx="469744" cy="259045"/>
    <xdr:sp macro="" textlink="">
      <xdr:nvSpPr>
        <xdr:cNvPr id="433" name="テキスト ボックス 432"/>
        <xdr:cNvSpPr txBox="1"/>
      </xdr:nvSpPr>
      <xdr:spPr>
        <a:xfrm>
          <a:off x="6737428" y="136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26566</xdr:rowOff>
    </xdr:from>
    <xdr:to>
      <xdr:col>55</xdr:col>
      <xdr:colOff>0</xdr:colOff>
      <xdr:row>91</xdr:row>
      <xdr:rowOff>118418</xdr:rowOff>
    </xdr:to>
    <xdr:cxnSp macro="">
      <xdr:nvCxnSpPr>
        <xdr:cNvPr id="460" name="直線コネクタ 459"/>
        <xdr:cNvCxnSpPr/>
      </xdr:nvCxnSpPr>
      <xdr:spPr>
        <a:xfrm flipV="1">
          <a:off x="9639300" y="15457066"/>
          <a:ext cx="838200" cy="2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61" name="普通建設事業費 （ うち更新整備　）平均値テキスト"/>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118418</xdr:rowOff>
    </xdr:from>
    <xdr:to>
      <xdr:col>50</xdr:col>
      <xdr:colOff>114300</xdr:colOff>
      <xdr:row>92</xdr:row>
      <xdr:rowOff>113342</xdr:rowOff>
    </xdr:to>
    <xdr:cxnSp macro="">
      <xdr:nvCxnSpPr>
        <xdr:cNvPr id="463" name="直線コネクタ 462"/>
        <xdr:cNvCxnSpPr/>
      </xdr:nvCxnSpPr>
      <xdr:spPr>
        <a:xfrm flipV="1">
          <a:off x="8750300" y="15720368"/>
          <a:ext cx="889000" cy="16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5" name="テキスト ボックス 464"/>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113342</xdr:rowOff>
    </xdr:from>
    <xdr:to>
      <xdr:col>45</xdr:col>
      <xdr:colOff>177800</xdr:colOff>
      <xdr:row>94</xdr:row>
      <xdr:rowOff>158331</xdr:rowOff>
    </xdr:to>
    <xdr:cxnSp macro="">
      <xdr:nvCxnSpPr>
        <xdr:cNvPr id="466" name="直線コネクタ 465"/>
        <xdr:cNvCxnSpPr/>
      </xdr:nvCxnSpPr>
      <xdr:spPr>
        <a:xfrm flipV="1">
          <a:off x="7861300" y="15886742"/>
          <a:ext cx="889000" cy="38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8" name="テキスト ボックス 467"/>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116269</xdr:rowOff>
    </xdr:from>
    <xdr:to>
      <xdr:col>41</xdr:col>
      <xdr:colOff>50800</xdr:colOff>
      <xdr:row>94</xdr:row>
      <xdr:rowOff>158331</xdr:rowOff>
    </xdr:to>
    <xdr:cxnSp macro="">
      <xdr:nvCxnSpPr>
        <xdr:cNvPr id="469" name="直線コネクタ 468"/>
        <xdr:cNvCxnSpPr/>
      </xdr:nvCxnSpPr>
      <xdr:spPr>
        <a:xfrm>
          <a:off x="6972300" y="15889669"/>
          <a:ext cx="8890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71" name="テキスト ボックス 470"/>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73" name="テキスト ボックス 472"/>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147216</xdr:rowOff>
    </xdr:from>
    <xdr:to>
      <xdr:col>55</xdr:col>
      <xdr:colOff>50800</xdr:colOff>
      <xdr:row>90</xdr:row>
      <xdr:rowOff>77366</xdr:rowOff>
    </xdr:to>
    <xdr:sp macro="" textlink="">
      <xdr:nvSpPr>
        <xdr:cNvPr id="479" name="楕円 478"/>
        <xdr:cNvSpPr/>
      </xdr:nvSpPr>
      <xdr:spPr>
        <a:xfrm>
          <a:off x="10426700" y="15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100243</xdr:rowOff>
    </xdr:from>
    <xdr:ext cx="534377" cy="259045"/>
    <xdr:sp macro="" textlink="">
      <xdr:nvSpPr>
        <xdr:cNvPr id="480" name="普通建設事業費 （ うち更新整備　）該当値テキスト"/>
        <xdr:cNvSpPr txBox="1"/>
      </xdr:nvSpPr>
      <xdr:spPr>
        <a:xfrm>
          <a:off x="10528300" y="153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67618</xdr:rowOff>
    </xdr:from>
    <xdr:to>
      <xdr:col>50</xdr:col>
      <xdr:colOff>165100</xdr:colOff>
      <xdr:row>91</xdr:row>
      <xdr:rowOff>169218</xdr:rowOff>
    </xdr:to>
    <xdr:sp macro="" textlink="">
      <xdr:nvSpPr>
        <xdr:cNvPr id="481" name="楕円 480"/>
        <xdr:cNvSpPr/>
      </xdr:nvSpPr>
      <xdr:spPr>
        <a:xfrm>
          <a:off x="9588500" y="156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14295</xdr:rowOff>
    </xdr:from>
    <xdr:ext cx="534377" cy="259045"/>
    <xdr:sp macro="" textlink="">
      <xdr:nvSpPr>
        <xdr:cNvPr id="482" name="テキスト ボックス 481"/>
        <xdr:cNvSpPr txBox="1"/>
      </xdr:nvSpPr>
      <xdr:spPr>
        <a:xfrm>
          <a:off x="9372111" y="1544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62542</xdr:rowOff>
    </xdr:from>
    <xdr:to>
      <xdr:col>46</xdr:col>
      <xdr:colOff>38100</xdr:colOff>
      <xdr:row>92</xdr:row>
      <xdr:rowOff>164142</xdr:rowOff>
    </xdr:to>
    <xdr:sp macro="" textlink="">
      <xdr:nvSpPr>
        <xdr:cNvPr id="483" name="楕円 482"/>
        <xdr:cNvSpPr/>
      </xdr:nvSpPr>
      <xdr:spPr>
        <a:xfrm>
          <a:off x="8699500" y="158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9219</xdr:rowOff>
    </xdr:from>
    <xdr:ext cx="534377" cy="259045"/>
    <xdr:sp macro="" textlink="">
      <xdr:nvSpPr>
        <xdr:cNvPr id="484" name="テキスト ボックス 483"/>
        <xdr:cNvSpPr txBox="1"/>
      </xdr:nvSpPr>
      <xdr:spPr>
        <a:xfrm>
          <a:off x="8483111" y="156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107531</xdr:rowOff>
    </xdr:from>
    <xdr:to>
      <xdr:col>41</xdr:col>
      <xdr:colOff>101600</xdr:colOff>
      <xdr:row>95</xdr:row>
      <xdr:rowOff>37681</xdr:rowOff>
    </xdr:to>
    <xdr:sp macro="" textlink="">
      <xdr:nvSpPr>
        <xdr:cNvPr id="485" name="楕円 484"/>
        <xdr:cNvSpPr/>
      </xdr:nvSpPr>
      <xdr:spPr>
        <a:xfrm>
          <a:off x="7810500" y="162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54208</xdr:rowOff>
    </xdr:from>
    <xdr:ext cx="534377" cy="259045"/>
    <xdr:sp macro="" textlink="">
      <xdr:nvSpPr>
        <xdr:cNvPr id="486" name="テキスト ボックス 485"/>
        <xdr:cNvSpPr txBox="1"/>
      </xdr:nvSpPr>
      <xdr:spPr>
        <a:xfrm>
          <a:off x="7594111" y="1599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65469</xdr:rowOff>
    </xdr:from>
    <xdr:to>
      <xdr:col>36</xdr:col>
      <xdr:colOff>165100</xdr:colOff>
      <xdr:row>92</xdr:row>
      <xdr:rowOff>167069</xdr:rowOff>
    </xdr:to>
    <xdr:sp macro="" textlink="">
      <xdr:nvSpPr>
        <xdr:cNvPr id="487" name="楕円 486"/>
        <xdr:cNvSpPr/>
      </xdr:nvSpPr>
      <xdr:spPr>
        <a:xfrm>
          <a:off x="6921500" y="158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12146</xdr:rowOff>
    </xdr:from>
    <xdr:ext cx="534377" cy="259045"/>
    <xdr:sp macro="" textlink="">
      <xdr:nvSpPr>
        <xdr:cNvPr id="488" name="テキスト ボックス 487"/>
        <xdr:cNvSpPr txBox="1"/>
      </xdr:nvSpPr>
      <xdr:spPr>
        <a:xfrm>
          <a:off x="6705111" y="1561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8" name="テキスト ボックス 527"/>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7" name="災害復旧事業費該当値テキスト"/>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170473</xdr:rowOff>
    </xdr:from>
    <xdr:to>
      <xdr:col>85</xdr:col>
      <xdr:colOff>127000</xdr:colOff>
      <xdr:row>77</xdr:row>
      <xdr:rowOff>26521</xdr:rowOff>
    </xdr:to>
    <xdr:cxnSp macro="">
      <xdr:nvCxnSpPr>
        <xdr:cNvPr id="625" name="直線コネクタ 624"/>
        <xdr:cNvCxnSpPr/>
      </xdr:nvCxnSpPr>
      <xdr:spPr>
        <a:xfrm>
          <a:off x="15481300" y="13200673"/>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6" name="公債費平均値テキスト"/>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170473</xdr:rowOff>
    </xdr:from>
    <xdr:to>
      <xdr:col>81</xdr:col>
      <xdr:colOff>50800</xdr:colOff>
      <xdr:row>77</xdr:row>
      <xdr:rowOff>130730</xdr:rowOff>
    </xdr:to>
    <xdr:cxnSp macro="">
      <xdr:nvCxnSpPr>
        <xdr:cNvPr id="628" name="直線コネクタ 627"/>
        <xdr:cNvCxnSpPr/>
      </xdr:nvCxnSpPr>
      <xdr:spPr>
        <a:xfrm flipV="1">
          <a:off x="14592300" y="13200673"/>
          <a:ext cx="889000" cy="1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30" name="テキスト ボックス 629"/>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129130</xdr:rowOff>
    </xdr:from>
    <xdr:to>
      <xdr:col>76</xdr:col>
      <xdr:colOff>114300</xdr:colOff>
      <xdr:row>77</xdr:row>
      <xdr:rowOff>130730</xdr:rowOff>
    </xdr:to>
    <xdr:cxnSp macro="">
      <xdr:nvCxnSpPr>
        <xdr:cNvPr id="631" name="直線コネクタ 630"/>
        <xdr:cNvCxnSpPr/>
      </xdr:nvCxnSpPr>
      <xdr:spPr>
        <a:xfrm>
          <a:off x="13703300" y="133307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3" name="テキスト ボックス 632"/>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101426</xdr:rowOff>
    </xdr:from>
    <xdr:to>
      <xdr:col>71</xdr:col>
      <xdr:colOff>177800</xdr:colOff>
      <xdr:row>77</xdr:row>
      <xdr:rowOff>129130</xdr:rowOff>
    </xdr:to>
    <xdr:cxnSp macro="">
      <xdr:nvCxnSpPr>
        <xdr:cNvPr id="634" name="直線コネクタ 633"/>
        <xdr:cNvCxnSpPr/>
      </xdr:nvCxnSpPr>
      <xdr:spPr>
        <a:xfrm>
          <a:off x="12814300" y="13303076"/>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6" name="テキスト ボックス 635"/>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8" name="テキスト ボックス 637"/>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147171</xdr:rowOff>
    </xdr:from>
    <xdr:to>
      <xdr:col>85</xdr:col>
      <xdr:colOff>177800</xdr:colOff>
      <xdr:row>77</xdr:row>
      <xdr:rowOff>77321</xdr:rowOff>
    </xdr:to>
    <xdr:sp macro="" textlink="">
      <xdr:nvSpPr>
        <xdr:cNvPr id="644" name="楕円 643"/>
        <xdr:cNvSpPr/>
      </xdr:nvSpPr>
      <xdr:spPr>
        <a:xfrm>
          <a:off x="16268700" y="131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125598</xdr:rowOff>
    </xdr:from>
    <xdr:ext cx="534377" cy="259045"/>
    <xdr:sp macro="" textlink="">
      <xdr:nvSpPr>
        <xdr:cNvPr id="645" name="公債費該当値テキスト"/>
        <xdr:cNvSpPr txBox="1"/>
      </xdr:nvSpPr>
      <xdr:spPr>
        <a:xfrm>
          <a:off x="16370300" y="131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119673</xdr:rowOff>
    </xdr:from>
    <xdr:to>
      <xdr:col>81</xdr:col>
      <xdr:colOff>101600</xdr:colOff>
      <xdr:row>77</xdr:row>
      <xdr:rowOff>49823</xdr:rowOff>
    </xdr:to>
    <xdr:sp macro="" textlink="">
      <xdr:nvSpPr>
        <xdr:cNvPr id="646" name="楕円 645"/>
        <xdr:cNvSpPr/>
      </xdr:nvSpPr>
      <xdr:spPr>
        <a:xfrm>
          <a:off x="15430500" y="13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66351</xdr:rowOff>
    </xdr:from>
    <xdr:ext cx="534377" cy="259045"/>
    <xdr:sp macro="" textlink="">
      <xdr:nvSpPr>
        <xdr:cNvPr id="647" name="テキスト ボックス 646"/>
        <xdr:cNvSpPr txBox="1"/>
      </xdr:nvSpPr>
      <xdr:spPr>
        <a:xfrm>
          <a:off x="15214111" y="129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79930</xdr:rowOff>
    </xdr:from>
    <xdr:to>
      <xdr:col>76</xdr:col>
      <xdr:colOff>165100</xdr:colOff>
      <xdr:row>78</xdr:row>
      <xdr:rowOff>10080</xdr:rowOff>
    </xdr:to>
    <xdr:sp macro="" textlink="">
      <xdr:nvSpPr>
        <xdr:cNvPr id="648" name="楕円 647"/>
        <xdr:cNvSpPr/>
      </xdr:nvSpPr>
      <xdr:spPr>
        <a:xfrm>
          <a:off x="14541500" y="132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1207</xdr:rowOff>
    </xdr:from>
    <xdr:ext cx="534377" cy="259045"/>
    <xdr:sp macro="" textlink="">
      <xdr:nvSpPr>
        <xdr:cNvPr id="649" name="テキスト ボックス 648"/>
        <xdr:cNvSpPr txBox="1"/>
      </xdr:nvSpPr>
      <xdr:spPr>
        <a:xfrm>
          <a:off x="14325111" y="133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78330</xdr:rowOff>
    </xdr:from>
    <xdr:to>
      <xdr:col>72</xdr:col>
      <xdr:colOff>38100</xdr:colOff>
      <xdr:row>78</xdr:row>
      <xdr:rowOff>8480</xdr:rowOff>
    </xdr:to>
    <xdr:sp macro="" textlink="">
      <xdr:nvSpPr>
        <xdr:cNvPr id="650" name="楕円 649"/>
        <xdr:cNvSpPr/>
      </xdr:nvSpPr>
      <xdr:spPr>
        <a:xfrm>
          <a:off x="13652500" y="132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171057</xdr:rowOff>
    </xdr:from>
    <xdr:ext cx="534377" cy="259045"/>
    <xdr:sp macro="" textlink="">
      <xdr:nvSpPr>
        <xdr:cNvPr id="651" name="テキスト ボックス 650"/>
        <xdr:cNvSpPr txBox="1"/>
      </xdr:nvSpPr>
      <xdr:spPr>
        <a:xfrm>
          <a:off x="13436111" y="133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50626</xdr:rowOff>
    </xdr:from>
    <xdr:to>
      <xdr:col>67</xdr:col>
      <xdr:colOff>101600</xdr:colOff>
      <xdr:row>77</xdr:row>
      <xdr:rowOff>152226</xdr:rowOff>
    </xdr:to>
    <xdr:sp macro="" textlink="">
      <xdr:nvSpPr>
        <xdr:cNvPr id="652" name="楕円 651"/>
        <xdr:cNvSpPr/>
      </xdr:nvSpPr>
      <xdr:spPr>
        <a:xfrm>
          <a:off x="12763500" y="132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143353</xdr:rowOff>
    </xdr:from>
    <xdr:ext cx="534377" cy="259045"/>
    <xdr:sp macro="" textlink="">
      <xdr:nvSpPr>
        <xdr:cNvPr id="653" name="テキスト ボックス 652"/>
        <xdr:cNvSpPr txBox="1"/>
      </xdr:nvSpPr>
      <xdr:spPr>
        <a:xfrm>
          <a:off x="12547111" y="133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7" name="直線コネクタ 676"/>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8"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9" name="直線コネクタ 678"/>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80"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81" name="直線コネクタ 680"/>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103487</xdr:rowOff>
    </xdr:from>
    <xdr:to>
      <xdr:col>85</xdr:col>
      <xdr:colOff>127000</xdr:colOff>
      <xdr:row>95</xdr:row>
      <xdr:rowOff>107410</xdr:rowOff>
    </xdr:to>
    <xdr:cxnSp macro="">
      <xdr:nvCxnSpPr>
        <xdr:cNvPr id="682" name="直線コネクタ 681"/>
        <xdr:cNvCxnSpPr/>
      </xdr:nvCxnSpPr>
      <xdr:spPr>
        <a:xfrm>
          <a:off x="15481300" y="16391237"/>
          <a:ext cx="8382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3" name="積立金平均値テキスト"/>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4" name="フローチャート: 判断 683"/>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103487</xdr:rowOff>
    </xdr:from>
    <xdr:to>
      <xdr:col>81</xdr:col>
      <xdr:colOff>50800</xdr:colOff>
      <xdr:row>96</xdr:row>
      <xdr:rowOff>16942</xdr:rowOff>
    </xdr:to>
    <xdr:cxnSp macro="">
      <xdr:nvCxnSpPr>
        <xdr:cNvPr id="685" name="直線コネクタ 684"/>
        <xdr:cNvCxnSpPr/>
      </xdr:nvCxnSpPr>
      <xdr:spPr>
        <a:xfrm flipV="1">
          <a:off x="14592300" y="16391237"/>
          <a:ext cx="889000" cy="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6" name="フローチャート: 判断 685"/>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7" name="テキスト ボックス 686"/>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16942</xdr:rowOff>
    </xdr:from>
    <xdr:to>
      <xdr:col>76</xdr:col>
      <xdr:colOff>114300</xdr:colOff>
      <xdr:row>97</xdr:row>
      <xdr:rowOff>59232</xdr:rowOff>
    </xdr:to>
    <xdr:cxnSp macro="">
      <xdr:nvCxnSpPr>
        <xdr:cNvPr id="688" name="直線コネクタ 687"/>
        <xdr:cNvCxnSpPr/>
      </xdr:nvCxnSpPr>
      <xdr:spPr>
        <a:xfrm flipV="1">
          <a:off x="13703300" y="16476142"/>
          <a:ext cx="8890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9" name="フローチャート: 判断 688"/>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165416</xdr:rowOff>
    </xdr:from>
    <xdr:ext cx="534377" cy="259045"/>
    <xdr:sp macro="" textlink="">
      <xdr:nvSpPr>
        <xdr:cNvPr id="690" name="テキスト ボックス 689"/>
        <xdr:cNvSpPr txBox="1"/>
      </xdr:nvSpPr>
      <xdr:spPr>
        <a:xfrm>
          <a:off x="14325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66205</xdr:rowOff>
    </xdr:from>
    <xdr:to>
      <xdr:col>71</xdr:col>
      <xdr:colOff>177800</xdr:colOff>
      <xdr:row>97</xdr:row>
      <xdr:rowOff>59232</xdr:rowOff>
    </xdr:to>
    <xdr:cxnSp macro="">
      <xdr:nvCxnSpPr>
        <xdr:cNvPr id="691" name="直線コネクタ 690"/>
        <xdr:cNvCxnSpPr/>
      </xdr:nvCxnSpPr>
      <xdr:spPr>
        <a:xfrm>
          <a:off x="12814300" y="16525405"/>
          <a:ext cx="889000" cy="1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2" name="フローチャート: 判断 691"/>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3" name="テキスト ボックス 692"/>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4" name="フローチャート: 判断 693"/>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5" name="テキスト ボックス 694"/>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56610</xdr:rowOff>
    </xdr:from>
    <xdr:to>
      <xdr:col>85</xdr:col>
      <xdr:colOff>177800</xdr:colOff>
      <xdr:row>95</xdr:row>
      <xdr:rowOff>158210</xdr:rowOff>
    </xdr:to>
    <xdr:sp macro="" textlink="">
      <xdr:nvSpPr>
        <xdr:cNvPr id="701" name="楕円 700"/>
        <xdr:cNvSpPr/>
      </xdr:nvSpPr>
      <xdr:spPr>
        <a:xfrm>
          <a:off x="16268700" y="163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79487</xdr:rowOff>
    </xdr:from>
    <xdr:ext cx="534377" cy="259045"/>
    <xdr:sp macro="" textlink="">
      <xdr:nvSpPr>
        <xdr:cNvPr id="702" name="積立金該当値テキスト"/>
        <xdr:cNvSpPr txBox="1"/>
      </xdr:nvSpPr>
      <xdr:spPr>
        <a:xfrm>
          <a:off x="16370300" y="161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52687</xdr:rowOff>
    </xdr:from>
    <xdr:to>
      <xdr:col>81</xdr:col>
      <xdr:colOff>101600</xdr:colOff>
      <xdr:row>95</xdr:row>
      <xdr:rowOff>154287</xdr:rowOff>
    </xdr:to>
    <xdr:sp macro="" textlink="">
      <xdr:nvSpPr>
        <xdr:cNvPr id="703" name="楕円 702"/>
        <xdr:cNvSpPr/>
      </xdr:nvSpPr>
      <xdr:spPr>
        <a:xfrm>
          <a:off x="15430500" y="16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170814</xdr:rowOff>
    </xdr:from>
    <xdr:ext cx="534377" cy="259045"/>
    <xdr:sp macro="" textlink="">
      <xdr:nvSpPr>
        <xdr:cNvPr id="704" name="テキスト ボックス 703"/>
        <xdr:cNvSpPr txBox="1"/>
      </xdr:nvSpPr>
      <xdr:spPr>
        <a:xfrm>
          <a:off x="15214111" y="161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137592</xdr:rowOff>
    </xdr:from>
    <xdr:to>
      <xdr:col>76</xdr:col>
      <xdr:colOff>165100</xdr:colOff>
      <xdr:row>96</xdr:row>
      <xdr:rowOff>67742</xdr:rowOff>
    </xdr:to>
    <xdr:sp macro="" textlink="">
      <xdr:nvSpPr>
        <xdr:cNvPr id="705" name="楕円 704"/>
        <xdr:cNvSpPr/>
      </xdr:nvSpPr>
      <xdr:spPr>
        <a:xfrm>
          <a:off x="14541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84269</xdr:rowOff>
    </xdr:from>
    <xdr:ext cx="534377" cy="259045"/>
    <xdr:sp macro="" textlink="">
      <xdr:nvSpPr>
        <xdr:cNvPr id="706" name="テキスト ボックス 705"/>
        <xdr:cNvSpPr txBox="1"/>
      </xdr:nvSpPr>
      <xdr:spPr>
        <a:xfrm>
          <a:off x="14325111" y="162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8432</xdr:rowOff>
    </xdr:from>
    <xdr:to>
      <xdr:col>72</xdr:col>
      <xdr:colOff>38100</xdr:colOff>
      <xdr:row>97</xdr:row>
      <xdr:rowOff>110032</xdr:rowOff>
    </xdr:to>
    <xdr:sp macro="" textlink="">
      <xdr:nvSpPr>
        <xdr:cNvPr id="707" name="楕円 706"/>
        <xdr:cNvSpPr/>
      </xdr:nvSpPr>
      <xdr:spPr>
        <a:xfrm>
          <a:off x="13652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126559</xdr:rowOff>
    </xdr:from>
    <xdr:ext cx="534377" cy="259045"/>
    <xdr:sp macro="" textlink="">
      <xdr:nvSpPr>
        <xdr:cNvPr id="708" name="テキスト ボックス 707"/>
        <xdr:cNvSpPr txBox="1"/>
      </xdr:nvSpPr>
      <xdr:spPr>
        <a:xfrm>
          <a:off x="13436111" y="16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15405</xdr:rowOff>
    </xdr:from>
    <xdr:to>
      <xdr:col>67</xdr:col>
      <xdr:colOff>101600</xdr:colOff>
      <xdr:row>96</xdr:row>
      <xdr:rowOff>117005</xdr:rowOff>
    </xdr:to>
    <xdr:sp macro="" textlink="">
      <xdr:nvSpPr>
        <xdr:cNvPr id="709" name="楕円 708"/>
        <xdr:cNvSpPr/>
      </xdr:nvSpPr>
      <xdr:spPr>
        <a:xfrm>
          <a:off x="12763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133532</xdr:rowOff>
    </xdr:from>
    <xdr:ext cx="534377" cy="259045"/>
    <xdr:sp macro="" textlink="">
      <xdr:nvSpPr>
        <xdr:cNvPr id="710" name="テキスト ボックス 709"/>
        <xdr:cNvSpPr txBox="1"/>
      </xdr:nvSpPr>
      <xdr:spPr>
        <a:xfrm>
          <a:off x="12547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4" name="直線コネクタ 733"/>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7"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8" name="直線コネクタ 737"/>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141097</xdr:rowOff>
    </xdr:from>
    <xdr:to>
      <xdr:col>116</xdr:col>
      <xdr:colOff>63500</xdr:colOff>
      <xdr:row>39</xdr:row>
      <xdr:rowOff>13208</xdr:rowOff>
    </xdr:to>
    <xdr:cxnSp macro="">
      <xdr:nvCxnSpPr>
        <xdr:cNvPr id="739" name="直線コネクタ 738"/>
        <xdr:cNvCxnSpPr/>
      </xdr:nvCxnSpPr>
      <xdr:spPr>
        <a:xfrm flipV="1">
          <a:off x="21323300" y="6656197"/>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40" name="投資及び出資金平均値テキスト"/>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1" name="フローチャート: 判断 740"/>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13208</xdr:rowOff>
    </xdr:from>
    <xdr:to>
      <xdr:col>111</xdr:col>
      <xdr:colOff>177800</xdr:colOff>
      <xdr:row>39</xdr:row>
      <xdr:rowOff>44450</xdr:rowOff>
    </xdr:to>
    <xdr:cxnSp macro="">
      <xdr:nvCxnSpPr>
        <xdr:cNvPr id="742" name="直線コネクタ 741"/>
        <xdr:cNvCxnSpPr/>
      </xdr:nvCxnSpPr>
      <xdr:spPr>
        <a:xfrm flipV="1">
          <a:off x="20434300" y="6699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3" name="フローチャート: 判断 742"/>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4" name="テキスト ボックス 743"/>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6" name="フローチャート: 判断 745"/>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7" name="テキスト ボックス 746"/>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40132</xdr:rowOff>
    </xdr:from>
    <xdr:to>
      <xdr:col>102</xdr:col>
      <xdr:colOff>114300</xdr:colOff>
      <xdr:row>39</xdr:row>
      <xdr:rowOff>44450</xdr:rowOff>
    </xdr:to>
    <xdr:cxnSp macro="">
      <xdr:nvCxnSpPr>
        <xdr:cNvPr id="748" name="直線コネクタ 747"/>
        <xdr:cNvCxnSpPr/>
      </xdr:nvCxnSpPr>
      <xdr:spPr>
        <a:xfrm>
          <a:off x="18656300" y="672668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9" name="フローチャート: 判断 748"/>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50" name="テキスト ボックス 749"/>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1" name="フローチャート: 判断 750"/>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2" name="テキスト ボックス 751"/>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90297</xdr:rowOff>
    </xdr:from>
    <xdr:to>
      <xdr:col>116</xdr:col>
      <xdr:colOff>114300</xdr:colOff>
      <xdr:row>39</xdr:row>
      <xdr:rowOff>20447</xdr:rowOff>
    </xdr:to>
    <xdr:sp macro="" textlink="">
      <xdr:nvSpPr>
        <xdr:cNvPr id="758" name="楕円 757"/>
        <xdr:cNvSpPr/>
      </xdr:nvSpPr>
      <xdr:spPr>
        <a:xfrm>
          <a:off x="221107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5224</xdr:rowOff>
    </xdr:from>
    <xdr:ext cx="378565" cy="259045"/>
    <xdr:sp macro="" textlink="">
      <xdr:nvSpPr>
        <xdr:cNvPr id="759" name="投資及び出資金該当値テキスト"/>
        <xdr:cNvSpPr txBox="1"/>
      </xdr:nvSpPr>
      <xdr:spPr>
        <a:xfrm>
          <a:off x="22212300" y="652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133858</xdr:rowOff>
    </xdr:from>
    <xdr:to>
      <xdr:col>112</xdr:col>
      <xdr:colOff>38100</xdr:colOff>
      <xdr:row>39</xdr:row>
      <xdr:rowOff>64008</xdr:rowOff>
    </xdr:to>
    <xdr:sp macro="" textlink="">
      <xdr:nvSpPr>
        <xdr:cNvPr id="760" name="楕円 759"/>
        <xdr:cNvSpPr/>
      </xdr:nvSpPr>
      <xdr:spPr>
        <a:xfrm>
          <a:off x="21272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55135</xdr:rowOff>
    </xdr:from>
    <xdr:ext cx="378565" cy="259045"/>
    <xdr:sp macro="" textlink="">
      <xdr:nvSpPr>
        <xdr:cNvPr id="761" name="テキスト ボックス 760"/>
        <xdr:cNvSpPr txBox="1"/>
      </xdr:nvSpPr>
      <xdr:spPr>
        <a:xfrm>
          <a:off x="21134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160782</xdr:rowOff>
    </xdr:from>
    <xdr:to>
      <xdr:col>98</xdr:col>
      <xdr:colOff>38100</xdr:colOff>
      <xdr:row>39</xdr:row>
      <xdr:rowOff>90932</xdr:rowOff>
    </xdr:to>
    <xdr:sp macro="" textlink="">
      <xdr:nvSpPr>
        <xdr:cNvPr id="766" name="楕円 765"/>
        <xdr:cNvSpPr/>
      </xdr:nvSpPr>
      <xdr:spPr>
        <a:xfrm>
          <a:off x="18605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82059</xdr:rowOff>
    </xdr:from>
    <xdr:ext cx="313932" cy="259045"/>
    <xdr:sp macro="" textlink="">
      <xdr:nvSpPr>
        <xdr:cNvPr id="767" name="テキスト ボックス 766"/>
        <xdr:cNvSpPr txBox="1"/>
      </xdr:nvSpPr>
      <xdr:spPr>
        <a:xfrm>
          <a:off x="18499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7" name="直線コネクタ 786"/>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8"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9" name="直線コネクタ 788"/>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0"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1" name="直線コネクタ 790"/>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64605</xdr:rowOff>
    </xdr:from>
    <xdr:to>
      <xdr:col>116</xdr:col>
      <xdr:colOff>63500</xdr:colOff>
      <xdr:row>57</xdr:row>
      <xdr:rowOff>68834</xdr:rowOff>
    </xdr:to>
    <xdr:cxnSp macro="">
      <xdr:nvCxnSpPr>
        <xdr:cNvPr id="792" name="直線コネクタ 791"/>
        <xdr:cNvCxnSpPr/>
      </xdr:nvCxnSpPr>
      <xdr:spPr>
        <a:xfrm>
          <a:off x="21323300" y="9837255"/>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3"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4" name="フローチャート: 判断 793"/>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64605</xdr:rowOff>
    </xdr:from>
    <xdr:to>
      <xdr:col>111</xdr:col>
      <xdr:colOff>177800</xdr:colOff>
      <xdr:row>57</xdr:row>
      <xdr:rowOff>65233</xdr:rowOff>
    </xdr:to>
    <xdr:cxnSp macro="">
      <xdr:nvCxnSpPr>
        <xdr:cNvPr id="795" name="直線コネクタ 794"/>
        <xdr:cNvCxnSpPr/>
      </xdr:nvCxnSpPr>
      <xdr:spPr>
        <a:xfrm flipV="1">
          <a:off x="20434300" y="983725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6" name="フローチャート: 判断 795"/>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7" name="テキスト ボックス 796"/>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65233</xdr:rowOff>
    </xdr:from>
    <xdr:to>
      <xdr:col>107</xdr:col>
      <xdr:colOff>50800</xdr:colOff>
      <xdr:row>57</xdr:row>
      <xdr:rowOff>73463</xdr:rowOff>
    </xdr:to>
    <xdr:cxnSp macro="">
      <xdr:nvCxnSpPr>
        <xdr:cNvPr id="798" name="直線コネクタ 797"/>
        <xdr:cNvCxnSpPr/>
      </xdr:nvCxnSpPr>
      <xdr:spPr>
        <a:xfrm flipV="1">
          <a:off x="19545300" y="983788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9" name="フローチャート: 判断 798"/>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0" name="テキスト ボックス 799"/>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73349</xdr:rowOff>
    </xdr:from>
    <xdr:to>
      <xdr:col>102</xdr:col>
      <xdr:colOff>114300</xdr:colOff>
      <xdr:row>57</xdr:row>
      <xdr:rowOff>73463</xdr:rowOff>
    </xdr:to>
    <xdr:cxnSp macro="">
      <xdr:nvCxnSpPr>
        <xdr:cNvPr id="801" name="直線コネクタ 800"/>
        <xdr:cNvCxnSpPr/>
      </xdr:nvCxnSpPr>
      <xdr:spPr>
        <a:xfrm>
          <a:off x="18656300" y="98459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2" name="フローチャート: 判断 801"/>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3" name="テキスト ボックス 802"/>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4" name="フローチャート: 判断 803"/>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5" name="テキスト ボックス 804"/>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18034</xdr:rowOff>
    </xdr:from>
    <xdr:to>
      <xdr:col>116</xdr:col>
      <xdr:colOff>114300</xdr:colOff>
      <xdr:row>57</xdr:row>
      <xdr:rowOff>119634</xdr:rowOff>
    </xdr:to>
    <xdr:sp macro="" textlink="">
      <xdr:nvSpPr>
        <xdr:cNvPr id="811" name="楕円 810"/>
        <xdr:cNvSpPr/>
      </xdr:nvSpPr>
      <xdr:spPr>
        <a:xfrm>
          <a:off x="221107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167911</xdr:rowOff>
    </xdr:from>
    <xdr:ext cx="469744" cy="259045"/>
    <xdr:sp macro="" textlink="">
      <xdr:nvSpPr>
        <xdr:cNvPr id="812" name="貸付金該当値テキスト"/>
        <xdr:cNvSpPr txBox="1"/>
      </xdr:nvSpPr>
      <xdr:spPr>
        <a:xfrm>
          <a:off x="22212300" y="976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13805</xdr:rowOff>
    </xdr:from>
    <xdr:to>
      <xdr:col>112</xdr:col>
      <xdr:colOff>38100</xdr:colOff>
      <xdr:row>57</xdr:row>
      <xdr:rowOff>115405</xdr:rowOff>
    </xdr:to>
    <xdr:sp macro="" textlink="">
      <xdr:nvSpPr>
        <xdr:cNvPr id="813" name="楕円 812"/>
        <xdr:cNvSpPr/>
      </xdr:nvSpPr>
      <xdr:spPr>
        <a:xfrm>
          <a:off x="21272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106532</xdr:rowOff>
    </xdr:from>
    <xdr:ext cx="469744" cy="259045"/>
    <xdr:sp macro="" textlink="">
      <xdr:nvSpPr>
        <xdr:cNvPr id="814" name="テキスト ボックス 813"/>
        <xdr:cNvSpPr txBox="1"/>
      </xdr:nvSpPr>
      <xdr:spPr>
        <a:xfrm>
          <a:off x="21088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14433</xdr:rowOff>
    </xdr:from>
    <xdr:to>
      <xdr:col>107</xdr:col>
      <xdr:colOff>101600</xdr:colOff>
      <xdr:row>57</xdr:row>
      <xdr:rowOff>116033</xdr:rowOff>
    </xdr:to>
    <xdr:sp macro="" textlink="">
      <xdr:nvSpPr>
        <xdr:cNvPr id="815" name="楕円 814"/>
        <xdr:cNvSpPr/>
      </xdr:nvSpPr>
      <xdr:spPr>
        <a:xfrm>
          <a:off x="20383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107160</xdr:rowOff>
    </xdr:from>
    <xdr:ext cx="469744" cy="259045"/>
    <xdr:sp macro="" textlink="">
      <xdr:nvSpPr>
        <xdr:cNvPr id="816" name="テキスト ボックス 815"/>
        <xdr:cNvSpPr txBox="1"/>
      </xdr:nvSpPr>
      <xdr:spPr>
        <a:xfrm>
          <a:off x="20199428" y="987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22663</xdr:rowOff>
    </xdr:from>
    <xdr:to>
      <xdr:col>102</xdr:col>
      <xdr:colOff>165100</xdr:colOff>
      <xdr:row>57</xdr:row>
      <xdr:rowOff>124263</xdr:rowOff>
    </xdr:to>
    <xdr:sp macro="" textlink="">
      <xdr:nvSpPr>
        <xdr:cNvPr id="817" name="楕円 816"/>
        <xdr:cNvSpPr/>
      </xdr:nvSpPr>
      <xdr:spPr>
        <a:xfrm>
          <a:off x="19494500" y="97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115390</xdr:rowOff>
    </xdr:from>
    <xdr:ext cx="469744" cy="259045"/>
    <xdr:sp macro="" textlink="">
      <xdr:nvSpPr>
        <xdr:cNvPr id="818" name="テキスト ボックス 817"/>
        <xdr:cNvSpPr txBox="1"/>
      </xdr:nvSpPr>
      <xdr:spPr>
        <a:xfrm>
          <a:off x="19310428" y="98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22549</xdr:rowOff>
    </xdr:from>
    <xdr:to>
      <xdr:col>98</xdr:col>
      <xdr:colOff>38100</xdr:colOff>
      <xdr:row>57</xdr:row>
      <xdr:rowOff>124149</xdr:rowOff>
    </xdr:to>
    <xdr:sp macro="" textlink="">
      <xdr:nvSpPr>
        <xdr:cNvPr id="819" name="楕円 818"/>
        <xdr:cNvSpPr/>
      </xdr:nvSpPr>
      <xdr:spPr>
        <a:xfrm>
          <a:off x="18605500" y="97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115276</xdr:rowOff>
    </xdr:from>
    <xdr:ext cx="469744" cy="259045"/>
    <xdr:sp macro="" textlink="">
      <xdr:nvSpPr>
        <xdr:cNvPr id="820" name="テキスト ボックス 819"/>
        <xdr:cNvSpPr txBox="1"/>
      </xdr:nvSpPr>
      <xdr:spPr>
        <a:xfrm>
          <a:off x="18421428" y="98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3" name="直線コネクタ 842"/>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4"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5" name="直線コネクタ 844"/>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6"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7" name="直線コネクタ 846"/>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128407</xdr:rowOff>
    </xdr:from>
    <xdr:to>
      <xdr:col>116</xdr:col>
      <xdr:colOff>63500</xdr:colOff>
      <xdr:row>76</xdr:row>
      <xdr:rowOff>5009</xdr:rowOff>
    </xdr:to>
    <xdr:cxnSp macro="">
      <xdr:nvCxnSpPr>
        <xdr:cNvPr id="848" name="直線コネクタ 847"/>
        <xdr:cNvCxnSpPr/>
      </xdr:nvCxnSpPr>
      <xdr:spPr>
        <a:xfrm flipV="1">
          <a:off x="21323300" y="12987157"/>
          <a:ext cx="8382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9" name="繰出金平均値テキスト"/>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0" name="フローチャート: 判断 849"/>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120132</xdr:rowOff>
    </xdr:from>
    <xdr:to>
      <xdr:col>111</xdr:col>
      <xdr:colOff>177800</xdr:colOff>
      <xdr:row>76</xdr:row>
      <xdr:rowOff>5009</xdr:rowOff>
    </xdr:to>
    <xdr:cxnSp macro="">
      <xdr:nvCxnSpPr>
        <xdr:cNvPr id="851" name="直線コネクタ 850"/>
        <xdr:cNvCxnSpPr/>
      </xdr:nvCxnSpPr>
      <xdr:spPr>
        <a:xfrm>
          <a:off x="20434300" y="12807432"/>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2" name="フローチャート: 判断 851"/>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3" name="テキスト ボックス 852"/>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104039</xdr:rowOff>
    </xdr:from>
    <xdr:to>
      <xdr:col>107</xdr:col>
      <xdr:colOff>50800</xdr:colOff>
      <xdr:row>74</xdr:row>
      <xdr:rowOff>120132</xdr:rowOff>
    </xdr:to>
    <xdr:cxnSp macro="">
      <xdr:nvCxnSpPr>
        <xdr:cNvPr id="854" name="直線コネクタ 853"/>
        <xdr:cNvCxnSpPr/>
      </xdr:nvCxnSpPr>
      <xdr:spPr>
        <a:xfrm>
          <a:off x="19545300" y="12791339"/>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5" name="フローチャート: 判断 854"/>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6" name="テキスト ボックス 855"/>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104039</xdr:rowOff>
    </xdr:from>
    <xdr:to>
      <xdr:col>102</xdr:col>
      <xdr:colOff>114300</xdr:colOff>
      <xdr:row>74</xdr:row>
      <xdr:rowOff>118897</xdr:rowOff>
    </xdr:to>
    <xdr:cxnSp macro="">
      <xdr:nvCxnSpPr>
        <xdr:cNvPr id="857" name="直線コネクタ 856"/>
        <xdr:cNvCxnSpPr/>
      </xdr:nvCxnSpPr>
      <xdr:spPr>
        <a:xfrm flipV="1">
          <a:off x="18656300" y="1279133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8" name="フローチャート: 判断 857"/>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9" name="テキスト ボックス 858"/>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0" name="フローチャート: 判断 859"/>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61" name="テキスト ボックス 860"/>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77607</xdr:rowOff>
    </xdr:from>
    <xdr:to>
      <xdr:col>116</xdr:col>
      <xdr:colOff>114300</xdr:colOff>
      <xdr:row>76</xdr:row>
      <xdr:rowOff>7758</xdr:rowOff>
    </xdr:to>
    <xdr:sp macro="" textlink="">
      <xdr:nvSpPr>
        <xdr:cNvPr id="867" name="楕円 866"/>
        <xdr:cNvSpPr/>
      </xdr:nvSpPr>
      <xdr:spPr>
        <a:xfrm>
          <a:off x="22110700" y="129363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56034</xdr:rowOff>
    </xdr:from>
    <xdr:ext cx="534377" cy="259045"/>
    <xdr:sp macro="" textlink="">
      <xdr:nvSpPr>
        <xdr:cNvPr id="868" name="繰出金該当値テキスト"/>
        <xdr:cNvSpPr txBox="1"/>
      </xdr:nvSpPr>
      <xdr:spPr>
        <a:xfrm>
          <a:off x="22212300" y="129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125659</xdr:rowOff>
    </xdr:from>
    <xdr:to>
      <xdr:col>112</xdr:col>
      <xdr:colOff>38100</xdr:colOff>
      <xdr:row>76</xdr:row>
      <xdr:rowOff>55809</xdr:rowOff>
    </xdr:to>
    <xdr:sp macro="" textlink="">
      <xdr:nvSpPr>
        <xdr:cNvPr id="869" name="楕円 868"/>
        <xdr:cNvSpPr/>
      </xdr:nvSpPr>
      <xdr:spPr>
        <a:xfrm>
          <a:off x="21272500" y="129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46936</xdr:rowOff>
    </xdr:from>
    <xdr:ext cx="534377" cy="259045"/>
    <xdr:sp macro="" textlink="">
      <xdr:nvSpPr>
        <xdr:cNvPr id="870" name="テキスト ボックス 869"/>
        <xdr:cNvSpPr txBox="1"/>
      </xdr:nvSpPr>
      <xdr:spPr>
        <a:xfrm>
          <a:off x="21056111" y="130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69332</xdr:rowOff>
    </xdr:from>
    <xdr:to>
      <xdr:col>107</xdr:col>
      <xdr:colOff>101600</xdr:colOff>
      <xdr:row>74</xdr:row>
      <xdr:rowOff>170932</xdr:rowOff>
    </xdr:to>
    <xdr:sp macro="" textlink="">
      <xdr:nvSpPr>
        <xdr:cNvPr id="871" name="楕円 870"/>
        <xdr:cNvSpPr/>
      </xdr:nvSpPr>
      <xdr:spPr>
        <a:xfrm>
          <a:off x="20383500" y="127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162059</xdr:rowOff>
    </xdr:from>
    <xdr:ext cx="534377" cy="259045"/>
    <xdr:sp macro="" textlink="">
      <xdr:nvSpPr>
        <xdr:cNvPr id="872" name="テキスト ボックス 871"/>
        <xdr:cNvSpPr txBox="1"/>
      </xdr:nvSpPr>
      <xdr:spPr>
        <a:xfrm>
          <a:off x="20167111" y="128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53239</xdr:rowOff>
    </xdr:from>
    <xdr:to>
      <xdr:col>102</xdr:col>
      <xdr:colOff>165100</xdr:colOff>
      <xdr:row>74</xdr:row>
      <xdr:rowOff>154839</xdr:rowOff>
    </xdr:to>
    <xdr:sp macro="" textlink="">
      <xdr:nvSpPr>
        <xdr:cNvPr id="873" name="楕円 872"/>
        <xdr:cNvSpPr/>
      </xdr:nvSpPr>
      <xdr:spPr>
        <a:xfrm>
          <a:off x="19494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145966</xdr:rowOff>
    </xdr:from>
    <xdr:ext cx="534377" cy="259045"/>
    <xdr:sp macro="" textlink="">
      <xdr:nvSpPr>
        <xdr:cNvPr id="874" name="テキスト ボックス 873"/>
        <xdr:cNvSpPr txBox="1"/>
      </xdr:nvSpPr>
      <xdr:spPr>
        <a:xfrm>
          <a:off x="19278111" y="128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68097</xdr:rowOff>
    </xdr:from>
    <xdr:to>
      <xdr:col>98</xdr:col>
      <xdr:colOff>38100</xdr:colOff>
      <xdr:row>74</xdr:row>
      <xdr:rowOff>169697</xdr:rowOff>
    </xdr:to>
    <xdr:sp macro="" textlink="">
      <xdr:nvSpPr>
        <xdr:cNvPr id="875" name="楕円 874"/>
        <xdr:cNvSpPr/>
      </xdr:nvSpPr>
      <xdr:spPr>
        <a:xfrm>
          <a:off x="18605500" y="127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160824</xdr:rowOff>
    </xdr:from>
    <xdr:ext cx="534377" cy="259045"/>
    <xdr:sp macro="" textlink="">
      <xdr:nvSpPr>
        <xdr:cNvPr id="876" name="テキスト ボックス 875"/>
        <xdr:cNvSpPr txBox="1"/>
      </xdr:nvSpPr>
      <xdr:spPr>
        <a:xfrm>
          <a:off x="18389111" y="128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420,091</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65,081</a:t>
          </a:r>
          <a:r>
            <a:rPr kumimoji="1" lang="ja-JP" altLang="en-US" sz="1300">
              <a:latin typeface="ＭＳ Ｐゴシック" panose="020B0600070205080204" pitchFamily="50" charset="-128"/>
              <a:ea typeface="ＭＳ Ｐゴシック" panose="020B0600070205080204" pitchFamily="50" charset="-128"/>
            </a:rPr>
            <a:t>円減少している。特別定額給付金給付事業に伴う補助費等の減少によるものである。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106,429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ものの、障害者に対する自立支援介護・訓練等給付費等が増加傾向にあるほか、子育て世帯への臨時特別給付金等の給付事業の影響で大幅に増加している。　</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54,387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円となっており、類似団体平均と比較して低い水準にある。定員適正化計画に基づき、事務事業の再編・整理、組織機構の弾力化等により、計画的に職員数の削減を行ってきたためである。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64,949</a:t>
          </a:r>
          <a:r>
            <a:rPr kumimoji="1" lang="ja-JP" altLang="en-US" sz="1300">
              <a:latin typeface="ＭＳ Ｐゴシック" panose="020B0600070205080204" pitchFamily="50" charset="-128"/>
              <a:ea typeface="ＭＳ Ｐゴシック" panose="020B0600070205080204" pitchFamily="50" charset="-128"/>
            </a:rPr>
            <a:t>円と前年度から増加し、類似団体平均と比較して高い水準にある。本庁舎建設事業費等によるものである。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38,147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円となっており、類似団体平均と比較して低い水準にある。テールヘビー償還によるものである。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32,695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円となっており、類似団体平均と比較して高い水準にある。学校建て替え等に備え、学校施設整備基金等へ積立を行ったためである。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146,136
142,927
87.81
66,224,068
61,390,436
4,612,175
30,019,612
24,317,445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142966</xdr:rowOff>
    </xdr:from>
    <xdr:to>
      <xdr:col>24</xdr:col>
      <xdr:colOff>63500</xdr:colOff>
      <xdr:row>36</xdr:row>
      <xdr:rowOff>144054</xdr:rowOff>
    </xdr:to>
    <xdr:cxnSp macro="">
      <xdr:nvCxnSpPr>
        <xdr:cNvPr id="63" name="直線コネクタ 62"/>
        <xdr:cNvCxnSpPr/>
      </xdr:nvCxnSpPr>
      <xdr:spPr>
        <a:xfrm flipV="1">
          <a:off x="3797300" y="631516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67854</xdr:rowOff>
    </xdr:from>
    <xdr:to>
      <xdr:col>19</xdr:col>
      <xdr:colOff>177800</xdr:colOff>
      <xdr:row>36</xdr:row>
      <xdr:rowOff>144054</xdr:rowOff>
    </xdr:to>
    <xdr:cxnSp macro="">
      <xdr:nvCxnSpPr>
        <xdr:cNvPr id="66" name="直線コネクタ 65"/>
        <xdr:cNvCxnSpPr/>
      </xdr:nvCxnSpPr>
      <xdr:spPr>
        <a:xfrm>
          <a:off x="2908300" y="624005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65677</xdr:rowOff>
    </xdr:from>
    <xdr:to>
      <xdr:col>15</xdr:col>
      <xdr:colOff>50800</xdr:colOff>
      <xdr:row>36</xdr:row>
      <xdr:rowOff>67854</xdr:rowOff>
    </xdr:to>
    <xdr:cxnSp macro="">
      <xdr:nvCxnSpPr>
        <xdr:cNvPr id="69" name="直線コネクタ 68"/>
        <xdr:cNvCxnSpPr/>
      </xdr:nvCxnSpPr>
      <xdr:spPr>
        <a:xfrm>
          <a:off x="2019300" y="62378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65677</xdr:rowOff>
    </xdr:from>
    <xdr:to>
      <xdr:col>10</xdr:col>
      <xdr:colOff>114300</xdr:colOff>
      <xdr:row>36</xdr:row>
      <xdr:rowOff>77651</xdr:rowOff>
    </xdr:to>
    <xdr:cxnSp macro="">
      <xdr:nvCxnSpPr>
        <xdr:cNvPr id="72" name="直線コネクタ 71"/>
        <xdr:cNvCxnSpPr/>
      </xdr:nvCxnSpPr>
      <xdr:spPr>
        <a:xfrm flipV="1">
          <a:off x="1130300" y="623787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92166</xdr:rowOff>
    </xdr:from>
    <xdr:to>
      <xdr:col>24</xdr:col>
      <xdr:colOff>114300</xdr:colOff>
      <xdr:row>37</xdr:row>
      <xdr:rowOff>22316</xdr:rowOff>
    </xdr:to>
    <xdr:sp macro="" textlink="">
      <xdr:nvSpPr>
        <xdr:cNvPr id="82" name="楕円 81"/>
        <xdr:cNvSpPr/>
      </xdr:nvSpPr>
      <xdr:spPr>
        <a:xfrm>
          <a:off x="45847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70593</xdr:rowOff>
    </xdr:from>
    <xdr:ext cx="469744" cy="259045"/>
    <xdr:sp macro="" textlink="">
      <xdr:nvSpPr>
        <xdr:cNvPr id="83" name="議会費該当値テキスト"/>
        <xdr:cNvSpPr txBox="1"/>
      </xdr:nvSpPr>
      <xdr:spPr>
        <a:xfrm>
          <a:off x="4686300" y="624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93254</xdr:rowOff>
    </xdr:from>
    <xdr:to>
      <xdr:col>20</xdr:col>
      <xdr:colOff>38100</xdr:colOff>
      <xdr:row>37</xdr:row>
      <xdr:rowOff>23404</xdr:rowOff>
    </xdr:to>
    <xdr:sp macro="" textlink="">
      <xdr:nvSpPr>
        <xdr:cNvPr id="84" name="楕円 83"/>
        <xdr:cNvSpPr/>
      </xdr:nvSpPr>
      <xdr:spPr>
        <a:xfrm>
          <a:off x="374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14531</xdr:rowOff>
    </xdr:from>
    <xdr:ext cx="469744" cy="259045"/>
    <xdr:sp macro="" textlink="">
      <xdr:nvSpPr>
        <xdr:cNvPr id="85" name="テキスト ボックス 84"/>
        <xdr:cNvSpPr txBox="1"/>
      </xdr:nvSpPr>
      <xdr:spPr>
        <a:xfrm>
          <a:off x="3562428"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17054</xdr:rowOff>
    </xdr:from>
    <xdr:to>
      <xdr:col>15</xdr:col>
      <xdr:colOff>101600</xdr:colOff>
      <xdr:row>36</xdr:row>
      <xdr:rowOff>118654</xdr:rowOff>
    </xdr:to>
    <xdr:sp macro="" textlink="">
      <xdr:nvSpPr>
        <xdr:cNvPr id="86" name="楕円 85"/>
        <xdr:cNvSpPr/>
      </xdr:nvSpPr>
      <xdr:spPr>
        <a:xfrm>
          <a:off x="2857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109781</xdr:rowOff>
    </xdr:from>
    <xdr:ext cx="469744" cy="259045"/>
    <xdr:sp macro="" textlink="">
      <xdr:nvSpPr>
        <xdr:cNvPr id="87" name="テキスト ボックス 86"/>
        <xdr:cNvSpPr txBox="1"/>
      </xdr:nvSpPr>
      <xdr:spPr>
        <a:xfrm>
          <a:off x="2673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14877</xdr:rowOff>
    </xdr:from>
    <xdr:to>
      <xdr:col>10</xdr:col>
      <xdr:colOff>165100</xdr:colOff>
      <xdr:row>36</xdr:row>
      <xdr:rowOff>116477</xdr:rowOff>
    </xdr:to>
    <xdr:sp macro="" textlink="">
      <xdr:nvSpPr>
        <xdr:cNvPr id="88" name="楕円 87"/>
        <xdr:cNvSpPr/>
      </xdr:nvSpPr>
      <xdr:spPr>
        <a:xfrm>
          <a:off x="1968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107604</xdr:rowOff>
    </xdr:from>
    <xdr:ext cx="469744" cy="259045"/>
    <xdr:sp macro="" textlink="">
      <xdr:nvSpPr>
        <xdr:cNvPr id="89" name="テキスト ボックス 88"/>
        <xdr:cNvSpPr txBox="1"/>
      </xdr:nvSpPr>
      <xdr:spPr>
        <a:xfrm>
          <a:off x="1784428"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26851</xdr:rowOff>
    </xdr:from>
    <xdr:to>
      <xdr:col>6</xdr:col>
      <xdr:colOff>38100</xdr:colOff>
      <xdr:row>36</xdr:row>
      <xdr:rowOff>128451</xdr:rowOff>
    </xdr:to>
    <xdr:sp macro="" textlink="">
      <xdr:nvSpPr>
        <xdr:cNvPr id="90" name="楕円 89"/>
        <xdr:cNvSpPr/>
      </xdr:nvSpPr>
      <xdr:spPr>
        <a:xfrm>
          <a:off x="1079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119578</xdr:rowOff>
    </xdr:from>
    <xdr:ext cx="469744" cy="259045"/>
    <xdr:sp macro="" textlink="">
      <xdr:nvSpPr>
        <xdr:cNvPr id="91" name="テキスト ボックス 90"/>
        <xdr:cNvSpPr txBox="1"/>
      </xdr:nvSpPr>
      <xdr:spPr>
        <a:xfrm>
          <a:off x="895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30200</xdr:rowOff>
    </xdr:from>
    <xdr:to>
      <xdr:col>24</xdr:col>
      <xdr:colOff>63500</xdr:colOff>
      <xdr:row>56</xdr:row>
      <xdr:rowOff>54573</xdr:rowOff>
    </xdr:to>
    <xdr:cxnSp macro="">
      <xdr:nvCxnSpPr>
        <xdr:cNvPr id="123" name="直線コネクタ 122"/>
        <xdr:cNvCxnSpPr/>
      </xdr:nvCxnSpPr>
      <xdr:spPr>
        <a:xfrm>
          <a:off x="3797300" y="8774150"/>
          <a:ext cx="838200" cy="8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30200</xdr:rowOff>
    </xdr:from>
    <xdr:to>
      <xdr:col>19</xdr:col>
      <xdr:colOff>177800</xdr:colOff>
      <xdr:row>58</xdr:row>
      <xdr:rowOff>2018</xdr:rowOff>
    </xdr:to>
    <xdr:cxnSp macro="">
      <xdr:nvCxnSpPr>
        <xdr:cNvPr id="126" name="直線コネクタ 125"/>
        <xdr:cNvCxnSpPr/>
      </xdr:nvCxnSpPr>
      <xdr:spPr>
        <a:xfrm flipV="1">
          <a:off x="2908300" y="8774150"/>
          <a:ext cx="889000" cy="117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2018</xdr:rowOff>
    </xdr:from>
    <xdr:to>
      <xdr:col>15</xdr:col>
      <xdr:colOff>50800</xdr:colOff>
      <xdr:row>59</xdr:row>
      <xdr:rowOff>8472</xdr:rowOff>
    </xdr:to>
    <xdr:cxnSp macro="">
      <xdr:nvCxnSpPr>
        <xdr:cNvPr id="129" name="直線コネクタ 128"/>
        <xdr:cNvCxnSpPr/>
      </xdr:nvCxnSpPr>
      <xdr:spPr>
        <a:xfrm flipV="1">
          <a:off x="2019300" y="9946118"/>
          <a:ext cx="889000" cy="1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20217</xdr:rowOff>
    </xdr:from>
    <xdr:ext cx="534377" cy="259045"/>
    <xdr:sp macro="" textlink="">
      <xdr:nvSpPr>
        <xdr:cNvPr id="131" name="テキスト ボックス 130"/>
        <xdr:cNvSpPr txBox="1"/>
      </xdr:nvSpPr>
      <xdr:spPr>
        <a:xfrm>
          <a:off x="2641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12478</xdr:rowOff>
    </xdr:from>
    <xdr:to>
      <xdr:col>10</xdr:col>
      <xdr:colOff>114300</xdr:colOff>
      <xdr:row>59</xdr:row>
      <xdr:rowOff>8472</xdr:rowOff>
    </xdr:to>
    <xdr:cxnSp macro="">
      <xdr:nvCxnSpPr>
        <xdr:cNvPr id="132" name="直線コネクタ 131"/>
        <xdr:cNvCxnSpPr/>
      </xdr:nvCxnSpPr>
      <xdr:spPr>
        <a:xfrm>
          <a:off x="1130300" y="9956578"/>
          <a:ext cx="889000" cy="1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23134</xdr:rowOff>
    </xdr:from>
    <xdr:ext cx="534377" cy="259045"/>
    <xdr:sp macro="" textlink="">
      <xdr:nvSpPr>
        <xdr:cNvPr id="134" name="テキスト ボックス 133"/>
        <xdr:cNvSpPr txBox="1"/>
      </xdr:nvSpPr>
      <xdr:spPr>
        <a:xfrm>
          <a:off x="1752111" y="979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3773</xdr:rowOff>
    </xdr:from>
    <xdr:to>
      <xdr:col>24</xdr:col>
      <xdr:colOff>114300</xdr:colOff>
      <xdr:row>56</xdr:row>
      <xdr:rowOff>105373</xdr:rowOff>
    </xdr:to>
    <xdr:sp macro="" textlink="">
      <xdr:nvSpPr>
        <xdr:cNvPr id="142" name="楕円 141"/>
        <xdr:cNvSpPr/>
      </xdr:nvSpPr>
      <xdr:spPr>
        <a:xfrm>
          <a:off x="4584700" y="96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26650</xdr:rowOff>
    </xdr:from>
    <xdr:ext cx="534377" cy="259045"/>
    <xdr:sp macro="" textlink="">
      <xdr:nvSpPr>
        <xdr:cNvPr id="143" name="総務費該当値テキスト"/>
        <xdr:cNvSpPr txBox="1"/>
      </xdr:nvSpPr>
      <xdr:spPr>
        <a:xfrm>
          <a:off x="4686300" y="94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150850</xdr:rowOff>
    </xdr:from>
    <xdr:to>
      <xdr:col>20</xdr:col>
      <xdr:colOff>38100</xdr:colOff>
      <xdr:row>51</xdr:row>
      <xdr:rowOff>81000</xdr:rowOff>
    </xdr:to>
    <xdr:sp macro="" textlink="">
      <xdr:nvSpPr>
        <xdr:cNvPr id="144" name="楕円 143"/>
        <xdr:cNvSpPr/>
      </xdr:nvSpPr>
      <xdr:spPr>
        <a:xfrm>
          <a:off x="3746500" y="87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97527</xdr:rowOff>
    </xdr:from>
    <xdr:ext cx="599010" cy="259045"/>
    <xdr:sp macro="" textlink="">
      <xdr:nvSpPr>
        <xdr:cNvPr id="145" name="テキスト ボックス 144"/>
        <xdr:cNvSpPr txBox="1"/>
      </xdr:nvSpPr>
      <xdr:spPr>
        <a:xfrm>
          <a:off x="3497795" y="84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122668</xdr:rowOff>
    </xdr:from>
    <xdr:to>
      <xdr:col>15</xdr:col>
      <xdr:colOff>101600</xdr:colOff>
      <xdr:row>58</xdr:row>
      <xdr:rowOff>52818</xdr:rowOff>
    </xdr:to>
    <xdr:sp macro="" textlink="">
      <xdr:nvSpPr>
        <xdr:cNvPr id="146" name="楕円 145"/>
        <xdr:cNvSpPr/>
      </xdr:nvSpPr>
      <xdr:spPr>
        <a:xfrm>
          <a:off x="2857500" y="9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43945</xdr:rowOff>
    </xdr:from>
    <xdr:ext cx="534377" cy="259045"/>
    <xdr:sp macro="" textlink="">
      <xdr:nvSpPr>
        <xdr:cNvPr id="147" name="テキスト ボックス 146"/>
        <xdr:cNvSpPr txBox="1"/>
      </xdr:nvSpPr>
      <xdr:spPr>
        <a:xfrm>
          <a:off x="2641111" y="99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129122</xdr:rowOff>
    </xdr:from>
    <xdr:to>
      <xdr:col>10</xdr:col>
      <xdr:colOff>165100</xdr:colOff>
      <xdr:row>59</xdr:row>
      <xdr:rowOff>59272</xdr:rowOff>
    </xdr:to>
    <xdr:sp macro="" textlink="">
      <xdr:nvSpPr>
        <xdr:cNvPr id="148" name="楕円 147"/>
        <xdr:cNvSpPr/>
      </xdr:nvSpPr>
      <xdr:spPr>
        <a:xfrm>
          <a:off x="1968500" y="10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50399</xdr:rowOff>
    </xdr:from>
    <xdr:ext cx="534377" cy="259045"/>
    <xdr:sp macro="" textlink="">
      <xdr:nvSpPr>
        <xdr:cNvPr id="149" name="テキスト ボックス 148"/>
        <xdr:cNvSpPr txBox="1"/>
      </xdr:nvSpPr>
      <xdr:spPr>
        <a:xfrm>
          <a:off x="1752111" y="101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133128</xdr:rowOff>
    </xdr:from>
    <xdr:to>
      <xdr:col>6</xdr:col>
      <xdr:colOff>38100</xdr:colOff>
      <xdr:row>58</xdr:row>
      <xdr:rowOff>63278</xdr:rowOff>
    </xdr:to>
    <xdr:sp macro="" textlink="">
      <xdr:nvSpPr>
        <xdr:cNvPr id="150" name="楕円 149"/>
        <xdr:cNvSpPr/>
      </xdr:nvSpPr>
      <xdr:spPr>
        <a:xfrm>
          <a:off x="1079500" y="99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79805</xdr:rowOff>
    </xdr:from>
    <xdr:ext cx="534377" cy="259045"/>
    <xdr:sp macro="" textlink="">
      <xdr:nvSpPr>
        <xdr:cNvPr id="151" name="テキスト ボックス 150"/>
        <xdr:cNvSpPr txBox="1"/>
      </xdr:nvSpPr>
      <xdr:spPr>
        <a:xfrm>
          <a:off x="863111" y="96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162347</xdr:rowOff>
    </xdr:from>
    <xdr:to>
      <xdr:col>24</xdr:col>
      <xdr:colOff>62865</xdr:colOff>
      <xdr:row>75</xdr:row>
      <xdr:rowOff>16028</xdr:rowOff>
    </xdr:to>
    <xdr:cxnSp macro="">
      <xdr:nvCxnSpPr>
        <xdr:cNvPr id="178" name="直線コネクタ 177"/>
        <xdr:cNvCxnSpPr/>
      </xdr:nvCxnSpPr>
      <xdr:spPr>
        <a:xfrm flipV="1">
          <a:off x="4633595" y="11992397"/>
          <a:ext cx="1270" cy="88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19855</xdr:rowOff>
    </xdr:from>
    <xdr:ext cx="599010" cy="259045"/>
    <xdr:sp macro="" textlink="">
      <xdr:nvSpPr>
        <xdr:cNvPr id="179" name="民生費最小値テキスト"/>
        <xdr:cNvSpPr txBox="1"/>
      </xdr:nvSpPr>
      <xdr:spPr>
        <a:xfrm>
          <a:off x="4686300" y="128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16028</xdr:rowOff>
    </xdr:from>
    <xdr:to>
      <xdr:col>24</xdr:col>
      <xdr:colOff>152400</xdr:colOff>
      <xdr:row>75</xdr:row>
      <xdr:rowOff>16028</xdr:rowOff>
    </xdr:to>
    <xdr:cxnSp macro="">
      <xdr:nvCxnSpPr>
        <xdr:cNvPr id="180" name="直線コネクタ 179"/>
        <xdr:cNvCxnSpPr/>
      </xdr:nvCxnSpPr>
      <xdr:spPr>
        <a:xfrm>
          <a:off x="4546600" y="1287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109024</xdr:rowOff>
    </xdr:from>
    <xdr:ext cx="599010" cy="259045"/>
    <xdr:sp macro="" textlink="">
      <xdr:nvSpPr>
        <xdr:cNvPr id="181" name="民生費最大値テキスト"/>
        <xdr:cNvSpPr txBox="1"/>
      </xdr:nvSpPr>
      <xdr:spPr>
        <a:xfrm>
          <a:off x="4686300" y="11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162347</xdr:rowOff>
    </xdr:from>
    <xdr:to>
      <xdr:col>24</xdr:col>
      <xdr:colOff>152400</xdr:colOff>
      <xdr:row>69</xdr:row>
      <xdr:rowOff>162347</xdr:rowOff>
    </xdr:to>
    <xdr:cxnSp macro="">
      <xdr:nvCxnSpPr>
        <xdr:cNvPr id="182" name="直線コネクタ 181"/>
        <xdr:cNvCxnSpPr/>
      </xdr:nvCxnSpPr>
      <xdr:spPr>
        <a:xfrm>
          <a:off x="4546600" y="1199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60849</xdr:rowOff>
    </xdr:from>
    <xdr:to>
      <xdr:col>24</xdr:col>
      <xdr:colOff>63500</xdr:colOff>
      <xdr:row>77</xdr:row>
      <xdr:rowOff>28862</xdr:rowOff>
    </xdr:to>
    <xdr:cxnSp macro="">
      <xdr:nvCxnSpPr>
        <xdr:cNvPr id="183" name="直線コネクタ 182"/>
        <xdr:cNvCxnSpPr/>
      </xdr:nvCxnSpPr>
      <xdr:spPr>
        <a:xfrm flipV="1">
          <a:off x="3797300" y="12748149"/>
          <a:ext cx="838200" cy="48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130098</xdr:rowOff>
    </xdr:from>
    <xdr:ext cx="599010" cy="259045"/>
    <xdr:sp macro="" textlink="">
      <xdr:nvSpPr>
        <xdr:cNvPr id="184" name="民生費平均値テキスト"/>
        <xdr:cNvSpPr txBox="1"/>
      </xdr:nvSpPr>
      <xdr:spPr>
        <a:xfrm>
          <a:off x="4686300" y="12303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107221</xdr:rowOff>
    </xdr:from>
    <xdr:to>
      <xdr:col>24</xdr:col>
      <xdr:colOff>114300</xdr:colOff>
      <xdr:row>73</xdr:row>
      <xdr:rowOff>37371</xdr:rowOff>
    </xdr:to>
    <xdr:sp macro="" textlink="">
      <xdr:nvSpPr>
        <xdr:cNvPr id="185" name="フローチャート: 判断 184"/>
        <xdr:cNvSpPr/>
      </xdr:nvSpPr>
      <xdr:spPr>
        <a:xfrm>
          <a:off x="45847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28862</xdr:rowOff>
    </xdr:from>
    <xdr:to>
      <xdr:col>19</xdr:col>
      <xdr:colOff>177800</xdr:colOff>
      <xdr:row>77</xdr:row>
      <xdr:rowOff>62841</xdr:rowOff>
    </xdr:to>
    <xdr:cxnSp macro="">
      <xdr:nvCxnSpPr>
        <xdr:cNvPr id="186" name="直線コネクタ 185"/>
        <xdr:cNvCxnSpPr/>
      </xdr:nvCxnSpPr>
      <xdr:spPr>
        <a:xfrm flipV="1">
          <a:off x="2908300" y="13230512"/>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160321</xdr:rowOff>
    </xdr:from>
    <xdr:to>
      <xdr:col>20</xdr:col>
      <xdr:colOff>38100</xdr:colOff>
      <xdr:row>75</xdr:row>
      <xdr:rowOff>90471</xdr:rowOff>
    </xdr:to>
    <xdr:sp macro="" textlink="">
      <xdr:nvSpPr>
        <xdr:cNvPr id="187" name="フローチャート: 判断 186"/>
        <xdr:cNvSpPr/>
      </xdr:nvSpPr>
      <xdr:spPr>
        <a:xfrm>
          <a:off x="3746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106998</xdr:rowOff>
    </xdr:from>
    <xdr:ext cx="599010" cy="259045"/>
    <xdr:sp macro="" textlink="">
      <xdr:nvSpPr>
        <xdr:cNvPr id="188" name="テキスト ボックス 187"/>
        <xdr:cNvSpPr txBox="1"/>
      </xdr:nvSpPr>
      <xdr:spPr>
        <a:xfrm>
          <a:off x="3497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62841</xdr:rowOff>
    </xdr:from>
    <xdr:to>
      <xdr:col>15</xdr:col>
      <xdr:colOff>50800</xdr:colOff>
      <xdr:row>78</xdr:row>
      <xdr:rowOff>26625</xdr:rowOff>
    </xdr:to>
    <xdr:cxnSp macro="">
      <xdr:nvCxnSpPr>
        <xdr:cNvPr id="189" name="直線コネクタ 188"/>
        <xdr:cNvCxnSpPr/>
      </xdr:nvCxnSpPr>
      <xdr:spPr>
        <a:xfrm flipV="1">
          <a:off x="2019300" y="13264491"/>
          <a:ext cx="889000" cy="1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90" name="フローチャート: 判断 189"/>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91" name="テキスト ボックス 190"/>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26625</xdr:rowOff>
    </xdr:from>
    <xdr:to>
      <xdr:col>10</xdr:col>
      <xdr:colOff>114300</xdr:colOff>
      <xdr:row>78</xdr:row>
      <xdr:rowOff>49828</xdr:rowOff>
    </xdr:to>
    <xdr:cxnSp macro="">
      <xdr:nvCxnSpPr>
        <xdr:cNvPr id="192" name="直線コネクタ 191"/>
        <xdr:cNvCxnSpPr/>
      </xdr:nvCxnSpPr>
      <xdr:spPr>
        <a:xfrm flipV="1">
          <a:off x="1130300" y="1339972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3" name="フローチャート: 判断 192"/>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4" name="テキスト ボックス 193"/>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5" name="フローチャート: 判断 194"/>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6" name="テキスト ボックス 195"/>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10049</xdr:rowOff>
    </xdr:from>
    <xdr:to>
      <xdr:col>24</xdr:col>
      <xdr:colOff>114300</xdr:colOff>
      <xdr:row>74</xdr:row>
      <xdr:rowOff>111649</xdr:rowOff>
    </xdr:to>
    <xdr:sp macro="" textlink="">
      <xdr:nvSpPr>
        <xdr:cNvPr id="202" name="楕円 201"/>
        <xdr:cNvSpPr/>
      </xdr:nvSpPr>
      <xdr:spPr>
        <a:xfrm>
          <a:off x="4584700" y="126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96426</xdr:rowOff>
    </xdr:from>
    <xdr:ext cx="599010" cy="259045"/>
    <xdr:sp macro="" textlink="">
      <xdr:nvSpPr>
        <xdr:cNvPr id="203" name="民生費該当値テキスト"/>
        <xdr:cNvSpPr txBox="1"/>
      </xdr:nvSpPr>
      <xdr:spPr>
        <a:xfrm>
          <a:off x="4686300" y="1261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149512</xdr:rowOff>
    </xdr:from>
    <xdr:to>
      <xdr:col>20</xdr:col>
      <xdr:colOff>38100</xdr:colOff>
      <xdr:row>77</xdr:row>
      <xdr:rowOff>79662</xdr:rowOff>
    </xdr:to>
    <xdr:sp macro="" textlink="">
      <xdr:nvSpPr>
        <xdr:cNvPr id="204" name="楕円 203"/>
        <xdr:cNvSpPr/>
      </xdr:nvSpPr>
      <xdr:spPr>
        <a:xfrm>
          <a:off x="3746500" y="131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70789</xdr:rowOff>
    </xdr:from>
    <xdr:ext cx="599010" cy="259045"/>
    <xdr:sp macro="" textlink="">
      <xdr:nvSpPr>
        <xdr:cNvPr id="205" name="テキスト ボックス 204"/>
        <xdr:cNvSpPr txBox="1"/>
      </xdr:nvSpPr>
      <xdr:spPr>
        <a:xfrm>
          <a:off x="3497795" y="132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12041</xdr:rowOff>
    </xdr:from>
    <xdr:to>
      <xdr:col>15</xdr:col>
      <xdr:colOff>101600</xdr:colOff>
      <xdr:row>77</xdr:row>
      <xdr:rowOff>113641</xdr:rowOff>
    </xdr:to>
    <xdr:sp macro="" textlink="">
      <xdr:nvSpPr>
        <xdr:cNvPr id="206" name="楕円 205"/>
        <xdr:cNvSpPr/>
      </xdr:nvSpPr>
      <xdr:spPr>
        <a:xfrm>
          <a:off x="2857500" y="132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104768</xdr:rowOff>
    </xdr:from>
    <xdr:ext cx="599010" cy="259045"/>
    <xdr:sp macro="" textlink="">
      <xdr:nvSpPr>
        <xdr:cNvPr id="207" name="テキスト ボックス 206"/>
        <xdr:cNvSpPr txBox="1"/>
      </xdr:nvSpPr>
      <xdr:spPr>
        <a:xfrm>
          <a:off x="2608795" y="133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147275</xdr:rowOff>
    </xdr:from>
    <xdr:to>
      <xdr:col>10</xdr:col>
      <xdr:colOff>165100</xdr:colOff>
      <xdr:row>78</xdr:row>
      <xdr:rowOff>77425</xdr:rowOff>
    </xdr:to>
    <xdr:sp macro="" textlink="">
      <xdr:nvSpPr>
        <xdr:cNvPr id="208" name="楕円 207"/>
        <xdr:cNvSpPr/>
      </xdr:nvSpPr>
      <xdr:spPr>
        <a:xfrm>
          <a:off x="1968500" y="133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68552</xdr:rowOff>
    </xdr:from>
    <xdr:ext cx="599010" cy="259045"/>
    <xdr:sp macro="" textlink="">
      <xdr:nvSpPr>
        <xdr:cNvPr id="209" name="テキスト ボックス 208"/>
        <xdr:cNvSpPr txBox="1"/>
      </xdr:nvSpPr>
      <xdr:spPr>
        <a:xfrm>
          <a:off x="1719795" y="134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170478</xdr:rowOff>
    </xdr:from>
    <xdr:to>
      <xdr:col>6</xdr:col>
      <xdr:colOff>38100</xdr:colOff>
      <xdr:row>78</xdr:row>
      <xdr:rowOff>100628</xdr:rowOff>
    </xdr:to>
    <xdr:sp macro="" textlink="">
      <xdr:nvSpPr>
        <xdr:cNvPr id="210" name="楕円 209"/>
        <xdr:cNvSpPr/>
      </xdr:nvSpPr>
      <xdr:spPr>
        <a:xfrm>
          <a:off x="10795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91755</xdr:rowOff>
    </xdr:from>
    <xdr:ext cx="599010" cy="259045"/>
    <xdr:sp macro="" textlink="">
      <xdr:nvSpPr>
        <xdr:cNvPr id="211" name="テキスト ボックス 210"/>
        <xdr:cNvSpPr txBox="1"/>
      </xdr:nvSpPr>
      <xdr:spPr>
        <a:xfrm>
          <a:off x="830795" y="1346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6" name="直線コネクタ 235"/>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7"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8" name="直線コネクタ 237"/>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9"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40" name="直線コネクタ 239"/>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130918</xdr:rowOff>
    </xdr:from>
    <xdr:to>
      <xdr:col>24</xdr:col>
      <xdr:colOff>63500</xdr:colOff>
      <xdr:row>98</xdr:row>
      <xdr:rowOff>135871</xdr:rowOff>
    </xdr:to>
    <xdr:cxnSp macro="">
      <xdr:nvCxnSpPr>
        <xdr:cNvPr id="241" name="直線コネクタ 240"/>
        <xdr:cNvCxnSpPr/>
      </xdr:nvCxnSpPr>
      <xdr:spPr>
        <a:xfrm flipV="1">
          <a:off x="3797300" y="16761568"/>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42" name="衛生費平均値テキスト"/>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3" name="フローチャート: 判断 242"/>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137509</xdr:rowOff>
    </xdr:from>
    <xdr:to>
      <xdr:col>19</xdr:col>
      <xdr:colOff>177800</xdr:colOff>
      <xdr:row>98</xdr:row>
      <xdr:rowOff>135871</xdr:rowOff>
    </xdr:to>
    <xdr:cxnSp macro="">
      <xdr:nvCxnSpPr>
        <xdr:cNvPr id="244" name="直線コネクタ 243"/>
        <xdr:cNvCxnSpPr/>
      </xdr:nvCxnSpPr>
      <xdr:spPr>
        <a:xfrm>
          <a:off x="2908300" y="16768159"/>
          <a:ext cx="889000" cy="1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5" name="フローチャート: 判断 244"/>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6" name="テキスト ボックス 245"/>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137509</xdr:rowOff>
    </xdr:from>
    <xdr:to>
      <xdr:col>15</xdr:col>
      <xdr:colOff>50800</xdr:colOff>
      <xdr:row>98</xdr:row>
      <xdr:rowOff>145910</xdr:rowOff>
    </xdr:to>
    <xdr:cxnSp macro="">
      <xdr:nvCxnSpPr>
        <xdr:cNvPr id="247" name="直線コネクタ 246"/>
        <xdr:cNvCxnSpPr/>
      </xdr:nvCxnSpPr>
      <xdr:spPr>
        <a:xfrm flipV="1">
          <a:off x="2019300" y="16768159"/>
          <a:ext cx="889000" cy="17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8" name="フローチャート: 判断 247"/>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9" name="テキスト ボックス 248"/>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145910</xdr:rowOff>
    </xdr:from>
    <xdr:to>
      <xdr:col>10</xdr:col>
      <xdr:colOff>114300</xdr:colOff>
      <xdr:row>98</xdr:row>
      <xdr:rowOff>167570</xdr:rowOff>
    </xdr:to>
    <xdr:cxnSp macro="">
      <xdr:nvCxnSpPr>
        <xdr:cNvPr id="250" name="直線コネクタ 249"/>
        <xdr:cNvCxnSpPr/>
      </xdr:nvCxnSpPr>
      <xdr:spPr>
        <a:xfrm flipV="1">
          <a:off x="1130300" y="16948010"/>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51" name="フローチャート: 判断 250"/>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52" name="テキスト ボックス 251"/>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3" name="フローチャート: 判断 252"/>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4" name="テキスト ボックス 253"/>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80118</xdr:rowOff>
    </xdr:from>
    <xdr:to>
      <xdr:col>24</xdr:col>
      <xdr:colOff>114300</xdr:colOff>
      <xdr:row>98</xdr:row>
      <xdr:rowOff>10268</xdr:rowOff>
    </xdr:to>
    <xdr:sp macro="" textlink="">
      <xdr:nvSpPr>
        <xdr:cNvPr id="260" name="楕円 259"/>
        <xdr:cNvSpPr/>
      </xdr:nvSpPr>
      <xdr:spPr>
        <a:xfrm>
          <a:off x="4584700" y="167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166495</xdr:rowOff>
    </xdr:from>
    <xdr:ext cx="534377" cy="259045"/>
    <xdr:sp macro="" textlink="">
      <xdr:nvSpPr>
        <xdr:cNvPr id="261" name="衛生費該当値テキスト"/>
        <xdr:cNvSpPr txBox="1"/>
      </xdr:nvSpPr>
      <xdr:spPr>
        <a:xfrm>
          <a:off x="4686300" y="166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85071</xdr:rowOff>
    </xdr:from>
    <xdr:to>
      <xdr:col>20</xdr:col>
      <xdr:colOff>38100</xdr:colOff>
      <xdr:row>99</xdr:row>
      <xdr:rowOff>15221</xdr:rowOff>
    </xdr:to>
    <xdr:sp macro="" textlink="">
      <xdr:nvSpPr>
        <xdr:cNvPr id="262" name="楕円 261"/>
        <xdr:cNvSpPr/>
      </xdr:nvSpPr>
      <xdr:spPr>
        <a:xfrm>
          <a:off x="3746500" y="168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6348</xdr:rowOff>
    </xdr:from>
    <xdr:ext cx="534377" cy="259045"/>
    <xdr:sp macro="" textlink="">
      <xdr:nvSpPr>
        <xdr:cNvPr id="263" name="テキスト ボックス 262"/>
        <xdr:cNvSpPr txBox="1"/>
      </xdr:nvSpPr>
      <xdr:spPr>
        <a:xfrm>
          <a:off x="3530111" y="1697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86709</xdr:rowOff>
    </xdr:from>
    <xdr:to>
      <xdr:col>15</xdr:col>
      <xdr:colOff>101600</xdr:colOff>
      <xdr:row>98</xdr:row>
      <xdr:rowOff>16859</xdr:rowOff>
    </xdr:to>
    <xdr:sp macro="" textlink="">
      <xdr:nvSpPr>
        <xdr:cNvPr id="264" name="楕円 263"/>
        <xdr:cNvSpPr/>
      </xdr:nvSpPr>
      <xdr:spPr>
        <a:xfrm>
          <a:off x="28575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7986</xdr:rowOff>
    </xdr:from>
    <xdr:ext cx="534377" cy="259045"/>
    <xdr:sp macro="" textlink="">
      <xdr:nvSpPr>
        <xdr:cNvPr id="265" name="テキスト ボックス 264"/>
        <xdr:cNvSpPr txBox="1"/>
      </xdr:nvSpPr>
      <xdr:spPr>
        <a:xfrm>
          <a:off x="2641111" y="168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95110</xdr:rowOff>
    </xdr:from>
    <xdr:to>
      <xdr:col>10</xdr:col>
      <xdr:colOff>165100</xdr:colOff>
      <xdr:row>99</xdr:row>
      <xdr:rowOff>25260</xdr:rowOff>
    </xdr:to>
    <xdr:sp macro="" textlink="">
      <xdr:nvSpPr>
        <xdr:cNvPr id="266" name="楕円 265"/>
        <xdr:cNvSpPr/>
      </xdr:nvSpPr>
      <xdr:spPr>
        <a:xfrm>
          <a:off x="1968500" y="168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16387</xdr:rowOff>
    </xdr:from>
    <xdr:ext cx="534377" cy="259045"/>
    <xdr:sp macro="" textlink="">
      <xdr:nvSpPr>
        <xdr:cNvPr id="267" name="テキスト ボックス 266"/>
        <xdr:cNvSpPr txBox="1"/>
      </xdr:nvSpPr>
      <xdr:spPr>
        <a:xfrm>
          <a:off x="1752111" y="169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116770</xdr:rowOff>
    </xdr:from>
    <xdr:to>
      <xdr:col>6</xdr:col>
      <xdr:colOff>38100</xdr:colOff>
      <xdr:row>99</xdr:row>
      <xdr:rowOff>46920</xdr:rowOff>
    </xdr:to>
    <xdr:sp macro="" textlink="">
      <xdr:nvSpPr>
        <xdr:cNvPr id="268" name="楕円 267"/>
        <xdr:cNvSpPr/>
      </xdr:nvSpPr>
      <xdr:spPr>
        <a:xfrm>
          <a:off x="1079500" y="169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38047</xdr:rowOff>
    </xdr:from>
    <xdr:ext cx="534377" cy="259045"/>
    <xdr:sp macro="" textlink="">
      <xdr:nvSpPr>
        <xdr:cNvPr id="269" name="テキスト ボックス 268"/>
        <xdr:cNvSpPr txBox="1"/>
      </xdr:nvSpPr>
      <xdr:spPr>
        <a:xfrm>
          <a:off x="863111" y="170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5" name="テキスト ボックス 28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7" name="テキスト ボックス 28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91" name="直線コネクタ 290"/>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2"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3" name="直線コネクタ 292"/>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4"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5" name="直線コネクタ 294"/>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76149</xdr:rowOff>
    </xdr:from>
    <xdr:to>
      <xdr:col>55</xdr:col>
      <xdr:colOff>0</xdr:colOff>
      <xdr:row>38</xdr:row>
      <xdr:rowOff>93797</xdr:rowOff>
    </xdr:to>
    <xdr:cxnSp macro="">
      <xdr:nvCxnSpPr>
        <xdr:cNvPr id="296" name="直線コネクタ 295"/>
        <xdr:cNvCxnSpPr/>
      </xdr:nvCxnSpPr>
      <xdr:spPr>
        <a:xfrm>
          <a:off x="9639300" y="6591249"/>
          <a:ext cx="8382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7"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8" name="フローチャート: 判断 297"/>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119492</xdr:rowOff>
    </xdr:from>
    <xdr:to>
      <xdr:col>50</xdr:col>
      <xdr:colOff>114300</xdr:colOff>
      <xdr:row>38</xdr:row>
      <xdr:rowOff>76149</xdr:rowOff>
    </xdr:to>
    <xdr:cxnSp macro="">
      <xdr:nvCxnSpPr>
        <xdr:cNvPr id="299" name="直線コネクタ 298"/>
        <xdr:cNvCxnSpPr/>
      </xdr:nvCxnSpPr>
      <xdr:spPr>
        <a:xfrm>
          <a:off x="8750300" y="6463142"/>
          <a:ext cx="8890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300" name="フローチャート: 判断 299"/>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301" name="テキスト ボックス 300"/>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119492</xdr:rowOff>
    </xdr:from>
    <xdr:to>
      <xdr:col>45</xdr:col>
      <xdr:colOff>177800</xdr:colOff>
      <xdr:row>38</xdr:row>
      <xdr:rowOff>86299</xdr:rowOff>
    </xdr:to>
    <xdr:cxnSp macro="">
      <xdr:nvCxnSpPr>
        <xdr:cNvPr id="302" name="直線コネクタ 301"/>
        <xdr:cNvCxnSpPr/>
      </xdr:nvCxnSpPr>
      <xdr:spPr>
        <a:xfrm flipV="1">
          <a:off x="7861300" y="6463142"/>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3" name="フローチャート: 判断 302"/>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4" name="テキスト ボックス 303"/>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86299</xdr:rowOff>
    </xdr:from>
    <xdr:to>
      <xdr:col>41</xdr:col>
      <xdr:colOff>50800</xdr:colOff>
      <xdr:row>38</xdr:row>
      <xdr:rowOff>98003</xdr:rowOff>
    </xdr:to>
    <xdr:cxnSp macro="">
      <xdr:nvCxnSpPr>
        <xdr:cNvPr id="305" name="直線コネクタ 304"/>
        <xdr:cNvCxnSpPr/>
      </xdr:nvCxnSpPr>
      <xdr:spPr>
        <a:xfrm flipV="1">
          <a:off x="6972300" y="660139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6" name="フローチャート: 判断 305"/>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7" name="テキスト ボックス 306"/>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8" name="フローチャート: 判断 307"/>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9" name="テキスト ボックス 308"/>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42997</xdr:rowOff>
    </xdr:from>
    <xdr:to>
      <xdr:col>55</xdr:col>
      <xdr:colOff>50800</xdr:colOff>
      <xdr:row>38</xdr:row>
      <xdr:rowOff>144597</xdr:rowOff>
    </xdr:to>
    <xdr:sp macro="" textlink="">
      <xdr:nvSpPr>
        <xdr:cNvPr id="315" name="楕円 314"/>
        <xdr:cNvSpPr/>
      </xdr:nvSpPr>
      <xdr:spPr>
        <a:xfrm>
          <a:off x="10426700" y="65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129374</xdr:rowOff>
    </xdr:from>
    <xdr:ext cx="378565" cy="259045"/>
    <xdr:sp macro="" textlink="">
      <xdr:nvSpPr>
        <xdr:cNvPr id="316" name="労働費該当値テキスト"/>
        <xdr:cNvSpPr txBox="1"/>
      </xdr:nvSpPr>
      <xdr:spPr>
        <a:xfrm>
          <a:off x="10528300" y="647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25349</xdr:rowOff>
    </xdr:from>
    <xdr:to>
      <xdr:col>50</xdr:col>
      <xdr:colOff>165100</xdr:colOff>
      <xdr:row>38</xdr:row>
      <xdr:rowOff>126949</xdr:rowOff>
    </xdr:to>
    <xdr:sp macro="" textlink="">
      <xdr:nvSpPr>
        <xdr:cNvPr id="317" name="楕円 316"/>
        <xdr:cNvSpPr/>
      </xdr:nvSpPr>
      <xdr:spPr>
        <a:xfrm>
          <a:off x="9588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118076</xdr:rowOff>
    </xdr:from>
    <xdr:ext cx="378565" cy="259045"/>
    <xdr:sp macro="" textlink="">
      <xdr:nvSpPr>
        <xdr:cNvPr id="318" name="テキスト ボックス 317"/>
        <xdr:cNvSpPr txBox="1"/>
      </xdr:nvSpPr>
      <xdr:spPr>
        <a:xfrm>
          <a:off x="9450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68692</xdr:rowOff>
    </xdr:from>
    <xdr:to>
      <xdr:col>46</xdr:col>
      <xdr:colOff>38100</xdr:colOff>
      <xdr:row>37</xdr:row>
      <xdr:rowOff>170292</xdr:rowOff>
    </xdr:to>
    <xdr:sp macro="" textlink="">
      <xdr:nvSpPr>
        <xdr:cNvPr id="319" name="楕円 318"/>
        <xdr:cNvSpPr/>
      </xdr:nvSpPr>
      <xdr:spPr>
        <a:xfrm>
          <a:off x="8699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161419</xdr:rowOff>
    </xdr:from>
    <xdr:ext cx="469744" cy="259045"/>
    <xdr:sp macro="" textlink="">
      <xdr:nvSpPr>
        <xdr:cNvPr id="320" name="テキスト ボックス 319"/>
        <xdr:cNvSpPr txBox="1"/>
      </xdr:nvSpPr>
      <xdr:spPr>
        <a:xfrm>
          <a:off x="8515428" y="65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35499</xdr:rowOff>
    </xdr:from>
    <xdr:to>
      <xdr:col>41</xdr:col>
      <xdr:colOff>101600</xdr:colOff>
      <xdr:row>38</xdr:row>
      <xdr:rowOff>137099</xdr:rowOff>
    </xdr:to>
    <xdr:sp macro="" textlink="">
      <xdr:nvSpPr>
        <xdr:cNvPr id="321" name="楕円 320"/>
        <xdr:cNvSpPr/>
      </xdr:nvSpPr>
      <xdr:spPr>
        <a:xfrm>
          <a:off x="7810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128226</xdr:rowOff>
    </xdr:from>
    <xdr:ext cx="378565" cy="259045"/>
    <xdr:sp macro="" textlink="">
      <xdr:nvSpPr>
        <xdr:cNvPr id="322" name="テキスト ボックス 321"/>
        <xdr:cNvSpPr txBox="1"/>
      </xdr:nvSpPr>
      <xdr:spPr>
        <a:xfrm>
          <a:off x="7672017" y="664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47203</xdr:rowOff>
    </xdr:from>
    <xdr:to>
      <xdr:col>36</xdr:col>
      <xdr:colOff>165100</xdr:colOff>
      <xdr:row>38</xdr:row>
      <xdr:rowOff>148803</xdr:rowOff>
    </xdr:to>
    <xdr:sp macro="" textlink="">
      <xdr:nvSpPr>
        <xdr:cNvPr id="323" name="楕円 322"/>
        <xdr:cNvSpPr/>
      </xdr:nvSpPr>
      <xdr:spPr>
        <a:xfrm>
          <a:off x="6921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139930</xdr:rowOff>
    </xdr:from>
    <xdr:ext cx="378565" cy="259045"/>
    <xdr:sp macro="" textlink="">
      <xdr:nvSpPr>
        <xdr:cNvPr id="324" name="テキスト ボックス 323"/>
        <xdr:cNvSpPr txBox="1"/>
      </xdr:nvSpPr>
      <xdr:spPr>
        <a:xfrm>
          <a:off x="6783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6" name="直線コネクタ 345"/>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7"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8" name="直線コネクタ 347"/>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9"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50" name="直線コネクタ 349"/>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24029</xdr:rowOff>
    </xdr:from>
    <xdr:to>
      <xdr:col>55</xdr:col>
      <xdr:colOff>0</xdr:colOff>
      <xdr:row>58</xdr:row>
      <xdr:rowOff>25857</xdr:rowOff>
    </xdr:to>
    <xdr:cxnSp macro="">
      <xdr:nvCxnSpPr>
        <xdr:cNvPr id="351" name="直線コネクタ 350"/>
        <xdr:cNvCxnSpPr/>
      </xdr:nvCxnSpPr>
      <xdr:spPr>
        <a:xfrm flipV="1">
          <a:off x="9639300" y="996812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52"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3" name="フローチャート: 判断 352"/>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24623</xdr:rowOff>
    </xdr:from>
    <xdr:to>
      <xdr:col>50</xdr:col>
      <xdr:colOff>114300</xdr:colOff>
      <xdr:row>58</xdr:row>
      <xdr:rowOff>25857</xdr:rowOff>
    </xdr:to>
    <xdr:cxnSp macro="">
      <xdr:nvCxnSpPr>
        <xdr:cNvPr id="354" name="直線コネクタ 353"/>
        <xdr:cNvCxnSpPr/>
      </xdr:nvCxnSpPr>
      <xdr:spPr>
        <a:xfrm>
          <a:off x="8750300" y="996872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5" name="フローチャート: 判断 354"/>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6" name="テキスト ボックス 355"/>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24623</xdr:rowOff>
    </xdr:from>
    <xdr:to>
      <xdr:col>45</xdr:col>
      <xdr:colOff>177800</xdr:colOff>
      <xdr:row>58</xdr:row>
      <xdr:rowOff>27412</xdr:rowOff>
    </xdr:to>
    <xdr:cxnSp macro="">
      <xdr:nvCxnSpPr>
        <xdr:cNvPr id="357" name="直線コネクタ 356"/>
        <xdr:cNvCxnSpPr/>
      </xdr:nvCxnSpPr>
      <xdr:spPr>
        <a:xfrm flipV="1">
          <a:off x="7861300" y="996872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8" name="フローチャート: 判断 357"/>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9" name="テキスト ボックス 358"/>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27412</xdr:rowOff>
    </xdr:from>
    <xdr:to>
      <xdr:col>41</xdr:col>
      <xdr:colOff>50800</xdr:colOff>
      <xdr:row>58</xdr:row>
      <xdr:rowOff>28143</xdr:rowOff>
    </xdr:to>
    <xdr:cxnSp macro="">
      <xdr:nvCxnSpPr>
        <xdr:cNvPr id="360" name="直線コネクタ 359"/>
        <xdr:cNvCxnSpPr/>
      </xdr:nvCxnSpPr>
      <xdr:spPr>
        <a:xfrm flipV="1">
          <a:off x="6972300" y="997151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61" name="フローチャート: 判断 360"/>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62" name="テキスト ボックス 361"/>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3" name="フローチャート: 判断 362"/>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4" name="テキスト ボックス 363"/>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144679</xdr:rowOff>
    </xdr:from>
    <xdr:to>
      <xdr:col>55</xdr:col>
      <xdr:colOff>50800</xdr:colOff>
      <xdr:row>58</xdr:row>
      <xdr:rowOff>74829</xdr:rowOff>
    </xdr:to>
    <xdr:sp macro="" textlink="">
      <xdr:nvSpPr>
        <xdr:cNvPr id="370" name="楕円 369"/>
        <xdr:cNvSpPr/>
      </xdr:nvSpPr>
      <xdr:spPr>
        <a:xfrm>
          <a:off x="104267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59606</xdr:rowOff>
    </xdr:from>
    <xdr:ext cx="469744" cy="259045"/>
    <xdr:sp macro="" textlink="">
      <xdr:nvSpPr>
        <xdr:cNvPr id="371" name="農林水産業費該当値テキスト"/>
        <xdr:cNvSpPr txBox="1"/>
      </xdr:nvSpPr>
      <xdr:spPr>
        <a:xfrm>
          <a:off x="10528300" y="983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146507</xdr:rowOff>
    </xdr:from>
    <xdr:to>
      <xdr:col>50</xdr:col>
      <xdr:colOff>165100</xdr:colOff>
      <xdr:row>58</xdr:row>
      <xdr:rowOff>76657</xdr:rowOff>
    </xdr:to>
    <xdr:sp macro="" textlink="">
      <xdr:nvSpPr>
        <xdr:cNvPr id="372" name="楕円 371"/>
        <xdr:cNvSpPr/>
      </xdr:nvSpPr>
      <xdr:spPr>
        <a:xfrm>
          <a:off x="9588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67784</xdr:rowOff>
    </xdr:from>
    <xdr:ext cx="469744" cy="259045"/>
    <xdr:sp macro="" textlink="">
      <xdr:nvSpPr>
        <xdr:cNvPr id="373" name="テキスト ボックス 372"/>
        <xdr:cNvSpPr txBox="1"/>
      </xdr:nvSpPr>
      <xdr:spPr>
        <a:xfrm>
          <a:off x="9404428"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145273</xdr:rowOff>
    </xdr:from>
    <xdr:to>
      <xdr:col>46</xdr:col>
      <xdr:colOff>38100</xdr:colOff>
      <xdr:row>58</xdr:row>
      <xdr:rowOff>75423</xdr:rowOff>
    </xdr:to>
    <xdr:sp macro="" textlink="">
      <xdr:nvSpPr>
        <xdr:cNvPr id="374" name="楕円 373"/>
        <xdr:cNvSpPr/>
      </xdr:nvSpPr>
      <xdr:spPr>
        <a:xfrm>
          <a:off x="8699500" y="99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66550</xdr:rowOff>
    </xdr:from>
    <xdr:ext cx="469744" cy="259045"/>
    <xdr:sp macro="" textlink="">
      <xdr:nvSpPr>
        <xdr:cNvPr id="375" name="テキスト ボックス 374"/>
        <xdr:cNvSpPr txBox="1"/>
      </xdr:nvSpPr>
      <xdr:spPr>
        <a:xfrm>
          <a:off x="8515428" y="1001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148062</xdr:rowOff>
    </xdr:from>
    <xdr:to>
      <xdr:col>41</xdr:col>
      <xdr:colOff>101600</xdr:colOff>
      <xdr:row>58</xdr:row>
      <xdr:rowOff>78212</xdr:rowOff>
    </xdr:to>
    <xdr:sp macro="" textlink="">
      <xdr:nvSpPr>
        <xdr:cNvPr id="376" name="楕円 375"/>
        <xdr:cNvSpPr/>
      </xdr:nvSpPr>
      <xdr:spPr>
        <a:xfrm>
          <a:off x="7810500" y="99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69339</xdr:rowOff>
    </xdr:from>
    <xdr:ext cx="469744" cy="259045"/>
    <xdr:sp macro="" textlink="">
      <xdr:nvSpPr>
        <xdr:cNvPr id="377" name="テキスト ボックス 376"/>
        <xdr:cNvSpPr txBox="1"/>
      </xdr:nvSpPr>
      <xdr:spPr>
        <a:xfrm>
          <a:off x="7626428" y="100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148793</xdr:rowOff>
    </xdr:from>
    <xdr:to>
      <xdr:col>36</xdr:col>
      <xdr:colOff>165100</xdr:colOff>
      <xdr:row>58</xdr:row>
      <xdr:rowOff>78943</xdr:rowOff>
    </xdr:to>
    <xdr:sp macro="" textlink="">
      <xdr:nvSpPr>
        <xdr:cNvPr id="378" name="楕円 377"/>
        <xdr:cNvSpPr/>
      </xdr:nvSpPr>
      <xdr:spPr>
        <a:xfrm>
          <a:off x="6921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70070</xdr:rowOff>
    </xdr:from>
    <xdr:ext cx="469744" cy="259045"/>
    <xdr:sp macro="" textlink="">
      <xdr:nvSpPr>
        <xdr:cNvPr id="379" name="テキスト ボックス 378"/>
        <xdr:cNvSpPr txBox="1"/>
      </xdr:nvSpPr>
      <xdr:spPr>
        <a:xfrm>
          <a:off x="6737428"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5" name="直線コネクタ 404"/>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6"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7" name="直線コネクタ 406"/>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8"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9" name="直線コネクタ 408"/>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162234</xdr:rowOff>
    </xdr:from>
    <xdr:to>
      <xdr:col>55</xdr:col>
      <xdr:colOff>0</xdr:colOff>
      <xdr:row>77</xdr:row>
      <xdr:rowOff>170528</xdr:rowOff>
    </xdr:to>
    <xdr:cxnSp macro="">
      <xdr:nvCxnSpPr>
        <xdr:cNvPr id="410" name="直線コネクタ 409"/>
        <xdr:cNvCxnSpPr/>
      </xdr:nvCxnSpPr>
      <xdr:spPr>
        <a:xfrm>
          <a:off x="9639300" y="13192434"/>
          <a:ext cx="838200" cy="1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11"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2" name="フローチャート: 判断 411"/>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162234</xdr:rowOff>
    </xdr:from>
    <xdr:to>
      <xdr:col>50</xdr:col>
      <xdr:colOff>114300</xdr:colOff>
      <xdr:row>77</xdr:row>
      <xdr:rowOff>153743</xdr:rowOff>
    </xdr:to>
    <xdr:cxnSp macro="">
      <xdr:nvCxnSpPr>
        <xdr:cNvPr id="413" name="直線コネクタ 412"/>
        <xdr:cNvCxnSpPr/>
      </xdr:nvCxnSpPr>
      <xdr:spPr>
        <a:xfrm flipV="1">
          <a:off x="8750300" y="13192434"/>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4" name="フローチャート: 判断 413"/>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5" name="テキスト ボックス 414"/>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153743</xdr:rowOff>
    </xdr:from>
    <xdr:to>
      <xdr:col>45</xdr:col>
      <xdr:colOff>177800</xdr:colOff>
      <xdr:row>78</xdr:row>
      <xdr:rowOff>24812</xdr:rowOff>
    </xdr:to>
    <xdr:cxnSp macro="">
      <xdr:nvCxnSpPr>
        <xdr:cNvPr id="416" name="直線コネクタ 415"/>
        <xdr:cNvCxnSpPr/>
      </xdr:nvCxnSpPr>
      <xdr:spPr>
        <a:xfrm flipV="1">
          <a:off x="7861300" y="1335539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7" name="フローチャート: 判断 416"/>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8" name="テキスト ボックス 417"/>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24812</xdr:rowOff>
    </xdr:from>
    <xdr:to>
      <xdr:col>41</xdr:col>
      <xdr:colOff>50800</xdr:colOff>
      <xdr:row>78</xdr:row>
      <xdr:rowOff>38300</xdr:rowOff>
    </xdr:to>
    <xdr:cxnSp macro="">
      <xdr:nvCxnSpPr>
        <xdr:cNvPr id="419" name="直線コネクタ 418"/>
        <xdr:cNvCxnSpPr/>
      </xdr:nvCxnSpPr>
      <xdr:spPr>
        <a:xfrm flipV="1">
          <a:off x="6972300" y="133979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20" name="フローチャート: 判断 419"/>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21" name="テキスト ボックス 420"/>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2" name="フローチャート: 判断 421"/>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23" name="テキスト ボックス 422"/>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119728</xdr:rowOff>
    </xdr:from>
    <xdr:to>
      <xdr:col>55</xdr:col>
      <xdr:colOff>50800</xdr:colOff>
      <xdr:row>78</xdr:row>
      <xdr:rowOff>49878</xdr:rowOff>
    </xdr:to>
    <xdr:sp macro="" textlink="">
      <xdr:nvSpPr>
        <xdr:cNvPr id="429" name="楕円 428"/>
        <xdr:cNvSpPr/>
      </xdr:nvSpPr>
      <xdr:spPr>
        <a:xfrm>
          <a:off x="104267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98155</xdr:rowOff>
    </xdr:from>
    <xdr:ext cx="469744" cy="259045"/>
    <xdr:sp macro="" textlink="">
      <xdr:nvSpPr>
        <xdr:cNvPr id="430" name="商工費該当値テキスト"/>
        <xdr:cNvSpPr txBox="1"/>
      </xdr:nvSpPr>
      <xdr:spPr>
        <a:xfrm>
          <a:off x="10528300" y="1329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111434</xdr:rowOff>
    </xdr:from>
    <xdr:to>
      <xdr:col>50</xdr:col>
      <xdr:colOff>165100</xdr:colOff>
      <xdr:row>77</xdr:row>
      <xdr:rowOff>41584</xdr:rowOff>
    </xdr:to>
    <xdr:sp macro="" textlink="">
      <xdr:nvSpPr>
        <xdr:cNvPr id="431" name="楕円 430"/>
        <xdr:cNvSpPr/>
      </xdr:nvSpPr>
      <xdr:spPr>
        <a:xfrm>
          <a:off x="9588500" y="131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32711</xdr:rowOff>
    </xdr:from>
    <xdr:ext cx="534377" cy="259045"/>
    <xdr:sp macro="" textlink="">
      <xdr:nvSpPr>
        <xdr:cNvPr id="432" name="テキスト ボックス 431"/>
        <xdr:cNvSpPr txBox="1"/>
      </xdr:nvSpPr>
      <xdr:spPr>
        <a:xfrm>
          <a:off x="9372111" y="132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102943</xdr:rowOff>
    </xdr:from>
    <xdr:to>
      <xdr:col>46</xdr:col>
      <xdr:colOff>38100</xdr:colOff>
      <xdr:row>78</xdr:row>
      <xdr:rowOff>33093</xdr:rowOff>
    </xdr:to>
    <xdr:sp macro="" textlink="">
      <xdr:nvSpPr>
        <xdr:cNvPr id="433" name="楕円 432"/>
        <xdr:cNvSpPr/>
      </xdr:nvSpPr>
      <xdr:spPr>
        <a:xfrm>
          <a:off x="8699500" y="133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24220</xdr:rowOff>
    </xdr:from>
    <xdr:ext cx="469744" cy="259045"/>
    <xdr:sp macro="" textlink="">
      <xdr:nvSpPr>
        <xdr:cNvPr id="434" name="テキスト ボックス 433"/>
        <xdr:cNvSpPr txBox="1"/>
      </xdr:nvSpPr>
      <xdr:spPr>
        <a:xfrm>
          <a:off x="8515428" y="133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145462</xdr:rowOff>
    </xdr:from>
    <xdr:to>
      <xdr:col>41</xdr:col>
      <xdr:colOff>101600</xdr:colOff>
      <xdr:row>78</xdr:row>
      <xdr:rowOff>75612</xdr:rowOff>
    </xdr:to>
    <xdr:sp macro="" textlink="">
      <xdr:nvSpPr>
        <xdr:cNvPr id="435" name="楕円 434"/>
        <xdr:cNvSpPr/>
      </xdr:nvSpPr>
      <xdr:spPr>
        <a:xfrm>
          <a:off x="7810500" y="133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66739</xdr:rowOff>
    </xdr:from>
    <xdr:ext cx="469744" cy="259045"/>
    <xdr:sp macro="" textlink="">
      <xdr:nvSpPr>
        <xdr:cNvPr id="436" name="テキスト ボックス 435"/>
        <xdr:cNvSpPr txBox="1"/>
      </xdr:nvSpPr>
      <xdr:spPr>
        <a:xfrm>
          <a:off x="7626428" y="13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158950</xdr:rowOff>
    </xdr:from>
    <xdr:to>
      <xdr:col>36</xdr:col>
      <xdr:colOff>165100</xdr:colOff>
      <xdr:row>78</xdr:row>
      <xdr:rowOff>89100</xdr:rowOff>
    </xdr:to>
    <xdr:sp macro="" textlink="">
      <xdr:nvSpPr>
        <xdr:cNvPr id="437" name="楕円 436"/>
        <xdr:cNvSpPr/>
      </xdr:nvSpPr>
      <xdr:spPr>
        <a:xfrm>
          <a:off x="6921500" y="133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80227</xdr:rowOff>
    </xdr:from>
    <xdr:ext cx="469744" cy="259045"/>
    <xdr:sp macro="" textlink="">
      <xdr:nvSpPr>
        <xdr:cNvPr id="438" name="テキスト ボックス 437"/>
        <xdr:cNvSpPr txBox="1"/>
      </xdr:nvSpPr>
      <xdr:spPr>
        <a:xfrm>
          <a:off x="6737428" y="1345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2" name="直線コネクタ 461"/>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3"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4" name="直線コネクタ 463"/>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5"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6" name="直線コネクタ 465"/>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97527</xdr:rowOff>
    </xdr:from>
    <xdr:to>
      <xdr:col>55</xdr:col>
      <xdr:colOff>0</xdr:colOff>
      <xdr:row>98</xdr:row>
      <xdr:rowOff>98487</xdr:rowOff>
    </xdr:to>
    <xdr:cxnSp macro="">
      <xdr:nvCxnSpPr>
        <xdr:cNvPr id="467" name="直線コネクタ 466"/>
        <xdr:cNvCxnSpPr/>
      </xdr:nvCxnSpPr>
      <xdr:spPr>
        <a:xfrm flipV="1">
          <a:off x="9639300" y="16899627"/>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8"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9" name="フローチャート: 判断 468"/>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83755</xdr:rowOff>
    </xdr:from>
    <xdr:to>
      <xdr:col>50</xdr:col>
      <xdr:colOff>114300</xdr:colOff>
      <xdr:row>98</xdr:row>
      <xdr:rowOff>98487</xdr:rowOff>
    </xdr:to>
    <xdr:cxnSp macro="">
      <xdr:nvCxnSpPr>
        <xdr:cNvPr id="470" name="直線コネクタ 469"/>
        <xdr:cNvCxnSpPr/>
      </xdr:nvCxnSpPr>
      <xdr:spPr>
        <a:xfrm>
          <a:off x="8750300" y="16885855"/>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71" name="フローチャート: 判断 470"/>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72" name="テキスト ボックス 471"/>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83755</xdr:rowOff>
    </xdr:from>
    <xdr:to>
      <xdr:col>45</xdr:col>
      <xdr:colOff>177800</xdr:colOff>
      <xdr:row>98</xdr:row>
      <xdr:rowOff>98163</xdr:rowOff>
    </xdr:to>
    <xdr:cxnSp macro="">
      <xdr:nvCxnSpPr>
        <xdr:cNvPr id="473" name="直線コネクタ 472"/>
        <xdr:cNvCxnSpPr/>
      </xdr:nvCxnSpPr>
      <xdr:spPr>
        <a:xfrm flipV="1">
          <a:off x="7861300" y="16885855"/>
          <a:ext cx="8890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4" name="フローチャート: 判断 473"/>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5" name="テキスト ボックス 474"/>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92535</xdr:rowOff>
    </xdr:from>
    <xdr:to>
      <xdr:col>41</xdr:col>
      <xdr:colOff>50800</xdr:colOff>
      <xdr:row>98</xdr:row>
      <xdr:rowOff>98163</xdr:rowOff>
    </xdr:to>
    <xdr:cxnSp macro="">
      <xdr:nvCxnSpPr>
        <xdr:cNvPr id="476" name="直線コネクタ 475"/>
        <xdr:cNvCxnSpPr/>
      </xdr:nvCxnSpPr>
      <xdr:spPr>
        <a:xfrm>
          <a:off x="6972300" y="1689463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7" name="フローチャート: 判断 476"/>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8" name="テキスト ボックス 477"/>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9" name="フローチャート: 判断 478"/>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80" name="テキスト ボックス 479"/>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46727</xdr:rowOff>
    </xdr:from>
    <xdr:to>
      <xdr:col>55</xdr:col>
      <xdr:colOff>50800</xdr:colOff>
      <xdr:row>98</xdr:row>
      <xdr:rowOff>148327</xdr:rowOff>
    </xdr:to>
    <xdr:sp macro="" textlink="">
      <xdr:nvSpPr>
        <xdr:cNvPr id="486" name="楕円 485"/>
        <xdr:cNvSpPr/>
      </xdr:nvSpPr>
      <xdr:spPr>
        <a:xfrm>
          <a:off x="10426700" y="168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7" name="土木費該当値テキスト"/>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47687</xdr:rowOff>
    </xdr:from>
    <xdr:to>
      <xdr:col>50</xdr:col>
      <xdr:colOff>165100</xdr:colOff>
      <xdr:row>98</xdr:row>
      <xdr:rowOff>149287</xdr:rowOff>
    </xdr:to>
    <xdr:sp macro="" textlink="">
      <xdr:nvSpPr>
        <xdr:cNvPr id="488" name="楕円 487"/>
        <xdr:cNvSpPr/>
      </xdr:nvSpPr>
      <xdr:spPr>
        <a:xfrm>
          <a:off x="9588500" y="1684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140414</xdr:rowOff>
    </xdr:from>
    <xdr:ext cx="534377" cy="259045"/>
    <xdr:sp macro="" textlink="">
      <xdr:nvSpPr>
        <xdr:cNvPr id="489" name="テキスト ボックス 488"/>
        <xdr:cNvSpPr txBox="1"/>
      </xdr:nvSpPr>
      <xdr:spPr>
        <a:xfrm>
          <a:off x="9372111" y="169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32955</xdr:rowOff>
    </xdr:from>
    <xdr:to>
      <xdr:col>46</xdr:col>
      <xdr:colOff>38100</xdr:colOff>
      <xdr:row>98</xdr:row>
      <xdr:rowOff>134555</xdr:rowOff>
    </xdr:to>
    <xdr:sp macro="" textlink="">
      <xdr:nvSpPr>
        <xdr:cNvPr id="490" name="楕円 489"/>
        <xdr:cNvSpPr/>
      </xdr:nvSpPr>
      <xdr:spPr>
        <a:xfrm>
          <a:off x="8699500" y="16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125682</xdr:rowOff>
    </xdr:from>
    <xdr:ext cx="534377" cy="259045"/>
    <xdr:sp macro="" textlink="">
      <xdr:nvSpPr>
        <xdr:cNvPr id="491" name="テキスト ボックス 490"/>
        <xdr:cNvSpPr txBox="1"/>
      </xdr:nvSpPr>
      <xdr:spPr>
        <a:xfrm>
          <a:off x="8483111" y="16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47363</xdr:rowOff>
    </xdr:from>
    <xdr:to>
      <xdr:col>41</xdr:col>
      <xdr:colOff>101600</xdr:colOff>
      <xdr:row>98</xdr:row>
      <xdr:rowOff>148963</xdr:rowOff>
    </xdr:to>
    <xdr:sp macro="" textlink="">
      <xdr:nvSpPr>
        <xdr:cNvPr id="492" name="楕円 491"/>
        <xdr:cNvSpPr/>
      </xdr:nvSpPr>
      <xdr:spPr>
        <a:xfrm>
          <a:off x="7810500" y="168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140090</xdr:rowOff>
    </xdr:from>
    <xdr:ext cx="534377" cy="259045"/>
    <xdr:sp macro="" textlink="">
      <xdr:nvSpPr>
        <xdr:cNvPr id="493" name="テキスト ボックス 492"/>
        <xdr:cNvSpPr txBox="1"/>
      </xdr:nvSpPr>
      <xdr:spPr>
        <a:xfrm>
          <a:off x="7594111" y="1694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41735</xdr:rowOff>
    </xdr:from>
    <xdr:to>
      <xdr:col>36</xdr:col>
      <xdr:colOff>165100</xdr:colOff>
      <xdr:row>98</xdr:row>
      <xdr:rowOff>143335</xdr:rowOff>
    </xdr:to>
    <xdr:sp macro="" textlink="">
      <xdr:nvSpPr>
        <xdr:cNvPr id="494" name="楕円 493"/>
        <xdr:cNvSpPr/>
      </xdr:nvSpPr>
      <xdr:spPr>
        <a:xfrm>
          <a:off x="6921500" y="168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134462</xdr:rowOff>
    </xdr:from>
    <xdr:ext cx="534377" cy="259045"/>
    <xdr:sp macro="" textlink="">
      <xdr:nvSpPr>
        <xdr:cNvPr id="495" name="テキスト ボックス 494"/>
        <xdr:cNvSpPr txBox="1"/>
      </xdr:nvSpPr>
      <xdr:spPr>
        <a:xfrm>
          <a:off x="6705111" y="16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20" name="直線コネクタ 519"/>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21"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2" name="直線コネクタ 521"/>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3"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4" name="直線コネクタ 523"/>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86360</xdr:rowOff>
    </xdr:from>
    <xdr:to>
      <xdr:col>85</xdr:col>
      <xdr:colOff>127000</xdr:colOff>
      <xdr:row>37</xdr:row>
      <xdr:rowOff>120269</xdr:rowOff>
    </xdr:to>
    <xdr:cxnSp macro="">
      <xdr:nvCxnSpPr>
        <xdr:cNvPr id="525" name="直線コネクタ 524"/>
        <xdr:cNvCxnSpPr/>
      </xdr:nvCxnSpPr>
      <xdr:spPr>
        <a:xfrm>
          <a:off x="15481300" y="6430010"/>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6" name="消防費平均値テキスト"/>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7" name="フローチャート: 判断 526"/>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86360</xdr:rowOff>
    </xdr:from>
    <xdr:to>
      <xdr:col>81</xdr:col>
      <xdr:colOff>50800</xdr:colOff>
      <xdr:row>38</xdr:row>
      <xdr:rowOff>23190</xdr:rowOff>
    </xdr:to>
    <xdr:cxnSp macro="">
      <xdr:nvCxnSpPr>
        <xdr:cNvPr id="528" name="直線コネクタ 527"/>
        <xdr:cNvCxnSpPr/>
      </xdr:nvCxnSpPr>
      <xdr:spPr>
        <a:xfrm flipV="1">
          <a:off x="14592300" y="6430010"/>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9" name="フローチャート: 判断 528"/>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30" name="テキスト ボックス 529"/>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87503</xdr:rowOff>
    </xdr:from>
    <xdr:to>
      <xdr:col>76</xdr:col>
      <xdr:colOff>114300</xdr:colOff>
      <xdr:row>38</xdr:row>
      <xdr:rowOff>23190</xdr:rowOff>
    </xdr:to>
    <xdr:cxnSp macro="">
      <xdr:nvCxnSpPr>
        <xdr:cNvPr id="531" name="直線コネクタ 530"/>
        <xdr:cNvCxnSpPr/>
      </xdr:nvCxnSpPr>
      <xdr:spPr>
        <a:xfrm>
          <a:off x="13703300" y="6431153"/>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2" name="フローチャート: 判断 531"/>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3" name="テキスト ボックス 532"/>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87503</xdr:rowOff>
    </xdr:from>
    <xdr:to>
      <xdr:col>71</xdr:col>
      <xdr:colOff>177800</xdr:colOff>
      <xdr:row>38</xdr:row>
      <xdr:rowOff>68453</xdr:rowOff>
    </xdr:to>
    <xdr:cxnSp macro="">
      <xdr:nvCxnSpPr>
        <xdr:cNvPr id="534" name="直線コネクタ 533"/>
        <xdr:cNvCxnSpPr/>
      </xdr:nvCxnSpPr>
      <xdr:spPr>
        <a:xfrm flipV="1">
          <a:off x="12814300" y="643115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5" name="フローチャート: 判断 534"/>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6" name="テキスト ボックス 535"/>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7" name="フローチャート: 判断 536"/>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8" name="テキスト ボックス 537"/>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69469</xdr:rowOff>
    </xdr:from>
    <xdr:to>
      <xdr:col>85</xdr:col>
      <xdr:colOff>177800</xdr:colOff>
      <xdr:row>37</xdr:row>
      <xdr:rowOff>171069</xdr:rowOff>
    </xdr:to>
    <xdr:sp macro="" textlink="">
      <xdr:nvSpPr>
        <xdr:cNvPr id="544" name="楕円 543"/>
        <xdr:cNvSpPr/>
      </xdr:nvSpPr>
      <xdr:spPr>
        <a:xfrm>
          <a:off x="16268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47896</xdr:rowOff>
    </xdr:from>
    <xdr:ext cx="534377" cy="259045"/>
    <xdr:sp macro="" textlink="">
      <xdr:nvSpPr>
        <xdr:cNvPr id="545" name="消防費該当値テキスト"/>
        <xdr:cNvSpPr txBox="1"/>
      </xdr:nvSpPr>
      <xdr:spPr>
        <a:xfrm>
          <a:off x="16370300"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35560</xdr:rowOff>
    </xdr:from>
    <xdr:to>
      <xdr:col>81</xdr:col>
      <xdr:colOff>101600</xdr:colOff>
      <xdr:row>37</xdr:row>
      <xdr:rowOff>137160</xdr:rowOff>
    </xdr:to>
    <xdr:sp macro="" textlink="">
      <xdr:nvSpPr>
        <xdr:cNvPr id="546" name="楕円 545"/>
        <xdr:cNvSpPr/>
      </xdr:nvSpPr>
      <xdr:spPr>
        <a:xfrm>
          <a:off x="15430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128287</xdr:rowOff>
    </xdr:from>
    <xdr:ext cx="534377" cy="259045"/>
    <xdr:sp macro="" textlink="">
      <xdr:nvSpPr>
        <xdr:cNvPr id="547" name="テキスト ボックス 546"/>
        <xdr:cNvSpPr txBox="1"/>
      </xdr:nvSpPr>
      <xdr:spPr>
        <a:xfrm>
          <a:off x="15214111" y="64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143840</xdr:rowOff>
    </xdr:from>
    <xdr:to>
      <xdr:col>76</xdr:col>
      <xdr:colOff>165100</xdr:colOff>
      <xdr:row>38</xdr:row>
      <xdr:rowOff>73990</xdr:rowOff>
    </xdr:to>
    <xdr:sp macro="" textlink="">
      <xdr:nvSpPr>
        <xdr:cNvPr id="548" name="楕円 547"/>
        <xdr:cNvSpPr/>
      </xdr:nvSpPr>
      <xdr:spPr>
        <a:xfrm>
          <a:off x="14541500" y="64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65117</xdr:rowOff>
    </xdr:from>
    <xdr:ext cx="534377" cy="259045"/>
    <xdr:sp macro="" textlink="">
      <xdr:nvSpPr>
        <xdr:cNvPr id="549" name="テキスト ボックス 548"/>
        <xdr:cNvSpPr txBox="1"/>
      </xdr:nvSpPr>
      <xdr:spPr>
        <a:xfrm>
          <a:off x="14325111" y="65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36703</xdr:rowOff>
    </xdr:from>
    <xdr:to>
      <xdr:col>72</xdr:col>
      <xdr:colOff>38100</xdr:colOff>
      <xdr:row>37</xdr:row>
      <xdr:rowOff>138303</xdr:rowOff>
    </xdr:to>
    <xdr:sp macro="" textlink="">
      <xdr:nvSpPr>
        <xdr:cNvPr id="550" name="楕円 549"/>
        <xdr:cNvSpPr/>
      </xdr:nvSpPr>
      <xdr:spPr>
        <a:xfrm>
          <a:off x="13652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129430</xdr:rowOff>
    </xdr:from>
    <xdr:ext cx="534377" cy="259045"/>
    <xdr:sp macro="" textlink="">
      <xdr:nvSpPr>
        <xdr:cNvPr id="551" name="テキスト ボックス 550"/>
        <xdr:cNvSpPr txBox="1"/>
      </xdr:nvSpPr>
      <xdr:spPr>
        <a:xfrm>
          <a:off x="13436111" y="64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17653</xdr:rowOff>
    </xdr:from>
    <xdr:to>
      <xdr:col>67</xdr:col>
      <xdr:colOff>101600</xdr:colOff>
      <xdr:row>38</xdr:row>
      <xdr:rowOff>119253</xdr:rowOff>
    </xdr:to>
    <xdr:sp macro="" textlink="">
      <xdr:nvSpPr>
        <xdr:cNvPr id="552" name="楕円 551"/>
        <xdr:cNvSpPr/>
      </xdr:nvSpPr>
      <xdr:spPr>
        <a:xfrm>
          <a:off x="12763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110380</xdr:rowOff>
    </xdr:from>
    <xdr:ext cx="534377" cy="259045"/>
    <xdr:sp macro="" textlink="">
      <xdr:nvSpPr>
        <xdr:cNvPr id="553" name="テキスト ボックス 552"/>
        <xdr:cNvSpPr txBox="1"/>
      </xdr:nvSpPr>
      <xdr:spPr>
        <a:xfrm>
          <a:off x="12547111" y="66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80" name="直線コネクタ 579"/>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81"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82" name="直線コネクタ 581"/>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83"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4" name="直線コネクタ 583"/>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34968</xdr:rowOff>
    </xdr:from>
    <xdr:to>
      <xdr:col>85</xdr:col>
      <xdr:colOff>127000</xdr:colOff>
      <xdr:row>54</xdr:row>
      <xdr:rowOff>166185</xdr:rowOff>
    </xdr:to>
    <xdr:cxnSp macro="">
      <xdr:nvCxnSpPr>
        <xdr:cNvPr id="585" name="直線コネクタ 584"/>
        <xdr:cNvCxnSpPr/>
      </xdr:nvCxnSpPr>
      <xdr:spPr>
        <a:xfrm>
          <a:off x="15481300" y="8950368"/>
          <a:ext cx="838200" cy="4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6" name="教育費平均値テキスト"/>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7" name="フローチャート: 判断 586"/>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34968</xdr:rowOff>
    </xdr:from>
    <xdr:to>
      <xdr:col>81</xdr:col>
      <xdr:colOff>50800</xdr:colOff>
      <xdr:row>57</xdr:row>
      <xdr:rowOff>99793</xdr:rowOff>
    </xdr:to>
    <xdr:cxnSp macro="">
      <xdr:nvCxnSpPr>
        <xdr:cNvPr id="588" name="直線コネクタ 587"/>
        <xdr:cNvCxnSpPr/>
      </xdr:nvCxnSpPr>
      <xdr:spPr>
        <a:xfrm flipV="1">
          <a:off x="14592300" y="8950368"/>
          <a:ext cx="889000" cy="92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9" name="フローチャート: 判断 588"/>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90" name="テキスト ボックス 589"/>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99793</xdr:rowOff>
    </xdr:from>
    <xdr:to>
      <xdr:col>76</xdr:col>
      <xdr:colOff>114300</xdr:colOff>
      <xdr:row>57</xdr:row>
      <xdr:rowOff>156976</xdr:rowOff>
    </xdr:to>
    <xdr:cxnSp macro="">
      <xdr:nvCxnSpPr>
        <xdr:cNvPr id="591" name="直線コネクタ 590"/>
        <xdr:cNvCxnSpPr/>
      </xdr:nvCxnSpPr>
      <xdr:spPr>
        <a:xfrm flipV="1">
          <a:off x="13703300" y="9872443"/>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92" name="フローチャート: 判断 591"/>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93" name="テキスト ボックス 592"/>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88820</xdr:rowOff>
    </xdr:from>
    <xdr:to>
      <xdr:col>71</xdr:col>
      <xdr:colOff>177800</xdr:colOff>
      <xdr:row>57</xdr:row>
      <xdr:rowOff>156976</xdr:rowOff>
    </xdr:to>
    <xdr:cxnSp macro="">
      <xdr:nvCxnSpPr>
        <xdr:cNvPr id="594" name="直線コネクタ 593"/>
        <xdr:cNvCxnSpPr/>
      </xdr:nvCxnSpPr>
      <xdr:spPr>
        <a:xfrm>
          <a:off x="12814300" y="9518570"/>
          <a:ext cx="889000" cy="4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5" name="フローチャート: 判断 594"/>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6" name="テキスト ボックス 595"/>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7" name="フローチャート: 判断 596"/>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8" name="テキスト ボックス 597"/>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115385</xdr:rowOff>
    </xdr:from>
    <xdr:to>
      <xdr:col>85</xdr:col>
      <xdr:colOff>177800</xdr:colOff>
      <xdr:row>55</xdr:row>
      <xdr:rowOff>45535</xdr:rowOff>
    </xdr:to>
    <xdr:sp macro="" textlink="">
      <xdr:nvSpPr>
        <xdr:cNvPr id="604" name="楕円 603"/>
        <xdr:cNvSpPr/>
      </xdr:nvSpPr>
      <xdr:spPr>
        <a:xfrm>
          <a:off x="16268700" y="9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138262</xdr:rowOff>
    </xdr:from>
    <xdr:ext cx="534377" cy="259045"/>
    <xdr:sp macro="" textlink="">
      <xdr:nvSpPr>
        <xdr:cNvPr id="605" name="教育費該当値テキスト"/>
        <xdr:cNvSpPr txBox="1"/>
      </xdr:nvSpPr>
      <xdr:spPr>
        <a:xfrm>
          <a:off x="16370300" y="9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155618</xdr:rowOff>
    </xdr:from>
    <xdr:to>
      <xdr:col>81</xdr:col>
      <xdr:colOff>101600</xdr:colOff>
      <xdr:row>52</xdr:row>
      <xdr:rowOff>85768</xdr:rowOff>
    </xdr:to>
    <xdr:sp macro="" textlink="">
      <xdr:nvSpPr>
        <xdr:cNvPr id="606" name="楕円 605"/>
        <xdr:cNvSpPr/>
      </xdr:nvSpPr>
      <xdr:spPr>
        <a:xfrm>
          <a:off x="15430500" y="88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102295</xdr:rowOff>
    </xdr:from>
    <xdr:ext cx="534377" cy="259045"/>
    <xdr:sp macro="" textlink="">
      <xdr:nvSpPr>
        <xdr:cNvPr id="607" name="テキスト ボックス 606"/>
        <xdr:cNvSpPr txBox="1"/>
      </xdr:nvSpPr>
      <xdr:spPr>
        <a:xfrm>
          <a:off x="15214111" y="86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48993</xdr:rowOff>
    </xdr:from>
    <xdr:to>
      <xdr:col>76</xdr:col>
      <xdr:colOff>165100</xdr:colOff>
      <xdr:row>57</xdr:row>
      <xdr:rowOff>150593</xdr:rowOff>
    </xdr:to>
    <xdr:sp macro="" textlink="">
      <xdr:nvSpPr>
        <xdr:cNvPr id="608" name="楕円 607"/>
        <xdr:cNvSpPr/>
      </xdr:nvSpPr>
      <xdr:spPr>
        <a:xfrm>
          <a:off x="14541500" y="98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141720</xdr:rowOff>
    </xdr:from>
    <xdr:ext cx="534377" cy="259045"/>
    <xdr:sp macro="" textlink="">
      <xdr:nvSpPr>
        <xdr:cNvPr id="609" name="テキスト ボックス 608"/>
        <xdr:cNvSpPr txBox="1"/>
      </xdr:nvSpPr>
      <xdr:spPr>
        <a:xfrm>
          <a:off x="14325111" y="99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106176</xdr:rowOff>
    </xdr:from>
    <xdr:to>
      <xdr:col>72</xdr:col>
      <xdr:colOff>38100</xdr:colOff>
      <xdr:row>58</xdr:row>
      <xdr:rowOff>36326</xdr:rowOff>
    </xdr:to>
    <xdr:sp macro="" textlink="">
      <xdr:nvSpPr>
        <xdr:cNvPr id="610" name="楕円 609"/>
        <xdr:cNvSpPr/>
      </xdr:nvSpPr>
      <xdr:spPr>
        <a:xfrm>
          <a:off x="13652500" y="98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27453</xdr:rowOff>
    </xdr:from>
    <xdr:ext cx="534377" cy="259045"/>
    <xdr:sp macro="" textlink="">
      <xdr:nvSpPr>
        <xdr:cNvPr id="611" name="テキスト ボックス 610"/>
        <xdr:cNvSpPr txBox="1"/>
      </xdr:nvSpPr>
      <xdr:spPr>
        <a:xfrm>
          <a:off x="13436111" y="99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38020</xdr:rowOff>
    </xdr:from>
    <xdr:to>
      <xdr:col>67</xdr:col>
      <xdr:colOff>101600</xdr:colOff>
      <xdr:row>55</xdr:row>
      <xdr:rowOff>139620</xdr:rowOff>
    </xdr:to>
    <xdr:sp macro="" textlink="">
      <xdr:nvSpPr>
        <xdr:cNvPr id="612" name="楕円 611"/>
        <xdr:cNvSpPr/>
      </xdr:nvSpPr>
      <xdr:spPr>
        <a:xfrm>
          <a:off x="12763500" y="9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156147</xdr:rowOff>
    </xdr:from>
    <xdr:ext cx="534377" cy="259045"/>
    <xdr:sp macro="" textlink="">
      <xdr:nvSpPr>
        <xdr:cNvPr id="613" name="テキスト ボックス 612"/>
        <xdr:cNvSpPr txBox="1"/>
      </xdr:nvSpPr>
      <xdr:spPr>
        <a:xfrm>
          <a:off x="12547111" y="92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7" name="直線コネクタ 636"/>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8"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40"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41" name="直線コネクタ 640"/>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43" name="災害復旧費平均値テキスト"/>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4" name="フローチャート: 判断 643"/>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5" name="直線コネクタ 64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6" name="フローチャート: 判断 645"/>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7" name="テキスト ボックス 646"/>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8" name="直線コネクタ 64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9" name="フローチャート: 判断 648"/>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50" name="テキスト ボックス 649"/>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1" name="直線コネクタ 65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52" name="フローチャート: 判断 651"/>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53" name="テキスト ボックス 652"/>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4" name="フローチャート: 判断 653"/>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5" name="テキスト ボックス 654"/>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62" name="災害復旧費該当値テキスト"/>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6" name="直線コネクタ 695"/>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7"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8" name="直線コネクタ 697"/>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9"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700" name="直線コネクタ 699"/>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170473</xdr:rowOff>
    </xdr:from>
    <xdr:to>
      <xdr:col>85</xdr:col>
      <xdr:colOff>127000</xdr:colOff>
      <xdr:row>97</xdr:row>
      <xdr:rowOff>26521</xdr:rowOff>
    </xdr:to>
    <xdr:cxnSp macro="">
      <xdr:nvCxnSpPr>
        <xdr:cNvPr id="701" name="直線コネクタ 700"/>
        <xdr:cNvCxnSpPr/>
      </xdr:nvCxnSpPr>
      <xdr:spPr>
        <a:xfrm>
          <a:off x="15481300" y="16629673"/>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702" name="公債費平均値テキスト"/>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703" name="フローチャート: 判断 702"/>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170473</xdr:rowOff>
    </xdr:from>
    <xdr:to>
      <xdr:col>81</xdr:col>
      <xdr:colOff>50800</xdr:colOff>
      <xdr:row>97</xdr:row>
      <xdr:rowOff>130730</xdr:rowOff>
    </xdr:to>
    <xdr:cxnSp macro="">
      <xdr:nvCxnSpPr>
        <xdr:cNvPr id="704" name="直線コネクタ 703"/>
        <xdr:cNvCxnSpPr/>
      </xdr:nvCxnSpPr>
      <xdr:spPr>
        <a:xfrm flipV="1">
          <a:off x="14592300" y="16629673"/>
          <a:ext cx="889000" cy="1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5" name="フローチャート: 判断 704"/>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6" name="テキスト ボックス 705"/>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129130</xdr:rowOff>
    </xdr:from>
    <xdr:to>
      <xdr:col>76</xdr:col>
      <xdr:colOff>114300</xdr:colOff>
      <xdr:row>97</xdr:row>
      <xdr:rowOff>130730</xdr:rowOff>
    </xdr:to>
    <xdr:cxnSp macro="">
      <xdr:nvCxnSpPr>
        <xdr:cNvPr id="707" name="直線コネクタ 706"/>
        <xdr:cNvCxnSpPr/>
      </xdr:nvCxnSpPr>
      <xdr:spPr>
        <a:xfrm>
          <a:off x="13703300" y="167597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8" name="フローチャート: 判断 707"/>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9" name="テキスト ボックス 708"/>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101426</xdr:rowOff>
    </xdr:from>
    <xdr:to>
      <xdr:col>71</xdr:col>
      <xdr:colOff>177800</xdr:colOff>
      <xdr:row>97</xdr:row>
      <xdr:rowOff>129130</xdr:rowOff>
    </xdr:to>
    <xdr:cxnSp macro="">
      <xdr:nvCxnSpPr>
        <xdr:cNvPr id="710" name="直線コネクタ 709"/>
        <xdr:cNvCxnSpPr/>
      </xdr:nvCxnSpPr>
      <xdr:spPr>
        <a:xfrm>
          <a:off x="12814300" y="16732076"/>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11" name="フローチャート: 判断 710"/>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12" name="テキスト ボックス 711"/>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13" name="フローチャート: 判断 712"/>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4" name="テキスト ボックス 713"/>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147171</xdr:rowOff>
    </xdr:from>
    <xdr:to>
      <xdr:col>85</xdr:col>
      <xdr:colOff>177800</xdr:colOff>
      <xdr:row>97</xdr:row>
      <xdr:rowOff>77321</xdr:rowOff>
    </xdr:to>
    <xdr:sp macro="" textlink="">
      <xdr:nvSpPr>
        <xdr:cNvPr id="720" name="楕円 719"/>
        <xdr:cNvSpPr/>
      </xdr:nvSpPr>
      <xdr:spPr>
        <a:xfrm>
          <a:off x="16268700" y="166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125598</xdr:rowOff>
    </xdr:from>
    <xdr:ext cx="534377" cy="259045"/>
    <xdr:sp macro="" textlink="">
      <xdr:nvSpPr>
        <xdr:cNvPr id="721" name="公債費該当値テキスト"/>
        <xdr:cNvSpPr txBox="1"/>
      </xdr:nvSpPr>
      <xdr:spPr>
        <a:xfrm>
          <a:off x="16370300" y="165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119673</xdr:rowOff>
    </xdr:from>
    <xdr:to>
      <xdr:col>81</xdr:col>
      <xdr:colOff>101600</xdr:colOff>
      <xdr:row>97</xdr:row>
      <xdr:rowOff>49823</xdr:rowOff>
    </xdr:to>
    <xdr:sp macro="" textlink="">
      <xdr:nvSpPr>
        <xdr:cNvPr id="722" name="楕円 721"/>
        <xdr:cNvSpPr/>
      </xdr:nvSpPr>
      <xdr:spPr>
        <a:xfrm>
          <a:off x="15430500" y="165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66350</xdr:rowOff>
    </xdr:from>
    <xdr:ext cx="534377" cy="259045"/>
    <xdr:sp macro="" textlink="">
      <xdr:nvSpPr>
        <xdr:cNvPr id="723" name="テキスト ボックス 722"/>
        <xdr:cNvSpPr txBox="1"/>
      </xdr:nvSpPr>
      <xdr:spPr>
        <a:xfrm>
          <a:off x="15214111" y="163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79930</xdr:rowOff>
    </xdr:from>
    <xdr:to>
      <xdr:col>76</xdr:col>
      <xdr:colOff>165100</xdr:colOff>
      <xdr:row>98</xdr:row>
      <xdr:rowOff>10080</xdr:rowOff>
    </xdr:to>
    <xdr:sp macro="" textlink="">
      <xdr:nvSpPr>
        <xdr:cNvPr id="724" name="楕円 723"/>
        <xdr:cNvSpPr/>
      </xdr:nvSpPr>
      <xdr:spPr>
        <a:xfrm>
          <a:off x="14541500" y="167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xdr:rowOff>
    </xdr:from>
    <xdr:ext cx="534377" cy="259045"/>
    <xdr:sp macro="" textlink="">
      <xdr:nvSpPr>
        <xdr:cNvPr id="725" name="テキスト ボックス 724"/>
        <xdr:cNvSpPr txBox="1"/>
      </xdr:nvSpPr>
      <xdr:spPr>
        <a:xfrm>
          <a:off x="14325111" y="168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78330</xdr:rowOff>
    </xdr:from>
    <xdr:to>
      <xdr:col>72</xdr:col>
      <xdr:colOff>38100</xdr:colOff>
      <xdr:row>98</xdr:row>
      <xdr:rowOff>8480</xdr:rowOff>
    </xdr:to>
    <xdr:sp macro="" textlink="">
      <xdr:nvSpPr>
        <xdr:cNvPr id="726" name="楕円 725"/>
        <xdr:cNvSpPr/>
      </xdr:nvSpPr>
      <xdr:spPr>
        <a:xfrm>
          <a:off x="13652500" y="167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171057</xdr:rowOff>
    </xdr:from>
    <xdr:ext cx="534377" cy="259045"/>
    <xdr:sp macro="" textlink="">
      <xdr:nvSpPr>
        <xdr:cNvPr id="727" name="テキスト ボックス 726"/>
        <xdr:cNvSpPr txBox="1"/>
      </xdr:nvSpPr>
      <xdr:spPr>
        <a:xfrm>
          <a:off x="13436111" y="168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50626</xdr:rowOff>
    </xdr:from>
    <xdr:to>
      <xdr:col>67</xdr:col>
      <xdr:colOff>101600</xdr:colOff>
      <xdr:row>97</xdr:row>
      <xdr:rowOff>152226</xdr:rowOff>
    </xdr:to>
    <xdr:sp macro="" textlink="">
      <xdr:nvSpPr>
        <xdr:cNvPr id="728" name="楕円 727"/>
        <xdr:cNvSpPr/>
      </xdr:nvSpPr>
      <xdr:spPr>
        <a:xfrm>
          <a:off x="12763500" y="1668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143353</xdr:rowOff>
    </xdr:from>
    <xdr:ext cx="534377" cy="259045"/>
    <xdr:sp macro="" textlink="">
      <xdr:nvSpPr>
        <xdr:cNvPr id="729" name="テキスト ボックス 728"/>
        <xdr:cNvSpPr txBox="1"/>
      </xdr:nvSpPr>
      <xdr:spPr>
        <a:xfrm>
          <a:off x="12547111" y="167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53" name="直線コネクタ 752"/>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6"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7" name="直線コネクタ 756"/>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9"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60" name="フローチャート: 判断 759"/>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62" name="フローチャート: 判断 761"/>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63" name="テキスト ボックス 762"/>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5" name="フローチャート: 判断 764"/>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6" name="テキスト ボックス 765"/>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8" name="フローチャート: 判断 767"/>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9" name="テキスト ボックス 768"/>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70" name="フローチャート: 判断 769"/>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71" name="テキスト ボックス 770"/>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8"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81,320</a:t>
          </a:r>
          <a:r>
            <a:rPr kumimoji="1" lang="ja-JP" altLang="en-US" sz="1300">
              <a:latin typeface="ＭＳ Ｐゴシック" panose="020B0600070205080204" pitchFamily="50" charset="-128"/>
              <a:ea typeface="ＭＳ Ｐゴシック" panose="020B0600070205080204" pitchFamily="50" charset="-128"/>
            </a:rPr>
            <a:t>円と前年度から大きく減少している。特別定額給付金給付事業の減少のためである。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154,829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円となっており、類似団体平均と比較して低い水準にあるが、障害者に対する自立支援介護・訓練等給付費等が増加傾向にあるほか</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、子育て世帯への臨時特別給付金等の給付事業の影響で大幅に増加している。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54,189</a:t>
          </a:r>
          <a:r>
            <a:rPr kumimoji="1" lang="ja-JP" altLang="en-US" sz="1300">
              <a:latin typeface="ＭＳ Ｐゴシック" panose="020B0600070205080204" pitchFamily="50" charset="-128"/>
              <a:ea typeface="ＭＳ Ｐゴシック" panose="020B0600070205080204" pitchFamily="50" charset="-128"/>
            </a:rPr>
            <a:t>円と前年度から大きく減少している。ＧＩＧＡスクールに伴う施設整備事業等の減少のためである。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38,147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円となっており、類似団体平均と比較して低い水準である。テールヘビー償還額が前年度に比べ減少したためである。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441406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66224068</v>
      </c>
      <c r="BO4" s="452"/>
      <c r="BP4" s="452"/>
      <c r="BQ4" s="452"/>
      <c r="BR4" s="452"/>
      <c r="BS4" s="452"/>
      <c r="BT4" s="452"/>
      <c r="BU4" s="453"/>
      <c r="BV4" s="451">
        <v>75376007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15.4</v>
      </c>
      <c r="CU4" s="592"/>
      <c r="CV4" s="592"/>
      <c r="CW4" s="592"/>
      <c r="CX4" s="592"/>
      <c r="CY4" s="592"/>
      <c r="CZ4" s="592"/>
      <c r="DA4" s="593"/>
      <c r="DB4" s="591">
        <v>13</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61390436</v>
      </c>
      <c r="BO5" s="423"/>
      <c r="BP5" s="423"/>
      <c r="BQ5" s="423"/>
      <c r="BR5" s="423"/>
      <c r="BS5" s="423"/>
      <c r="BT5" s="423"/>
      <c r="BU5" s="424"/>
      <c r="BV5" s="422">
        <v>71301341</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87.6</v>
      </c>
      <c r="CU5" s="420"/>
      <c r="CV5" s="420"/>
      <c r="CW5" s="420"/>
      <c r="CX5" s="420"/>
      <c r="CY5" s="420"/>
      <c r="CZ5" s="420"/>
      <c r="DA5" s="421"/>
      <c r="DB5" s="419">
        <v>96.1</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4833632</v>
      </c>
      <c r="BO6" s="423"/>
      <c r="BP6" s="423"/>
      <c r="BQ6" s="423"/>
      <c r="BR6" s="423"/>
      <c r="BS6" s="423"/>
      <c r="BT6" s="423"/>
      <c r="BU6" s="424"/>
      <c r="BV6" s="422">
        <v>4074666</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94.8</v>
      </c>
      <c r="CU6" s="566"/>
      <c r="CV6" s="566"/>
      <c r="CW6" s="566"/>
      <c r="CX6" s="566"/>
      <c r="CY6" s="566"/>
      <c r="CZ6" s="566"/>
      <c r="DA6" s="567"/>
      <c r="DB6" s="565">
        <v>100.7</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221457</v>
      </c>
      <c r="BO7" s="423"/>
      <c r="BP7" s="423"/>
      <c r="BQ7" s="423"/>
      <c r="BR7" s="423"/>
      <c r="BS7" s="423"/>
      <c r="BT7" s="423"/>
      <c r="BU7" s="424"/>
      <c r="BV7" s="422">
        <v>363783</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30019612</v>
      </c>
      <c r="CU7" s="423"/>
      <c r="CV7" s="423"/>
      <c r="CW7" s="423"/>
      <c r="CX7" s="423"/>
      <c r="CY7" s="423"/>
      <c r="CZ7" s="423"/>
      <c r="DA7" s="424"/>
      <c r="DB7" s="422">
        <v>28465990</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4612175</v>
      </c>
      <c r="BO8" s="423"/>
      <c r="BP8" s="423"/>
      <c r="BQ8" s="423"/>
      <c r="BR8" s="423"/>
      <c r="BS8" s="423"/>
      <c r="BT8" s="423"/>
      <c r="BU8" s="424"/>
      <c r="BV8" s="422">
        <v>3710883</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0.88</v>
      </c>
      <c r="CU8" s="526"/>
      <c r="CV8" s="526"/>
      <c r="CW8" s="526"/>
      <c r="CX8" s="526"/>
      <c r="CY8" s="526"/>
      <c r="CZ8" s="526"/>
      <c r="DA8" s="527"/>
      <c r="DB8" s="525">
        <v>0.9</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3"/>
      <c r="L9" s="556" t="s">
        <v>112</v>
      </c>
      <c r="M9" s="557"/>
      <c r="N9" s="557"/>
      <c r="O9" s="557"/>
      <c r="P9" s="557"/>
      <c r="Q9" s="558"/>
      <c r="R9" s="559">
        <v>144521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901292</v>
      </c>
      <c r="BO9" s="423"/>
      <c r="BP9" s="423"/>
      <c r="BQ9" s="423"/>
      <c r="BR9" s="423"/>
      <c r="BS9" s="423"/>
      <c r="BT9" s="423"/>
      <c r="BU9" s="424"/>
      <c r="BV9" s="422">
        <v>639649</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13.6</v>
      </c>
      <c r="CU9" s="420"/>
      <c r="CV9" s="420"/>
      <c r="CW9" s="420"/>
      <c r="CX9" s="420"/>
      <c r="CY9" s="420"/>
      <c r="CZ9" s="420"/>
      <c r="DA9" s="421"/>
      <c r="DB9" s="419">
        <v>14.3</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144690</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102</v>
      </c>
      <c r="AV10" s="481"/>
      <c r="AW10" s="481"/>
      <c r="AX10" s="481"/>
      <c r="AY10" s="436" t="s">
        <v>120</v>
      </c>
      <c r="AZ10" s="437"/>
      <c r="BA10" s="437"/>
      <c r="BB10" s="437"/>
      <c r="BC10" s="437"/>
      <c r="BD10" s="437"/>
      <c r="BE10" s="437"/>
      <c r="BF10" s="437"/>
      <c r="BG10" s="437"/>
      <c r="BH10" s="437"/>
      <c r="BI10" s="437"/>
      <c r="BJ10" s="437"/>
      <c r="BK10" s="437"/>
      <c r="BL10" s="437"/>
      <c r="BM10" s="438"/>
      <c r="BN10" s="422">
        <v>883439</v>
      </c>
      <c r="BO10" s="423"/>
      <c r="BP10" s="423"/>
      <c r="BQ10" s="423"/>
      <c r="BR10" s="423"/>
      <c r="BS10" s="423"/>
      <c r="BT10" s="423"/>
      <c r="BU10" s="424"/>
      <c r="BV10" s="422">
        <v>884778</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146136</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2000759</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142927</v>
      </c>
      <c r="S13" s="510"/>
      <c r="T13" s="510"/>
      <c r="U13" s="510"/>
      <c r="V13" s="511"/>
      <c r="W13" s="512" t="s">
        <v>141</v>
      </c>
      <c r="X13" s="408"/>
      <c r="Y13" s="408"/>
      <c r="Z13" s="408"/>
      <c r="AA13" s="408"/>
      <c r="AB13" s="409"/>
      <c r="AC13" s="375">
        <v>878</v>
      </c>
      <c r="AD13" s="376"/>
      <c r="AE13" s="376"/>
      <c r="AF13" s="376"/>
      <c r="AG13" s="377"/>
      <c r="AH13" s="375">
        <v>945</v>
      </c>
      <c r="AI13" s="376"/>
      <c r="AJ13" s="376"/>
      <c r="AK13" s="376"/>
      <c r="AL13" s="435"/>
      <c r="AM13" s="479" t="s">
        <v>142</v>
      </c>
      <c r="AN13" s="379"/>
      <c r="AO13" s="379"/>
      <c r="AP13" s="379"/>
      <c r="AQ13" s="379"/>
      <c r="AR13" s="379"/>
      <c r="AS13" s="379"/>
      <c r="AT13" s="380"/>
      <c r="AU13" s="480" t="s">
        <v>115</v>
      </c>
      <c r="AV13" s="481"/>
      <c r="AW13" s="481"/>
      <c r="AX13" s="481"/>
      <c r="AY13" s="436" t="s">
        <v>143</v>
      </c>
      <c r="AZ13" s="437"/>
      <c r="BA13" s="437"/>
      <c r="BB13" s="437"/>
      <c r="BC13" s="437"/>
      <c r="BD13" s="437"/>
      <c r="BE13" s="437"/>
      <c r="BF13" s="437"/>
      <c r="BG13" s="437"/>
      <c r="BH13" s="437"/>
      <c r="BI13" s="437"/>
      <c r="BJ13" s="437"/>
      <c r="BK13" s="437"/>
      <c r="BL13" s="437"/>
      <c r="BM13" s="438"/>
      <c r="BN13" s="422">
        <v>1784731</v>
      </c>
      <c r="BO13" s="423"/>
      <c r="BP13" s="423"/>
      <c r="BQ13" s="423"/>
      <c r="BR13" s="423"/>
      <c r="BS13" s="423"/>
      <c r="BT13" s="423"/>
      <c r="BU13" s="424"/>
      <c r="BV13" s="422">
        <v>-476332</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3.8</v>
      </c>
      <c r="CU13" s="420"/>
      <c r="CV13" s="420"/>
      <c r="CW13" s="420"/>
      <c r="CX13" s="420"/>
      <c r="CY13" s="420"/>
      <c r="CZ13" s="420"/>
      <c r="DA13" s="421"/>
      <c r="DB13" s="419">
        <v>2</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145</v>
      </c>
      <c r="M14" s="549"/>
      <c r="N14" s="549"/>
      <c r="O14" s="549"/>
      <c r="P14" s="549"/>
      <c r="Q14" s="550"/>
      <c r="R14" s="509">
        <v>146961</v>
      </c>
      <c r="S14" s="510"/>
      <c r="T14" s="510"/>
      <c r="U14" s="510"/>
      <c r="V14" s="511"/>
      <c r="W14" s="513"/>
      <c r="X14" s="411"/>
      <c r="Y14" s="411"/>
      <c r="Z14" s="411"/>
      <c r="AA14" s="411"/>
      <c r="AB14" s="412"/>
      <c r="AC14" s="502">
        <v>1.3</v>
      </c>
      <c r="AD14" s="503"/>
      <c r="AE14" s="503"/>
      <c r="AF14" s="503"/>
      <c r="AG14" s="504"/>
      <c r="AH14" s="502">
        <v>1.4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t="s">
        <v>128</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147</v>
      </c>
      <c r="N15" s="507"/>
      <c r="O15" s="507"/>
      <c r="P15" s="507"/>
      <c r="Q15" s="508"/>
      <c r="R15" s="509">
        <v>143645</v>
      </c>
      <c r="S15" s="510"/>
      <c r="T15" s="510"/>
      <c r="U15" s="510"/>
      <c r="V15" s="511"/>
      <c r="W15" s="512" t="s">
        <v>148</v>
      </c>
      <c r="X15" s="408"/>
      <c r="Y15" s="408"/>
      <c r="Z15" s="408"/>
      <c r="AA15" s="408"/>
      <c r="AB15" s="409"/>
      <c r="AC15" s="375">
        <v>22123</v>
      </c>
      <c r="AD15" s="376"/>
      <c r="AE15" s="376"/>
      <c r="AF15" s="376"/>
      <c r="AG15" s="377"/>
      <c r="AH15" s="375">
        <v>23462</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19220960</v>
      </c>
      <c r="BO15" s="452"/>
      <c r="BP15" s="452"/>
      <c r="BQ15" s="452"/>
      <c r="BR15" s="452"/>
      <c r="BS15" s="452"/>
      <c r="BT15" s="452"/>
      <c r="BU15" s="453"/>
      <c r="BV15" s="451">
        <v>19724744</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33.5</v>
      </c>
      <c r="AD16" s="503"/>
      <c r="AE16" s="503"/>
      <c r="AF16" s="503"/>
      <c r="AG16" s="504"/>
      <c r="AH16" s="502">
        <v>34.4</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22440020</v>
      </c>
      <c r="BO16" s="423"/>
      <c r="BP16" s="423"/>
      <c r="BQ16" s="423"/>
      <c r="BR16" s="423"/>
      <c r="BS16" s="423"/>
      <c r="BT16" s="423"/>
      <c r="BU16" s="424"/>
      <c r="BV16" s="422">
        <v>21807782</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43134</v>
      </c>
      <c r="AD17" s="376"/>
      <c r="AE17" s="376"/>
      <c r="AF17" s="376"/>
      <c r="AG17" s="377"/>
      <c r="AH17" s="375">
        <v>43795</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24410272</v>
      </c>
      <c r="BO17" s="423"/>
      <c r="BP17" s="423"/>
      <c r="BQ17" s="423"/>
      <c r="BR17" s="423"/>
      <c r="BS17" s="423"/>
      <c r="BT17" s="423"/>
      <c r="BU17" s="424"/>
      <c r="BV17" s="422">
        <v>25100658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158</v>
      </c>
      <c r="C18" s="473"/>
      <c r="D18" s="473"/>
      <c r="E18" s="474"/>
      <c r="F18" s="474"/>
      <c r="G18" s="474"/>
      <c r="H18" s="474"/>
      <c r="I18" s="474"/>
      <c r="J18" s="474"/>
      <c r="K18" s="474"/>
      <c r="L18" s="475">
        <v>87.81</v>
      </c>
      <c r="M18" s="475"/>
      <c r="N18" s="475"/>
      <c r="O18" s="475"/>
      <c r="P18" s="475"/>
      <c r="Q18" s="475"/>
      <c r="R18" s="476"/>
      <c r="S18" s="476"/>
      <c r="T18" s="476"/>
      <c r="U18" s="476"/>
      <c r="V18" s="477"/>
      <c r="W18" s="493"/>
      <c r="X18" s="494"/>
      <c r="Y18" s="494"/>
      <c r="Z18" s="494"/>
      <c r="AA18" s="494"/>
      <c r="AB18" s="518"/>
      <c r="AC18" s="392">
        <v>65.2</v>
      </c>
      <c r="AD18" s="393"/>
      <c r="AE18" s="393"/>
      <c r="AF18" s="393"/>
      <c r="AG18" s="478"/>
      <c r="AH18" s="392">
        <v>64.2</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27824162</v>
      </c>
      <c r="BO18" s="423"/>
      <c r="BP18" s="423"/>
      <c r="BQ18" s="423"/>
      <c r="BR18" s="423"/>
      <c r="BS18" s="423"/>
      <c r="BT18" s="423"/>
      <c r="BU18" s="424"/>
      <c r="BV18" s="422">
        <v>28057238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160</v>
      </c>
      <c r="C19" s="473"/>
      <c r="D19" s="473"/>
      <c r="E19" s="474"/>
      <c r="F19" s="474"/>
      <c r="G19" s="474"/>
      <c r="H19" s="474"/>
      <c r="I19" s="474"/>
      <c r="J19" s="474"/>
      <c r="K19" s="474"/>
      <c r="L19" s="482">
        <v>1646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40966041</v>
      </c>
      <c r="BO19" s="423"/>
      <c r="BP19" s="423"/>
      <c r="BQ19" s="423"/>
      <c r="BR19" s="423"/>
      <c r="BS19" s="423"/>
      <c r="BT19" s="423"/>
      <c r="BU19" s="424"/>
      <c r="BV19" s="422">
        <v>41648039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162</v>
      </c>
      <c r="C20" s="473"/>
      <c r="D20" s="473"/>
      <c r="E20" s="474"/>
      <c r="F20" s="474"/>
      <c r="G20" s="474"/>
      <c r="H20" s="474"/>
      <c r="I20" s="474"/>
      <c r="J20" s="474"/>
      <c r="K20" s="474"/>
      <c r="L20" s="482">
        <v>57129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610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24317445</v>
      </c>
      <c r="BO22" s="452"/>
      <c r="BP22" s="452"/>
      <c r="BQ22" s="452"/>
      <c r="BR22" s="452"/>
      <c r="BS22" s="452"/>
      <c r="BT22" s="452"/>
      <c r="BU22" s="453"/>
      <c r="BV22" s="451">
        <v>25325734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8630416</v>
      </c>
      <c r="BO23" s="423"/>
      <c r="BP23" s="423"/>
      <c r="BQ23" s="423"/>
      <c r="BR23" s="423"/>
      <c r="BS23" s="423"/>
      <c r="BT23" s="423"/>
      <c r="BU23" s="424"/>
      <c r="BV23" s="422">
        <v>7601521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171</v>
      </c>
      <c r="F24" s="379"/>
      <c r="G24" s="379"/>
      <c r="H24" s="379"/>
      <c r="I24" s="379"/>
      <c r="J24" s="379"/>
      <c r="K24" s="380"/>
      <c r="L24" s="375">
        <v>1</v>
      </c>
      <c r="M24" s="376"/>
      <c r="N24" s="376"/>
      <c r="O24" s="376"/>
      <c r="P24" s="377"/>
      <c r="Q24" s="375">
        <v>9990</v>
      </c>
      <c r="R24" s="376"/>
      <c r="S24" s="376"/>
      <c r="T24" s="376"/>
      <c r="U24" s="376"/>
      <c r="V24" s="377"/>
      <c r="W24" s="465"/>
      <c r="X24" s="402"/>
      <c r="Y24" s="403"/>
      <c r="Z24" s="378" t="s">
        <v>172</v>
      </c>
      <c r="AA24" s="379"/>
      <c r="AB24" s="379"/>
      <c r="AC24" s="379"/>
      <c r="AD24" s="379"/>
      <c r="AE24" s="379"/>
      <c r="AF24" s="379"/>
      <c r="AG24" s="380"/>
      <c r="AH24" s="375">
        <v>799</v>
      </c>
      <c r="AI24" s="376"/>
      <c r="AJ24" s="376"/>
      <c r="AK24" s="376"/>
      <c r="AL24" s="377"/>
      <c r="AM24" s="375">
        <v>2418573</v>
      </c>
      <c r="AN24" s="376"/>
      <c r="AO24" s="376"/>
      <c r="AP24" s="376"/>
      <c r="AQ24" s="376"/>
      <c r="AR24" s="377"/>
      <c r="AS24" s="375">
        <v>3027</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12231523</v>
      </c>
      <c r="BO24" s="423"/>
      <c r="BP24" s="423"/>
      <c r="BQ24" s="423"/>
      <c r="BR24" s="423"/>
      <c r="BS24" s="423"/>
      <c r="BT24" s="423"/>
      <c r="BU24" s="424"/>
      <c r="BV24" s="422">
        <v>12536725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174</v>
      </c>
      <c r="F25" s="379"/>
      <c r="G25" s="379"/>
      <c r="H25" s="379"/>
      <c r="I25" s="379"/>
      <c r="J25" s="379"/>
      <c r="K25" s="380"/>
      <c r="L25" s="375">
        <v>2</v>
      </c>
      <c r="M25" s="376"/>
      <c r="N25" s="376"/>
      <c r="O25" s="376"/>
      <c r="P25" s="377"/>
      <c r="Q25" s="375">
        <v>8340</v>
      </c>
      <c r="R25" s="376"/>
      <c r="S25" s="376"/>
      <c r="T25" s="376"/>
      <c r="U25" s="376"/>
      <c r="V25" s="377"/>
      <c r="W25" s="465"/>
      <c r="X25" s="402"/>
      <c r="Y25" s="403"/>
      <c r="Z25" s="378" t="s">
        <v>175</v>
      </c>
      <c r="AA25" s="379"/>
      <c r="AB25" s="379"/>
      <c r="AC25" s="379"/>
      <c r="AD25" s="379"/>
      <c r="AE25" s="379"/>
      <c r="AF25" s="379"/>
      <c r="AG25" s="380"/>
      <c r="AH25" s="375">
        <v>171</v>
      </c>
      <c r="AI25" s="376"/>
      <c r="AJ25" s="376"/>
      <c r="AK25" s="376"/>
      <c r="AL25" s="377"/>
      <c r="AM25" s="375">
        <v>498978</v>
      </c>
      <c r="AN25" s="376"/>
      <c r="AO25" s="376"/>
      <c r="AP25" s="376"/>
      <c r="AQ25" s="376"/>
      <c r="AR25" s="377"/>
      <c r="AS25" s="375">
        <v>2918</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13135260</v>
      </c>
      <c r="BO25" s="452"/>
      <c r="BP25" s="452"/>
      <c r="BQ25" s="452"/>
      <c r="BR25" s="452"/>
      <c r="BS25" s="452"/>
      <c r="BT25" s="452"/>
      <c r="BU25" s="453"/>
      <c r="BV25" s="451">
        <v>15412014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177</v>
      </c>
      <c r="F26" s="379"/>
      <c r="G26" s="379"/>
      <c r="H26" s="379"/>
      <c r="I26" s="379"/>
      <c r="J26" s="379"/>
      <c r="K26" s="380"/>
      <c r="L26" s="375">
        <v>1</v>
      </c>
      <c r="M26" s="376"/>
      <c r="N26" s="376"/>
      <c r="O26" s="376"/>
      <c r="P26" s="377"/>
      <c r="Q26" s="375">
        <v>6590</v>
      </c>
      <c r="R26" s="376"/>
      <c r="S26" s="376"/>
      <c r="T26" s="376"/>
      <c r="U26" s="376"/>
      <c r="V26" s="377"/>
      <c r="W26" s="465"/>
      <c r="X26" s="402"/>
      <c r="Y26" s="403"/>
      <c r="Z26" s="378" t="s">
        <v>178</v>
      </c>
      <c r="AA26" s="433"/>
      <c r="AB26" s="433"/>
      <c r="AC26" s="433"/>
      <c r="AD26" s="433"/>
      <c r="AE26" s="433"/>
      <c r="AF26" s="433"/>
      <c r="AG26" s="434"/>
      <c r="AH26" s="375">
        <v>33</v>
      </c>
      <c r="AI26" s="376"/>
      <c r="AJ26" s="376"/>
      <c r="AK26" s="376"/>
      <c r="AL26" s="377"/>
      <c r="AM26" s="375">
        <v>93621</v>
      </c>
      <c r="AN26" s="376"/>
      <c r="AO26" s="376"/>
      <c r="AP26" s="376"/>
      <c r="AQ26" s="376"/>
      <c r="AR26" s="377"/>
      <c r="AS26" s="375">
        <v>2837</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180</v>
      </c>
      <c r="F27" s="379"/>
      <c r="G27" s="379"/>
      <c r="H27" s="379"/>
      <c r="I27" s="379"/>
      <c r="J27" s="379"/>
      <c r="K27" s="380"/>
      <c r="L27" s="375">
        <v>1</v>
      </c>
      <c r="M27" s="376"/>
      <c r="N27" s="376"/>
      <c r="O27" s="376"/>
      <c r="P27" s="377"/>
      <c r="Q27" s="375">
        <v>5700</v>
      </c>
      <c r="R27" s="376"/>
      <c r="S27" s="376"/>
      <c r="T27" s="376"/>
      <c r="U27" s="376"/>
      <c r="V27" s="377"/>
      <c r="W27" s="465"/>
      <c r="X27" s="402"/>
      <c r="Y27" s="403"/>
      <c r="Z27" s="378" t="s">
        <v>181</v>
      </c>
      <c r="AA27" s="379"/>
      <c r="AB27" s="379"/>
      <c r="AC27" s="379"/>
      <c r="AD27" s="379"/>
      <c r="AE27" s="379"/>
      <c r="AF27" s="379"/>
      <c r="AG27" s="380"/>
      <c r="AH27" s="375">
        <v>18</v>
      </c>
      <c r="AI27" s="376"/>
      <c r="AJ27" s="376"/>
      <c r="AK27" s="376"/>
      <c r="AL27" s="377"/>
      <c r="AM27" s="375">
        <v>72288</v>
      </c>
      <c r="AN27" s="376"/>
      <c r="AO27" s="376"/>
      <c r="AP27" s="376"/>
      <c r="AQ27" s="376"/>
      <c r="AR27" s="377"/>
      <c r="AS27" s="375">
        <v>4016</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t="s">
        <v>138</v>
      </c>
      <c r="BO27" s="457"/>
      <c r="BP27" s="457"/>
      <c r="BQ27" s="457"/>
      <c r="BR27" s="457"/>
      <c r="BS27" s="457"/>
      <c r="BT27" s="457"/>
      <c r="BU27" s="458"/>
      <c r="BV27" s="456" t="s">
        <v>138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183</v>
      </c>
      <c r="F28" s="379"/>
      <c r="G28" s="379"/>
      <c r="H28" s="379"/>
      <c r="I28" s="379"/>
      <c r="J28" s="379"/>
      <c r="K28" s="380"/>
      <c r="L28" s="375">
        <v>1</v>
      </c>
      <c r="M28" s="376"/>
      <c r="N28" s="376"/>
      <c r="O28" s="376"/>
      <c r="P28" s="377"/>
      <c r="Q28" s="375">
        <v>5200</v>
      </c>
      <c r="R28" s="376"/>
      <c r="S28" s="376"/>
      <c r="T28" s="376"/>
      <c r="U28" s="376"/>
      <c r="V28" s="377"/>
      <c r="W28" s="465"/>
      <c r="X28" s="402"/>
      <c r="Y28" s="403"/>
      <c r="Z28" s="378" t="s">
        <v>184</v>
      </c>
      <c r="AA28" s="379"/>
      <c r="AB28" s="379"/>
      <c r="AC28" s="379"/>
      <c r="AD28" s="379"/>
      <c r="AE28" s="379"/>
      <c r="AF28" s="379"/>
      <c r="AG28" s="380"/>
      <c r="AH28" s="375" t="s">
        <v>138</v>
      </c>
      <c r="AI28" s="376"/>
      <c r="AJ28" s="376"/>
      <c r="AK28" s="376"/>
      <c r="AL28" s="377"/>
      <c r="AM28" s="375" t="s">
        <v>185</v>
      </c>
      <c r="AN28" s="376"/>
      <c r="AO28" s="376"/>
      <c r="AP28" s="376"/>
      <c r="AQ28" s="376"/>
      <c r="AR28" s="377"/>
      <c r="AS28" s="375" t="s">
        <v>185</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11018623</v>
      </c>
      <c r="BO28" s="452"/>
      <c r="BP28" s="452"/>
      <c r="BQ28" s="452"/>
      <c r="BR28" s="452"/>
      <c r="BS28" s="452"/>
      <c r="BT28" s="452"/>
      <c r="BU28" s="453"/>
      <c r="BV28" s="451">
        <v>10135184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187</v>
      </c>
      <c r="F29" s="379"/>
      <c r="G29" s="379"/>
      <c r="H29" s="379"/>
      <c r="I29" s="379"/>
      <c r="J29" s="379"/>
      <c r="K29" s="380"/>
      <c r="L29" s="375">
        <v>22</v>
      </c>
      <c r="M29" s="376"/>
      <c r="N29" s="376"/>
      <c r="O29" s="376"/>
      <c r="P29" s="377"/>
      <c r="Q29" s="375">
        <v>4850</v>
      </c>
      <c r="R29" s="376"/>
      <c r="S29" s="376"/>
      <c r="T29" s="376"/>
      <c r="U29" s="376"/>
      <c r="V29" s="377"/>
      <c r="W29" s="466"/>
      <c r="X29" s="467"/>
      <c r="Y29" s="468"/>
      <c r="Z29" s="378" t="s">
        <v>188</v>
      </c>
      <c r="AA29" s="379"/>
      <c r="AB29" s="379"/>
      <c r="AC29" s="379"/>
      <c r="AD29" s="379"/>
      <c r="AE29" s="379"/>
      <c r="AF29" s="379"/>
      <c r="AG29" s="380"/>
      <c r="AH29" s="375">
        <v>817</v>
      </c>
      <c r="AI29" s="376"/>
      <c r="AJ29" s="376"/>
      <c r="AK29" s="376"/>
      <c r="AL29" s="377"/>
      <c r="AM29" s="375">
        <v>2490861</v>
      </c>
      <c r="AN29" s="376"/>
      <c r="AO29" s="376"/>
      <c r="AP29" s="376"/>
      <c r="AQ29" s="376"/>
      <c r="AR29" s="377"/>
      <c r="AS29" s="375">
        <v>3049</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6062105</v>
      </c>
      <c r="BO29" s="423"/>
      <c r="BP29" s="423"/>
      <c r="BQ29" s="423"/>
      <c r="BR29" s="423"/>
      <c r="BS29" s="423"/>
      <c r="BT29" s="423"/>
      <c r="BU29" s="424"/>
      <c r="BV29" s="422">
        <v>5416936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100</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8899010</v>
      </c>
      <c r="BO30" s="457"/>
      <c r="BP30" s="457"/>
      <c r="BQ30" s="457"/>
      <c r="BR30" s="457"/>
      <c r="BS30" s="457"/>
      <c r="BT30" s="457"/>
      <c r="BU30" s="458"/>
      <c r="BV30" s="456">
        <v>10714932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197</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木曽川右岸地帯水防事務組合</v>
      </c>
      <c r="BZ34" s="371"/>
      <c r="CA34" s="371"/>
      <c r="CB34" s="371"/>
      <c r="CC34" s="371"/>
      <c r="CD34" s="371"/>
      <c r="CE34" s="371"/>
      <c r="CF34" s="371"/>
      <c r="CG34" s="371"/>
      <c r="CH34" s="371"/>
      <c r="CI34" s="371"/>
      <c r="CJ34" s="371"/>
      <c r="CK34" s="371"/>
      <c r="CL34" s="371"/>
      <c r="CM34" s="371"/>
      <c r="CN34" s="178"/>
      <c r="CO34" s="370">
        <f>IF(CQ34="","",MAX(C34:D43,U34:V43,AM34:AN43,BE34:BF43,BW34:BX43)+1)</f>
        <v>12</v>
      </c>
      <c r="CP34" s="370"/>
      <c r="CQ34" s="371" t="str">
        <f>IF('各会計、関係団体の財政状況及び健全化判断比率'!BS7="","",'各会計、関係団体の財政状況及び健全化判断比率'!BS7)</f>
        <v>各務原市土地開発公社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岐阜県市町村会館組合</v>
      </c>
      <c r="BZ35" s="371"/>
      <c r="CA35" s="371"/>
      <c r="CB35" s="371"/>
      <c r="CC35" s="371"/>
      <c r="CD35" s="371"/>
      <c r="CE35" s="371"/>
      <c r="CF35" s="371"/>
      <c r="CG35" s="371"/>
      <c r="CH35" s="371"/>
      <c r="CI35" s="371"/>
      <c r="CJ35" s="371"/>
      <c r="CK35" s="371"/>
      <c r="CL35" s="371"/>
      <c r="CM35" s="371"/>
      <c r="CN35" s="178"/>
      <c r="CO35" s="370">
        <f t="shared" ref="CO35:CO43" si="3">IF(CQ35="","",CO34+1)</f>
        <v>13</v>
      </c>
      <c r="CP35" s="370"/>
      <c r="CQ35" s="371" t="str">
        <f>IF('各会計、関係団体の財政状況及び健全化判断比率'!BS8="","",'各会計、関係団体の財政状況及び健全化判断比率'!BS8)</f>
        <v>各務原市施設振興公社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岐阜県市町村職員退職手当組合</v>
      </c>
      <c r="BZ36" s="371"/>
      <c r="CA36" s="371"/>
      <c r="CB36" s="371"/>
      <c r="CC36" s="371"/>
      <c r="CD36" s="371"/>
      <c r="CE36" s="371"/>
      <c r="CF36" s="371"/>
      <c r="CG36" s="371"/>
      <c r="CH36" s="371"/>
      <c r="CI36" s="371"/>
      <c r="CJ36" s="371"/>
      <c r="CK36" s="371"/>
      <c r="CL36" s="371"/>
      <c r="CM36" s="371"/>
      <c r="CN36" s="178"/>
      <c r="CO36" s="370">
        <f t="shared" si="3"/>
        <v>14</v>
      </c>
      <c r="CP36" s="370"/>
      <c r="CQ36" s="371" t="str">
        <f>IF('各会計、関係団体の財政状況及び健全化判断比率'!BS9="","",'各会計、関係団体の財政状況及び健全化判断比率'!BS9)</f>
        <v>㈱オアシスパーク</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後期高齢者医療広域連合（特別会計）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611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V9" sqref="V9:AO11"/>
    </sheetView>
  </sheetViews>
  <sheetFormatPr defaultColWidth="0" defaultRowHeight="13.5"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79" t="s">
        <v>578</v>
      </c>
      <c r="D34" s="1179"/>
      <c r="E34" s="1180"/>
      <c r="F34" s="32">
        <v>8.5299999999999994</v>
      </c>
      <c r="G34" s="33">
        <v>9.94</v>
      </c>
      <c r="H34" s="33">
        <v>11</v>
      </c>
      <c r="I34" s="33">
        <v>13.03</v>
      </c>
      <c r="J34" s="34">
        <v>15.36</v>
      </c>
      <c r="K34" s="22"/>
      <c r="L34" s="22"/>
      <c r="M34" s="22"/>
      <c r="N34" s="22"/>
      <c r="O34" s="22"/>
      <c r="P34" s="22"/>
    </row>
    <row r="35" spans="1:16" ht="39" customHeight="1" x14ac:dyDescent="0.2">
      <c r="A35" s="22"/>
      <c r="B35" s="35"/>
      <c r="C35" s="1173" t="s">
        <v>579</v>
      </c>
      <c r="D35" s="1174"/>
      <c r="E35" s="1175"/>
      <c r="F35" s="36">
        <v>6.73</v>
      </c>
      <c r="G35" s="37">
        <v>6.95</v>
      </c>
      <c r="H35" s="37">
        <v>6.96</v>
      </c>
      <c r="I35" s="37">
        <v>7.33</v>
      </c>
      <c r="J35" s="38">
        <v>7.76</v>
      </c>
      <c r="K35" s="22"/>
      <c r="L35" s="22"/>
      <c r="M35" s="22"/>
      <c r="N35" s="22"/>
      <c r="O35" s="22"/>
      <c r="P35" s="22"/>
    </row>
    <row r="36" spans="1:16" ht="39" customHeight="1" x14ac:dyDescent="0.2">
      <c r="A36" s="22"/>
      <c r="B36" s="35"/>
      <c r="C36" s="1173" t="s">
        <v>580</v>
      </c>
      <c r="D36" s="1174"/>
      <c r="E36" s="1175"/>
      <c r="F36" s="36">
        <v>7.18</v>
      </c>
      <c r="G36" s="37">
        <v>6.87</v>
      </c>
      <c r="H36" s="37">
        <v>5.21</v>
      </c>
      <c r="I36" s="37">
        <v>3.97</v>
      </c>
      <c r="J36" s="38">
        <v>2.74</v>
      </c>
      <c r="K36" s="22"/>
      <c r="L36" s="22"/>
      <c r="M36" s="22"/>
      <c r="N36" s="22"/>
      <c r="O36" s="22"/>
      <c r="P36" s="22"/>
    </row>
    <row r="37" spans="1:16" ht="39" customHeight="1" x14ac:dyDescent="0.2">
      <c r="A37" s="22"/>
      <c r="B37" s="35"/>
      <c r="C37" s="1173" t="s">
        <v>581</v>
      </c>
      <c r="D37" s="1174"/>
      <c r="E37" s="1175"/>
      <c r="F37" s="36" t="s">
        <v>529</v>
      </c>
      <c r="G37" s="37" t="s">
        <v>529</v>
      </c>
      <c r="H37" s="37" t="s">
        <v>529</v>
      </c>
      <c r="I37" s="37">
        <v>0.69</v>
      </c>
      <c r="J37" s="38">
        <v>1.1499999999999999</v>
      </c>
      <c r="K37" s="22"/>
      <c r="L37" s="22"/>
      <c r="M37" s="22"/>
      <c r="N37" s="22"/>
      <c r="O37" s="22"/>
      <c r="P37" s="22"/>
    </row>
    <row r="38" spans="1:16" ht="39" customHeight="1" x14ac:dyDescent="0.2">
      <c r="A38" s="22"/>
      <c r="B38" s="35"/>
      <c r="C38" s="1173" t="s">
        <v>582</v>
      </c>
      <c r="D38" s="1174"/>
      <c r="E38" s="1175"/>
      <c r="F38" s="36">
        <v>2.42</v>
      </c>
      <c r="G38" s="37">
        <v>0.45</v>
      </c>
      <c r="H38" s="37">
        <v>0.53</v>
      </c>
      <c r="I38" s="37">
        <v>0.64</v>
      </c>
      <c r="J38" s="38">
        <v>0.84</v>
      </c>
      <c r="K38" s="22"/>
      <c r="L38" s="22"/>
      <c r="M38" s="22"/>
      <c r="N38" s="22"/>
      <c r="O38" s="22"/>
      <c r="P38" s="22"/>
    </row>
    <row r="39" spans="1:16" ht="39" customHeight="1" x14ac:dyDescent="0.2">
      <c r="A39" s="22"/>
      <c r="B39" s="35"/>
      <c r="C39" s="1173" t="s">
        <v>583</v>
      </c>
      <c r="D39" s="1174"/>
      <c r="E39" s="1175"/>
      <c r="F39" s="36">
        <v>0.15</v>
      </c>
      <c r="G39" s="37">
        <v>0.14000000000000001</v>
      </c>
      <c r="H39" s="37">
        <v>0.14000000000000001</v>
      </c>
      <c r="I39" s="37">
        <v>0.16</v>
      </c>
      <c r="J39" s="38">
        <v>0.25</v>
      </c>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584</v>
      </c>
      <c r="D42" s="1174"/>
      <c r="E42" s="1175"/>
      <c r="F42" s="36" t="s">
        <v>529</v>
      </c>
      <c r="G42" s="37" t="s">
        <v>529</v>
      </c>
      <c r="H42" s="37" t="s">
        <v>529</v>
      </c>
      <c r="I42" s="37" t="s">
        <v>529</v>
      </c>
      <c r="J42" s="38" t="s">
        <v>529</v>
      </c>
      <c r="K42" s="22"/>
      <c r="L42" s="22"/>
      <c r="M42" s="22"/>
      <c r="N42" s="22"/>
      <c r="O42" s="22"/>
      <c r="P42" s="22"/>
    </row>
    <row r="43" spans="1:16" ht="39" customHeight="1" thickBot="1" x14ac:dyDescent="0.25">
      <c r="A43" s="22"/>
      <c r="B43" s="40"/>
      <c r="C43" s="1176" t="s">
        <v>585</v>
      </c>
      <c r="D43" s="1177"/>
      <c r="E43" s="1178"/>
      <c r="F43" s="41">
        <v>0.1</v>
      </c>
      <c r="G43" s="42">
        <v>0.1</v>
      </c>
      <c r="H43" s="42">
        <v>1.99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gYlLPke+9xYPIVOZ/p7bJGUdREcDIYtzpWkbrqCC7SBeymwv8CxJwkUGYSRZSvT/mje2M5Yhb1iTF6pQIrNvg==" saltValue="t49BH+RkfftNE3q7ih0S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55" zoomScaleNormal="55" zoomScaleSheetLayoutView="55" workbookViewId="0">
      <selection activeCell="O58" sqref="O58"/>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4630</v>
      </c>
      <c r="L45" s="60">
        <v>4257</v>
      </c>
      <c r="M45" s="60">
        <v>4219</v>
      </c>
      <c r="N45" s="60">
        <v>5977</v>
      </c>
      <c r="O45" s="61">
        <v>5575</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529</v>
      </c>
      <c r="L46" s="64" t="s">
        <v>529</v>
      </c>
      <c r="M46" s="64" t="s">
        <v>529</v>
      </c>
      <c r="N46" s="64" t="s">
        <v>529</v>
      </c>
      <c r="O46" s="65" t="s">
        <v>529</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529</v>
      </c>
      <c r="L47" s="64" t="s">
        <v>529</v>
      </c>
      <c r="M47" s="64" t="s">
        <v>529</v>
      </c>
      <c r="N47" s="64" t="s">
        <v>529</v>
      </c>
      <c r="O47" s="65" t="s">
        <v>529</v>
      </c>
      <c r="P47" s="48"/>
      <c r="Q47" s="48"/>
      <c r="R47" s="48"/>
      <c r="S47" s="48"/>
      <c r="T47" s="48"/>
      <c r="U47" s="48"/>
    </row>
    <row r="48" spans="1:21" ht="30.75" customHeight="1" x14ac:dyDescent="0.2">
      <c r="A48" s="48"/>
      <c r="B48" s="1201"/>
      <c r="C48" s="1202"/>
      <c r="D48" s="62"/>
      <c r="E48" s="1183" t="s">
        <v>15</v>
      </c>
      <c r="F48" s="1183"/>
      <c r="G48" s="1183"/>
      <c r="H48" s="1183"/>
      <c r="I48" s="1183"/>
      <c r="J48" s="1184"/>
      <c r="K48" s="63">
        <v>850</v>
      </c>
      <c r="L48" s="64">
        <v>832</v>
      </c>
      <c r="M48" s="64">
        <v>594</v>
      </c>
      <c r="N48" s="64">
        <v>617</v>
      </c>
      <c r="O48" s="65">
        <v>593</v>
      </c>
      <c r="P48" s="48"/>
      <c r="Q48" s="48"/>
      <c r="R48" s="48"/>
      <c r="S48" s="48"/>
      <c r="T48" s="48"/>
      <c r="U48" s="48"/>
    </row>
    <row r="49" spans="1:21" ht="30.75" customHeight="1" x14ac:dyDescent="0.2">
      <c r="A49" s="48"/>
      <c r="B49" s="1201"/>
      <c r="C49" s="1202"/>
      <c r="D49" s="62"/>
      <c r="E49" s="1183" t="s">
        <v>16</v>
      </c>
      <c r="F49" s="1183"/>
      <c r="G49" s="1183"/>
      <c r="H49" s="1183"/>
      <c r="I49" s="1183"/>
      <c r="J49" s="1184"/>
      <c r="K49" s="63" t="s">
        <v>529</v>
      </c>
      <c r="L49" s="64" t="s">
        <v>529</v>
      </c>
      <c r="M49" s="64" t="s">
        <v>529</v>
      </c>
      <c r="N49" s="64" t="s">
        <v>529</v>
      </c>
      <c r="O49" s="65" t="s">
        <v>529</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529</v>
      </c>
      <c r="L50" s="64" t="s">
        <v>529</v>
      </c>
      <c r="M50" s="64" t="s">
        <v>529</v>
      </c>
      <c r="N50" s="64" t="s">
        <v>529</v>
      </c>
      <c r="O50" s="65" t="s">
        <v>529</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529</v>
      </c>
      <c r="L51" s="64" t="s">
        <v>529</v>
      </c>
      <c r="M51" s="64" t="s">
        <v>529</v>
      </c>
      <c r="N51" s="64" t="s">
        <v>529</v>
      </c>
      <c r="O51" s="65" t="s">
        <v>529</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5322</v>
      </c>
      <c r="L52" s="64">
        <v>5169</v>
      </c>
      <c r="M52" s="64">
        <v>4891</v>
      </c>
      <c r="N52" s="64">
        <v>4904</v>
      </c>
      <c r="O52" s="65">
        <v>4876</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158</v>
      </c>
      <c r="L53" s="69">
        <v>-80</v>
      </c>
      <c r="M53" s="69">
        <v>-78</v>
      </c>
      <c r="N53" s="69">
        <v>1690</v>
      </c>
      <c r="O53" s="70">
        <v>1292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189" t="s">
        <v>25</v>
      </c>
      <c r="C57" s="1190"/>
      <c r="D57" s="1193" t="s">
        <v>26</v>
      </c>
      <c r="E57" s="1194"/>
      <c r="F57" s="1194"/>
      <c r="G57" s="1194"/>
      <c r="H57" s="1194"/>
      <c r="I57" s="1194"/>
      <c r="J57" s="1195"/>
      <c r="K57" s="83" t="s">
        <v>529</v>
      </c>
      <c r="L57" s="84" t="s">
        <v>529</v>
      </c>
      <c r="M57" s="84" t="s">
        <v>529</v>
      </c>
      <c r="N57" s="84" t="s">
        <v>529</v>
      </c>
      <c r="O57" s="85" t="s">
        <v>529</v>
      </c>
    </row>
    <row r="58" spans="1:21" ht="31.5" customHeight="1" thickBot="1" x14ac:dyDescent="0.25">
      <c r="B58" s="1191"/>
      <c r="C58" s="1192"/>
      <c r="D58" s="1196" t="s">
        <v>27</v>
      </c>
      <c r="E58" s="1197"/>
      <c r="F58" s="1197"/>
      <c r="G58" s="1197"/>
      <c r="H58" s="1197"/>
      <c r="I58" s="1197"/>
      <c r="J58" s="1198"/>
      <c r="K58" s="86" t="s">
        <v>529</v>
      </c>
      <c r="L58" s="87" t="s">
        <v>529</v>
      </c>
      <c r="M58" s="87" t="s">
        <v>529</v>
      </c>
      <c r="N58" s="87" t="s">
        <v>529</v>
      </c>
      <c r="O58" s="88" t="s">
        <v>529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vSDmfX2v4J0HoOHtQOOy6uiH7yKKYklsMHzmwCQ2uBuJHfM0Xxl1zfBb94X/LkezA2U//+cQcLzRNnqSbgsQ==" saltValue="SM9GYfeGRXahs5D37OME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V9" sqref="V9:AO11"/>
    </sheetView>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19" t="s">
        <v>30</v>
      </c>
      <c r="C41" s="1220"/>
      <c r="D41" s="102"/>
      <c r="E41" s="1221" t="s">
        <v>31</v>
      </c>
      <c r="F41" s="1221"/>
      <c r="G41" s="1221"/>
      <c r="H41" s="1222"/>
      <c r="I41" s="358">
        <v>31615</v>
      </c>
      <c r="J41" s="359">
        <v>28954</v>
      </c>
      <c r="K41" s="359">
        <v>27470</v>
      </c>
      <c r="L41" s="359">
        <v>25326</v>
      </c>
      <c r="M41" s="360">
        <v>24317</v>
      </c>
    </row>
    <row r="42" spans="2:13" ht="27.75" customHeight="1" x14ac:dyDescent="0.2">
      <c r="B42" s="1209"/>
      <c r="C42" s="1210"/>
      <c r="D42" s="103"/>
      <c r="E42" s="1213" t="s">
        <v>32</v>
      </c>
      <c r="F42" s="1213"/>
      <c r="G42" s="1213"/>
      <c r="H42" s="1214"/>
      <c r="I42" s="361">
        <v>694</v>
      </c>
      <c r="J42" s="362">
        <v>737</v>
      </c>
      <c r="K42" s="362">
        <v>403</v>
      </c>
      <c r="L42" s="362">
        <v>438</v>
      </c>
      <c r="M42" s="363">
        <v>417</v>
      </c>
    </row>
    <row r="43" spans="2:13" ht="27.75" customHeight="1" x14ac:dyDescent="0.2">
      <c r="B43" s="1209"/>
      <c r="C43" s="1210"/>
      <c r="D43" s="103"/>
      <c r="E43" s="1213" t="s">
        <v>33</v>
      </c>
      <c r="F43" s="1213"/>
      <c r="G43" s="1213"/>
      <c r="H43" s="1214"/>
      <c r="I43" s="361">
        <v>10526</v>
      </c>
      <c r="J43" s="362">
        <v>10973</v>
      </c>
      <c r="K43" s="362">
        <v>10704</v>
      </c>
      <c r="L43" s="362">
        <v>10489</v>
      </c>
      <c r="M43" s="363">
        <v>9722</v>
      </c>
    </row>
    <row r="44" spans="2:13" ht="27.75" customHeight="1" x14ac:dyDescent="0.2">
      <c r="B44" s="1209"/>
      <c r="C44" s="1210"/>
      <c r="D44" s="103"/>
      <c r="E44" s="1213" t="s">
        <v>34</v>
      </c>
      <c r="F44" s="1213"/>
      <c r="G44" s="1213"/>
      <c r="H44" s="1214"/>
      <c r="I44" s="361" t="s">
        <v>529</v>
      </c>
      <c r="J44" s="362" t="s">
        <v>529</v>
      </c>
      <c r="K44" s="362" t="s">
        <v>529</v>
      </c>
      <c r="L44" s="362" t="s">
        <v>529</v>
      </c>
      <c r="M44" s="363" t="s">
        <v>529</v>
      </c>
    </row>
    <row r="45" spans="2:13" ht="27.75" customHeight="1" x14ac:dyDescent="0.2">
      <c r="B45" s="1209"/>
      <c r="C45" s="1210"/>
      <c r="D45" s="103"/>
      <c r="E45" s="1213" t="s">
        <v>35</v>
      </c>
      <c r="F45" s="1213"/>
      <c r="G45" s="1213"/>
      <c r="H45" s="1214"/>
      <c r="I45" s="361">
        <v>7218</v>
      </c>
      <c r="J45" s="362">
        <v>6931</v>
      </c>
      <c r="K45" s="362">
        <v>6855</v>
      </c>
      <c r="L45" s="362">
        <v>6810</v>
      </c>
      <c r="M45" s="363">
        <v>6749</v>
      </c>
    </row>
    <row r="46" spans="2:13" ht="27.75" customHeight="1" x14ac:dyDescent="0.2">
      <c r="B46" s="1209"/>
      <c r="C46" s="1210"/>
      <c r="D46" s="104"/>
      <c r="E46" s="1213" t="s">
        <v>36</v>
      </c>
      <c r="F46" s="1213"/>
      <c r="G46" s="1213"/>
      <c r="H46" s="1214"/>
      <c r="I46" s="361" t="s">
        <v>529</v>
      </c>
      <c r="J46" s="362" t="s">
        <v>529</v>
      </c>
      <c r="K46" s="362">
        <v>1209</v>
      </c>
      <c r="L46" s="362">
        <v>1719</v>
      </c>
      <c r="M46" s="363">
        <v>1864</v>
      </c>
    </row>
    <row r="47" spans="2:13" ht="27.75" customHeight="1" x14ac:dyDescent="0.2">
      <c r="B47" s="1209"/>
      <c r="C47" s="1210"/>
      <c r="D47" s="105"/>
      <c r="E47" s="1223" t="s">
        <v>37</v>
      </c>
      <c r="F47" s="1224"/>
      <c r="G47" s="1224"/>
      <c r="H47" s="1225"/>
      <c r="I47" s="361" t="s">
        <v>529</v>
      </c>
      <c r="J47" s="362" t="s">
        <v>529</v>
      </c>
      <c r="K47" s="362" t="s">
        <v>529</v>
      </c>
      <c r="L47" s="362" t="s">
        <v>529</v>
      </c>
      <c r="M47" s="363" t="s">
        <v>529</v>
      </c>
    </row>
    <row r="48" spans="2:13" ht="27.75" customHeight="1" x14ac:dyDescent="0.2">
      <c r="B48" s="1209"/>
      <c r="C48" s="1210"/>
      <c r="D48" s="103"/>
      <c r="E48" s="1213" t="s">
        <v>38</v>
      </c>
      <c r="F48" s="1213"/>
      <c r="G48" s="1213"/>
      <c r="H48" s="1214"/>
      <c r="I48" s="361" t="s">
        <v>529</v>
      </c>
      <c r="J48" s="362" t="s">
        <v>529</v>
      </c>
      <c r="K48" s="362" t="s">
        <v>529</v>
      </c>
      <c r="L48" s="362" t="s">
        <v>529</v>
      </c>
      <c r="M48" s="363" t="s">
        <v>529</v>
      </c>
    </row>
    <row r="49" spans="2:13" ht="27.75" customHeight="1" x14ac:dyDescent="0.2">
      <c r="B49" s="1211"/>
      <c r="C49" s="1212"/>
      <c r="D49" s="103"/>
      <c r="E49" s="1213" t="s">
        <v>39</v>
      </c>
      <c r="F49" s="1213"/>
      <c r="G49" s="1213"/>
      <c r="H49" s="1214"/>
      <c r="I49" s="361" t="s">
        <v>529</v>
      </c>
      <c r="J49" s="362" t="s">
        <v>529</v>
      </c>
      <c r="K49" s="362" t="s">
        <v>529</v>
      </c>
      <c r="L49" s="362" t="s">
        <v>529</v>
      </c>
      <c r="M49" s="363" t="s">
        <v>529</v>
      </c>
    </row>
    <row r="50" spans="2:13" ht="27.75" customHeight="1" x14ac:dyDescent="0.2">
      <c r="B50" s="1207" t="s">
        <v>40</v>
      </c>
      <c r="C50" s="1208"/>
      <c r="D50" s="106"/>
      <c r="E50" s="1213" t="s">
        <v>41</v>
      </c>
      <c r="F50" s="1213"/>
      <c r="G50" s="1213"/>
      <c r="H50" s="1214"/>
      <c r="I50" s="361">
        <v>29469</v>
      </c>
      <c r="J50" s="362">
        <v>29136</v>
      </c>
      <c r="K50" s="362">
        <v>30498</v>
      </c>
      <c r="L50" s="362">
        <v>28286</v>
      </c>
      <c r="M50" s="363">
        <v>28075</v>
      </c>
    </row>
    <row r="51" spans="2:13" ht="27.75" customHeight="1" x14ac:dyDescent="0.2">
      <c r="B51" s="1209"/>
      <c r="C51" s="1210"/>
      <c r="D51" s="103"/>
      <c r="E51" s="1213" t="s">
        <v>42</v>
      </c>
      <c r="F51" s="1213"/>
      <c r="G51" s="1213"/>
      <c r="H51" s="1214"/>
      <c r="I51" s="361">
        <v>17680</v>
      </c>
      <c r="J51" s="362">
        <v>17357</v>
      </c>
      <c r="K51" s="362">
        <v>18423</v>
      </c>
      <c r="L51" s="362">
        <v>18951</v>
      </c>
      <c r="M51" s="363">
        <v>19449</v>
      </c>
    </row>
    <row r="52" spans="2:13" ht="27.75" customHeight="1" x14ac:dyDescent="0.2">
      <c r="B52" s="1211"/>
      <c r="C52" s="1212"/>
      <c r="D52" s="103"/>
      <c r="E52" s="1213" t="s">
        <v>43</v>
      </c>
      <c r="F52" s="1213"/>
      <c r="G52" s="1213"/>
      <c r="H52" s="1214"/>
      <c r="I52" s="361">
        <v>42699</v>
      </c>
      <c r="J52" s="362">
        <v>40877</v>
      </c>
      <c r="K52" s="362">
        <v>40589</v>
      </c>
      <c r="L52" s="362">
        <v>39780</v>
      </c>
      <c r="M52" s="363">
        <v>39581</v>
      </c>
    </row>
    <row r="53" spans="2:13" ht="27.75" customHeight="1" thickBot="1" x14ac:dyDescent="0.25">
      <c r="B53" s="1215" t="s">
        <v>44</v>
      </c>
      <c r="C53" s="1216"/>
      <c r="D53" s="107"/>
      <c r="E53" s="1217" t="s">
        <v>45</v>
      </c>
      <c r="F53" s="1217"/>
      <c r="G53" s="1217"/>
      <c r="H53" s="1218"/>
      <c r="I53" s="364">
        <v>-39795</v>
      </c>
      <c r="J53" s="365">
        <v>-39775</v>
      </c>
      <c r="K53" s="365">
        <v>-42870</v>
      </c>
      <c r="L53" s="365">
        <v>-42235</v>
      </c>
      <c r="M53" s="366">
        <v>-44035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YWQOsxvaEmgtxGWgvxjepeUA9PilyioxSJYEWI24w08ZVDduhCyibdtHVgzzd9uLmiHn636XJULPytu61saaA==" saltValue="zYvE+CXRmzt8GcC/QiW4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70" zoomScaleNormal="70" zoomScaleSheetLayoutView="100" workbookViewId="0">
      <selection activeCell="V9" sqref="V9:AO11"/>
    </sheetView>
  </sheetViews>
  <sheetFormatPr defaultColWidth="0" defaultRowHeight="13.5" customHeight="1" zeroHeight="1" x14ac:dyDescent="0.2"/>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572</v>
      </c>
      <c r="G54" s="116" t="s">
        <v>573</v>
      </c>
      <c r="H54" s="117" t="s">
        <v>574</v>
      </c>
    </row>
    <row r="55" spans="2:8" ht="52.5" customHeight="1" x14ac:dyDescent="0.2">
      <c r="B55" s="118"/>
      <c r="C55" s="1234" t="s">
        <v>48</v>
      </c>
      <c r="D55" s="1234"/>
      <c r="E55" s="1235"/>
      <c r="F55" s="119">
        <v>11251</v>
      </c>
      <c r="G55" s="119">
        <v>10135</v>
      </c>
      <c r="H55" s="120">
        <v>11019</v>
      </c>
    </row>
    <row r="56" spans="2:8" ht="52.5" customHeight="1" x14ac:dyDescent="0.2">
      <c r="B56" s="121"/>
      <c r="C56" s="1236" t="s">
        <v>49</v>
      </c>
      <c r="D56" s="1236"/>
      <c r="E56" s="1237"/>
      <c r="F56" s="122">
        <v>6678</v>
      </c>
      <c r="G56" s="122">
        <v>5417</v>
      </c>
      <c r="H56" s="123">
        <v>6062</v>
      </c>
    </row>
    <row r="57" spans="2:8" ht="53.25" customHeight="1" x14ac:dyDescent="0.2">
      <c r="B57" s="121"/>
      <c r="C57" s="1238" t="s">
        <v>50</v>
      </c>
      <c r="D57" s="1238"/>
      <c r="E57" s="1239"/>
      <c r="F57" s="124">
        <v>10411</v>
      </c>
      <c r="G57" s="124">
        <v>10715</v>
      </c>
      <c r="H57" s="125">
        <v>8899</v>
      </c>
    </row>
    <row r="58" spans="2:8" ht="45.75" customHeight="1" x14ac:dyDescent="0.2">
      <c r="B58" s="126"/>
      <c r="C58" s="1226" t="s">
        <v>602</v>
      </c>
      <c r="D58" s="1227"/>
      <c r="E58" s="1228"/>
      <c r="F58" s="127">
        <v>1651</v>
      </c>
      <c r="G58" s="127">
        <v>3843</v>
      </c>
      <c r="H58" s="128">
        <v>5400</v>
      </c>
    </row>
    <row r="59" spans="2:8" ht="45.75" customHeight="1" x14ac:dyDescent="0.2">
      <c r="B59" s="126"/>
      <c r="C59" s="1226" t="s">
        <v>606</v>
      </c>
      <c r="D59" s="1227"/>
      <c r="E59" s="1228"/>
      <c r="F59" s="127">
        <v>7439</v>
      </c>
      <c r="G59" s="127">
        <v>5475</v>
      </c>
      <c r="H59" s="128">
        <v>1800</v>
      </c>
    </row>
    <row r="60" spans="2:8" ht="45.75" customHeight="1" x14ac:dyDescent="0.2">
      <c r="B60" s="126"/>
      <c r="C60" s="1226" t="s">
        <v>603</v>
      </c>
      <c r="D60" s="1227"/>
      <c r="E60" s="1228"/>
      <c r="F60" s="127">
        <v>892</v>
      </c>
      <c r="G60" s="127">
        <v>894</v>
      </c>
      <c r="H60" s="128">
        <v>896</v>
      </c>
    </row>
    <row r="61" spans="2:8" ht="45.75" customHeight="1" x14ac:dyDescent="0.2">
      <c r="B61" s="126"/>
      <c r="C61" s="1226" t="s">
        <v>604</v>
      </c>
      <c r="D61" s="1227"/>
      <c r="E61" s="1228"/>
      <c r="F61" s="127">
        <v>200</v>
      </c>
      <c r="G61" s="127">
        <v>503</v>
      </c>
      <c r="H61" s="128">
        <v>803</v>
      </c>
    </row>
    <row r="62" spans="2:8" ht="45.75" customHeight="1" thickBot="1" x14ac:dyDescent="0.25">
      <c r="B62" s="129"/>
      <c r="C62" s="1229" t="s">
        <v>605</v>
      </c>
      <c r="D62" s="1230"/>
      <c r="E62" s="1231"/>
      <c r="F62" s="130">
        <v>229</v>
      </c>
      <c r="G62" s="130" t="s">
        <v>607</v>
      </c>
      <c r="H62" s="131" t="s">
        <v>607</v>
      </c>
    </row>
    <row r="63" spans="2:8" ht="52.5" customHeight="1" thickBot="1" x14ac:dyDescent="0.25">
      <c r="B63" s="132"/>
      <c r="C63" s="1232" t="s">
        <v>51</v>
      </c>
      <c r="D63" s="1232"/>
      <c r="E63" s="1233"/>
      <c r="F63" s="133">
        <v>28341</v>
      </c>
      <c r="G63" s="133">
        <v>26267</v>
      </c>
      <c r="H63" s="134">
        <v>25980</v>
      </c>
    </row>
    <row r="64" spans="2:8" ht="13.2" x14ac:dyDescent="0.2"/>
  </sheetData>
  <sheetProtection algorithmName="SHA-512" hashValue="v7wIwUX2J3m0gEGyKvKPJkAoCHt45zld4lNJlDXnbwt+HglBe1/3yC/aY+R05UBoAYmhmIKujzNRFLK2PdSe3A==" saltValue="l86Zs5cWqf4jYkRrKUwz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5" zoomScale="64" zoomScaleNormal="64" zoomScaleSheetLayoutView="55" workbookViewId="0">
      <selection activeCell="AN65" sqref="AN65:DC69"/>
    </sheetView>
  </sheetViews>
  <sheetFormatPr defaultColWidth="0" defaultRowHeight="0" customHeight="1" zeroHeight="1" x14ac:dyDescent="0.2"/>
  <cols>
    <col min="1" max="1" width="6.44140625" style="1240" customWidth="1"/>
    <col min="2" max="107" width="2.44140625" style="1240" customWidth="1"/>
    <col min="108" max="108" width="6.109375" style="1242" customWidth="1"/>
    <col min="109" max="109" width="5.88671875" style="1241" customWidth="1"/>
    <col min="110" max="16384" width="8.554687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2"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2"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2"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2"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2"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2"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2"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2"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2"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2"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2"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2"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2"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2"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2"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2" x14ac:dyDescent="0.2">
      <c r="DD19" s="1240"/>
      <c r="DE19" s="1240"/>
    </row>
    <row r="20" spans="1:109" ht="13.2"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2" x14ac:dyDescent="0.2">
      <c r="B23" s="1241"/>
    </row>
    <row r="24" spans="1:109" ht="13.2" x14ac:dyDescent="0.2">
      <c r="B24" s="1241"/>
    </row>
    <row r="25" spans="1:109" ht="13.2" x14ac:dyDescent="0.2">
      <c r="B25" s="1241"/>
    </row>
    <row r="26" spans="1:109" ht="13.2" x14ac:dyDescent="0.2">
      <c r="B26" s="1241"/>
    </row>
    <row r="27" spans="1:109" ht="13.2" x14ac:dyDescent="0.2">
      <c r="B27" s="1241"/>
    </row>
    <row r="28" spans="1:109" ht="13.2" x14ac:dyDescent="0.2">
      <c r="B28" s="1241"/>
    </row>
    <row r="29" spans="1:109" ht="13.2" x14ac:dyDescent="0.2">
      <c r="B29" s="1241"/>
    </row>
    <row r="30" spans="1:109" ht="13.2" x14ac:dyDescent="0.2">
      <c r="B30" s="1241"/>
    </row>
    <row r="31" spans="1:109" ht="13.2" x14ac:dyDescent="0.2">
      <c r="B31" s="1241"/>
    </row>
    <row r="32" spans="1:109" ht="13.2" x14ac:dyDescent="0.2">
      <c r="B32" s="1241"/>
    </row>
    <row r="33" spans="2:109" ht="13.2" x14ac:dyDescent="0.2">
      <c r="B33" s="1241"/>
    </row>
    <row r="34" spans="2:109" ht="13.2" x14ac:dyDescent="0.2">
      <c r="B34" s="1241"/>
    </row>
    <row r="35" spans="2:109" ht="13.2" x14ac:dyDescent="0.2">
      <c r="B35" s="1241"/>
    </row>
    <row r="36" spans="2:109" ht="13.2" x14ac:dyDescent="0.2">
      <c r="B36" s="1241"/>
    </row>
    <row r="37" spans="2:109" ht="13.2" x14ac:dyDescent="0.2">
      <c r="B37" s="1241"/>
    </row>
    <row r="38" spans="2:109" ht="13.2" x14ac:dyDescent="0.2">
      <c r="B38" s="1241"/>
    </row>
    <row r="39" spans="2:109" ht="13.2"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2" x14ac:dyDescent="0.2">
      <c r="B40" s="1281"/>
      <c r="DD40" s="1281"/>
      <c r="DE40" s="1240"/>
    </row>
    <row r="41" spans="2:109" ht="16.2" x14ac:dyDescent="0.2">
      <c r="B41" s="1292" t="s">
        <v>622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2" x14ac:dyDescent="0.2">
      <c r="B42" s="1241"/>
      <c r="G42" s="1277"/>
      <c r="I42" s="1276"/>
      <c r="J42" s="1276"/>
      <c r="K42" s="1276"/>
      <c r="AM42" s="1277"/>
      <c r="AN42" s="1277" t="s">
        <v>618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621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2"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2"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2"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2"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2"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2" x14ac:dyDescent="0.2">
      <c r="B49" s="1241"/>
      <c r="AN49" s="1240" t="s">
        <v>616</v>
      </c>
    </row>
    <row r="50" spans="1:109" ht="13.2"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570</v>
      </c>
      <c r="BQ50" s="1249"/>
      <c r="BR50" s="1249"/>
      <c r="BS50" s="1249"/>
      <c r="BT50" s="1249"/>
      <c r="BU50" s="1249"/>
      <c r="BV50" s="1249"/>
      <c r="BW50" s="1249"/>
      <c r="BX50" s="1249" t="s">
        <v>571</v>
      </c>
      <c r="BY50" s="1249"/>
      <c r="BZ50" s="1249"/>
      <c r="CA50" s="1249"/>
      <c r="CB50" s="1249"/>
      <c r="CC50" s="1249"/>
      <c r="CD50" s="1249"/>
      <c r="CE50" s="1249"/>
      <c r="CF50" s="1249" t="s">
        <v>572</v>
      </c>
      <c r="CG50" s="1249"/>
      <c r="CH50" s="1249"/>
      <c r="CI50" s="1249"/>
      <c r="CJ50" s="1249"/>
      <c r="CK50" s="1249"/>
      <c r="CL50" s="1249"/>
      <c r="CM50" s="1249"/>
      <c r="CN50" s="1249" t="s">
        <v>573</v>
      </c>
      <c r="CO50" s="1249"/>
      <c r="CP50" s="1249"/>
      <c r="CQ50" s="1249"/>
      <c r="CR50" s="1249"/>
      <c r="CS50" s="1249"/>
      <c r="CT50" s="1249"/>
      <c r="CU50" s="1249"/>
      <c r="CV50" s="1249" t="s">
        <v>574</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615</v>
      </c>
      <c r="AO51" s="1248"/>
      <c r="AP51" s="1248"/>
      <c r="AQ51" s="1248"/>
      <c r="AR51" s="1248"/>
      <c r="AS51" s="1248"/>
      <c r="AT51" s="1248"/>
      <c r="AU51" s="1248"/>
      <c r="AV51" s="1248"/>
      <c r="AW51" s="1248"/>
      <c r="AX51" s="1248"/>
      <c r="AY51" s="1248"/>
      <c r="AZ51" s="1248"/>
      <c r="BA51" s="1248"/>
      <c r="BB51" s="1248" t="s">
        <v>613</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2"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620</v>
      </c>
      <c r="BC53" s="1248"/>
      <c r="BD53" s="1248"/>
      <c r="BE53" s="1248"/>
      <c r="BF53" s="1248"/>
      <c r="BG53" s="1248"/>
      <c r="BH53" s="1248"/>
      <c r="BI53" s="1248"/>
      <c r="BJ53" s="1248"/>
      <c r="BK53" s="1248"/>
      <c r="BL53" s="1248"/>
      <c r="BM53" s="1248"/>
      <c r="BN53" s="1248"/>
      <c r="BO53" s="1248"/>
      <c r="BP53" s="1247">
        <v>65.2</v>
      </c>
      <c r="BQ53" s="1247"/>
      <c r="BR53" s="1247"/>
      <c r="BS53" s="1247"/>
      <c r="BT53" s="1247"/>
      <c r="BU53" s="1247"/>
      <c r="BV53" s="1247"/>
      <c r="BW53" s="1247"/>
      <c r="BX53" s="1247">
        <v>66.900000000000006</v>
      </c>
      <c r="BY53" s="1247"/>
      <c r="BZ53" s="1247"/>
      <c r="CA53" s="1247"/>
      <c r="CB53" s="1247"/>
      <c r="CC53" s="1247"/>
      <c r="CD53" s="1247"/>
      <c r="CE53" s="1247"/>
      <c r="CF53" s="1247">
        <v>67.599999999999994</v>
      </c>
      <c r="CG53" s="1247"/>
      <c r="CH53" s="1247"/>
      <c r="CI53" s="1247"/>
      <c r="CJ53" s="1247"/>
      <c r="CK53" s="1247"/>
      <c r="CL53" s="1247"/>
      <c r="CM53" s="1247"/>
      <c r="CN53" s="1247">
        <v>69.3</v>
      </c>
      <c r="CO53" s="1247"/>
      <c r="CP53" s="1247"/>
      <c r="CQ53" s="1247"/>
      <c r="CR53" s="1247"/>
      <c r="CS53" s="1247"/>
      <c r="CT53" s="1247"/>
      <c r="CU53" s="1247"/>
      <c r="CV53" s="1247">
        <v>69.5</v>
      </c>
      <c r="CW53" s="1247"/>
      <c r="CX53" s="1247"/>
      <c r="CY53" s="1247"/>
      <c r="CZ53" s="1247"/>
      <c r="DA53" s="1247"/>
      <c r="DB53" s="1247"/>
      <c r="DC53" s="1247"/>
    </row>
    <row r="54" spans="1:109" ht="13.2"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1276"/>
      <c r="B55" s="1241"/>
      <c r="G55" s="1252"/>
      <c r="H55" s="1252"/>
      <c r="I55" s="1252"/>
      <c r="J55" s="1252"/>
      <c r="K55" s="1255"/>
      <c r="L55" s="1255"/>
      <c r="M55" s="1255"/>
      <c r="N55" s="1255"/>
      <c r="AN55" s="1249" t="s">
        <v>614</v>
      </c>
      <c r="AO55" s="1249"/>
      <c r="AP55" s="1249"/>
      <c r="AQ55" s="1249"/>
      <c r="AR55" s="1249"/>
      <c r="AS55" s="1249"/>
      <c r="AT55" s="1249"/>
      <c r="AU55" s="1249"/>
      <c r="AV55" s="1249"/>
      <c r="AW55" s="1249"/>
      <c r="AX55" s="1249"/>
      <c r="AY55" s="1249"/>
      <c r="AZ55" s="1249"/>
      <c r="BA55" s="1249"/>
      <c r="BB55" s="1248" t="s">
        <v>613</v>
      </c>
      <c r="BC55" s="1248"/>
      <c r="BD55" s="1248"/>
      <c r="BE55" s="1248"/>
      <c r="BF55" s="1248"/>
      <c r="BG55" s="1248"/>
      <c r="BH55" s="1248"/>
      <c r="BI55" s="1248"/>
      <c r="BJ55" s="1248"/>
      <c r="BK55" s="1248"/>
      <c r="BL55" s="1248"/>
      <c r="BM55" s="1248"/>
      <c r="BN55" s="1248"/>
      <c r="BO55" s="1248"/>
      <c r="BP55" s="1247">
        <v>5.8</v>
      </c>
      <c r="BQ55" s="1247"/>
      <c r="BR55" s="1247"/>
      <c r="BS55" s="1247"/>
      <c r="BT55" s="1247"/>
      <c r="BU55" s="1247"/>
      <c r="BV55" s="1247"/>
      <c r="BW55" s="1247"/>
      <c r="BX55" s="1247">
        <v>2.7</v>
      </c>
      <c r="BY55" s="1247"/>
      <c r="BZ55" s="1247"/>
      <c r="CA55" s="1247"/>
      <c r="CB55" s="1247"/>
      <c r="CC55" s="1247"/>
      <c r="CD55" s="1247"/>
      <c r="CE55" s="1247"/>
      <c r="CF55" s="1247">
        <v>0.5</v>
      </c>
      <c r="CG55" s="1247"/>
      <c r="CH55" s="1247"/>
      <c r="CI55" s="1247"/>
      <c r="CJ55" s="1247"/>
      <c r="CK55" s="1247"/>
      <c r="CL55" s="1247"/>
      <c r="CM55" s="1247"/>
      <c r="CN55" s="1247">
        <v>5.9</v>
      </c>
      <c r="CO55" s="1247"/>
      <c r="CP55" s="1247"/>
      <c r="CQ55" s="1247"/>
      <c r="CR55" s="1247"/>
      <c r="CS55" s="1247"/>
      <c r="CT55" s="1247"/>
      <c r="CU55" s="1247"/>
      <c r="CV55" s="1247">
        <v>4.0999999999999996</v>
      </c>
      <c r="CW55" s="1247"/>
      <c r="CX55" s="1247"/>
      <c r="CY55" s="1247"/>
      <c r="CZ55" s="1247"/>
      <c r="DA55" s="1247"/>
      <c r="DB55" s="1247"/>
      <c r="DC55" s="1247"/>
    </row>
    <row r="56" spans="1:109" ht="13.2"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2"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620</v>
      </c>
      <c r="BC57" s="1248"/>
      <c r="BD57" s="1248"/>
      <c r="BE57" s="1248"/>
      <c r="BF57" s="1248"/>
      <c r="BG57" s="1248"/>
      <c r="BH57" s="1248"/>
      <c r="BI57" s="1248"/>
      <c r="BJ57" s="1248"/>
      <c r="BK57" s="1248"/>
      <c r="BL57" s="1248"/>
      <c r="BM57" s="1248"/>
      <c r="BN57" s="1248"/>
      <c r="BO57" s="1248"/>
      <c r="BP57" s="1247">
        <v>58.6</v>
      </c>
      <c r="BQ57" s="1247"/>
      <c r="BR57" s="1247"/>
      <c r="BS57" s="1247"/>
      <c r="BT57" s="1247"/>
      <c r="BU57" s="1247"/>
      <c r="BV57" s="1247"/>
      <c r="BW57" s="1247"/>
      <c r="BX57" s="1247">
        <v>60.2</v>
      </c>
      <c r="BY57" s="1247"/>
      <c r="BZ57" s="1247"/>
      <c r="CA57" s="1247"/>
      <c r="CB57" s="1247"/>
      <c r="CC57" s="1247"/>
      <c r="CD57" s="1247"/>
      <c r="CE57" s="1247"/>
      <c r="CF57" s="1247">
        <v>60.4</v>
      </c>
      <c r="CG57" s="1247"/>
      <c r="CH57" s="1247"/>
      <c r="CI57" s="1247"/>
      <c r="CJ57" s="1247"/>
      <c r="CK57" s="1247"/>
      <c r="CL57" s="1247"/>
      <c r="CM57" s="1247"/>
      <c r="CN57" s="1247">
        <v>61.9</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2"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2"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2"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2"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2" x14ac:dyDescent="0.2">
      <c r="B63" s="1280" t="s">
        <v>619</v>
      </c>
    </row>
    <row r="64" spans="1:109" ht="13.2" x14ac:dyDescent="0.2">
      <c r="B64" s="1241"/>
      <c r="G64" s="1277"/>
      <c r="I64" s="1279"/>
      <c r="J64" s="1279"/>
      <c r="K64" s="1279"/>
      <c r="L64" s="1279"/>
      <c r="M64" s="1279"/>
      <c r="N64" s="1278"/>
      <c r="AM64" s="1277"/>
      <c r="AN64" s="1277" t="s">
        <v>618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2" x14ac:dyDescent="0.2">
      <c r="B65" s="1241"/>
      <c r="AN65" s="1275" t="s">
        <v>617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2"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2"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2"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2"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2"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2" x14ac:dyDescent="0.2">
      <c r="B71" s="1241"/>
      <c r="G71" s="1262"/>
      <c r="I71" s="1265"/>
      <c r="J71" s="1264"/>
      <c r="K71" s="1264"/>
      <c r="L71" s="1263"/>
      <c r="M71" s="1264"/>
      <c r="N71" s="1263"/>
      <c r="AM71" s="1262"/>
      <c r="AN71" s="1240" t="s">
        <v>616</v>
      </c>
    </row>
    <row r="72" spans="2:107" ht="13.2"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570</v>
      </c>
      <c r="BQ72" s="1249"/>
      <c r="BR72" s="1249"/>
      <c r="BS72" s="1249"/>
      <c r="BT72" s="1249"/>
      <c r="BU72" s="1249"/>
      <c r="BV72" s="1249"/>
      <c r="BW72" s="1249"/>
      <c r="BX72" s="1249" t="s">
        <v>571</v>
      </c>
      <c r="BY72" s="1249"/>
      <c r="BZ72" s="1249"/>
      <c r="CA72" s="1249"/>
      <c r="CB72" s="1249"/>
      <c r="CC72" s="1249"/>
      <c r="CD72" s="1249"/>
      <c r="CE72" s="1249"/>
      <c r="CF72" s="1249" t="s">
        <v>572</v>
      </c>
      <c r="CG72" s="1249"/>
      <c r="CH72" s="1249"/>
      <c r="CI72" s="1249"/>
      <c r="CJ72" s="1249"/>
      <c r="CK72" s="1249"/>
      <c r="CL72" s="1249"/>
      <c r="CM72" s="1249"/>
      <c r="CN72" s="1249" t="s">
        <v>573</v>
      </c>
      <c r="CO72" s="1249"/>
      <c r="CP72" s="1249"/>
      <c r="CQ72" s="1249"/>
      <c r="CR72" s="1249"/>
      <c r="CS72" s="1249"/>
      <c r="CT72" s="1249"/>
      <c r="CU72" s="1249"/>
      <c r="CV72" s="1249" t="s">
        <v>574</v>
      </c>
      <c r="CW72" s="1249"/>
      <c r="CX72" s="1249"/>
      <c r="CY72" s="1249"/>
      <c r="CZ72" s="1249"/>
      <c r="DA72" s="1249"/>
      <c r="DB72" s="1249"/>
      <c r="DC72" s="1249"/>
    </row>
    <row r="73" spans="2:107" ht="13.2" x14ac:dyDescent="0.2">
      <c r="B73" s="1241"/>
      <c r="G73" s="1256"/>
      <c r="H73" s="1256"/>
      <c r="I73" s="1256"/>
      <c r="J73" s="1256"/>
      <c r="K73" s="1253"/>
      <c r="L73" s="1253"/>
      <c r="M73" s="1253"/>
      <c r="N73" s="1253"/>
      <c r="AM73" s="1254"/>
      <c r="AN73" s="1248" t="s">
        <v>615</v>
      </c>
      <c r="AO73" s="1248"/>
      <c r="AP73" s="1248"/>
      <c r="AQ73" s="1248"/>
      <c r="AR73" s="1248"/>
      <c r="AS73" s="1248"/>
      <c r="AT73" s="1248"/>
      <c r="AU73" s="1248"/>
      <c r="AV73" s="1248"/>
      <c r="AW73" s="1248"/>
      <c r="AX73" s="1248"/>
      <c r="AY73" s="1248"/>
      <c r="AZ73" s="1248"/>
      <c r="BA73" s="1248"/>
      <c r="BB73" s="1248" t="s">
        <v>613</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2"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612</v>
      </c>
      <c r="BC75" s="1248"/>
      <c r="BD75" s="1248"/>
      <c r="BE75" s="1248"/>
      <c r="BF75" s="1248"/>
      <c r="BG75" s="1248"/>
      <c r="BH75" s="1248"/>
      <c r="BI75" s="1248"/>
      <c r="BJ75" s="1248"/>
      <c r="BK75" s="1248"/>
      <c r="BL75" s="1248"/>
      <c r="BM75" s="1248"/>
      <c r="BN75" s="1248"/>
      <c r="BO75" s="1248"/>
      <c r="BP75" s="1247">
        <v>1.3</v>
      </c>
      <c r="BQ75" s="1247"/>
      <c r="BR75" s="1247"/>
      <c r="BS75" s="1247"/>
      <c r="BT75" s="1247"/>
      <c r="BU75" s="1247"/>
      <c r="BV75" s="1247"/>
      <c r="BW75" s="1247"/>
      <c r="BX75" s="1247">
        <v>0.6</v>
      </c>
      <c r="BY75" s="1247"/>
      <c r="BZ75" s="1247"/>
      <c r="CA75" s="1247"/>
      <c r="CB75" s="1247"/>
      <c r="CC75" s="1247"/>
      <c r="CD75" s="1247"/>
      <c r="CE75" s="1247"/>
      <c r="CF75" s="1247">
        <v>0</v>
      </c>
      <c r="CG75" s="1247"/>
      <c r="CH75" s="1247"/>
      <c r="CI75" s="1247"/>
      <c r="CJ75" s="1247"/>
      <c r="CK75" s="1247"/>
      <c r="CL75" s="1247"/>
      <c r="CM75" s="1247"/>
      <c r="CN75" s="1247">
        <v>2</v>
      </c>
      <c r="CO75" s="1247"/>
      <c r="CP75" s="1247"/>
      <c r="CQ75" s="1247"/>
      <c r="CR75" s="1247"/>
      <c r="CS75" s="1247"/>
      <c r="CT75" s="1247"/>
      <c r="CU75" s="1247"/>
      <c r="CV75" s="1247">
        <v>3.8</v>
      </c>
      <c r="CW75" s="1247"/>
      <c r="CX75" s="1247"/>
      <c r="CY75" s="1247"/>
      <c r="CZ75" s="1247"/>
      <c r="DA75" s="1247"/>
      <c r="DB75" s="1247"/>
      <c r="DC75" s="1247"/>
    </row>
    <row r="76" spans="2:107" ht="13.2"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1241"/>
      <c r="G77" s="1252"/>
      <c r="H77" s="1252"/>
      <c r="I77" s="1252"/>
      <c r="J77" s="1252"/>
      <c r="K77" s="1253"/>
      <c r="L77" s="1253"/>
      <c r="M77" s="1253"/>
      <c r="N77" s="1253"/>
      <c r="AN77" s="1249" t="s">
        <v>614</v>
      </c>
      <c r="AO77" s="1249"/>
      <c r="AP77" s="1249"/>
      <c r="AQ77" s="1249"/>
      <c r="AR77" s="1249"/>
      <c r="AS77" s="1249"/>
      <c r="AT77" s="1249"/>
      <c r="AU77" s="1249"/>
      <c r="AV77" s="1249"/>
      <c r="AW77" s="1249"/>
      <c r="AX77" s="1249"/>
      <c r="AY77" s="1249"/>
      <c r="AZ77" s="1249"/>
      <c r="BA77" s="1249"/>
      <c r="BB77" s="1248" t="s">
        <v>613</v>
      </c>
      <c r="BC77" s="1248"/>
      <c r="BD77" s="1248"/>
      <c r="BE77" s="1248"/>
      <c r="BF77" s="1248"/>
      <c r="BG77" s="1248"/>
      <c r="BH77" s="1248"/>
      <c r="BI77" s="1248"/>
      <c r="BJ77" s="1248"/>
      <c r="BK77" s="1248"/>
      <c r="BL77" s="1248"/>
      <c r="BM77" s="1248"/>
      <c r="BN77" s="1248"/>
      <c r="BO77" s="1248"/>
      <c r="BP77" s="1247">
        <v>5.8</v>
      </c>
      <c r="BQ77" s="1247"/>
      <c r="BR77" s="1247"/>
      <c r="BS77" s="1247"/>
      <c r="BT77" s="1247"/>
      <c r="BU77" s="1247"/>
      <c r="BV77" s="1247"/>
      <c r="BW77" s="1247"/>
      <c r="BX77" s="1247">
        <v>2.7</v>
      </c>
      <c r="BY77" s="1247"/>
      <c r="BZ77" s="1247"/>
      <c r="CA77" s="1247"/>
      <c r="CB77" s="1247"/>
      <c r="CC77" s="1247"/>
      <c r="CD77" s="1247"/>
      <c r="CE77" s="1247"/>
      <c r="CF77" s="1247">
        <v>0.5</v>
      </c>
      <c r="CG77" s="1247"/>
      <c r="CH77" s="1247"/>
      <c r="CI77" s="1247"/>
      <c r="CJ77" s="1247"/>
      <c r="CK77" s="1247"/>
      <c r="CL77" s="1247"/>
      <c r="CM77" s="1247"/>
      <c r="CN77" s="1247">
        <v>5.9</v>
      </c>
      <c r="CO77" s="1247"/>
      <c r="CP77" s="1247"/>
      <c r="CQ77" s="1247"/>
      <c r="CR77" s="1247"/>
      <c r="CS77" s="1247"/>
      <c r="CT77" s="1247"/>
      <c r="CU77" s="1247"/>
      <c r="CV77" s="1247">
        <v>4.0999999999999996</v>
      </c>
      <c r="CW77" s="1247"/>
      <c r="CX77" s="1247"/>
      <c r="CY77" s="1247"/>
      <c r="CZ77" s="1247"/>
      <c r="DA77" s="1247"/>
      <c r="DB77" s="1247"/>
      <c r="DC77" s="1247"/>
    </row>
    <row r="78" spans="2:107" ht="13.2"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612</v>
      </c>
      <c r="BC79" s="1248"/>
      <c r="BD79" s="1248"/>
      <c r="BE79" s="1248"/>
      <c r="BF79" s="1248"/>
      <c r="BG79" s="1248"/>
      <c r="BH79" s="1248"/>
      <c r="BI79" s="1248"/>
      <c r="BJ79" s="1248"/>
      <c r="BK79" s="1248"/>
      <c r="BL79" s="1248"/>
      <c r="BM79" s="1248"/>
      <c r="BN79" s="1248"/>
      <c r="BO79" s="1248"/>
      <c r="BP79" s="1247">
        <v>5.3</v>
      </c>
      <c r="BQ79" s="1247"/>
      <c r="BR79" s="1247"/>
      <c r="BS79" s="1247"/>
      <c r="BT79" s="1247"/>
      <c r="BU79" s="1247"/>
      <c r="BV79" s="1247"/>
      <c r="BW79" s="1247"/>
      <c r="BX79" s="1247">
        <v>5</v>
      </c>
      <c r="BY79" s="1247"/>
      <c r="BZ79" s="1247"/>
      <c r="CA79" s="1247"/>
      <c r="CB79" s="1247"/>
      <c r="CC79" s="1247"/>
      <c r="CD79" s="1247"/>
      <c r="CE79" s="1247"/>
      <c r="CF79" s="1247">
        <v>5.0999999999999996</v>
      </c>
      <c r="CG79" s="1247"/>
      <c r="CH79" s="1247"/>
      <c r="CI79" s="1247"/>
      <c r="CJ79" s="1247"/>
      <c r="CK79" s="1247"/>
      <c r="CL79" s="1247"/>
      <c r="CM79" s="1247"/>
      <c r="CN79" s="1247">
        <v>5.2</v>
      </c>
      <c r="CO79" s="1247"/>
      <c r="CP79" s="1247"/>
      <c r="CQ79" s="1247"/>
      <c r="CR79" s="1247"/>
      <c r="CS79" s="1247"/>
      <c r="CT79" s="1247"/>
      <c r="CU79" s="1247"/>
      <c r="CV79" s="1247">
        <v>5.0999999999999996</v>
      </c>
      <c r="CW79" s="1247"/>
      <c r="CX79" s="1247"/>
      <c r="CY79" s="1247"/>
      <c r="CZ79" s="1247"/>
      <c r="DA79" s="1247"/>
      <c r="DB79" s="1247"/>
      <c r="DC79" s="1247"/>
    </row>
    <row r="80" spans="2:107" ht="13.2"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1241"/>
    </row>
    <row r="82" spans="2:109" ht="16.2"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2"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2" x14ac:dyDescent="0.2">
      <c r="DD84" s="1240"/>
      <c r="DE84" s="1240"/>
    </row>
    <row r="85" spans="2:109" ht="13.2" x14ac:dyDescent="0.2">
      <c r="DD85" s="1240"/>
      <c r="DE85" s="1240"/>
    </row>
  </sheetData>
  <sheetProtection algorithmName="SHA-512" hashValue="96mvMg9T4Koj0c+wf8qIzD46gL3jxqNx8Fw9vwYxaZJ4w4rkueTiOWrfCsuiTPGW9YvGx6b+VYy8XM2op9LsPw==" saltValue="N2mhrzs+RL5myg//hkeq1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69" zoomScaleNormal="69" zoomScaleSheetLayoutView="70"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xayP9FiV82DChaqJi+5oaedJNtIeH5NYmriCJ4+ZPobl46DhjywOqbE7O643NsILhRsTM1tbtpiMR786c7YnnQ==" saltValue="8D8WQMoRA08lmZLo/kXx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 zoomScale="67" zoomScaleNormal="67" zoomScaleSheetLayoutView="55" workbookViewId="0">
      <selection activeCell="AN65" sqref="AN65:DC6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Ppj8nsKsDtcuN+uFIklNGsqB6hB+O7fTbg2joJZ97lczwHbeu/ebVFnQ9FLhok7L0ao1SmG6a3NsGyxvl+2MkQ==" saltValue="7avJTRmFKfvFh7DUPi8b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441406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567</v>
      </c>
      <c r="G2" s="148"/>
      <c r="H2" s="149"/>
    </row>
    <row r="3" spans="1:8" x14ac:dyDescent="0.2">
      <c r="A3" s="145" t="s">
        <v>560</v>
      </c>
      <c r="B3" s="150"/>
      <c r="C3" s="151"/>
      <c r="D3" s="152">
        <v>51689</v>
      </c>
      <c r="E3" s="153"/>
      <c r="F3" s="154">
        <v>52308</v>
      </c>
      <c r="G3" s="155"/>
      <c r="H3" s="156"/>
    </row>
    <row r="4" spans="1:8" x14ac:dyDescent="0.2">
      <c r="A4" s="157"/>
      <c r="B4" s="158"/>
      <c r="C4" s="159"/>
      <c r="D4" s="160">
        <v>30985</v>
      </c>
      <c r="E4" s="161"/>
      <c r="F4" s="162">
        <v>28695</v>
      </c>
      <c r="G4" s="163"/>
      <c r="H4" s="164"/>
    </row>
    <row r="5" spans="1:8" x14ac:dyDescent="0.2">
      <c r="A5" s="145" t="s">
        <v>562</v>
      </c>
      <c r="B5" s="150"/>
      <c r="C5" s="151"/>
      <c r="D5" s="152">
        <v>37373</v>
      </c>
      <c r="E5" s="153"/>
      <c r="F5" s="154">
        <v>46402</v>
      </c>
      <c r="G5" s="155"/>
      <c r="H5" s="156"/>
    </row>
    <row r="6" spans="1:8" x14ac:dyDescent="0.2">
      <c r="A6" s="157"/>
      <c r="B6" s="158"/>
      <c r="C6" s="159"/>
      <c r="D6" s="160">
        <v>22435</v>
      </c>
      <c r="E6" s="161"/>
      <c r="F6" s="162">
        <v>26897</v>
      </c>
      <c r="G6" s="163"/>
      <c r="H6" s="164"/>
    </row>
    <row r="7" spans="1:8" x14ac:dyDescent="0.2">
      <c r="A7" s="145" t="s">
        <v>563</v>
      </c>
      <c r="B7" s="150"/>
      <c r="C7" s="151"/>
      <c r="D7" s="152">
        <v>55444</v>
      </c>
      <c r="E7" s="153"/>
      <c r="F7" s="154">
        <v>66343</v>
      </c>
      <c r="G7" s="155"/>
      <c r="H7" s="156"/>
    </row>
    <row r="8" spans="1:8" x14ac:dyDescent="0.2">
      <c r="A8" s="157"/>
      <c r="B8" s="158"/>
      <c r="C8" s="159"/>
      <c r="D8" s="160">
        <v>27288</v>
      </c>
      <c r="E8" s="161"/>
      <c r="F8" s="162">
        <v>34529</v>
      </c>
      <c r="G8" s="163"/>
      <c r="H8" s="164"/>
    </row>
    <row r="9" spans="1:8" x14ac:dyDescent="0.2">
      <c r="A9" s="145" t="s">
        <v>564</v>
      </c>
      <c r="B9" s="150"/>
      <c r="C9" s="151"/>
      <c r="D9" s="152">
        <v>59145</v>
      </c>
      <c r="E9" s="153"/>
      <c r="F9" s="154">
        <v>56416</v>
      </c>
      <c r="G9" s="155"/>
      <c r="H9" s="156"/>
    </row>
    <row r="10" spans="1:8" x14ac:dyDescent="0.2">
      <c r="A10" s="157"/>
      <c r="B10" s="158"/>
      <c r="C10" s="159"/>
      <c r="D10" s="160">
        <v>25921</v>
      </c>
      <c r="E10" s="161"/>
      <c r="F10" s="162">
        <v>32623</v>
      </c>
      <c r="G10" s="163"/>
      <c r="H10" s="164"/>
    </row>
    <row r="11" spans="1:8" x14ac:dyDescent="0.2">
      <c r="A11" s="145" t="s">
        <v>565</v>
      </c>
      <c r="B11" s="150"/>
      <c r="C11" s="151"/>
      <c r="D11" s="152">
        <v>74345</v>
      </c>
      <c r="E11" s="153"/>
      <c r="F11" s="154">
        <v>49217</v>
      </c>
      <c r="G11" s="155"/>
      <c r="H11" s="156"/>
    </row>
    <row r="12" spans="1:8" x14ac:dyDescent="0.2">
      <c r="A12" s="157"/>
      <c r="B12" s="158"/>
      <c r="C12" s="165"/>
      <c r="D12" s="160">
        <v>35168</v>
      </c>
      <c r="E12" s="161"/>
      <c r="F12" s="162">
        <v>27232</v>
      </c>
      <c r="G12" s="163"/>
      <c r="H12" s="164"/>
    </row>
    <row r="13" spans="1:8" x14ac:dyDescent="0.2">
      <c r="A13" s="145"/>
      <c r="B13" s="150"/>
      <c r="C13" s="166"/>
      <c r="D13" s="167">
        <v>55599</v>
      </c>
      <c r="E13" s="168"/>
      <c r="F13" s="169">
        <v>54137</v>
      </c>
      <c r="G13" s="170"/>
      <c r="H13" s="156"/>
    </row>
    <row r="14" spans="1:8" x14ac:dyDescent="0.2">
      <c r="A14" s="157"/>
      <c r="B14" s="158"/>
      <c r="C14" s="159"/>
      <c r="D14" s="160">
        <v>28359</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8.5299999999999994</v>
      </c>
      <c r="C19" s="171">
        <f>ROUND(VALUE(SUBSTITUTE(実質収支比率等に係る経年分析!G$48,"▲","-")),2)</f>
        <v>9.9499999999999993</v>
      </c>
      <c r="D19" s="171">
        <f>ROUND(VALUE(SUBSTITUTE(実質収支比率等に係る経年分析!H$48,"▲","-")),2)</f>
        <v>11.01</v>
      </c>
      <c r="E19" s="171">
        <f>ROUND(VALUE(SUBSTITUTE(実質収支比率等に係る経年分析!I$48,"▲","-")),2)</f>
        <v>13.04</v>
      </c>
      <c r="F19" s="171">
        <f>ROUND(VALUE(SUBSTITUTE(実質収支比率等に係る経年分析!J$48,"▲","-")),2)</f>
        <v>15.36</v>
      </c>
    </row>
    <row r="20" spans="1:11" x14ac:dyDescent="0.2">
      <c r="A20" s="171" t="s">
        <v>55</v>
      </c>
      <c r="B20" s="171">
        <f>ROUND(VALUE(SUBSTITUTE(実質収支比率等に係る経年分析!F$47,"▲","-")),2)</f>
        <v>43.4</v>
      </c>
      <c r="C20" s="171">
        <f>ROUND(VALUE(SUBSTITUTE(実質収支比率等に係る経年分析!G$47,"▲","-")),2)</f>
        <v>42.22</v>
      </c>
      <c r="D20" s="171">
        <f>ROUND(VALUE(SUBSTITUTE(実質収支比率等に係る経年分析!H$47,"▲","-")),2)</f>
        <v>40.32</v>
      </c>
      <c r="E20" s="171">
        <f>ROUND(VALUE(SUBSTITUTE(実質収支比率等に係る経年分析!I$47,"▲","-")),2)</f>
        <v>35.6</v>
      </c>
      <c r="F20" s="171">
        <f>ROUND(VALUE(SUBSTITUTE(実質収支比率等に係る経年分析!J$47,"▲","-")),2)</f>
        <v>36.700000000000003</v>
      </c>
    </row>
    <row r="21" spans="1:11" x14ac:dyDescent="0.2">
      <c r="A21" s="171" t="s">
        <v>56</v>
      </c>
      <c r="B21" s="171">
        <f>IF(ISNUMBER(VALUE(SUBSTITUTE(実質収支比率等に係る経年分析!F$49,"▲","-"))),ROUND(VALUE(SUBSTITUTE(実質収支比率等に係る経年分析!F$49,"▲","-")),2),NA())</f>
        <v>-4.8899999999999997</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-0.7</v>
      </c>
      <c r="E21" s="171">
        <f>IF(ISNUMBER(VALUE(SUBSTITUTE(実質収支比率等に係る経年分析!I$49,"▲","-"))),ROUND(VALUE(SUBSTITUTE(実質収支比率等に係る経年分析!I$49,"▲","-")),2),NA())</f>
        <v>-1.67</v>
      </c>
      <c r="F21" s="171">
        <f>IF(ISNUMBER(VALUE(SUBSTITUTE(実質収支比率等に係る経年分析!J$49,"▲","-"))),ROUND(VALUE(SUBSTITUTE(実質収支比率等に係る経年分析!J$49,"▲","-")),2),NA())</f>
        <v>5.95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1.99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1.1499999999999999</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6.87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8.5299999999999994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15.36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5322</v>
      </c>
      <c r="E42" s="173"/>
      <c r="F42" s="173"/>
      <c r="G42" s="173">
        <f>'実質公債費比率（分子）の構造'!L$52</f>
        <v>5169</v>
      </c>
      <c r="H42" s="173"/>
      <c r="I42" s="173"/>
      <c r="J42" s="173">
        <f>'実質公債費比率（分子）の構造'!M$52</f>
        <v>4891</v>
      </c>
      <c r="K42" s="173"/>
      <c r="L42" s="173"/>
      <c r="M42" s="173">
        <f>'実質公債費比率（分子）の構造'!N$52</f>
        <v>4904</v>
      </c>
      <c r="N42" s="173"/>
      <c r="O42" s="173"/>
      <c r="P42" s="173">
        <f>'実質公債費比率（分子）の構造'!O$52</f>
        <v>4876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850</v>
      </c>
      <c r="C46" s="173"/>
      <c r="D46" s="173"/>
      <c r="E46" s="173">
        <f>'実質公債費比率（分子）の構造'!L$48</f>
        <v>832</v>
      </c>
      <c r="F46" s="173"/>
      <c r="G46" s="173"/>
      <c r="H46" s="173">
        <f>'実質公債費比率（分子）の構造'!M$48</f>
        <v>594</v>
      </c>
      <c r="I46" s="173"/>
      <c r="J46" s="173"/>
      <c r="K46" s="173">
        <f>'実質公債費比率（分子）の構造'!N$48</f>
        <v>617</v>
      </c>
      <c r="L46" s="173"/>
      <c r="M46" s="173"/>
      <c r="N46" s="173">
        <f>'実質公債費比率（分子）の構造'!O$48</f>
        <v>593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4630</v>
      </c>
      <c r="C49" s="173"/>
      <c r="D49" s="173"/>
      <c r="E49" s="173">
        <f>'実質公債費比率（分子）の構造'!L$45</f>
        <v>4257</v>
      </c>
      <c r="F49" s="173"/>
      <c r="G49" s="173"/>
      <c r="H49" s="173">
        <f>'実質公債費比率（分子）の構造'!M$45</f>
        <v>4219</v>
      </c>
      <c r="I49" s="173"/>
      <c r="J49" s="173"/>
      <c r="K49" s="173">
        <f>'実質公債費比率（分子）の構造'!N$45</f>
        <v>5977</v>
      </c>
      <c r="L49" s="173"/>
      <c r="M49" s="173"/>
      <c r="N49" s="173">
        <f>'実質公債費比率（分子）の構造'!O$45</f>
        <v>5575</v>
      </c>
      <c r="O49" s="173"/>
      <c r="P49" s="173"/>
    </row>
    <row r="50" spans="1:16" x14ac:dyDescent="0.2">
      <c r="A50" s="173" t="s">
        <v>71</v>
      </c>
      <c r="B50" s="173" t="e">
        <f>NA()</f>
        <v>#N/A</v>
      </c>
      <c r="C50" s="173">
        <f>IF(ISNUMBER('実質公債費比率（分子）の構造'!K$53),'実質公債費比率（分子）の構造'!K$53,NA())</f>
        <v>158</v>
      </c>
      <c r="D50" s="173" t="e">
        <f>NA()</f>
        <v>#N/A</v>
      </c>
      <c r="E50" s="173" t="e">
        <f>NA()</f>
        <v>#N/A</v>
      </c>
      <c r="F50" s="173">
        <f>IF(ISNUMBER('実質公債費比率（分子）の構造'!L$53),'実質公債費比率（分子）の構造'!L$53,NA())</f>
        <v>-80</v>
      </c>
      <c r="G50" s="173" t="e">
        <f>NA()</f>
        <v>#N/A</v>
      </c>
      <c r="H50" s="173" t="e">
        <f>NA()</f>
        <v>#N/A</v>
      </c>
      <c r="I50" s="173">
        <f>IF(ISNUMBER('実質公債費比率（分子）の構造'!M$53),'実質公債費比率（分子）の構造'!M$53,NA())</f>
        <v>-78</v>
      </c>
      <c r="J50" s="173" t="e">
        <f>NA()</f>
        <v>#N/A</v>
      </c>
      <c r="K50" s="173" t="e">
        <f>NA()</f>
        <v>#N/A</v>
      </c>
      <c r="L50" s="173">
        <f>IF(ISNUMBER('実質公債費比率（分子）の構造'!N$53),'実質公債費比率（分子）の構造'!N$53,NA())</f>
        <v>1690</v>
      </c>
      <c r="M50" s="173" t="e">
        <f>NA()</f>
        <v>#N/A</v>
      </c>
      <c r="N50" s="173" t="e">
        <f>NA()</f>
        <v>#N/A</v>
      </c>
      <c r="O50" s="173">
        <f>IF(ISNUMBER('実質公債費比率（分子）の構造'!O$53),'実質公債費比率（分子）の構造'!O$53,NA())</f>
        <v>1292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42699</v>
      </c>
      <c r="E56" s="172"/>
      <c r="F56" s="172"/>
      <c r="G56" s="172">
        <f>'将来負担比率（分子）の構造'!J$52</f>
        <v>40877</v>
      </c>
      <c r="H56" s="172"/>
      <c r="I56" s="172"/>
      <c r="J56" s="172">
        <f>'将来負担比率（分子）の構造'!K$52</f>
        <v>40589</v>
      </c>
      <c r="K56" s="172"/>
      <c r="L56" s="172"/>
      <c r="M56" s="172">
        <f>'将来負担比率（分子）の構造'!L$52</f>
        <v>39780</v>
      </c>
      <c r="N56" s="172"/>
      <c r="O56" s="172"/>
      <c r="P56" s="172">
        <f>'将来負担比率（分子）の構造'!M$52</f>
        <v>39581</v>
      </c>
    </row>
    <row r="57" spans="1:16" x14ac:dyDescent="0.2">
      <c r="A57" s="172" t="s">
        <v>42</v>
      </c>
      <c r="B57" s="172"/>
      <c r="C57" s="172"/>
      <c r="D57" s="172">
        <f>'将来負担比率（分子）の構造'!I$51</f>
        <v>17680</v>
      </c>
      <c r="E57" s="172"/>
      <c r="F57" s="172"/>
      <c r="G57" s="172">
        <f>'将来負担比率（分子）の構造'!J$51</f>
        <v>17357</v>
      </c>
      <c r="H57" s="172"/>
      <c r="I57" s="172"/>
      <c r="J57" s="172">
        <f>'将来負担比率（分子）の構造'!K$51</f>
        <v>18423</v>
      </c>
      <c r="K57" s="172"/>
      <c r="L57" s="172"/>
      <c r="M57" s="172">
        <f>'将来負担比率（分子）の構造'!L$51</f>
        <v>18951</v>
      </c>
      <c r="N57" s="172"/>
      <c r="O57" s="172"/>
      <c r="P57" s="172">
        <f>'将来負担比率（分子）の構造'!M$51</f>
        <v>19449</v>
      </c>
    </row>
    <row r="58" spans="1:16" x14ac:dyDescent="0.2">
      <c r="A58" s="172" t="s">
        <v>41</v>
      </c>
      <c r="B58" s="172"/>
      <c r="C58" s="172"/>
      <c r="D58" s="172">
        <f>'将来負担比率（分子）の構造'!I$50</f>
        <v>29469</v>
      </c>
      <c r="E58" s="172"/>
      <c r="F58" s="172"/>
      <c r="G58" s="172">
        <f>'将来負担比率（分子）の構造'!J$50</f>
        <v>29136</v>
      </c>
      <c r="H58" s="172"/>
      <c r="I58" s="172"/>
      <c r="J58" s="172">
        <f>'将来負担比率（分子）の構造'!K$50</f>
        <v>30498</v>
      </c>
      <c r="K58" s="172"/>
      <c r="L58" s="172"/>
      <c r="M58" s="172">
        <f>'将来負担比率（分子）の構造'!L$50</f>
        <v>28286</v>
      </c>
      <c r="N58" s="172"/>
      <c r="O58" s="172"/>
      <c r="P58" s="172">
        <f>'将来負担比率（分子）の構造'!M$50</f>
        <v>28075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f>'将来負担比率（分子）の構造'!K$46</f>
        <v>1209</v>
      </c>
      <c r="I61" s="172"/>
      <c r="J61" s="172"/>
      <c r="K61" s="172">
        <f>'将来負担比率（分子）の構造'!L$46</f>
        <v>1719</v>
      </c>
      <c r="L61" s="172"/>
      <c r="M61" s="172"/>
      <c r="N61" s="172">
        <f>'将来負担比率（分子）の構造'!M$46</f>
        <v>1864</v>
      </c>
      <c r="O61" s="172"/>
      <c r="P61" s="172"/>
    </row>
    <row r="62" spans="1:16" x14ac:dyDescent="0.2">
      <c r="A62" s="172" t="s">
        <v>35</v>
      </c>
      <c r="B62" s="172">
        <f>'将来負担比率（分子）の構造'!I$45</f>
        <v>7218</v>
      </c>
      <c r="C62" s="172"/>
      <c r="D62" s="172"/>
      <c r="E62" s="172">
        <f>'将来負担比率（分子）の構造'!J$45</f>
        <v>6931</v>
      </c>
      <c r="F62" s="172"/>
      <c r="G62" s="172"/>
      <c r="H62" s="172">
        <f>'将来負担比率（分子）の構造'!K$45</f>
        <v>6855</v>
      </c>
      <c r="I62" s="172"/>
      <c r="J62" s="172"/>
      <c r="K62" s="172">
        <f>'将来負担比率（分子）の構造'!L$45</f>
        <v>6810</v>
      </c>
      <c r="L62" s="172"/>
      <c r="M62" s="172"/>
      <c r="N62" s="172">
        <f>'将来負担比率（分子）の構造'!M$45</f>
        <v>6749</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10526</v>
      </c>
      <c r="C64" s="172"/>
      <c r="D64" s="172"/>
      <c r="E64" s="172">
        <f>'将来負担比率（分子）の構造'!J$43</f>
        <v>10973</v>
      </c>
      <c r="F64" s="172"/>
      <c r="G64" s="172"/>
      <c r="H64" s="172">
        <f>'将来負担比率（分子）の構造'!K$43</f>
        <v>10704</v>
      </c>
      <c r="I64" s="172"/>
      <c r="J64" s="172"/>
      <c r="K64" s="172">
        <f>'将来負担比率（分子）の構造'!L$43</f>
        <v>10489</v>
      </c>
      <c r="L64" s="172"/>
      <c r="M64" s="172"/>
      <c r="N64" s="172">
        <f>'将来負担比率（分子）の構造'!M$43</f>
        <v>9722</v>
      </c>
      <c r="O64" s="172"/>
      <c r="P64" s="172"/>
    </row>
    <row r="65" spans="1:16" x14ac:dyDescent="0.2">
      <c r="A65" s="172" t="s">
        <v>32</v>
      </c>
      <c r="B65" s="172">
        <f>'将来負担比率（分子）の構造'!I$42</f>
        <v>694</v>
      </c>
      <c r="C65" s="172"/>
      <c r="D65" s="172"/>
      <c r="E65" s="172">
        <f>'将来負担比率（分子）の構造'!J$42</f>
        <v>737</v>
      </c>
      <c r="F65" s="172"/>
      <c r="G65" s="172"/>
      <c r="H65" s="172">
        <f>'将来負担比率（分子）の構造'!K$42</f>
        <v>403</v>
      </c>
      <c r="I65" s="172"/>
      <c r="J65" s="172"/>
      <c r="K65" s="172">
        <f>'将来負担比率（分子）の構造'!L$42</f>
        <v>438</v>
      </c>
      <c r="L65" s="172"/>
      <c r="M65" s="172"/>
      <c r="N65" s="172">
        <f>'将来負担比率（分子）の構造'!M$42</f>
        <v>417</v>
      </c>
      <c r="O65" s="172"/>
      <c r="P65" s="172"/>
    </row>
    <row r="66" spans="1:16" x14ac:dyDescent="0.2">
      <c r="A66" s="172" t="s">
        <v>31</v>
      </c>
      <c r="B66" s="172">
        <f>'将来負担比率（分子）の構造'!I$41</f>
        <v>31615</v>
      </c>
      <c r="C66" s="172"/>
      <c r="D66" s="172"/>
      <c r="E66" s="172">
        <f>'将来負担比率（分子）の構造'!J$41</f>
        <v>28954</v>
      </c>
      <c r="F66" s="172"/>
      <c r="G66" s="172"/>
      <c r="H66" s="172">
        <f>'将来負担比率（分子）の構造'!K$41</f>
        <v>27470</v>
      </c>
      <c r="I66" s="172"/>
      <c r="J66" s="172"/>
      <c r="K66" s="172">
        <f>'将来負担比率（分子）の構造'!L$41</f>
        <v>25326</v>
      </c>
      <c r="L66" s="172"/>
      <c r="M66" s="172"/>
      <c r="N66" s="172">
        <f>'将来負担比率（分子）の構造'!M$41</f>
        <v>24317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11251</v>
      </c>
      <c r="C72" s="176">
        <f>基金残高に係る経年分析!G55</f>
        <v>10135</v>
      </c>
      <c r="D72" s="176">
        <f>基金残高に係る経年分析!H55</f>
        <v>11019</v>
      </c>
    </row>
    <row r="73" spans="1:16" x14ac:dyDescent="0.2">
      <c r="A73" s="175" t="s">
        <v>78</v>
      </c>
      <c r="B73" s="176">
        <f>基金残高に係る経年分析!F56</f>
        <v>6678</v>
      </c>
      <c r="C73" s="176">
        <f>基金残高に係る経年分析!G56</f>
        <v>5417</v>
      </c>
      <c r="D73" s="176">
        <f>基金残高に係る経年分析!H56</f>
        <v>6062</v>
      </c>
    </row>
    <row r="74" spans="1:16" x14ac:dyDescent="0.2">
      <c r="A74" s="175" t="s">
        <v>79</v>
      </c>
      <c r="B74" s="176">
        <f>基金残高に係る経年分析!F57</f>
        <v>10411</v>
      </c>
      <c r="C74" s="176">
        <f>基金残高に係る経年分析!G57</f>
        <v>10715</v>
      </c>
      <c r="D74" s="176">
        <f>基金残高に係る経年分析!H57</f>
        <v>8899</v>
      </c>
    </row>
  </sheetData>
  <sheetProtection algorithmName="SHA-512" hashValue="fcxj8S2dBTBI3QD31vHHkt/cEigfMQSYMIgjoUZ7uS7z3E1ZJ56j/njjDS5T8LudMka2N2vTVBTlj6q/arqQnw==" saltValue="Vqb2s5P0mGvswFdZUep+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5546875" style="212" customWidth="1"/>
    <col min="2" max="2" width="2.44140625" style="212" customWidth="1"/>
    <col min="3" max="16" width="2.5546875" style="212" customWidth="1"/>
    <col min="17" max="17" width="2.44140625" style="212" customWidth="1"/>
    <col min="18" max="95" width="1.5546875" style="212" customWidth="1"/>
    <col min="96" max="133" width="1.5546875" style="229" customWidth="1"/>
    <col min="134" max="143" width="1.554687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225</v>
      </c>
      <c r="C5" s="696"/>
      <c r="D5" s="696"/>
      <c r="E5" s="696"/>
      <c r="F5" s="696"/>
      <c r="G5" s="696"/>
      <c r="H5" s="696"/>
      <c r="I5" s="696"/>
      <c r="J5" s="696"/>
      <c r="K5" s="696"/>
      <c r="L5" s="696"/>
      <c r="M5" s="696"/>
      <c r="N5" s="696"/>
      <c r="O5" s="696"/>
      <c r="P5" s="696"/>
      <c r="Q5" s="697"/>
      <c r="R5" s="681">
        <v>22119792</v>
      </c>
      <c r="S5" s="682"/>
      <c r="T5" s="682"/>
      <c r="U5" s="682"/>
      <c r="V5" s="682"/>
      <c r="W5" s="682"/>
      <c r="X5" s="682"/>
      <c r="Y5" s="725"/>
      <c r="Z5" s="743">
        <v>33.4</v>
      </c>
      <c r="AA5" s="743"/>
      <c r="AB5" s="743"/>
      <c r="AC5" s="743"/>
      <c r="AD5" s="744">
        <v>20527407</v>
      </c>
      <c r="AE5" s="744"/>
      <c r="AF5" s="744"/>
      <c r="AG5" s="744"/>
      <c r="AH5" s="744"/>
      <c r="AI5" s="744"/>
      <c r="AJ5" s="744"/>
      <c r="AK5" s="744"/>
      <c r="AL5" s="726">
        <v>69.900000000000006</v>
      </c>
      <c r="AM5" s="700"/>
      <c r="AN5" s="700"/>
      <c r="AO5" s="727"/>
      <c r="AP5" s="695" t="s">
        <v>226</v>
      </c>
      <c r="AQ5" s="696"/>
      <c r="AR5" s="696"/>
      <c r="AS5" s="696"/>
      <c r="AT5" s="696"/>
      <c r="AU5" s="696"/>
      <c r="AV5" s="696"/>
      <c r="AW5" s="696"/>
      <c r="AX5" s="696"/>
      <c r="AY5" s="696"/>
      <c r="AZ5" s="696"/>
      <c r="BA5" s="696"/>
      <c r="BB5" s="696"/>
      <c r="BC5" s="696"/>
      <c r="BD5" s="696"/>
      <c r="BE5" s="696"/>
      <c r="BF5" s="697"/>
      <c r="BG5" s="628">
        <v>20526525</v>
      </c>
      <c r="BH5" s="629"/>
      <c r="BI5" s="629"/>
      <c r="BJ5" s="629"/>
      <c r="BK5" s="629"/>
      <c r="BL5" s="629"/>
      <c r="BM5" s="629"/>
      <c r="BN5" s="630"/>
      <c r="BO5" s="655">
        <v>92.8</v>
      </c>
      <c r="BP5" s="655"/>
      <c r="BQ5" s="655"/>
      <c r="BR5" s="655"/>
      <c r="BS5" s="656">
        <v>256589</v>
      </c>
      <c r="BT5" s="656"/>
      <c r="BU5" s="656"/>
      <c r="BV5" s="656"/>
      <c r="BW5" s="656"/>
      <c r="BX5" s="656"/>
      <c r="BY5" s="656"/>
      <c r="BZ5" s="656"/>
      <c r="CA5" s="656"/>
      <c r="CB5" s="723"/>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2">
      <c r="B6" s="625" t="s">
        <v>230</v>
      </c>
      <c r="C6" s="626"/>
      <c r="D6" s="626"/>
      <c r="E6" s="626"/>
      <c r="F6" s="626"/>
      <c r="G6" s="626"/>
      <c r="H6" s="626"/>
      <c r="I6" s="626"/>
      <c r="J6" s="626"/>
      <c r="K6" s="626"/>
      <c r="L6" s="626"/>
      <c r="M6" s="626"/>
      <c r="N6" s="626"/>
      <c r="O6" s="626"/>
      <c r="P6" s="626"/>
      <c r="Q6" s="627"/>
      <c r="R6" s="628">
        <v>464733</v>
      </c>
      <c r="S6" s="629"/>
      <c r="T6" s="629"/>
      <c r="U6" s="629"/>
      <c r="V6" s="629"/>
      <c r="W6" s="629"/>
      <c r="X6" s="629"/>
      <c r="Y6" s="630"/>
      <c r="Z6" s="655">
        <v>0.7</v>
      </c>
      <c r="AA6" s="655"/>
      <c r="AB6" s="655"/>
      <c r="AC6" s="655"/>
      <c r="AD6" s="656">
        <v>464733</v>
      </c>
      <c r="AE6" s="656"/>
      <c r="AF6" s="656"/>
      <c r="AG6" s="656"/>
      <c r="AH6" s="656"/>
      <c r="AI6" s="656"/>
      <c r="AJ6" s="656"/>
      <c r="AK6" s="656"/>
      <c r="AL6" s="631">
        <v>1.6</v>
      </c>
      <c r="AM6" s="632"/>
      <c r="AN6" s="632"/>
      <c r="AO6" s="657"/>
      <c r="AP6" s="625" t="s">
        <v>231</v>
      </c>
      <c r="AQ6" s="626"/>
      <c r="AR6" s="626"/>
      <c r="AS6" s="626"/>
      <c r="AT6" s="626"/>
      <c r="AU6" s="626"/>
      <c r="AV6" s="626"/>
      <c r="AW6" s="626"/>
      <c r="AX6" s="626"/>
      <c r="AY6" s="626"/>
      <c r="AZ6" s="626"/>
      <c r="BA6" s="626"/>
      <c r="BB6" s="626"/>
      <c r="BC6" s="626"/>
      <c r="BD6" s="626"/>
      <c r="BE6" s="626"/>
      <c r="BF6" s="627"/>
      <c r="BG6" s="628">
        <v>20526525</v>
      </c>
      <c r="BH6" s="629"/>
      <c r="BI6" s="629"/>
      <c r="BJ6" s="629"/>
      <c r="BK6" s="629"/>
      <c r="BL6" s="629"/>
      <c r="BM6" s="629"/>
      <c r="BN6" s="630"/>
      <c r="BO6" s="655">
        <v>92.8</v>
      </c>
      <c r="BP6" s="655"/>
      <c r="BQ6" s="655"/>
      <c r="BR6" s="655"/>
      <c r="BS6" s="656">
        <v>256589</v>
      </c>
      <c r="BT6" s="656"/>
      <c r="BU6" s="656"/>
      <c r="BV6" s="656"/>
      <c r="BW6" s="656"/>
      <c r="BX6" s="656"/>
      <c r="BY6" s="656"/>
      <c r="BZ6" s="656"/>
      <c r="CA6" s="656"/>
      <c r="CB6" s="723"/>
      <c r="CD6" s="684" t="s">
        <v>232</v>
      </c>
      <c r="CE6" s="685"/>
      <c r="CF6" s="685"/>
      <c r="CG6" s="685"/>
      <c r="CH6" s="685"/>
      <c r="CI6" s="685"/>
      <c r="CJ6" s="685"/>
      <c r="CK6" s="685"/>
      <c r="CL6" s="685"/>
      <c r="CM6" s="685"/>
      <c r="CN6" s="685"/>
      <c r="CO6" s="685"/>
      <c r="CP6" s="685"/>
      <c r="CQ6" s="686"/>
      <c r="CR6" s="628">
        <v>326223</v>
      </c>
      <c r="CS6" s="629"/>
      <c r="CT6" s="629"/>
      <c r="CU6" s="629"/>
      <c r="CV6" s="629"/>
      <c r="CW6" s="629"/>
      <c r="CX6" s="629"/>
      <c r="CY6" s="630"/>
      <c r="CZ6" s="726">
        <v>0.5</v>
      </c>
      <c r="DA6" s="700"/>
      <c r="DB6" s="700"/>
      <c r="DC6" s="729"/>
      <c r="DD6" s="634" t="s">
        <v>185</v>
      </c>
      <c r="DE6" s="629"/>
      <c r="DF6" s="629"/>
      <c r="DG6" s="629"/>
      <c r="DH6" s="629"/>
      <c r="DI6" s="629"/>
      <c r="DJ6" s="629"/>
      <c r="DK6" s="629"/>
      <c r="DL6" s="629"/>
      <c r="DM6" s="629"/>
      <c r="DN6" s="629"/>
      <c r="DO6" s="629"/>
      <c r="DP6" s="630"/>
      <c r="DQ6" s="634">
        <v>326223</v>
      </c>
      <c r="DR6" s="629"/>
      <c r="DS6" s="629"/>
      <c r="DT6" s="629"/>
      <c r="DU6" s="629"/>
      <c r="DV6" s="629"/>
      <c r="DW6" s="629"/>
      <c r="DX6" s="629"/>
      <c r="DY6" s="629"/>
      <c r="DZ6" s="629"/>
      <c r="EA6" s="629"/>
      <c r="EB6" s="629"/>
      <c r="EC6" s="669"/>
    </row>
    <row r="7" spans="2:143" ht="11.25" customHeight="1" x14ac:dyDescent="0.2">
      <c r="B7" s="625" t="s">
        <v>233</v>
      </c>
      <c r="C7" s="626"/>
      <c r="D7" s="626"/>
      <c r="E7" s="626"/>
      <c r="F7" s="626"/>
      <c r="G7" s="626"/>
      <c r="H7" s="626"/>
      <c r="I7" s="626"/>
      <c r="J7" s="626"/>
      <c r="K7" s="626"/>
      <c r="L7" s="626"/>
      <c r="M7" s="626"/>
      <c r="N7" s="626"/>
      <c r="O7" s="626"/>
      <c r="P7" s="626"/>
      <c r="Q7" s="627"/>
      <c r="R7" s="628">
        <v>15625</v>
      </c>
      <c r="S7" s="629"/>
      <c r="T7" s="629"/>
      <c r="U7" s="629"/>
      <c r="V7" s="629"/>
      <c r="W7" s="629"/>
      <c r="X7" s="629"/>
      <c r="Y7" s="630"/>
      <c r="Z7" s="655">
        <v>0</v>
      </c>
      <c r="AA7" s="655"/>
      <c r="AB7" s="655"/>
      <c r="AC7" s="655"/>
      <c r="AD7" s="656">
        <v>15625</v>
      </c>
      <c r="AE7" s="656"/>
      <c r="AF7" s="656"/>
      <c r="AG7" s="656"/>
      <c r="AH7" s="656"/>
      <c r="AI7" s="656"/>
      <c r="AJ7" s="656"/>
      <c r="AK7" s="656"/>
      <c r="AL7" s="631">
        <v>0.1</v>
      </c>
      <c r="AM7" s="632"/>
      <c r="AN7" s="632"/>
      <c r="AO7" s="657"/>
      <c r="AP7" s="625" t="s">
        <v>234</v>
      </c>
      <c r="AQ7" s="626"/>
      <c r="AR7" s="626"/>
      <c r="AS7" s="626"/>
      <c r="AT7" s="626"/>
      <c r="AU7" s="626"/>
      <c r="AV7" s="626"/>
      <c r="AW7" s="626"/>
      <c r="AX7" s="626"/>
      <c r="AY7" s="626"/>
      <c r="AZ7" s="626"/>
      <c r="BA7" s="626"/>
      <c r="BB7" s="626"/>
      <c r="BC7" s="626"/>
      <c r="BD7" s="626"/>
      <c r="BE7" s="626"/>
      <c r="BF7" s="627"/>
      <c r="BG7" s="628">
        <v>9541227</v>
      </c>
      <c r="BH7" s="629"/>
      <c r="BI7" s="629"/>
      <c r="BJ7" s="629"/>
      <c r="BK7" s="629"/>
      <c r="BL7" s="629"/>
      <c r="BM7" s="629"/>
      <c r="BN7" s="630"/>
      <c r="BO7" s="655">
        <v>43.1</v>
      </c>
      <c r="BP7" s="655"/>
      <c r="BQ7" s="655"/>
      <c r="BR7" s="655"/>
      <c r="BS7" s="656">
        <v>256589</v>
      </c>
      <c r="BT7" s="656"/>
      <c r="BU7" s="656"/>
      <c r="BV7" s="656"/>
      <c r="BW7" s="656"/>
      <c r="BX7" s="656"/>
      <c r="BY7" s="656"/>
      <c r="BZ7" s="656"/>
      <c r="CA7" s="656"/>
      <c r="CB7" s="723"/>
      <c r="CD7" s="670" t="s">
        <v>235</v>
      </c>
      <c r="CE7" s="667"/>
      <c r="CF7" s="667"/>
      <c r="CG7" s="667"/>
      <c r="CH7" s="667"/>
      <c r="CI7" s="667"/>
      <c r="CJ7" s="667"/>
      <c r="CK7" s="667"/>
      <c r="CL7" s="667"/>
      <c r="CM7" s="667"/>
      <c r="CN7" s="667"/>
      <c r="CO7" s="667"/>
      <c r="CP7" s="667"/>
      <c r="CQ7" s="668"/>
      <c r="CR7" s="628">
        <v>11883831</v>
      </c>
      <c r="CS7" s="629"/>
      <c r="CT7" s="629"/>
      <c r="CU7" s="629"/>
      <c r="CV7" s="629"/>
      <c r="CW7" s="629"/>
      <c r="CX7" s="629"/>
      <c r="CY7" s="630"/>
      <c r="CZ7" s="655">
        <v>19.399999999999999</v>
      </c>
      <c r="DA7" s="655"/>
      <c r="DB7" s="655"/>
      <c r="DC7" s="655"/>
      <c r="DD7" s="634">
        <v>5104067</v>
      </c>
      <c r="DE7" s="629"/>
      <c r="DF7" s="629"/>
      <c r="DG7" s="629"/>
      <c r="DH7" s="629"/>
      <c r="DI7" s="629"/>
      <c r="DJ7" s="629"/>
      <c r="DK7" s="629"/>
      <c r="DL7" s="629"/>
      <c r="DM7" s="629"/>
      <c r="DN7" s="629"/>
      <c r="DO7" s="629"/>
      <c r="DP7" s="630"/>
      <c r="DQ7" s="634">
        <v>6395566</v>
      </c>
      <c r="DR7" s="629"/>
      <c r="DS7" s="629"/>
      <c r="DT7" s="629"/>
      <c r="DU7" s="629"/>
      <c r="DV7" s="629"/>
      <c r="DW7" s="629"/>
      <c r="DX7" s="629"/>
      <c r="DY7" s="629"/>
      <c r="DZ7" s="629"/>
      <c r="EA7" s="629"/>
      <c r="EB7" s="629"/>
      <c r="EC7" s="669"/>
    </row>
    <row r="8" spans="2:143" ht="11.25" customHeight="1" x14ac:dyDescent="0.2">
      <c r="B8" s="625" t="s">
        <v>236</v>
      </c>
      <c r="C8" s="626"/>
      <c r="D8" s="626"/>
      <c r="E8" s="626"/>
      <c r="F8" s="626"/>
      <c r="G8" s="626"/>
      <c r="H8" s="626"/>
      <c r="I8" s="626"/>
      <c r="J8" s="626"/>
      <c r="K8" s="626"/>
      <c r="L8" s="626"/>
      <c r="M8" s="626"/>
      <c r="N8" s="626"/>
      <c r="O8" s="626"/>
      <c r="P8" s="626"/>
      <c r="Q8" s="627"/>
      <c r="R8" s="628">
        <v>130940</v>
      </c>
      <c r="S8" s="629"/>
      <c r="T8" s="629"/>
      <c r="U8" s="629"/>
      <c r="V8" s="629"/>
      <c r="W8" s="629"/>
      <c r="X8" s="629"/>
      <c r="Y8" s="630"/>
      <c r="Z8" s="655">
        <v>0.2</v>
      </c>
      <c r="AA8" s="655"/>
      <c r="AB8" s="655"/>
      <c r="AC8" s="655"/>
      <c r="AD8" s="656">
        <v>130940</v>
      </c>
      <c r="AE8" s="656"/>
      <c r="AF8" s="656"/>
      <c r="AG8" s="656"/>
      <c r="AH8" s="656"/>
      <c r="AI8" s="656"/>
      <c r="AJ8" s="656"/>
      <c r="AK8" s="656"/>
      <c r="AL8" s="631">
        <v>0.4</v>
      </c>
      <c r="AM8" s="632"/>
      <c r="AN8" s="632"/>
      <c r="AO8" s="657"/>
      <c r="AP8" s="625" t="s">
        <v>237</v>
      </c>
      <c r="AQ8" s="626"/>
      <c r="AR8" s="626"/>
      <c r="AS8" s="626"/>
      <c r="AT8" s="626"/>
      <c r="AU8" s="626"/>
      <c r="AV8" s="626"/>
      <c r="AW8" s="626"/>
      <c r="AX8" s="626"/>
      <c r="AY8" s="626"/>
      <c r="AZ8" s="626"/>
      <c r="BA8" s="626"/>
      <c r="BB8" s="626"/>
      <c r="BC8" s="626"/>
      <c r="BD8" s="626"/>
      <c r="BE8" s="626"/>
      <c r="BF8" s="627"/>
      <c r="BG8" s="628">
        <v>262612</v>
      </c>
      <c r="BH8" s="629"/>
      <c r="BI8" s="629"/>
      <c r="BJ8" s="629"/>
      <c r="BK8" s="629"/>
      <c r="BL8" s="629"/>
      <c r="BM8" s="629"/>
      <c r="BN8" s="630"/>
      <c r="BO8" s="655">
        <v>1.2</v>
      </c>
      <c r="BP8" s="655"/>
      <c r="BQ8" s="655"/>
      <c r="BR8" s="655"/>
      <c r="BS8" s="656" t="s">
        <v>185</v>
      </c>
      <c r="BT8" s="656"/>
      <c r="BU8" s="656"/>
      <c r="BV8" s="656"/>
      <c r="BW8" s="656"/>
      <c r="BX8" s="656"/>
      <c r="BY8" s="656"/>
      <c r="BZ8" s="656"/>
      <c r="CA8" s="656"/>
      <c r="CB8" s="723"/>
      <c r="CD8" s="670" t="s">
        <v>238</v>
      </c>
      <c r="CE8" s="667"/>
      <c r="CF8" s="667"/>
      <c r="CG8" s="667"/>
      <c r="CH8" s="667"/>
      <c r="CI8" s="667"/>
      <c r="CJ8" s="667"/>
      <c r="CK8" s="667"/>
      <c r="CL8" s="667"/>
      <c r="CM8" s="667"/>
      <c r="CN8" s="667"/>
      <c r="CO8" s="667"/>
      <c r="CP8" s="667"/>
      <c r="CQ8" s="668"/>
      <c r="CR8" s="628">
        <v>22626073</v>
      </c>
      <c r="CS8" s="629"/>
      <c r="CT8" s="629"/>
      <c r="CU8" s="629"/>
      <c r="CV8" s="629"/>
      <c r="CW8" s="629"/>
      <c r="CX8" s="629"/>
      <c r="CY8" s="630"/>
      <c r="CZ8" s="655">
        <v>36.9</v>
      </c>
      <c r="DA8" s="655"/>
      <c r="DB8" s="655"/>
      <c r="DC8" s="655"/>
      <c r="DD8" s="634">
        <v>903130</v>
      </c>
      <c r="DE8" s="629"/>
      <c r="DF8" s="629"/>
      <c r="DG8" s="629"/>
      <c r="DH8" s="629"/>
      <c r="DI8" s="629"/>
      <c r="DJ8" s="629"/>
      <c r="DK8" s="629"/>
      <c r="DL8" s="629"/>
      <c r="DM8" s="629"/>
      <c r="DN8" s="629"/>
      <c r="DO8" s="629"/>
      <c r="DP8" s="630"/>
      <c r="DQ8" s="634">
        <v>9719897</v>
      </c>
      <c r="DR8" s="629"/>
      <c r="DS8" s="629"/>
      <c r="DT8" s="629"/>
      <c r="DU8" s="629"/>
      <c r="DV8" s="629"/>
      <c r="DW8" s="629"/>
      <c r="DX8" s="629"/>
      <c r="DY8" s="629"/>
      <c r="DZ8" s="629"/>
      <c r="EA8" s="629"/>
      <c r="EB8" s="629"/>
      <c r="EC8" s="669"/>
    </row>
    <row r="9" spans="2:143" ht="11.25" customHeight="1" x14ac:dyDescent="0.2">
      <c r="B9" s="625" t="s">
        <v>239</v>
      </c>
      <c r="C9" s="626"/>
      <c r="D9" s="626"/>
      <c r="E9" s="626"/>
      <c r="F9" s="626"/>
      <c r="G9" s="626"/>
      <c r="H9" s="626"/>
      <c r="I9" s="626"/>
      <c r="J9" s="626"/>
      <c r="K9" s="626"/>
      <c r="L9" s="626"/>
      <c r="M9" s="626"/>
      <c r="N9" s="626"/>
      <c r="O9" s="626"/>
      <c r="P9" s="626"/>
      <c r="Q9" s="627"/>
      <c r="R9" s="628">
        <v>148273</v>
      </c>
      <c r="S9" s="629"/>
      <c r="T9" s="629"/>
      <c r="U9" s="629"/>
      <c r="V9" s="629"/>
      <c r="W9" s="629"/>
      <c r="X9" s="629"/>
      <c r="Y9" s="630"/>
      <c r="Z9" s="655">
        <v>0.2</v>
      </c>
      <c r="AA9" s="655"/>
      <c r="AB9" s="655"/>
      <c r="AC9" s="655"/>
      <c r="AD9" s="656">
        <v>148273</v>
      </c>
      <c r="AE9" s="656"/>
      <c r="AF9" s="656"/>
      <c r="AG9" s="656"/>
      <c r="AH9" s="656"/>
      <c r="AI9" s="656"/>
      <c r="AJ9" s="656"/>
      <c r="AK9" s="656"/>
      <c r="AL9" s="631">
        <v>0.5</v>
      </c>
      <c r="AM9" s="632"/>
      <c r="AN9" s="632"/>
      <c r="AO9" s="657"/>
      <c r="AP9" s="625" t="s">
        <v>240</v>
      </c>
      <c r="AQ9" s="626"/>
      <c r="AR9" s="626"/>
      <c r="AS9" s="626"/>
      <c r="AT9" s="626"/>
      <c r="AU9" s="626"/>
      <c r="AV9" s="626"/>
      <c r="AW9" s="626"/>
      <c r="AX9" s="626"/>
      <c r="AY9" s="626"/>
      <c r="AZ9" s="626"/>
      <c r="BA9" s="626"/>
      <c r="BB9" s="626"/>
      <c r="BC9" s="626"/>
      <c r="BD9" s="626"/>
      <c r="BE9" s="626"/>
      <c r="BF9" s="627"/>
      <c r="BG9" s="628">
        <v>7991558</v>
      </c>
      <c r="BH9" s="629"/>
      <c r="BI9" s="629"/>
      <c r="BJ9" s="629"/>
      <c r="BK9" s="629"/>
      <c r="BL9" s="629"/>
      <c r="BM9" s="629"/>
      <c r="BN9" s="630"/>
      <c r="BO9" s="655">
        <v>36.1</v>
      </c>
      <c r="BP9" s="655"/>
      <c r="BQ9" s="655"/>
      <c r="BR9" s="655"/>
      <c r="BS9" s="656" t="s">
        <v>185</v>
      </c>
      <c r="BT9" s="656"/>
      <c r="BU9" s="656"/>
      <c r="BV9" s="656"/>
      <c r="BW9" s="656"/>
      <c r="BX9" s="656"/>
      <c r="BY9" s="656"/>
      <c r="BZ9" s="656"/>
      <c r="CA9" s="656"/>
      <c r="CB9" s="723"/>
      <c r="CD9" s="670" t="s">
        <v>241</v>
      </c>
      <c r="CE9" s="667"/>
      <c r="CF9" s="667"/>
      <c r="CG9" s="667"/>
      <c r="CH9" s="667"/>
      <c r="CI9" s="667"/>
      <c r="CJ9" s="667"/>
      <c r="CK9" s="667"/>
      <c r="CL9" s="667"/>
      <c r="CM9" s="667"/>
      <c r="CN9" s="667"/>
      <c r="CO9" s="667"/>
      <c r="CP9" s="667"/>
      <c r="CQ9" s="668"/>
      <c r="CR9" s="628">
        <v>4889906</v>
      </c>
      <c r="CS9" s="629"/>
      <c r="CT9" s="629"/>
      <c r="CU9" s="629"/>
      <c r="CV9" s="629"/>
      <c r="CW9" s="629"/>
      <c r="CX9" s="629"/>
      <c r="CY9" s="630"/>
      <c r="CZ9" s="655">
        <v>8</v>
      </c>
      <c r="DA9" s="655"/>
      <c r="DB9" s="655"/>
      <c r="DC9" s="655"/>
      <c r="DD9" s="634">
        <v>510164</v>
      </c>
      <c r="DE9" s="629"/>
      <c r="DF9" s="629"/>
      <c r="DG9" s="629"/>
      <c r="DH9" s="629"/>
      <c r="DI9" s="629"/>
      <c r="DJ9" s="629"/>
      <c r="DK9" s="629"/>
      <c r="DL9" s="629"/>
      <c r="DM9" s="629"/>
      <c r="DN9" s="629"/>
      <c r="DO9" s="629"/>
      <c r="DP9" s="630"/>
      <c r="DQ9" s="634">
        <v>2886746</v>
      </c>
      <c r="DR9" s="629"/>
      <c r="DS9" s="629"/>
      <c r="DT9" s="629"/>
      <c r="DU9" s="629"/>
      <c r="DV9" s="629"/>
      <c r="DW9" s="629"/>
      <c r="DX9" s="629"/>
      <c r="DY9" s="629"/>
      <c r="DZ9" s="629"/>
      <c r="EA9" s="629"/>
      <c r="EB9" s="629"/>
      <c r="EC9" s="669"/>
    </row>
    <row r="10" spans="2:143" ht="11.25" customHeight="1" x14ac:dyDescent="0.2">
      <c r="B10" s="625" t="s">
        <v>242</v>
      </c>
      <c r="C10" s="626"/>
      <c r="D10" s="626"/>
      <c r="E10" s="626"/>
      <c r="F10" s="626"/>
      <c r="G10" s="626"/>
      <c r="H10" s="626"/>
      <c r="I10" s="626"/>
      <c r="J10" s="626"/>
      <c r="K10" s="626"/>
      <c r="L10" s="626"/>
      <c r="M10" s="626"/>
      <c r="N10" s="626"/>
      <c r="O10" s="626"/>
      <c r="P10" s="626"/>
      <c r="Q10" s="627"/>
      <c r="R10" s="628" t="s">
        <v>185</v>
      </c>
      <c r="S10" s="629"/>
      <c r="T10" s="629"/>
      <c r="U10" s="629"/>
      <c r="V10" s="629"/>
      <c r="W10" s="629"/>
      <c r="X10" s="629"/>
      <c r="Y10" s="630"/>
      <c r="Z10" s="655" t="s">
        <v>185</v>
      </c>
      <c r="AA10" s="655"/>
      <c r="AB10" s="655"/>
      <c r="AC10" s="655"/>
      <c r="AD10" s="656" t="s">
        <v>185</v>
      </c>
      <c r="AE10" s="656"/>
      <c r="AF10" s="656"/>
      <c r="AG10" s="656"/>
      <c r="AH10" s="656"/>
      <c r="AI10" s="656"/>
      <c r="AJ10" s="656"/>
      <c r="AK10" s="656"/>
      <c r="AL10" s="631" t="s">
        <v>185</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393478</v>
      </c>
      <c r="BH10" s="629"/>
      <c r="BI10" s="629"/>
      <c r="BJ10" s="629"/>
      <c r="BK10" s="629"/>
      <c r="BL10" s="629"/>
      <c r="BM10" s="629"/>
      <c r="BN10" s="630"/>
      <c r="BO10" s="655">
        <v>1.8</v>
      </c>
      <c r="BP10" s="655"/>
      <c r="BQ10" s="655"/>
      <c r="BR10" s="655"/>
      <c r="BS10" s="656" t="s">
        <v>185</v>
      </c>
      <c r="BT10" s="656"/>
      <c r="BU10" s="656"/>
      <c r="BV10" s="656"/>
      <c r="BW10" s="656"/>
      <c r="BX10" s="656"/>
      <c r="BY10" s="656"/>
      <c r="BZ10" s="656"/>
      <c r="CA10" s="656"/>
      <c r="CB10" s="723"/>
      <c r="CD10" s="670" t="s">
        <v>244</v>
      </c>
      <c r="CE10" s="667"/>
      <c r="CF10" s="667"/>
      <c r="CG10" s="667"/>
      <c r="CH10" s="667"/>
      <c r="CI10" s="667"/>
      <c r="CJ10" s="667"/>
      <c r="CK10" s="667"/>
      <c r="CL10" s="667"/>
      <c r="CM10" s="667"/>
      <c r="CN10" s="667"/>
      <c r="CO10" s="667"/>
      <c r="CP10" s="667"/>
      <c r="CQ10" s="668"/>
      <c r="CR10" s="628">
        <v>73415</v>
      </c>
      <c r="CS10" s="629"/>
      <c r="CT10" s="629"/>
      <c r="CU10" s="629"/>
      <c r="CV10" s="629"/>
      <c r="CW10" s="629"/>
      <c r="CX10" s="629"/>
      <c r="CY10" s="630"/>
      <c r="CZ10" s="655">
        <v>0.1</v>
      </c>
      <c r="DA10" s="655"/>
      <c r="DB10" s="655"/>
      <c r="DC10" s="655"/>
      <c r="DD10" s="634">
        <v>837</v>
      </c>
      <c r="DE10" s="629"/>
      <c r="DF10" s="629"/>
      <c r="DG10" s="629"/>
      <c r="DH10" s="629"/>
      <c r="DI10" s="629"/>
      <c r="DJ10" s="629"/>
      <c r="DK10" s="629"/>
      <c r="DL10" s="629"/>
      <c r="DM10" s="629"/>
      <c r="DN10" s="629"/>
      <c r="DO10" s="629"/>
      <c r="DP10" s="630"/>
      <c r="DQ10" s="634">
        <v>38464</v>
      </c>
      <c r="DR10" s="629"/>
      <c r="DS10" s="629"/>
      <c r="DT10" s="629"/>
      <c r="DU10" s="629"/>
      <c r="DV10" s="629"/>
      <c r="DW10" s="629"/>
      <c r="DX10" s="629"/>
      <c r="DY10" s="629"/>
      <c r="DZ10" s="629"/>
      <c r="EA10" s="629"/>
      <c r="EB10" s="629"/>
      <c r="EC10" s="669"/>
    </row>
    <row r="11" spans="2:143" ht="11.25" customHeight="1" x14ac:dyDescent="0.2">
      <c r="B11" s="625" t="s">
        <v>245</v>
      </c>
      <c r="C11" s="626"/>
      <c r="D11" s="626"/>
      <c r="E11" s="626"/>
      <c r="F11" s="626"/>
      <c r="G11" s="626"/>
      <c r="H11" s="626"/>
      <c r="I11" s="626"/>
      <c r="J11" s="626"/>
      <c r="K11" s="626"/>
      <c r="L11" s="626"/>
      <c r="M11" s="626"/>
      <c r="N11" s="626"/>
      <c r="O11" s="626"/>
      <c r="P11" s="626"/>
      <c r="Q11" s="627"/>
      <c r="R11" s="628">
        <v>3459831</v>
      </c>
      <c r="S11" s="629"/>
      <c r="T11" s="629"/>
      <c r="U11" s="629"/>
      <c r="V11" s="629"/>
      <c r="W11" s="629"/>
      <c r="X11" s="629"/>
      <c r="Y11" s="630"/>
      <c r="Z11" s="631">
        <v>5.2</v>
      </c>
      <c r="AA11" s="632"/>
      <c r="AB11" s="632"/>
      <c r="AC11" s="633"/>
      <c r="AD11" s="634">
        <v>3459831</v>
      </c>
      <c r="AE11" s="629"/>
      <c r="AF11" s="629"/>
      <c r="AG11" s="629"/>
      <c r="AH11" s="629"/>
      <c r="AI11" s="629"/>
      <c r="AJ11" s="629"/>
      <c r="AK11" s="630"/>
      <c r="AL11" s="631">
        <v>11.8</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893579</v>
      </c>
      <c r="BH11" s="629"/>
      <c r="BI11" s="629"/>
      <c r="BJ11" s="629"/>
      <c r="BK11" s="629"/>
      <c r="BL11" s="629"/>
      <c r="BM11" s="629"/>
      <c r="BN11" s="630"/>
      <c r="BO11" s="655">
        <v>4</v>
      </c>
      <c r="BP11" s="655"/>
      <c r="BQ11" s="655"/>
      <c r="BR11" s="655"/>
      <c r="BS11" s="656">
        <v>256589</v>
      </c>
      <c r="BT11" s="656"/>
      <c r="BU11" s="656"/>
      <c r="BV11" s="656"/>
      <c r="BW11" s="656"/>
      <c r="BX11" s="656"/>
      <c r="BY11" s="656"/>
      <c r="BZ11" s="656"/>
      <c r="CA11" s="656"/>
      <c r="CB11" s="723"/>
      <c r="CD11" s="670" t="s">
        <v>247</v>
      </c>
      <c r="CE11" s="667"/>
      <c r="CF11" s="667"/>
      <c r="CG11" s="667"/>
      <c r="CH11" s="667"/>
      <c r="CI11" s="667"/>
      <c r="CJ11" s="667"/>
      <c r="CK11" s="667"/>
      <c r="CL11" s="667"/>
      <c r="CM11" s="667"/>
      <c r="CN11" s="667"/>
      <c r="CO11" s="667"/>
      <c r="CP11" s="667"/>
      <c r="CQ11" s="668"/>
      <c r="CR11" s="628">
        <v>369700</v>
      </c>
      <c r="CS11" s="629"/>
      <c r="CT11" s="629"/>
      <c r="CU11" s="629"/>
      <c r="CV11" s="629"/>
      <c r="CW11" s="629"/>
      <c r="CX11" s="629"/>
      <c r="CY11" s="630"/>
      <c r="CZ11" s="655">
        <v>0.6</v>
      </c>
      <c r="DA11" s="655"/>
      <c r="DB11" s="655"/>
      <c r="DC11" s="655"/>
      <c r="DD11" s="634">
        <v>109348</v>
      </c>
      <c r="DE11" s="629"/>
      <c r="DF11" s="629"/>
      <c r="DG11" s="629"/>
      <c r="DH11" s="629"/>
      <c r="DI11" s="629"/>
      <c r="DJ11" s="629"/>
      <c r="DK11" s="629"/>
      <c r="DL11" s="629"/>
      <c r="DM11" s="629"/>
      <c r="DN11" s="629"/>
      <c r="DO11" s="629"/>
      <c r="DP11" s="630"/>
      <c r="DQ11" s="634">
        <v>276282</v>
      </c>
      <c r="DR11" s="629"/>
      <c r="DS11" s="629"/>
      <c r="DT11" s="629"/>
      <c r="DU11" s="629"/>
      <c r="DV11" s="629"/>
      <c r="DW11" s="629"/>
      <c r="DX11" s="629"/>
      <c r="DY11" s="629"/>
      <c r="DZ11" s="629"/>
      <c r="EA11" s="629"/>
      <c r="EB11" s="629"/>
      <c r="EC11" s="669"/>
    </row>
    <row r="12" spans="2:143" ht="11.25" customHeight="1" x14ac:dyDescent="0.2">
      <c r="B12" s="625" t="s">
        <v>248</v>
      </c>
      <c r="C12" s="626"/>
      <c r="D12" s="626"/>
      <c r="E12" s="626"/>
      <c r="F12" s="626"/>
      <c r="G12" s="626"/>
      <c r="H12" s="626"/>
      <c r="I12" s="626"/>
      <c r="J12" s="626"/>
      <c r="K12" s="626"/>
      <c r="L12" s="626"/>
      <c r="M12" s="626"/>
      <c r="N12" s="626"/>
      <c r="O12" s="626"/>
      <c r="P12" s="626"/>
      <c r="Q12" s="627"/>
      <c r="R12" s="628">
        <v>20750</v>
      </c>
      <c r="S12" s="629"/>
      <c r="T12" s="629"/>
      <c r="U12" s="629"/>
      <c r="V12" s="629"/>
      <c r="W12" s="629"/>
      <c r="X12" s="629"/>
      <c r="Y12" s="630"/>
      <c r="Z12" s="655">
        <v>0</v>
      </c>
      <c r="AA12" s="655"/>
      <c r="AB12" s="655"/>
      <c r="AC12" s="655"/>
      <c r="AD12" s="656">
        <v>20750</v>
      </c>
      <c r="AE12" s="656"/>
      <c r="AF12" s="656"/>
      <c r="AG12" s="656"/>
      <c r="AH12" s="656"/>
      <c r="AI12" s="656"/>
      <c r="AJ12" s="656"/>
      <c r="AK12" s="656"/>
      <c r="AL12" s="631">
        <v>0.1</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9813290</v>
      </c>
      <c r="BH12" s="629"/>
      <c r="BI12" s="629"/>
      <c r="BJ12" s="629"/>
      <c r="BK12" s="629"/>
      <c r="BL12" s="629"/>
      <c r="BM12" s="629"/>
      <c r="BN12" s="630"/>
      <c r="BO12" s="655">
        <v>44.4</v>
      </c>
      <c r="BP12" s="655"/>
      <c r="BQ12" s="655"/>
      <c r="BR12" s="655"/>
      <c r="BS12" s="656" t="s">
        <v>250</v>
      </c>
      <c r="BT12" s="656"/>
      <c r="BU12" s="656"/>
      <c r="BV12" s="656"/>
      <c r="BW12" s="656"/>
      <c r="BX12" s="656"/>
      <c r="BY12" s="656"/>
      <c r="BZ12" s="656"/>
      <c r="CA12" s="656"/>
      <c r="CB12" s="723"/>
      <c r="CD12" s="670" t="s">
        <v>251</v>
      </c>
      <c r="CE12" s="667"/>
      <c r="CF12" s="667"/>
      <c r="CG12" s="667"/>
      <c r="CH12" s="667"/>
      <c r="CI12" s="667"/>
      <c r="CJ12" s="667"/>
      <c r="CK12" s="667"/>
      <c r="CL12" s="667"/>
      <c r="CM12" s="667"/>
      <c r="CN12" s="667"/>
      <c r="CO12" s="667"/>
      <c r="CP12" s="667"/>
      <c r="CQ12" s="668"/>
      <c r="CR12" s="628">
        <v>1213841</v>
      </c>
      <c r="CS12" s="629"/>
      <c r="CT12" s="629"/>
      <c r="CU12" s="629"/>
      <c r="CV12" s="629"/>
      <c r="CW12" s="629"/>
      <c r="CX12" s="629"/>
      <c r="CY12" s="630"/>
      <c r="CZ12" s="655">
        <v>2</v>
      </c>
      <c r="DA12" s="655"/>
      <c r="DB12" s="655"/>
      <c r="DC12" s="655"/>
      <c r="DD12" s="634">
        <v>12039</v>
      </c>
      <c r="DE12" s="629"/>
      <c r="DF12" s="629"/>
      <c r="DG12" s="629"/>
      <c r="DH12" s="629"/>
      <c r="DI12" s="629"/>
      <c r="DJ12" s="629"/>
      <c r="DK12" s="629"/>
      <c r="DL12" s="629"/>
      <c r="DM12" s="629"/>
      <c r="DN12" s="629"/>
      <c r="DO12" s="629"/>
      <c r="DP12" s="630"/>
      <c r="DQ12" s="634">
        <v>702019</v>
      </c>
      <c r="DR12" s="629"/>
      <c r="DS12" s="629"/>
      <c r="DT12" s="629"/>
      <c r="DU12" s="629"/>
      <c r="DV12" s="629"/>
      <c r="DW12" s="629"/>
      <c r="DX12" s="629"/>
      <c r="DY12" s="629"/>
      <c r="DZ12" s="629"/>
      <c r="EA12" s="629"/>
      <c r="EB12" s="629"/>
      <c r="EC12" s="669"/>
    </row>
    <row r="13" spans="2:143" ht="11.25" customHeight="1" x14ac:dyDescent="0.2">
      <c r="B13" s="625" t="s">
        <v>252</v>
      </c>
      <c r="C13" s="626"/>
      <c r="D13" s="626"/>
      <c r="E13" s="626"/>
      <c r="F13" s="626"/>
      <c r="G13" s="626"/>
      <c r="H13" s="626"/>
      <c r="I13" s="626"/>
      <c r="J13" s="626"/>
      <c r="K13" s="626"/>
      <c r="L13" s="626"/>
      <c r="M13" s="626"/>
      <c r="N13" s="626"/>
      <c r="O13" s="626"/>
      <c r="P13" s="626"/>
      <c r="Q13" s="627"/>
      <c r="R13" s="628" t="s">
        <v>250</v>
      </c>
      <c r="S13" s="629"/>
      <c r="T13" s="629"/>
      <c r="U13" s="629"/>
      <c r="V13" s="629"/>
      <c r="W13" s="629"/>
      <c r="X13" s="629"/>
      <c r="Y13" s="630"/>
      <c r="Z13" s="655" t="s">
        <v>250</v>
      </c>
      <c r="AA13" s="655"/>
      <c r="AB13" s="655"/>
      <c r="AC13" s="655"/>
      <c r="AD13" s="656" t="s">
        <v>185</v>
      </c>
      <c r="AE13" s="656"/>
      <c r="AF13" s="656"/>
      <c r="AG13" s="656"/>
      <c r="AH13" s="656"/>
      <c r="AI13" s="656"/>
      <c r="AJ13" s="656"/>
      <c r="AK13" s="656"/>
      <c r="AL13" s="631" t="s">
        <v>185</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9770621</v>
      </c>
      <c r="BH13" s="629"/>
      <c r="BI13" s="629"/>
      <c r="BJ13" s="629"/>
      <c r="BK13" s="629"/>
      <c r="BL13" s="629"/>
      <c r="BM13" s="629"/>
      <c r="BN13" s="630"/>
      <c r="BO13" s="655">
        <v>44.2</v>
      </c>
      <c r="BP13" s="655"/>
      <c r="BQ13" s="655"/>
      <c r="BR13" s="655"/>
      <c r="BS13" s="656" t="s">
        <v>250</v>
      </c>
      <c r="BT13" s="656"/>
      <c r="BU13" s="656"/>
      <c r="BV13" s="656"/>
      <c r="BW13" s="656"/>
      <c r="BX13" s="656"/>
      <c r="BY13" s="656"/>
      <c r="BZ13" s="656"/>
      <c r="CA13" s="656"/>
      <c r="CB13" s="723"/>
      <c r="CD13" s="670" t="s">
        <v>254</v>
      </c>
      <c r="CE13" s="667"/>
      <c r="CF13" s="667"/>
      <c r="CG13" s="667"/>
      <c r="CH13" s="667"/>
      <c r="CI13" s="667"/>
      <c r="CJ13" s="667"/>
      <c r="CK13" s="667"/>
      <c r="CL13" s="667"/>
      <c r="CM13" s="667"/>
      <c r="CN13" s="667"/>
      <c r="CO13" s="667"/>
      <c r="CP13" s="667"/>
      <c r="CQ13" s="668"/>
      <c r="CR13" s="628">
        <v>4540327</v>
      </c>
      <c r="CS13" s="629"/>
      <c r="CT13" s="629"/>
      <c r="CU13" s="629"/>
      <c r="CV13" s="629"/>
      <c r="CW13" s="629"/>
      <c r="CX13" s="629"/>
      <c r="CY13" s="630"/>
      <c r="CZ13" s="655">
        <v>7.4</v>
      </c>
      <c r="DA13" s="655"/>
      <c r="DB13" s="655"/>
      <c r="DC13" s="655"/>
      <c r="DD13" s="634">
        <v>2627838</v>
      </c>
      <c r="DE13" s="629"/>
      <c r="DF13" s="629"/>
      <c r="DG13" s="629"/>
      <c r="DH13" s="629"/>
      <c r="DI13" s="629"/>
      <c r="DJ13" s="629"/>
      <c r="DK13" s="629"/>
      <c r="DL13" s="629"/>
      <c r="DM13" s="629"/>
      <c r="DN13" s="629"/>
      <c r="DO13" s="629"/>
      <c r="DP13" s="630"/>
      <c r="DQ13" s="634">
        <v>2612376</v>
      </c>
      <c r="DR13" s="629"/>
      <c r="DS13" s="629"/>
      <c r="DT13" s="629"/>
      <c r="DU13" s="629"/>
      <c r="DV13" s="629"/>
      <c r="DW13" s="629"/>
      <c r="DX13" s="629"/>
      <c r="DY13" s="629"/>
      <c r="DZ13" s="629"/>
      <c r="EA13" s="629"/>
      <c r="EB13" s="629"/>
      <c r="EC13" s="669"/>
    </row>
    <row r="14" spans="2:143" ht="11.25" customHeight="1" x14ac:dyDescent="0.2">
      <c r="B14" s="625" t="s">
        <v>255</v>
      </c>
      <c r="C14" s="626"/>
      <c r="D14" s="626"/>
      <c r="E14" s="626"/>
      <c r="F14" s="626"/>
      <c r="G14" s="626"/>
      <c r="H14" s="626"/>
      <c r="I14" s="626"/>
      <c r="J14" s="626"/>
      <c r="K14" s="626"/>
      <c r="L14" s="626"/>
      <c r="M14" s="626"/>
      <c r="N14" s="626"/>
      <c r="O14" s="626"/>
      <c r="P14" s="626"/>
      <c r="Q14" s="627"/>
      <c r="R14" s="628" t="s">
        <v>185</v>
      </c>
      <c r="S14" s="629"/>
      <c r="T14" s="629"/>
      <c r="U14" s="629"/>
      <c r="V14" s="629"/>
      <c r="W14" s="629"/>
      <c r="X14" s="629"/>
      <c r="Y14" s="630"/>
      <c r="Z14" s="655" t="s">
        <v>250</v>
      </c>
      <c r="AA14" s="655"/>
      <c r="AB14" s="655"/>
      <c r="AC14" s="655"/>
      <c r="AD14" s="656" t="s">
        <v>185</v>
      </c>
      <c r="AE14" s="656"/>
      <c r="AF14" s="656"/>
      <c r="AG14" s="656"/>
      <c r="AH14" s="656"/>
      <c r="AI14" s="656"/>
      <c r="AJ14" s="656"/>
      <c r="AK14" s="656"/>
      <c r="AL14" s="631" t="s">
        <v>185</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389662</v>
      </c>
      <c r="BH14" s="629"/>
      <c r="BI14" s="629"/>
      <c r="BJ14" s="629"/>
      <c r="BK14" s="629"/>
      <c r="BL14" s="629"/>
      <c r="BM14" s="629"/>
      <c r="BN14" s="630"/>
      <c r="BO14" s="655">
        <v>1.8</v>
      </c>
      <c r="BP14" s="655"/>
      <c r="BQ14" s="655"/>
      <c r="BR14" s="655"/>
      <c r="BS14" s="656" t="s">
        <v>185</v>
      </c>
      <c r="BT14" s="656"/>
      <c r="BU14" s="656"/>
      <c r="BV14" s="656"/>
      <c r="BW14" s="656"/>
      <c r="BX14" s="656"/>
      <c r="BY14" s="656"/>
      <c r="BZ14" s="656"/>
      <c r="CA14" s="656"/>
      <c r="CB14" s="723"/>
      <c r="CD14" s="670" t="s">
        <v>257</v>
      </c>
      <c r="CE14" s="667"/>
      <c r="CF14" s="667"/>
      <c r="CG14" s="667"/>
      <c r="CH14" s="667"/>
      <c r="CI14" s="667"/>
      <c r="CJ14" s="667"/>
      <c r="CK14" s="667"/>
      <c r="CL14" s="667"/>
      <c r="CM14" s="667"/>
      <c r="CN14" s="667"/>
      <c r="CO14" s="667"/>
      <c r="CP14" s="667"/>
      <c r="CQ14" s="668"/>
      <c r="CR14" s="628">
        <v>1973576</v>
      </c>
      <c r="CS14" s="629"/>
      <c r="CT14" s="629"/>
      <c r="CU14" s="629"/>
      <c r="CV14" s="629"/>
      <c r="CW14" s="629"/>
      <c r="CX14" s="629"/>
      <c r="CY14" s="630"/>
      <c r="CZ14" s="655">
        <v>3.2</v>
      </c>
      <c r="DA14" s="655"/>
      <c r="DB14" s="655"/>
      <c r="DC14" s="655"/>
      <c r="DD14" s="634">
        <v>407641</v>
      </c>
      <c r="DE14" s="629"/>
      <c r="DF14" s="629"/>
      <c r="DG14" s="629"/>
      <c r="DH14" s="629"/>
      <c r="DI14" s="629"/>
      <c r="DJ14" s="629"/>
      <c r="DK14" s="629"/>
      <c r="DL14" s="629"/>
      <c r="DM14" s="629"/>
      <c r="DN14" s="629"/>
      <c r="DO14" s="629"/>
      <c r="DP14" s="630"/>
      <c r="DQ14" s="634">
        <v>1746295</v>
      </c>
      <c r="DR14" s="629"/>
      <c r="DS14" s="629"/>
      <c r="DT14" s="629"/>
      <c r="DU14" s="629"/>
      <c r="DV14" s="629"/>
      <c r="DW14" s="629"/>
      <c r="DX14" s="629"/>
      <c r="DY14" s="629"/>
      <c r="DZ14" s="629"/>
      <c r="EA14" s="629"/>
      <c r="EB14" s="629"/>
      <c r="EC14" s="669"/>
    </row>
    <row r="15" spans="2:143" ht="11.25" customHeight="1" x14ac:dyDescent="0.2">
      <c r="B15" s="625" t="s">
        <v>258</v>
      </c>
      <c r="C15" s="626"/>
      <c r="D15" s="626"/>
      <c r="E15" s="626"/>
      <c r="F15" s="626"/>
      <c r="G15" s="626"/>
      <c r="H15" s="626"/>
      <c r="I15" s="626"/>
      <c r="J15" s="626"/>
      <c r="K15" s="626"/>
      <c r="L15" s="626"/>
      <c r="M15" s="626"/>
      <c r="N15" s="626"/>
      <c r="O15" s="626"/>
      <c r="P15" s="626"/>
      <c r="Q15" s="627"/>
      <c r="R15" s="628" t="s">
        <v>250</v>
      </c>
      <c r="S15" s="629"/>
      <c r="T15" s="629"/>
      <c r="U15" s="629"/>
      <c r="V15" s="629"/>
      <c r="W15" s="629"/>
      <c r="X15" s="629"/>
      <c r="Y15" s="630"/>
      <c r="Z15" s="655" t="s">
        <v>185</v>
      </c>
      <c r="AA15" s="655"/>
      <c r="AB15" s="655"/>
      <c r="AC15" s="655"/>
      <c r="AD15" s="656" t="s">
        <v>250</v>
      </c>
      <c r="AE15" s="656"/>
      <c r="AF15" s="656"/>
      <c r="AG15" s="656"/>
      <c r="AH15" s="656"/>
      <c r="AI15" s="656"/>
      <c r="AJ15" s="656"/>
      <c r="AK15" s="656"/>
      <c r="AL15" s="631" t="s">
        <v>250</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782346</v>
      </c>
      <c r="BH15" s="629"/>
      <c r="BI15" s="629"/>
      <c r="BJ15" s="629"/>
      <c r="BK15" s="629"/>
      <c r="BL15" s="629"/>
      <c r="BM15" s="629"/>
      <c r="BN15" s="630"/>
      <c r="BO15" s="655">
        <v>3.5</v>
      </c>
      <c r="BP15" s="655"/>
      <c r="BQ15" s="655"/>
      <c r="BR15" s="655"/>
      <c r="BS15" s="656" t="s">
        <v>185</v>
      </c>
      <c r="BT15" s="656"/>
      <c r="BU15" s="656"/>
      <c r="BV15" s="656"/>
      <c r="BW15" s="656"/>
      <c r="BX15" s="656"/>
      <c r="BY15" s="656"/>
      <c r="BZ15" s="656"/>
      <c r="CA15" s="656"/>
      <c r="CB15" s="723"/>
      <c r="CD15" s="670" t="s">
        <v>260</v>
      </c>
      <c r="CE15" s="667"/>
      <c r="CF15" s="667"/>
      <c r="CG15" s="667"/>
      <c r="CH15" s="667"/>
      <c r="CI15" s="667"/>
      <c r="CJ15" s="667"/>
      <c r="CK15" s="667"/>
      <c r="CL15" s="667"/>
      <c r="CM15" s="667"/>
      <c r="CN15" s="667"/>
      <c r="CO15" s="667"/>
      <c r="CP15" s="667"/>
      <c r="CQ15" s="668"/>
      <c r="CR15" s="628">
        <v>7918908</v>
      </c>
      <c r="CS15" s="629"/>
      <c r="CT15" s="629"/>
      <c r="CU15" s="629"/>
      <c r="CV15" s="629"/>
      <c r="CW15" s="629"/>
      <c r="CX15" s="629"/>
      <c r="CY15" s="630"/>
      <c r="CZ15" s="655">
        <v>12.9</v>
      </c>
      <c r="DA15" s="655"/>
      <c r="DB15" s="655"/>
      <c r="DC15" s="655"/>
      <c r="DD15" s="634">
        <v>1189347</v>
      </c>
      <c r="DE15" s="629"/>
      <c r="DF15" s="629"/>
      <c r="DG15" s="629"/>
      <c r="DH15" s="629"/>
      <c r="DI15" s="629"/>
      <c r="DJ15" s="629"/>
      <c r="DK15" s="629"/>
      <c r="DL15" s="629"/>
      <c r="DM15" s="629"/>
      <c r="DN15" s="629"/>
      <c r="DO15" s="629"/>
      <c r="DP15" s="630"/>
      <c r="DQ15" s="634">
        <v>5856047</v>
      </c>
      <c r="DR15" s="629"/>
      <c r="DS15" s="629"/>
      <c r="DT15" s="629"/>
      <c r="DU15" s="629"/>
      <c r="DV15" s="629"/>
      <c r="DW15" s="629"/>
      <c r="DX15" s="629"/>
      <c r="DY15" s="629"/>
      <c r="DZ15" s="629"/>
      <c r="EA15" s="629"/>
      <c r="EB15" s="629"/>
      <c r="EC15" s="669"/>
    </row>
    <row r="16" spans="2:143" ht="11.25" customHeight="1" x14ac:dyDescent="0.2">
      <c r="B16" s="625" t="s">
        <v>261</v>
      </c>
      <c r="C16" s="626"/>
      <c r="D16" s="626"/>
      <c r="E16" s="626"/>
      <c r="F16" s="626"/>
      <c r="G16" s="626"/>
      <c r="H16" s="626"/>
      <c r="I16" s="626"/>
      <c r="J16" s="626"/>
      <c r="K16" s="626"/>
      <c r="L16" s="626"/>
      <c r="M16" s="626"/>
      <c r="N16" s="626"/>
      <c r="O16" s="626"/>
      <c r="P16" s="626"/>
      <c r="Q16" s="627"/>
      <c r="R16" s="628">
        <v>46902</v>
      </c>
      <c r="S16" s="629"/>
      <c r="T16" s="629"/>
      <c r="U16" s="629"/>
      <c r="V16" s="629"/>
      <c r="W16" s="629"/>
      <c r="X16" s="629"/>
      <c r="Y16" s="630"/>
      <c r="Z16" s="655">
        <v>0.1</v>
      </c>
      <c r="AA16" s="655"/>
      <c r="AB16" s="655"/>
      <c r="AC16" s="655"/>
      <c r="AD16" s="656">
        <v>46902</v>
      </c>
      <c r="AE16" s="656"/>
      <c r="AF16" s="656"/>
      <c r="AG16" s="656"/>
      <c r="AH16" s="656"/>
      <c r="AI16" s="656"/>
      <c r="AJ16" s="656"/>
      <c r="AK16" s="656"/>
      <c r="AL16" s="631">
        <v>0.2</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185</v>
      </c>
      <c r="BH16" s="629"/>
      <c r="BI16" s="629"/>
      <c r="BJ16" s="629"/>
      <c r="BK16" s="629"/>
      <c r="BL16" s="629"/>
      <c r="BM16" s="629"/>
      <c r="BN16" s="630"/>
      <c r="BO16" s="655" t="s">
        <v>250</v>
      </c>
      <c r="BP16" s="655"/>
      <c r="BQ16" s="655"/>
      <c r="BR16" s="655"/>
      <c r="BS16" s="656" t="s">
        <v>250</v>
      </c>
      <c r="BT16" s="656"/>
      <c r="BU16" s="656"/>
      <c r="BV16" s="656"/>
      <c r="BW16" s="656"/>
      <c r="BX16" s="656"/>
      <c r="BY16" s="656"/>
      <c r="BZ16" s="656"/>
      <c r="CA16" s="656"/>
      <c r="CB16" s="723"/>
      <c r="CD16" s="670" t="s">
        <v>263</v>
      </c>
      <c r="CE16" s="667"/>
      <c r="CF16" s="667"/>
      <c r="CG16" s="667"/>
      <c r="CH16" s="667"/>
      <c r="CI16" s="667"/>
      <c r="CJ16" s="667"/>
      <c r="CK16" s="667"/>
      <c r="CL16" s="667"/>
      <c r="CM16" s="667"/>
      <c r="CN16" s="667"/>
      <c r="CO16" s="667"/>
      <c r="CP16" s="667"/>
      <c r="CQ16" s="668"/>
      <c r="CR16" s="628" t="s">
        <v>250</v>
      </c>
      <c r="CS16" s="629"/>
      <c r="CT16" s="629"/>
      <c r="CU16" s="629"/>
      <c r="CV16" s="629"/>
      <c r="CW16" s="629"/>
      <c r="CX16" s="629"/>
      <c r="CY16" s="630"/>
      <c r="CZ16" s="655" t="s">
        <v>250</v>
      </c>
      <c r="DA16" s="655"/>
      <c r="DB16" s="655"/>
      <c r="DC16" s="655"/>
      <c r="DD16" s="634" t="s">
        <v>185</v>
      </c>
      <c r="DE16" s="629"/>
      <c r="DF16" s="629"/>
      <c r="DG16" s="629"/>
      <c r="DH16" s="629"/>
      <c r="DI16" s="629"/>
      <c r="DJ16" s="629"/>
      <c r="DK16" s="629"/>
      <c r="DL16" s="629"/>
      <c r="DM16" s="629"/>
      <c r="DN16" s="629"/>
      <c r="DO16" s="629"/>
      <c r="DP16" s="630"/>
      <c r="DQ16" s="634" t="s">
        <v>185</v>
      </c>
      <c r="DR16" s="629"/>
      <c r="DS16" s="629"/>
      <c r="DT16" s="629"/>
      <c r="DU16" s="629"/>
      <c r="DV16" s="629"/>
      <c r="DW16" s="629"/>
      <c r="DX16" s="629"/>
      <c r="DY16" s="629"/>
      <c r="DZ16" s="629"/>
      <c r="EA16" s="629"/>
      <c r="EB16" s="629"/>
      <c r="EC16" s="669"/>
    </row>
    <row r="17" spans="2:133" ht="11.25" customHeight="1" x14ac:dyDescent="0.2">
      <c r="B17" s="625" t="s">
        <v>264</v>
      </c>
      <c r="C17" s="626"/>
      <c r="D17" s="626"/>
      <c r="E17" s="626"/>
      <c r="F17" s="626"/>
      <c r="G17" s="626"/>
      <c r="H17" s="626"/>
      <c r="I17" s="626"/>
      <c r="J17" s="626"/>
      <c r="K17" s="626"/>
      <c r="L17" s="626"/>
      <c r="M17" s="626"/>
      <c r="N17" s="626"/>
      <c r="O17" s="626"/>
      <c r="P17" s="626"/>
      <c r="Q17" s="627"/>
      <c r="R17" s="628">
        <v>257155</v>
      </c>
      <c r="S17" s="629"/>
      <c r="T17" s="629"/>
      <c r="U17" s="629"/>
      <c r="V17" s="629"/>
      <c r="W17" s="629"/>
      <c r="X17" s="629"/>
      <c r="Y17" s="630"/>
      <c r="Z17" s="655">
        <v>0.4</v>
      </c>
      <c r="AA17" s="655"/>
      <c r="AB17" s="655"/>
      <c r="AC17" s="655"/>
      <c r="AD17" s="656">
        <v>257155</v>
      </c>
      <c r="AE17" s="656"/>
      <c r="AF17" s="656"/>
      <c r="AG17" s="656"/>
      <c r="AH17" s="656"/>
      <c r="AI17" s="656"/>
      <c r="AJ17" s="656"/>
      <c r="AK17" s="656"/>
      <c r="AL17" s="631">
        <v>0.9</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185</v>
      </c>
      <c r="BH17" s="629"/>
      <c r="BI17" s="629"/>
      <c r="BJ17" s="629"/>
      <c r="BK17" s="629"/>
      <c r="BL17" s="629"/>
      <c r="BM17" s="629"/>
      <c r="BN17" s="630"/>
      <c r="BO17" s="655" t="s">
        <v>185</v>
      </c>
      <c r="BP17" s="655"/>
      <c r="BQ17" s="655"/>
      <c r="BR17" s="655"/>
      <c r="BS17" s="656" t="s">
        <v>185</v>
      </c>
      <c r="BT17" s="656"/>
      <c r="BU17" s="656"/>
      <c r="BV17" s="656"/>
      <c r="BW17" s="656"/>
      <c r="BX17" s="656"/>
      <c r="BY17" s="656"/>
      <c r="BZ17" s="656"/>
      <c r="CA17" s="656"/>
      <c r="CB17" s="723"/>
      <c r="CD17" s="670" t="s">
        <v>266</v>
      </c>
      <c r="CE17" s="667"/>
      <c r="CF17" s="667"/>
      <c r="CG17" s="667"/>
      <c r="CH17" s="667"/>
      <c r="CI17" s="667"/>
      <c r="CJ17" s="667"/>
      <c r="CK17" s="667"/>
      <c r="CL17" s="667"/>
      <c r="CM17" s="667"/>
      <c r="CN17" s="667"/>
      <c r="CO17" s="667"/>
      <c r="CP17" s="667"/>
      <c r="CQ17" s="668"/>
      <c r="CR17" s="628">
        <v>5574636</v>
      </c>
      <c r="CS17" s="629"/>
      <c r="CT17" s="629"/>
      <c r="CU17" s="629"/>
      <c r="CV17" s="629"/>
      <c r="CW17" s="629"/>
      <c r="CX17" s="629"/>
      <c r="CY17" s="630"/>
      <c r="CZ17" s="655">
        <v>9.1</v>
      </c>
      <c r="DA17" s="655"/>
      <c r="DB17" s="655"/>
      <c r="DC17" s="655"/>
      <c r="DD17" s="634" t="s">
        <v>185</v>
      </c>
      <c r="DE17" s="629"/>
      <c r="DF17" s="629"/>
      <c r="DG17" s="629"/>
      <c r="DH17" s="629"/>
      <c r="DI17" s="629"/>
      <c r="DJ17" s="629"/>
      <c r="DK17" s="629"/>
      <c r="DL17" s="629"/>
      <c r="DM17" s="629"/>
      <c r="DN17" s="629"/>
      <c r="DO17" s="629"/>
      <c r="DP17" s="630"/>
      <c r="DQ17" s="634">
        <v>5572494</v>
      </c>
      <c r="DR17" s="629"/>
      <c r="DS17" s="629"/>
      <c r="DT17" s="629"/>
      <c r="DU17" s="629"/>
      <c r="DV17" s="629"/>
      <c r="DW17" s="629"/>
      <c r="DX17" s="629"/>
      <c r="DY17" s="629"/>
      <c r="DZ17" s="629"/>
      <c r="EA17" s="629"/>
      <c r="EB17" s="629"/>
      <c r="EC17" s="669"/>
    </row>
    <row r="18" spans="2:133" ht="11.25" customHeight="1" x14ac:dyDescent="0.2">
      <c r="B18" s="625" t="s">
        <v>267</v>
      </c>
      <c r="C18" s="626"/>
      <c r="D18" s="626"/>
      <c r="E18" s="626"/>
      <c r="F18" s="626"/>
      <c r="G18" s="626"/>
      <c r="H18" s="626"/>
      <c r="I18" s="626"/>
      <c r="J18" s="626"/>
      <c r="K18" s="626"/>
      <c r="L18" s="626"/>
      <c r="M18" s="626"/>
      <c r="N18" s="626"/>
      <c r="O18" s="626"/>
      <c r="P18" s="626"/>
      <c r="Q18" s="627"/>
      <c r="R18" s="628">
        <v>503594</v>
      </c>
      <c r="S18" s="629"/>
      <c r="T18" s="629"/>
      <c r="U18" s="629"/>
      <c r="V18" s="629"/>
      <c r="W18" s="629"/>
      <c r="X18" s="629"/>
      <c r="Y18" s="630"/>
      <c r="Z18" s="655">
        <v>0.8</v>
      </c>
      <c r="AA18" s="655"/>
      <c r="AB18" s="655"/>
      <c r="AC18" s="655"/>
      <c r="AD18" s="656">
        <v>475554</v>
      </c>
      <c r="AE18" s="656"/>
      <c r="AF18" s="656"/>
      <c r="AG18" s="656"/>
      <c r="AH18" s="656"/>
      <c r="AI18" s="656"/>
      <c r="AJ18" s="656"/>
      <c r="AK18" s="656"/>
      <c r="AL18" s="631">
        <v>1.6</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185</v>
      </c>
      <c r="BH18" s="629"/>
      <c r="BI18" s="629"/>
      <c r="BJ18" s="629"/>
      <c r="BK18" s="629"/>
      <c r="BL18" s="629"/>
      <c r="BM18" s="629"/>
      <c r="BN18" s="630"/>
      <c r="BO18" s="655" t="s">
        <v>250</v>
      </c>
      <c r="BP18" s="655"/>
      <c r="BQ18" s="655"/>
      <c r="BR18" s="655"/>
      <c r="BS18" s="656" t="s">
        <v>250</v>
      </c>
      <c r="BT18" s="656"/>
      <c r="BU18" s="656"/>
      <c r="BV18" s="656"/>
      <c r="BW18" s="656"/>
      <c r="BX18" s="656"/>
      <c r="BY18" s="656"/>
      <c r="BZ18" s="656"/>
      <c r="CA18" s="656"/>
      <c r="CB18" s="723"/>
      <c r="CD18" s="670" t="s">
        <v>269</v>
      </c>
      <c r="CE18" s="667"/>
      <c r="CF18" s="667"/>
      <c r="CG18" s="667"/>
      <c r="CH18" s="667"/>
      <c r="CI18" s="667"/>
      <c r="CJ18" s="667"/>
      <c r="CK18" s="667"/>
      <c r="CL18" s="667"/>
      <c r="CM18" s="667"/>
      <c r="CN18" s="667"/>
      <c r="CO18" s="667"/>
      <c r="CP18" s="667"/>
      <c r="CQ18" s="668"/>
      <c r="CR18" s="628" t="s">
        <v>185</v>
      </c>
      <c r="CS18" s="629"/>
      <c r="CT18" s="629"/>
      <c r="CU18" s="629"/>
      <c r="CV18" s="629"/>
      <c r="CW18" s="629"/>
      <c r="CX18" s="629"/>
      <c r="CY18" s="630"/>
      <c r="CZ18" s="655" t="s">
        <v>185</v>
      </c>
      <c r="DA18" s="655"/>
      <c r="DB18" s="655"/>
      <c r="DC18" s="655"/>
      <c r="DD18" s="634" t="s">
        <v>185</v>
      </c>
      <c r="DE18" s="629"/>
      <c r="DF18" s="629"/>
      <c r="DG18" s="629"/>
      <c r="DH18" s="629"/>
      <c r="DI18" s="629"/>
      <c r="DJ18" s="629"/>
      <c r="DK18" s="629"/>
      <c r="DL18" s="629"/>
      <c r="DM18" s="629"/>
      <c r="DN18" s="629"/>
      <c r="DO18" s="629"/>
      <c r="DP18" s="630"/>
      <c r="DQ18" s="634" t="s">
        <v>185</v>
      </c>
      <c r="DR18" s="629"/>
      <c r="DS18" s="629"/>
      <c r="DT18" s="629"/>
      <c r="DU18" s="629"/>
      <c r="DV18" s="629"/>
      <c r="DW18" s="629"/>
      <c r="DX18" s="629"/>
      <c r="DY18" s="629"/>
      <c r="DZ18" s="629"/>
      <c r="EA18" s="629"/>
      <c r="EB18" s="629"/>
      <c r="EC18" s="669"/>
    </row>
    <row r="19" spans="2:133" ht="11.25" customHeight="1" x14ac:dyDescent="0.2">
      <c r="B19" s="625" t="s">
        <v>270</v>
      </c>
      <c r="C19" s="626"/>
      <c r="D19" s="626"/>
      <c r="E19" s="626"/>
      <c r="F19" s="626"/>
      <c r="G19" s="626"/>
      <c r="H19" s="626"/>
      <c r="I19" s="626"/>
      <c r="J19" s="626"/>
      <c r="K19" s="626"/>
      <c r="L19" s="626"/>
      <c r="M19" s="626"/>
      <c r="N19" s="626"/>
      <c r="O19" s="626"/>
      <c r="P19" s="626"/>
      <c r="Q19" s="627"/>
      <c r="R19" s="628">
        <v>164573</v>
      </c>
      <c r="S19" s="629"/>
      <c r="T19" s="629"/>
      <c r="U19" s="629"/>
      <c r="V19" s="629"/>
      <c r="W19" s="629"/>
      <c r="X19" s="629"/>
      <c r="Y19" s="630"/>
      <c r="Z19" s="655">
        <v>0.2</v>
      </c>
      <c r="AA19" s="655"/>
      <c r="AB19" s="655"/>
      <c r="AC19" s="655"/>
      <c r="AD19" s="656">
        <v>164573</v>
      </c>
      <c r="AE19" s="656"/>
      <c r="AF19" s="656"/>
      <c r="AG19" s="656"/>
      <c r="AH19" s="656"/>
      <c r="AI19" s="656"/>
      <c r="AJ19" s="656"/>
      <c r="AK19" s="656"/>
      <c r="AL19" s="631">
        <v>0.6</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v>1593267</v>
      </c>
      <c r="BH19" s="629"/>
      <c r="BI19" s="629"/>
      <c r="BJ19" s="629"/>
      <c r="BK19" s="629"/>
      <c r="BL19" s="629"/>
      <c r="BM19" s="629"/>
      <c r="BN19" s="630"/>
      <c r="BO19" s="655">
        <v>7.2</v>
      </c>
      <c r="BP19" s="655"/>
      <c r="BQ19" s="655"/>
      <c r="BR19" s="655"/>
      <c r="BS19" s="656" t="s">
        <v>185</v>
      </c>
      <c r="BT19" s="656"/>
      <c r="BU19" s="656"/>
      <c r="BV19" s="656"/>
      <c r="BW19" s="656"/>
      <c r="BX19" s="656"/>
      <c r="BY19" s="656"/>
      <c r="BZ19" s="656"/>
      <c r="CA19" s="656"/>
      <c r="CB19" s="723"/>
      <c r="CD19" s="670" t="s">
        <v>272</v>
      </c>
      <c r="CE19" s="667"/>
      <c r="CF19" s="667"/>
      <c r="CG19" s="667"/>
      <c r="CH19" s="667"/>
      <c r="CI19" s="667"/>
      <c r="CJ19" s="667"/>
      <c r="CK19" s="667"/>
      <c r="CL19" s="667"/>
      <c r="CM19" s="667"/>
      <c r="CN19" s="667"/>
      <c r="CO19" s="667"/>
      <c r="CP19" s="667"/>
      <c r="CQ19" s="668"/>
      <c r="CR19" s="628" t="s">
        <v>185</v>
      </c>
      <c r="CS19" s="629"/>
      <c r="CT19" s="629"/>
      <c r="CU19" s="629"/>
      <c r="CV19" s="629"/>
      <c r="CW19" s="629"/>
      <c r="CX19" s="629"/>
      <c r="CY19" s="630"/>
      <c r="CZ19" s="655" t="s">
        <v>185</v>
      </c>
      <c r="DA19" s="655"/>
      <c r="DB19" s="655"/>
      <c r="DC19" s="655"/>
      <c r="DD19" s="634" t="s">
        <v>250</v>
      </c>
      <c r="DE19" s="629"/>
      <c r="DF19" s="629"/>
      <c r="DG19" s="629"/>
      <c r="DH19" s="629"/>
      <c r="DI19" s="629"/>
      <c r="DJ19" s="629"/>
      <c r="DK19" s="629"/>
      <c r="DL19" s="629"/>
      <c r="DM19" s="629"/>
      <c r="DN19" s="629"/>
      <c r="DO19" s="629"/>
      <c r="DP19" s="630"/>
      <c r="DQ19" s="634" t="s">
        <v>250</v>
      </c>
      <c r="DR19" s="629"/>
      <c r="DS19" s="629"/>
      <c r="DT19" s="629"/>
      <c r="DU19" s="629"/>
      <c r="DV19" s="629"/>
      <c r="DW19" s="629"/>
      <c r="DX19" s="629"/>
      <c r="DY19" s="629"/>
      <c r="DZ19" s="629"/>
      <c r="EA19" s="629"/>
      <c r="EB19" s="629"/>
      <c r="EC19" s="669"/>
    </row>
    <row r="20" spans="2:133" ht="11.25" customHeight="1" x14ac:dyDescent="0.2">
      <c r="B20" s="625" t="s">
        <v>273</v>
      </c>
      <c r="C20" s="626"/>
      <c r="D20" s="626"/>
      <c r="E20" s="626"/>
      <c r="F20" s="626"/>
      <c r="G20" s="626"/>
      <c r="H20" s="626"/>
      <c r="I20" s="626"/>
      <c r="J20" s="626"/>
      <c r="K20" s="626"/>
      <c r="L20" s="626"/>
      <c r="M20" s="626"/>
      <c r="N20" s="626"/>
      <c r="O20" s="626"/>
      <c r="P20" s="626"/>
      <c r="Q20" s="627"/>
      <c r="R20" s="628">
        <v>14669</v>
      </c>
      <c r="S20" s="629"/>
      <c r="T20" s="629"/>
      <c r="U20" s="629"/>
      <c r="V20" s="629"/>
      <c r="W20" s="629"/>
      <c r="X20" s="629"/>
      <c r="Y20" s="630"/>
      <c r="Z20" s="655">
        <v>0</v>
      </c>
      <c r="AA20" s="655"/>
      <c r="AB20" s="655"/>
      <c r="AC20" s="655"/>
      <c r="AD20" s="656">
        <v>14669</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v>1593267</v>
      </c>
      <c r="BH20" s="629"/>
      <c r="BI20" s="629"/>
      <c r="BJ20" s="629"/>
      <c r="BK20" s="629"/>
      <c r="BL20" s="629"/>
      <c r="BM20" s="629"/>
      <c r="BN20" s="630"/>
      <c r="BO20" s="655">
        <v>7.2</v>
      </c>
      <c r="BP20" s="655"/>
      <c r="BQ20" s="655"/>
      <c r="BR20" s="655"/>
      <c r="BS20" s="656" t="s">
        <v>185</v>
      </c>
      <c r="BT20" s="656"/>
      <c r="BU20" s="656"/>
      <c r="BV20" s="656"/>
      <c r="BW20" s="656"/>
      <c r="BX20" s="656"/>
      <c r="BY20" s="656"/>
      <c r="BZ20" s="656"/>
      <c r="CA20" s="656"/>
      <c r="CB20" s="723"/>
      <c r="CD20" s="670" t="s">
        <v>275</v>
      </c>
      <c r="CE20" s="667"/>
      <c r="CF20" s="667"/>
      <c r="CG20" s="667"/>
      <c r="CH20" s="667"/>
      <c r="CI20" s="667"/>
      <c r="CJ20" s="667"/>
      <c r="CK20" s="667"/>
      <c r="CL20" s="667"/>
      <c r="CM20" s="667"/>
      <c r="CN20" s="667"/>
      <c r="CO20" s="667"/>
      <c r="CP20" s="667"/>
      <c r="CQ20" s="668"/>
      <c r="CR20" s="628">
        <v>61390436</v>
      </c>
      <c r="CS20" s="629"/>
      <c r="CT20" s="629"/>
      <c r="CU20" s="629"/>
      <c r="CV20" s="629"/>
      <c r="CW20" s="629"/>
      <c r="CX20" s="629"/>
      <c r="CY20" s="630"/>
      <c r="CZ20" s="655">
        <v>100</v>
      </c>
      <c r="DA20" s="655"/>
      <c r="DB20" s="655"/>
      <c r="DC20" s="655"/>
      <c r="DD20" s="634">
        <v>10864411</v>
      </c>
      <c r="DE20" s="629"/>
      <c r="DF20" s="629"/>
      <c r="DG20" s="629"/>
      <c r="DH20" s="629"/>
      <c r="DI20" s="629"/>
      <c r="DJ20" s="629"/>
      <c r="DK20" s="629"/>
      <c r="DL20" s="629"/>
      <c r="DM20" s="629"/>
      <c r="DN20" s="629"/>
      <c r="DO20" s="629"/>
      <c r="DP20" s="630"/>
      <c r="DQ20" s="634">
        <v>36132409</v>
      </c>
      <c r="DR20" s="629"/>
      <c r="DS20" s="629"/>
      <c r="DT20" s="629"/>
      <c r="DU20" s="629"/>
      <c r="DV20" s="629"/>
      <c r="DW20" s="629"/>
      <c r="DX20" s="629"/>
      <c r="DY20" s="629"/>
      <c r="DZ20" s="629"/>
      <c r="EA20" s="629"/>
      <c r="EB20" s="629"/>
      <c r="EC20" s="669"/>
    </row>
    <row r="21" spans="2:133" ht="11.25" customHeight="1" x14ac:dyDescent="0.2">
      <c r="B21" s="625" t="s">
        <v>276</v>
      </c>
      <c r="C21" s="626"/>
      <c r="D21" s="626"/>
      <c r="E21" s="626"/>
      <c r="F21" s="626"/>
      <c r="G21" s="626"/>
      <c r="H21" s="626"/>
      <c r="I21" s="626"/>
      <c r="J21" s="626"/>
      <c r="K21" s="626"/>
      <c r="L21" s="626"/>
      <c r="M21" s="626"/>
      <c r="N21" s="626"/>
      <c r="O21" s="626"/>
      <c r="P21" s="626"/>
      <c r="Q21" s="627"/>
      <c r="R21" s="628">
        <v>9102</v>
      </c>
      <c r="S21" s="629"/>
      <c r="T21" s="629"/>
      <c r="U21" s="629"/>
      <c r="V21" s="629"/>
      <c r="W21" s="629"/>
      <c r="X21" s="629"/>
      <c r="Y21" s="630"/>
      <c r="Z21" s="655">
        <v>0</v>
      </c>
      <c r="AA21" s="655"/>
      <c r="AB21" s="655"/>
      <c r="AC21" s="655"/>
      <c r="AD21" s="656">
        <v>9102</v>
      </c>
      <c r="AE21" s="656"/>
      <c r="AF21" s="656"/>
      <c r="AG21" s="656"/>
      <c r="AH21" s="656"/>
      <c r="AI21" s="656"/>
      <c r="AJ21" s="656"/>
      <c r="AK21" s="656"/>
      <c r="AL21" s="631">
        <v>0</v>
      </c>
      <c r="AM21" s="632"/>
      <c r="AN21" s="632"/>
      <c r="AO21" s="657"/>
      <c r="AP21" s="720" t="s">
        <v>277</v>
      </c>
      <c r="AQ21" s="728"/>
      <c r="AR21" s="728"/>
      <c r="AS21" s="728"/>
      <c r="AT21" s="728"/>
      <c r="AU21" s="728"/>
      <c r="AV21" s="728"/>
      <c r="AW21" s="728"/>
      <c r="AX21" s="728"/>
      <c r="AY21" s="728"/>
      <c r="AZ21" s="728"/>
      <c r="BA21" s="728"/>
      <c r="BB21" s="728"/>
      <c r="BC21" s="728"/>
      <c r="BD21" s="728"/>
      <c r="BE21" s="728"/>
      <c r="BF21" s="722"/>
      <c r="BG21" s="628">
        <v>882</v>
      </c>
      <c r="BH21" s="629"/>
      <c r="BI21" s="629"/>
      <c r="BJ21" s="629"/>
      <c r="BK21" s="629"/>
      <c r="BL21" s="629"/>
      <c r="BM21" s="629"/>
      <c r="BN21" s="630"/>
      <c r="BO21" s="655">
        <v>0</v>
      </c>
      <c r="BP21" s="655"/>
      <c r="BQ21" s="655"/>
      <c r="BR21" s="655"/>
      <c r="BS21" s="656" t="s">
        <v>250</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278</v>
      </c>
      <c r="C22" s="692"/>
      <c r="D22" s="692"/>
      <c r="E22" s="692"/>
      <c r="F22" s="692"/>
      <c r="G22" s="692"/>
      <c r="H22" s="692"/>
      <c r="I22" s="692"/>
      <c r="J22" s="692"/>
      <c r="K22" s="692"/>
      <c r="L22" s="692"/>
      <c r="M22" s="692"/>
      <c r="N22" s="692"/>
      <c r="O22" s="692"/>
      <c r="P22" s="692"/>
      <c r="Q22" s="693"/>
      <c r="R22" s="628">
        <v>315250</v>
      </c>
      <c r="S22" s="629"/>
      <c r="T22" s="629"/>
      <c r="U22" s="629"/>
      <c r="V22" s="629"/>
      <c r="W22" s="629"/>
      <c r="X22" s="629"/>
      <c r="Y22" s="630"/>
      <c r="Z22" s="655">
        <v>0.5</v>
      </c>
      <c r="AA22" s="655"/>
      <c r="AB22" s="655"/>
      <c r="AC22" s="655"/>
      <c r="AD22" s="656">
        <v>287210</v>
      </c>
      <c r="AE22" s="656"/>
      <c r="AF22" s="656"/>
      <c r="AG22" s="656"/>
      <c r="AH22" s="656"/>
      <c r="AI22" s="656"/>
      <c r="AJ22" s="656"/>
      <c r="AK22" s="656"/>
      <c r="AL22" s="631">
        <v>1</v>
      </c>
      <c r="AM22" s="632"/>
      <c r="AN22" s="632"/>
      <c r="AO22" s="657"/>
      <c r="AP22" s="720" t="s">
        <v>279</v>
      </c>
      <c r="AQ22" s="728"/>
      <c r="AR22" s="728"/>
      <c r="AS22" s="728"/>
      <c r="AT22" s="728"/>
      <c r="AU22" s="728"/>
      <c r="AV22" s="728"/>
      <c r="AW22" s="728"/>
      <c r="AX22" s="728"/>
      <c r="AY22" s="728"/>
      <c r="AZ22" s="728"/>
      <c r="BA22" s="728"/>
      <c r="BB22" s="728"/>
      <c r="BC22" s="728"/>
      <c r="BD22" s="728"/>
      <c r="BE22" s="728"/>
      <c r="BF22" s="722"/>
      <c r="BG22" s="628" t="s">
        <v>250</v>
      </c>
      <c r="BH22" s="629"/>
      <c r="BI22" s="629"/>
      <c r="BJ22" s="629"/>
      <c r="BK22" s="629"/>
      <c r="BL22" s="629"/>
      <c r="BM22" s="629"/>
      <c r="BN22" s="630"/>
      <c r="BO22" s="655" t="s">
        <v>185</v>
      </c>
      <c r="BP22" s="655"/>
      <c r="BQ22" s="655"/>
      <c r="BR22" s="655"/>
      <c r="BS22" s="656" t="s">
        <v>185</v>
      </c>
      <c r="BT22" s="656"/>
      <c r="BU22" s="656"/>
      <c r="BV22" s="656"/>
      <c r="BW22" s="656"/>
      <c r="BX22" s="656"/>
      <c r="BY22" s="656"/>
      <c r="BZ22" s="656"/>
      <c r="CA22" s="656"/>
      <c r="CB22" s="723"/>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281</v>
      </c>
      <c r="C23" s="626"/>
      <c r="D23" s="626"/>
      <c r="E23" s="626"/>
      <c r="F23" s="626"/>
      <c r="G23" s="626"/>
      <c r="H23" s="626"/>
      <c r="I23" s="626"/>
      <c r="J23" s="626"/>
      <c r="K23" s="626"/>
      <c r="L23" s="626"/>
      <c r="M23" s="626"/>
      <c r="N23" s="626"/>
      <c r="O23" s="626"/>
      <c r="P23" s="626"/>
      <c r="Q23" s="627"/>
      <c r="R23" s="628">
        <v>3909857</v>
      </c>
      <c r="S23" s="629"/>
      <c r="T23" s="629"/>
      <c r="U23" s="629"/>
      <c r="V23" s="629"/>
      <c r="W23" s="629"/>
      <c r="X23" s="629"/>
      <c r="Y23" s="630"/>
      <c r="Z23" s="655">
        <v>5.9</v>
      </c>
      <c r="AA23" s="655"/>
      <c r="AB23" s="655"/>
      <c r="AC23" s="655"/>
      <c r="AD23" s="656">
        <v>3219060</v>
      </c>
      <c r="AE23" s="656"/>
      <c r="AF23" s="656"/>
      <c r="AG23" s="656"/>
      <c r="AH23" s="656"/>
      <c r="AI23" s="656"/>
      <c r="AJ23" s="656"/>
      <c r="AK23" s="656"/>
      <c r="AL23" s="631">
        <v>11</v>
      </c>
      <c r="AM23" s="632"/>
      <c r="AN23" s="632"/>
      <c r="AO23" s="657"/>
      <c r="AP23" s="720" t="s">
        <v>282</v>
      </c>
      <c r="AQ23" s="728"/>
      <c r="AR23" s="728"/>
      <c r="AS23" s="728"/>
      <c r="AT23" s="728"/>
      <c r="AU23" s="728"/>
      <c r="AV23" s="728"/>
      <c r="AW23" s="728"/>
      <c r="AX23" s="728"/>
      <c r="AY23" s="728"/>
      <c r="AZ23" s="728"/>
      <c r="BA23" s="728"/>
      <c r="BB23" s="728"/>
      <c r="BC23" s="728"/>
      <c r="BD23" s="728"/>
      <c r="BE23" s="728"/>
      <c r="BF23" s="722"/>
      <c r="BG23" s="628">
        <v>1592385</v>
      </c>
      <c r="BH23" s="629"/>
      <c r="BI23" s="629"/>
      <c r="BJ23" s="629"/>
      <c r="BK23" s="629"/>
      <c r="BL23" s="629"/>
      <c r="BM23" s="629"/>
      <c r="BN23" s="630"/>
      <c r="BO23" s="655">
        <v>7.2</v>
      </c>
      <c r="BP23" s="655"/>
      <c r="BQ23" s="655"/>
      <c r="BR23" s="655"/>
      <c r="BS23" s="656" t="s">
        <v>250</v>
      </c>
      <c r="BT23" s="656"/>
      <c r="BU23" s="656"/>
      <c r="BV23" s="656"/>
      <c r="BW23" s="656"/>
      <c r="BX23" s="656"/>
      <c r="BY23" s="656"/>
      <c r="BZ23" s="656"/>
      <c r="CA23" s="656"/>
      <c r="CB23" s="723"/>
      <c r="CD23" s="730" t="s">
        <v>221</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2">
      <c r="B24" s="625" t="s">
        <v>288</v>
      </c>
      <c r="C24" s="626"/>
      <c r="D24" s="626"/>
      <c r="E24" s="626"/>
      <c r="F24" s="626"/>
      <c r="G24" s="626"/>
      <c r="H24" s="626"/>
      <c r="I24" s="626"/>
      <c r="J24" s="626"/>
      <c r="K24" s="626"/>
      <c r="L24" s="626"/>
      <c r="M24" s="626"/>
      <c r="N24" s="626"/>
      <c r="O24" s="626"/>
      <c r="P24" s="626"/>
      <c r="Q24" s="627"/>
      <c r="R24" s="628">
        <v>3219060</v>
      </c>
      <c r="S24" s="629"/>
      <c r="T24" s="629"/>
      <c r="U24" s="629"/>
      <c r="V24" s="629"/>
      <c r="W24" s="629"/>
      <c r="X24" s="629"/>
      <c r="Y24" s="630"/>
      <c r="Z24" s="655">
        <v>4.9000000000000004</v>
      </c>
      <c r="AA24" s="655"/>
      <c r="AB24" s="655"/>
      <c r="AC24" s="655"/>
      <c r="AD24" s="656">
        <v>3219060</v>
      </c>
      <c r="AE24" s="656"/>
      <c r="AF24" s="656"/>
      <c r="AG24" s="656"/>
      <c r="AH24" s="656"/>
      <c r="AI24" s="656"/>
      <c r="AJ24" s="656"/>
      <c r="AK24" s="656"/>
      <c r="AL24" s="631">
        <v>11</v>
      </c>
      <c r="AM24" s="632"/>
      <c r="AN24" s="632"/>
      <c r="AO24" s="657"/>
      <c r="AP24" s="720" t="s">
        <v>289</v>
      </c>
      <c r="AQ24" s="728"/>
      <c r="AR24" s="728"/>
      <c r="AS24" s="728"/>
      <c r="AT24" s="728"/>
      <c r="AU24" s="728"/>
      <c r="AV24" s="728"/>
      <c r="AW24" s="728"/>
      <c r="AX24" s="728"/>
      <c r="AY24" s="728"/>
      <c r="AZ24" s="728"/>
      <c r="BA24" s="728"/>
      <c r="BB24" s="728"/>
      <c r="BC24" s="728"/>
      <c r="BD24" s="728"/>
      <c r="BE24" s="728"/>
      <c r="BF24" s="722"/>
      <c r="BG24" s="628" t="s">
        <v>250</v>
      </c>
      <c r="BH24" s="629"/>
      <c r="BI24" s="629"/>
      <c r="BJ24" s="629"/>
      <c r="BK24" s="629"/>
      <c r="BL24" s="629"/>
      <c r="BM24" s="629"/>
      <c r="BN24" s="630"/>
      <c r="BO24" s="655" t="s">
        <v>185</v>
      </c>
      <c r="BP24" s="655"/>
      <c r="BQ24" s="655"/>
      <c r="BR24" s="655"/>
      <c r="BS24" s="656" t="s">
        <v>185</v>
      </c>
      <c r="BT24" s="656"/>
      <c r="BU24" s="656"/>
      <c r="BV24" s="656"/>
      <c r="BW24" s="656"/>
      <c r="BX24" s="656"/>
      <c r="BY24" s="656"/>
      <c r="BZ24" s="656"/>
      <c r="CA24" s="656"/>
      <c r="CB24" s="723"/>
      <c r="CD24" s="684" t="s">
        <v>290</v>
      </c>
      <c r="CE24" s="685"/>
      <c r="CF24" s="685"/>
      <c r="CG24" s="685"/>
      <c r="CH24" s="685"/>
      <c r="CI24" s="685"/>
      <c r="CJ24" s="685"/>
      <c r="CK24" s="685"/>
      <c r="CL24" s="685"/>
      <c r="CM24" s="685"/>
      <c r="CN24" s="685"/>
      <c r="CO24" s="685"/>
      <c r="CP24" s="685"/>
      <c r="CQ24" s="686"/>
      <c r="CR24" s="681">
        <v>29075585</v>
      </c>
      <c r="CS24" s="682"/>
      <c r="CT24" s="682"/>
      <c r="CU24" s="682"/>
      <c r="CV24" s="682"/>
      <c r="CW24" s="682"/>
      <c r="CX24" s="682"/>
      <c r="CY24" s="725"/>
      <c r="CZ24" s="726">
        <v>47.4</v>
      </c>
      <c r="DA24" s="700"/>
      <c r="DB24" s="700"/>
      <c r="DC24" s="729"/>
      <c r="DD24" s="724">
        <v>16600349</v>
      </c>
      <c r="DE24" s="682"/>
      <c r="DF24" s="682"/>
      <c r="DG24" s="682"/>
      <c r="DH24" s="682"/>
      <c r="DI24" s="682"/>
      <c r="DJ24" s="682"/>
      <c r="DK24" s="725"/>
      <c r="DL24" s="724">
        <v>16541334</v>
      </c>
      <c r="DM24" s="682"/>
      <c r="DN24" s="682"/>
      <c r="DO24" s="682"/>
      <c r="DP24" s="682"/>
      <c r="DQ24" s="682"/>
      <c r="DR24" s="682"/>
      <c r="DS24" s="682"/>
      <c r="DT24" s="682"/>
      <c r="DU24" s="682"/>
      <c r="DV24" s="725"/>
      <c r="DW24" s="726">
        <v>52.1</v>
      </c>
      <c r="DX24" s="700"/>
      <c r="DY24" s="700"/>
      <c r="DZ24" s="700"/>
      <c r="EA24" s="700"/>
      <c r="EB24" s="700"/>
      <c r="EC24" s="727"/>
    </row>
    <row r="25" spans="2:133" ht="11.25" customHeight="1" x14ac:dyDescent="0.2">
      <c r="B25" s="625" t="s">
        <v>291</v>
      </c>
      <c r="C25" s="626"/>
      <c r="D25" s="626"/>
      <c r="E25" s="626"/>
      <c r="F25" s="626"/>
      <c r="G25" s="626"/>
      <c r="H25" s="626"/>
      <c r="I25" s="626"/>
      <c r="J25" s="626"/>
      <c r="K25" s="626"/>
      <c r="L25" s="626"/>
      <c r="M25" s="626"/>
      <c r="N25" s="626"/>
      <c r="O25" s="626"/>
      <c r="P25" s="626"/>
      <c r="Q25" s="627"/>
      <c r="R25" s="628">
        <v>690797</v>
      </c>
      <c r="S25" s="629"/>
      <c r="T25" s="629"/>
      <c r="U25" s="629"/>
      <c r="V25" s="629"/>
      <c r="W25" s="629"/>
      <c r="X25" s="629"/>
      <c r="Y25" s="630"/>
      <c r="Z25" s="655">
        <v>1</v>
      </c>
      <c r="AA25" s="655"/>
      <c r="AB25" s="655"/>
      <c r="AC25" s="655"/>
      <c r="AD25" s="656" t="s">
        <v>185</v>
      </c>
      <c r="AE25" s="656"/>
      <c r="AF25" s="656"/>
      <c r="AG25" s="656"/>
      <c r="AH25" s="656"/>
      <c r="AI25" s="656"/>
      <c r="AJ25" s="656"/>
      <c r="AK25" s="656"/>
      <c r="AL25" s="631" t="s">
        <v>185</v>
      </c>
      <c r="AM25" s="632"/>
      <c r="AN25" s="632"/>
      <c r="AO25" s="657"/>
      <c r="AP25" s="720" t="s">
        <v>292</v>
      </c>
      <c r="AQ25" s="728"/>
      <c r="AR25" s="728"/>
      <c r="AS25" s="728"/>
      <c r="AT25" s="728"/>
      <c r="AU25" s="728"/>
      <c r="AV25" s="728"/>
      <c r="AW25" s="728"/>
      <c r="AX25" s="728"/>
      <c r="AY25" s="728"/>
      <c r="AZ25" s="728"/>
      <c r="BA25" s="728"/>
      <c r="BB25" s="728"/>
      <c r="BC25" s="728"/>
      <c r="BD25" s="728"/>
      <c r="BE25" s="728"/>
      <c r="BF25" s="722"/>
      <c r="BG25" s="628" t="s">
        <v>250</v>
      </c>
      <c r="BH25" s="629"/>
      <c r="BI25" s="629"/>
      <c r="BJ25" s="629"/>
      <c r="BK25" s="629"/>
      <c r="BL25" s="629"/>
      <c r="BM25" s="629"/>
      <c r="BN25" s="630"/>
      <c r="BO25" s="655" t="s">
        <v>250</v>
      </c>
      <c r="BP25" s="655"/>
      <c r="BQ25" s="655"/>
      <c r="BR25" s="655"/>
      <c r="BS25" s="656" t="s">
        <v>185</v>
      </c>
      <c r="BT25" s="656"/>
      <c r="BU25" s="656"/>
      <c r="BV25" s="656"/>
      <c r="BW25" s="656"/>
      <c r="BX25" s="656"/>
      <c r="BY25" s="656"/>
      <c r="BZ25" s="656"/>
      <c r="CA25" s="656"/>
      <c r="CB25" s="723"/>
      <c r="CD25" s="670" t="s">
        <v>293</v>
      </c>
      <c r="CE25" s="667"/>
      <c r="CF25" s="667"/>
      <c r="CG25" s="667"/>
      <c r="CH25" s="667"/>
      <c r="CI25" s="667"/>
      <c r="CJ25" s="667"/>
      <c r="CK25" s="667"/>
      <c r="CL25" s="667"/>
      <c r="CM25" s="667"/>
      <c r="CN25" s="667"/>
      <c r="CO25" s="667"/>
      <c r="CP25" s="667"/>
      <c r="CQ25" s="668"/>
      <c r="CR25" s="628">
        <v>7947827</v>
      </c>
      <c r="CS25" s="639"/>
      <c r="CT25" s="639"/>
      <c r="CU25" s="639"/>
      <c r="CV25" s="639"/>
      <c r="CW25" s="639"/>
      <c r="CX25" s="639"/>
      <c r="CY25" s="640"/>
      <c r="CZ25" s="631">
        <v>12.9</v>
      </c>
      <c r="DA25" s="641"/>
      <c r="DB25" s="641"/>
      <c r="DC25" s="642"/>
      <c r="DD25" s="634">
        <v>7286698</v>
      </c>
      <c r="DE25" s="639"/>
      <c r="DF25" s="639"/>
      <c r="DG25" s="639"/>
      <c r="DH25" s="639"/>
      <c r="DI25" s="639"/>
      <c r="DJ25" s="639"/>
      <c r="DK25" s="640"/>
      <c r="DL25" s="634">
        <v>7258019</v>
      </c>
      <c r="DM25" s="639"/>
      <c r="DN25" s="639"/>
      <c r="DO25" s="639"/>
      <c r="DP25" s="639"/>
      <c r="DQ25" s="639"/>
      <c r="DR25" s="639"/>
      <c r="DS25" s="639"/>
      <c r="DT25" s="639"/>
      <c r="DU25" s="639"/>
      <c r="DV25" s="640"/>
      <c r="DW25" s="631">
        <v>22.9</v>
      </c>
      <c r="DX25" s="641"/>
      <c r="DY25" s="641"/>
      <c r="DZ25" s="641"/>
      <c r="EA25" s="641"/>
      <c r="EB25" s="641"/>
      <c r="EC25" s="662"/>
    </row>
    <row r="26" spans="2:133" ht="11.25" customHeight="1" x14ac:dyDescent="0.2">
      <c r="B26" s="625" t="s">
        <v>294</v>
      </c>
      <c r="C26" s="626"/>
      <c r="D26" s="626"/>
      <c r="E26" s="626"/>
      <c r="F26" s="626"/>
      <c r="G26" s="626"/>
      <c r="H26" s="626"/>
      <c r="I26" s="626"/>
      <c r="J26" s="626"/>
      <c r="K26" s="626"/>
      <c r="L26" s="626"/>
      <c r="M26" s="626"/>
      <c r="N26" s="626"/>
      <c r="O26" s="626"/>
      <c r="P26" s="626"/>
      <c r="Q26" s="627"/>
      <c r="R26" s="628" t="s">
        <v>185</v>
      </c>
      <c r="S26" s="629"/>
      <c r="T26" s="629"/>
      <c r="U26" s="629"/>
      <c r="V26" s="629"/>
      <c r="W26" s="629"/>
      <c r="X26" s="629"/>
      <c r="Y26" s="630"/>
      <c r="Z26" s="655" t="s">
        <v>185</v>
      </c>
      <c r="AA26" s="655"/>
      <c r="AB26" s="655"/>
      <c r="AC26" s="655"/>
      <c r="AD26" s="656" t="s">
        <v>185</v>
      </c>
      <c r="AE26" s="656"/>
      <c r="AF26" s="656"/>
      <c r="AG26" s="656"/>
      <c r="AH26" s="656"/>
      <c r="AI26" s="656"/>
      <c r="AJ26" s="656"/>
      <c r="AK26" s="656"/>
      <c r="AL26" s="631" t="s">
        <v>250</v>
      </c>
      <c r="AM26" s="632"/>
      <c r="AN26" s="632"/>
      <c r="AO26" s="657"/>
      <c r="AP26" s="720" t="s">
        <v>295</v>
      </c>
      <c r="AQ26" s="721"/>
      <c r="AR26" s="721"/>
      <c r="AS26" s="721"/>
      <c r="AT26" s="721"/>
      <c r="AU26" s="721"/>
      <c r="AV26" s="721"/>
      <c r="AW26" s="721"/>
      <c r="AX26" s="721"/>
      <c r="AY26" s="721"/>
      <c r="AZ26" s="721"/>
      <c r="BA26" s="721"/>
      <c r="BB26" s="721"/>
      <c r="BC26" s="721"/>
      <c r="BD26" s="721"/>
      <c r="BE26" s="721"/>
      <c r="BF26" s="722"/>
      <c r="BG26" s="628" t="s">
        <v>185</v>
      </c>
      <c r="BH26" s="629"/>
      <c r="BI26" s="629"/>
      <c r="BJ26" s="629"/>
      <c r="BK26" s="629"/>
      <c r="BL26" s="629"/>
      <c r="BM26" s="629"/>
      <c r="BN26" s="630"/>
      <c r="BO26" s="655" t="s">
        <v>250</v>
      </c>
      <c r="BP26" s="655"/>
      <c r="BQ26" s="655"/>
      <c r="BR26" s="655"/>
      <c r="BS26" s="656" t="s">
        <v>250</v>
      </c>
      <c r="BT26" s="656"/>
      <c r="BU26" s="656"/>
      <c r="BV26" s="656"/>
      <c r="BW26" s="656"/>
      <c r="BX26" s="656"/>
      <c r="BY26" s="656"/>
      <c r="BZ26" s="656"/>
      <c r="CA26" s="656"/>
      <c r="CB26" s="723"/>
      <c r="CD26" s="670" t="s">
        <v>296</v>
      </c>
      <c r="CE26" s="667"/>
      <c r="CF26" s="667"/>
      <c r="CG26" s="667"/>
      <c r="CH26" s="667"/>
      <c r="CI26" s="667"/>
      <c r="CJ26" s="667"/>
      <c r="CK26" s="667"/>
      <c r="CL26" s="667"/>
      <c r="CM26" s="667"/>
      <c r="CN26" s="667"/>
      <c r="CO26" s="667"/>
      <c r="CP26" s="667"/>
      <c r="CQ26" s="668"/>
      <c r="CR26" s="628">
        <v>4954152</v>
      </c>
      <c r="CS26" s="629"/>
      <c r="CT26" s="629"/>
      <c r="CU26" s="629"/>
      <c r="CV26" s="629"/>
      <c r="CW26" s="629"/>
      <c r="CX26" s="629"/>
      <c r="CY26" s="630"/>
      <c r="CZ26" s="631">
        <v>8.1</v>
      </c>
      <c r="DA26" s="641"/>
      <c r="DB26" s="641"/>
      <c r="DC26" s="642"/>
      <c r="DD26" s="634">
        <v>4484766</v>
      </c>
      <c r="DE26" s="629"/>
      <c r="DF26" s="629"/>
      <c r="DG26" s="629"/>
      <c r="DH26" s="629"/>
      <c r="DI26" s="629"/>
      <c r="DJ26" s="629"/>
      <c r="DK26" s="630"/>
      <c r="DL26" s="634" t="s">
        <v>250</v>
      </c>
      <c r="DM26" s="629"/>
      <c r="DN26" s="629"/>
      <c r="DO26" s="629"/>
      <c r="DP26" s="629"/>
      <c r="DQ26" s="629"/>
      <c r="DR26" s="629"/>
      <c r="DS26" s="629"/>
      <c r="DT26" s="629"/>
      <c r="DU26" s="629"/>
      <c r="DV26" s="630"/>
      <c r="DW26" s="631" t="s">
        <v>250</v>
      </c>
      <c r="DX26" s="641"/>
      <c r="DY26" s="641"/>
      <c r="DZ26" s="641"/>
      <c r="EA26" s="641"/>
      <c r="EB26" s="641"/>
      <c r="EC26" s="662"/>
    </row>
    <row r="27" spans="2:133" ht="11.25" customHeight="1" x14ac:dyDescent="0.2">
      <c r="B27" s="625" t="s">
        <v>297</v>
      </c>
      <c r="C27" s="626"/>
      <c r="D27" s="626"/>
      <c r="E27" s="626"/>
      <c r="F27" s="626"/>
      <c r="G27" s="626"/>
      <c r="H27" s="626"/>
      <c r="I27" s="626"/>
      <c r="J27" s="626"/>
      <c r="K27" s="626"/>
      <c r="L27" s="626"/>
      <c r="M27" s="626"/>
      <c r="N27" s="626"/>
      <c r="O27" s="626"/>
      <c r="P27" s="626"/>
      <c r="Q27" s="627"/>
      <c r="R27" s="628">
        <v>31077452</v>
      </c>
      <c r="S27" s="629"/>
      <c r="T27" s="629"/>
      <c r="U27" s="629"/>
      <c r="V27" s="629"/>
      <c r="W27" s="629"/>
      <c r="X27" s="629"/>
      <c r="Y27" s="630"/>
      <c r="Z27" s="655">
        <v>46.9</v>
      </c>
      <c r="AA27" s="655"/>
      <c r="AB27" s="655"/>
      <c r="AC27" s="655"/>
      <c r="AD27" s="656">
        <v>28766230</v>
      </c>
      <c r="AE27" s="656"/>
      <c r="AF27" s="656"/>
      <c r="AG27" s="656"/>
      <c r="AH27" s="656"/>
      <c r="AI27" s="656"/>
      <c r="AJ27" s="656"/>
      <c r="AK27" s="656"/>
      <c r="AL27" s="631">
        <v>98</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22119792</v>
      </c>
      <c r="BH27" s="629"/>
      <c r="BI27" s="629"/>
      <c r="BJ27" s="629"/>
      <c r="BK27" s="629"/>
      <c r="BL27" s="629"/>
      <c r="BM27" s="629"/>
      <c r="BN27" s="630"/>
      <c r="BO27" s="655">
        <v>100</v>
      </c>
      <c r="BP27" s="655"/>
      <c r="BQ27" s="655"/>
      <c r="BR27" s="655"/>
      <c r="BS27" s="656">
        <v>256589</v>
      </c>
      <c r="BT27" s="656"/>
      <c r="BU27" s="656"/>
      <c r="BV27" s="656"/>
      <c r="BW27" s="656"/>
      <c r="BX27" s="656"/>
      <c r="BY27" s="656"/>
      <c r="BZ27" s="656"/>
      <c r="CA27" s="656"/>
      <c r="CB27" s="723"/>
      <c r="CD27" s="670" t="s">
        <v>299</v>
      </c>
      <c r="CE27" s="667"/>
      <c r="CF27" s="667"/>
      <c r="CG27" s="667"/>
      <c r="CH27" s="667"/>
      <c r="CI27" s="667"/>
      <c r="CJ27" s="667"/>
      <c r="CK27" s="667"/>
      <c r="CL27" s="667"/>
      <c r="CM27" s="667"/>
      <c r="CN27" s="667"/>
      <c r="CO27" s="667"/>
      <c r="CP27" s="667"/>
      <c r="CQ27" s="668"/>
      <c r="CR27" s="628">
        <v>15553122</v>
      </c>
      <c r="CS27" s="639"/>
      <c r="CT27" s="639"/>
      <c r="CU27" s="639"/>
      <c r="CV27" s="639"/>
      <c r="CW27" s="639"/>
      <c r="CX27" s="639"/>
      <c r="CY27" s="640"/>
      <c r="CZ27" s="631">
        <v>25.3</v>
      </c>
      <c r="DA27" s="641"/>
      <c r="DB27" s="641"/>
      <c r="DC27" s="642"/>
      <c r="DD27" s="634">
        <v>3741157</v>
      </c>
      <c r="DE27" s="639"/>
      <c r="DF27" s="639"/>
      <c r="DG27" s="639"/>
      <c r="DH27" s="639"/>
      <c r="DI27" s="639"/>
      <c r="DJ27" s="639"/>
      <c r="DK27" s="640"/>
      <c r="DL27" s="634">
        <v>3710821</v>
      </c>
      <c r="DM27" s="639"/>
      <c r="DN27" s="639"/>
      <c r="DO27" s="639"/>
      <c r="DP27" s="639"/>
      <c r="DQ27" s="639"/>
      <c r="DR27" s="639"/>
      <c r="DS27" s="639"/>
      <c r="DT27" s="639"/>
      <c r="DU27" s="639"/>
      <c r="DV27" s="640"/>
      <c r="DW27" s="631">
        <v>11.7</v>
      </c>
      <c r="DX27" s="641"/>
      <c r="DY27" s="641"/>
      <c r="DZ27" s="641"/>
      <c r="EA27" s="641"/>
      <c r="EB27" s="641"/>
      <c r="EC27" s="662"/>
    </row>
    <row r="28" spans="2:133" ht="11.25" customHeight="1" x14ac:dyDescent="0.2">
      <c r="B28" s="625" t="s">
        <v>300</v>
      </c>
      <c r="C28" s="626"/>
      <c r="D28" s="626"/>
      <c r="E28" s="626"/>
      <c r="F28" s="626"/>
      <c r="G28" s="626"/>
      <c r="H28" s="626"/>
      <c r="I28" s="626"/>
      <c r="J28" s="626"/>
      <c r="K28" s="626"/>
      <c r="L28" s="626"/>
      <c r="M28" s="626"/>
      <c r="N28" s="626"/>
      <c r="O28" s="626"/>
      <c r="P28" s="626"/>
      <c r="Q28" s="627"/>
      <c r="R28" s="628">
        <v>18502</v>
      </c>
      <c r="S28" s="629"/>
      <c r="T28" s="629"/>
      <c r="U28" s="629"/>
      <c r="V28" s="629"/>
      <c r="W28" s="629"/>
      <c r="X28" s="629"/>
      <c r="Y28" s="630"/>
      <c r="Z28" s="655">
        <v>0</v>
      </c>
      <c r="AA28" s="655"/>
      <c r="AB28" s="655"/>
      <c r="AC28" s="655"/>
      <c r="AD28" s="656">
        <v>18502</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301</v>
      </c>
      <c r="CE28" s="667"/>
      <c r="CF28" s="667"/>
      <c r="CG28" s="667"/>
      <c r="CH28" s="667"/>
      <c r="CI28" s="667"/>
      <c r="CJ28" s="667"/>
      <c r="CK28" s="667"/>
      <c r="CL28" s="667"/>
      <c r="CM28" s="667"/>
      <c r="CN28" s="667"/>
      <c r="CO28" s="667"/>
      <c r="CP28" s="667"/>
      <c r="CQ28" s="668"/>
      <c r="CR28" s="628">
        <v>5574636</v>
      </c>
      <c r="CS28" s="629"/>
      <c r="CT28" s="629"/>
      <c r="CU28" s="629"/>
      <c r="CV28" s="629"/>
      <c r="CW28" s="629"/>
      <c r="CX28" s="629"/>
      <c r="CY28" s="630"/>
      <c r="CZ28" s="631">
        <v>9.1</v>
      </c>
      <c r="DA28" s="641"/>
      <c r="DB28" s="641"/>
      <c r="DC28" s="642"/>
      <c r="DD28" s="634">
        <v>5572494</v>
      </c>
      <c r="DE28" s="629"/>
      <c r="DF28" s="629"/>
      <c r="DG28" s="629"/>
      <c r="DH28" s="629"/>
      <c r="DI28" s="629"/>
      <c r="DJ28" s="629"/>
      <c r="DK28" s="630"/>
      <c r="DL28" s="634">
        <v>5572494</v>
      </c>
      <c r="DM28" s="629"/>
      <c r="DN28" s="629"/>
      <c r="DO28" s="629"/>
      <c r="DP28" s="629"/>
      <c r="DQ28" s="629"/>
      <c r="DR28" s="629"/>
      <c r="DS28" s="629"/>
      <c r="DT28" s="629"/>
      <c r="DU28" s="629"/>
      <c r="DV28" s="630"/>
      <c r="DW28" s="631">
        <v>17.5</v>
      </c>
      <c r="DX28" s="641"/>
      <c r="DY28" s="641"/>
      <c r="DZ28" s="641"/>
      <c r="EA28" s="641"/>
      <c r="EB28" s="641"/>
      <c r="EC28" s="662"/>
    </row>
    <row r="29" spans="2:133" ht="11.25" customHeight="1" x14ac:dyDescent="0.2">
      <c r="B29" s="625" t="s">
        <v>302</v>
      </c>
      <c r="C29" s="626"/>
      <c r="D29" s="626"/>
      <c r="E29" s="626"/>
      <c r="F29" s="626"/>
      <c r="G29" s="626"/>
      <c r="H29" s="626"/>
      <c r="I29" s="626"/>
      <c r="J29" s="626"/>
      <c r="K29" s="626"/>
      <c r="L29" s="626"/>
      <c r="M29" s="626"/>
      <c r="N29" s="626"/>
      <c r="O29" s="626"/>
      <c r="P29" s="626"/>
      <c r="Q29" s="627"/>
      <c r="R29" s="628">
        <v>172255</v>
      </c>
      <c r="S29" s="629"/>
      <c r="T29" s="629"/>
      <c r="U29" s="629"/>
      <c r="V29" s="629"/>
      <c r="W29" s="629"/>
      <c r="X29" s="629"/>
      <c r="Y29" s="630"/>
      <c r="Z29" s="655">
        <v>0.3</v>
      </c>
      <c r="AA29" s="655"/>
      <c r="AB29" s="655"/>
      <c r="AC29" s="655"/>
      <c r="AD29" s="656" t="s">
        <v>250</v>
      </c>
      <c r="AE29" s="656"/>
      <c r="AF29" s="656"/>
      <c r="AG29" s="656"/>
      <c r="AH29" s="656"/>
      <c r="AI29" s="656"/>
      <c r="AJ29" s="656"/>
      <c r="AK29" s="656"/>
      <c r="AL29" s="631" t="s">
        <v>185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303</v>
      </c>
      <c r="CE29" s="715"/>
      <c r="CF29" s="670" t="s">
        <v>304</v>
      </c>
      <c r="CG29" s="667"/>
      <c r="CH29" s="667"/>
      <c r="CI29" s="667"/>
      <c r="CJ29" s="667"/>
      <c r="CK29" s="667"/>
      <c r="CL29" s="667"/>
      <c r="CM29" s="667"/>
      <c r="CN29" s="667"/>
      <c r="CO29" s="667"/>
      <c r="CP29" s="667"/>
      <c r="CQ29" s="668"/>
      <c r="CR29" s="628">
        <v>5574636</v>
      </c>
      <c r="CS29" s="639"/>
      <c r="CT29" s="639"/>
      <c r="CU29" s="639"/>
      <c r="CV29" s="639"/>
      <c r="CW29" s="639"/>
      <c r="CX29" s="639"/>
      <c r="CY29" s="640"/>
      <c r="CZ29" s="631">
        <v>9.1</v>
      </c>
      <c r="DA29" s="641"/>
      <c r="DB29" s="641"/>
      <c r="DC29" s="642"/>
      <c r="DD29" s="634">
        <v>5572494</v>
      </c>
      <c r="DE29" s="639"/>
      <c r="DF29" s="639"/>
      <c r="DG29" s="639"/>
      <c r="DH29" s="639"/>
      <c r="DI29" s="639"/>
      <c r="DJ29" s="639"/>
      <c r="DK29" s="640"/>
      <c r="DL29" s="634">
        <v>5572494</v>
      </c>
      <c r="DM29" s="639"/>
      <c r="DN29" s="639"/>
      <c r="DO29" s="639"/>
      <c r="DP29" s="639"/>
      <c r="DQ29" s="639"/>
      <c r="DR29" s="639"/>
      <c r="DS29" s="639"/>
      <c r="DT29" s="639"/>
      <c r="DU29" s="639"/>
      <c r="DV29" s="640"/>
      <c r="DW29" s="631">
        <v>17.5</v>
      </c>
      <c r="DX29" s="641"/>
      <c r="DY29" s="641"/>
      <c r="DZ29" s="641"/>
      <c r="EA29" s="641"/>
      <c r="EB29" s="641"/>
      <c r="EC29" s="662"/>
    </row>
    <row r="30" spans="2:133" ht="11.25" customHeight="1" x14ac:dyDescent="0.2">
      <c r="B30" s="625" t="s">
        <v>305</v>
      </c>
      <c r="C30" s="626"/>
      <c r="D30" s="626"/>
      <c r="E30" s="626"/>
      <c r="F30" s="626"/>
      <c r="G30" s="626"/>
      <c r="H30" s="626"/>
      <c r="I30" s="626"/>
      <c r="J30" s="626"/>
      <c r="K30" s="626"/>
      <c r="L30" s="626"/>
      <c r="M30" s="626"/>
      <c r="N30" s="626"/>
      <c r="O30" s="626"/>
      <c r="P30" s="626"/>
      <c r="Q30" s="627"/>
      <c r="R30" s="628">
        <v>436033</v>
      </c>
      <c r="S30" s="629"/>
      <c r="T30" s="629"/>
      <c r="U30" s="629"/>
      <c r="V30" s="629"/>
      <c r="W30" s="629"/>
      <c r="X30" s="629"/>
      <c r="Y30" s="630"/>
      <c r="Z30" s="655">
        <v>0.7</v>
      </c>
      <c r="AA30" s="655"/>
      <c r="AB30" s="655"/>
      <c r="AC30" s="655"/>
      <c r="AD30" s="656">
        <v>137031</v>
      </c>
      <c r="AE30" s="656"/>
      <c r="AF30" s="656"/>
      <c r="AG30" s="656"/>
      <c r="AH30" s="656"/>
      <c r="AI30" s="656"/>
      <c r="AJ30" s="656"/>
      <c r="AK30" s="656"/>
      <c r="AL30" s="631">
        <v>0.5</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6"/>
      <c r="CE30" s="717"/>
      <c r="CF30" s="670" t="s">
        <v>308</v>
      </c>
      <c r="CG30" s="667"/>
      <c r="CH30" s="667"/>
      <c r="CI30" s="667"/>
      <c r="CJ30" s="667"/>
      <c r="CK30" s="667"/>
      <c r="CL30" s="667"/>
      <c r="CM30" s="667"/>
      <c r="CN30" s="667"/>
      <c r="CO30" s="667"/>
      <c r="CP30" s="667"/>
      <c r="CQ30" s="668"/>
      <c r="CR30" s="628">
        <v>5527169</v>
      </c>
      <c r="CS30" s="629"/>
      <c r="CT30" s="629"/>
      <c r="CU30" s="629"/>
      <c r="CV30" s="629"/>
      <c r="CW30" s="629"/>
      <c r="CX30" s="629"/>
      <c r="CY30" s="630"/>
      <c r="CZ30" s="631">
        <v>9</v>
      </c>
      <c r="DA30" s="641"/>
      <c r="DB30" s="641"/>
      <c r="DC30" s="642"/>
      <c r="DD30" s="634">
        <v>5525027</v>
      </c>
      <c r="DE30" s="629"/>
      <c r="DF30" s="629"/>
      <c r="DG30" s="629"/>
      <c r="DH30" s="629"/>
      <c r="DI30" s="629"/>
      <c r="DJ30" s="629"/>
      <c r="DK30" s="630"/>
      <c r="DL30" s="634">
        <v>5525027</v>
      </c>
      <c r="DM30" s="629"/>
      <c r="DN30" s="629"/>
      <c r="DO30" s="629"/>
      <c r="DP30" s="629"/>
      <c r="DQ30" s="629"/>
      <c r="DR30" s="629"/>
      <c r="DS30" s="629"/>
      <c r="DT30" s="629"/>
      <c r="DU30" s="629"/>
      <c r="DV30" s="630"/>
      <c r="DW30" s="631">
        <v>17.399999999999999</v>
      </c>
      <c r="DX30" s="641"/>
      <c r="DY30" s="641"/>
      <c r="DZ30" s="641"/>
      <c r="EA30" s="641"/>
      <c r="EB30" s="641"/>
      <c r="EC30" s="662"/>
    </row>
    <row r="31" spans="2:133" ht="11.25" customHeight="1" x14ac:dyDescent="0.2">
      <c r="B31" s="625" t="s">
        <v>309</v>
      </c>
      <c r="C31" s="626"/>
      <c r="D31" s="626"/>
      <c r="E31" s="626"/>
      <c r="F31" s="626"/>
      <c r="G31" s="626"/>
      <c r="H31" s="626"/>
      <c r="I31" s="626"/>
      <c r="J31" s="626"/>
      <c r="K31" s="626"/>
      <c r="L31" s="626"/>
      <c r="M31" s="626"/>
      <c r="N31" s="626"/>
      <c r="O31" s="626"/>
      <c r="P31" s="626"/>
      <c r="Q31" s="627"/>
      <c r="R31" s="628">
        <v>181276</v>
      </c>
      <c r="S31" s="629"/>
      <c r="T31" s="629"/>
      <c r="U31" s="629"/>
      <c r="V31" s="629"/>
      <c r="W31" s="629"/>
      <c r="X31" s="629"/>
      <c r="Y31" s="630"/>
      <c r="Z31" s="655">
        <v>0.3</v>
      </c>
      <c r="AA31" s="655"/>
      <c r="AB31" s="655"/>
      <c r="AC31" s="655"/>
      <c r="AD31" s="656" t="s">
        <v>185</v>
      </c>
      <c r="AE31" s="656"/>
      <c r="AF31" s="656"/>
      <c r="AG31" s="656"/>
      <c r="AH31" s="656"/>
      <c r="AI31" s="656"/>
      <c r="AJ31" s="656"/>
      <c r="AK31" s="656"/>
      <c r="AL31" s="631" t="s">
        <v>250</v>
      </c>
      <c r="AM31" s="632"/>
      <c r="AN31" s="632"/>
      <c r="AO31" s="657"/>
      <c r="AP31" s="703" t="s">
        <v>310</v>
      </c>
      <c r="AQ31" s="704"/>
      <c r="AR31" s="704"/>
      <c r="AS31" s="704"/>
      <c r="AT31" s="709" t="s">
        <v>311</v>
      </c>
      <c r="AU31" s="217"/>
      <c r="AV31" s="217"/>
      <c r="AW31" s="217"/>
      <c r="AX31" s="695" t="s">
        <v>188</v>
      </c>
      <c r="AY31" s="696"/>
      <c r="AZ31" s="696"/>
      <c r="BA31" s="696"/>
      <c r="BB31" s="696"/>
      <c r="BC31" s="696"/>
      <c r="BD31" s="696"/>
      <c r="BE31" s="696"/>
      <c r="BF31" s="697"/>
      <c r="BG31" s="698">
        <v>99.3</v>
      </c>
      <c r="BH31" s="699"/>
      <c r="BI31" s="699"/>
      <c r="BJ31" s="699"/>
      <c r="BK31" s="699"/>
      <c r="BL31" s="699"/>
      <c r="BM31" s="700">
        <v>97.8</v>
      </c>
      <c r="BN31" s="699"/>
      <c r="BO31" s="699"/>
      <c r="BP31" s="699"/>
      <c r="BQ31" s="701"/>
      <c r="BR31" s="698">
        <v>98.9</v>
      </c>
      <c r="BS31" s="699"/>
      <c r="BT31" s="699"/>
      <c r="BU31" s="699"/>
      <c r="BV31" s="699"/>
      <c r="BW31" s="699"/>
      <c r="BX31" s="700">
        <v>97.3</v>
      </c>
      <c r="BY31" s="699"/>
      <c r="BZ31" s="699"/>
      <c r="CA31" s="699"/>
      <c r="CB31" s="701"/>
      <c r="CD31" s="716"/>
      <c r="CE31" s="717"/>
      <c r="CF31" s="670" t="s">
        <v>312</v>
      </c>
      <c r="CG31" s="667"/>
      <c r="CH31" s="667"/>
      <c r="CI31" s="667"/>
      <c r="CJ31" s="667"/>
      <c r="CK31" s="667"/>
      <c r="CL31" s="667"/>
      <c r="CM31" s="667"/>
      <c r="CN31" s="667"/>
      <c r="CO31" s="667"/>
      <c r="CP31" s="667"/>
      <c r="CQ31" s="668"/>
      <c r="CR31" s="628">
        <v>47467</v>
      </c>
      <c r="CS31" s="639"/>
      <c r="CT31" s="639"/>
      <c r="CU31" s="639"/>
      <c r="CV31" s="639"/>
      <c r="CW31" s="639"/>
      <c r="CX31" s="639"/>
      <c r="CY31" s="640"/>
      <c r="CZ31" s="631">
        <v>0.1</v>
      </c>
      <c r="DA31" s="641"/>
      <c r="DB31" s="641"/>
      <c r="DC31" s="642"/>
      <c r="DD31" s="634">
        <v>47467</v>
      </c>
      <c r="DE31" s="639"/>
      <c r="DF31" s="639"/>
      <c r="DG31" s="639"/>
      <c r="DH31" s="639"/>
      <c r="DI31" s="639"/>
      <c r="DJ31" s="639"/>
      <c r="DK31" s="640"/>
      <c r="DL31" s="634">
        <v>47467</v>
      </c>
      <c r="DM31" s="639"/>
      <c r="DN31" s="639"/>
      <c r="DO31" s="639"/>
      <c r="DP31" s="639"/>
      <c r="DQ31" s="639"/>
      <c r="DR31" s="639"/>
      <c r="DS31" s="639"/>
      <c r="DT31" s="639"/>
      <c r="DU31" s="639"/>
      <c r="DV31" s="640"/>
      <c r="DW31" s="631">
        <v>0.1</v>
      </c>
      <c r="DX31" s="641"/>
      <c r="DY31" s="641"/>
      <c r="DZ31" s="641"/>
      <c r="EA31" s="641"/>
      <c r="EB31" s="641"/>
      <c r="EC31" s="662"/>
    </row>
    <row r="32" spans="2:133" ht="11.25" customHeight="1" x14ac:dyDescent="0.2">
      <c r="B32" s="625" t="s">
        <v>313</v>
      </c>
      <c r="C32" s="626"/>
      <c r="D32" s="626"/>
      <c r="E32" s="626"/>
      <c r="F32" s="626"/>
      <c r="G32" s="626"/>
      <c r="H32" s="626"/>
      <c r="I32" s="626"/>
      <c r="J32" s="626"/>
      <c r="K32" s="626"/>
      <c r="L32" s="626"/>
      <c r="M32" s="626"/>
      <c r="N32" s="626"/>
      <c r="O32" s="626"/>
      <c r="P32" s="626"/>
      <c r="Q32" s="627"/>
      <c r="R32" s="628">
        <v>15065826</v>
      </c>
      <c r="S32" s="629"/>
      <c r="T32" s="629"/>
      <c r="U32" s="629"/>
      <c r="V32" s="629"/>
      <c r="W32" s="629"/>
      <c r="X32" s="629"/>
      <c r="Y32" s="630"/>
      <c r="Z32" s="655">
        <v>22.7</v>
      </c>
      <c r="AA32" s="655"/>
      <c r="AB32" s="655"/>
      <c r="AC32" s="655"/>
      <c r="AD32" s="656" t="s">
        <v>185</v>
      </c>
      <c r="AE32" s="656"/>
      <c r="AF32" s="656"/>
      <c r="AG32" s="656"/>
      <c r="AH32" s="656"/>
      <c r="AI32" s="656"/>
      <c r="AJ32" s="656"/>
      <c r="AK32" s="656"/>
      <c r="AL32" s="631" t="s">
        <v>185</v>
      </c>
      <c r="AM32" s="632"/>
      <c r="AN32" s="632"/>
      <c r="AO32" s="657"/>
      <c r="AP32" s="705"/>
      <c r="AQ32" s="706"/>
      <c r="AR32" s="706"/>
      <c r="AS32" s="706"/>
      <c r="AT32" s="710"/>
      <c r="AU32" s="216" t="s">
        <v>314</v>
      </c>
      <c r="AV32" s="216"/>
      <c r="AW32" s="216"/>
      <c r="AX32" s="625" t="s">
        <v>315</v>
      </c>
      <c r="AY32" s="626"/>
      <c r="AZ32" s="626"/>
      <c r="BA32" s="626"/>
      <c r="BB32" s="626"/>
      <c r="BC32" s="626"/>
      <c r="BD32" s="626"/>
      <c r="BE32" s="626"/>
      <c r="BF32" s="627"/>
      <c r="BG32" s="702">
        <v>99</v>
      </c>
      <c r="BH32" s="639"/>
      <c r="BI32" s="639"/>
      <c r="BJ32" s="639"/>
      <c r="BK32" s="639"/>
      <c r="BL32" s="639"/>
      <c r="BM32" s="632">
        <v>97.2</v>
      </c>
      <c r="BN32" s="694"/>
      <c r="BO32" s="694"/>
      <c r="BP32" s="694"/>
      <c r="BQ32" s="666"/>
      <c r="BR32" s="702">
        <v>98.7</v>
      </c>
      <c r="BS32" s="639"/>
      <c r="BT32" s="639"/>
      <c r="BU32" s="639"/>
      <c r="BV32" s="639"/>
      <c r="BW32" s="639"/>
      <c r="BX32" s="632">
        <v>96.8</v>
      </c>
      <c r="BY32" s="694"/>
      <c r="BZ32" s="694"/>
      <c r="CA32" s="694"/>
      <c r="CB32" s="666"/>
      <c r="CD32" s="718"/>
      <c r="CE32" s="719"/>
      <c r="CF32" s="670" t="s">
        <v>316</v>
      </c>
      <c r="CG32" s="667"/>
      <c r="CH32" s="667"/>
      <c r="CI32" s="667"/>
      <c r="CJ32" s="667"/>
      <c r="CK32" s="667"/>
      <c r="CL32" s="667"/>
      <c r="CM32" s="667"/>
      <c r="CN32" s="667"/>
      <c r="CO32" s="667"/>
      <c r="CP32" s="667"/>
      <c r="CQ32" s="668"/>
      <c r="CR32" s="628" t="s">
        <v>185</v>
      </c>
      <c r="CS32" s="629"/>
      <c r="CT32" s="629"/>
      <c r="CU32" s="629"/>
      <c r="CV32" s="629"/>
      <c r="CW32" s="629"/>
      <c r="CX32" s="629"/>
      <c r="CY32" s="630"/>
      <c r="CZ32" s="631" t="s">
        <v>185</v>
      </c>
      <c r="DA32" s="641"/>
      <c r="DB32" s="641"/>
      <c r="DC32" s="642"/>
      <c r="DD32" s="634" t="s">
        <v>185</v>
      </c>
      <c r="DE32" s="629"/>
      <c r="DF32" s="629"/>
      <c r="DG32" s="629"/>
      <c r="DH32" s="629"/>
      <c r="DI32" s="629"/>
      <c r="DJ32" s="629"/>
      <c r="DK32" s="630"/>
      <c r="DL32" s="634" t="s">
        <v>250</v>
      </c>
      <c r="DM32" s="629"/>
      <c r="DN32" s="629"/>
      <c r="DO32" s="629"/>
      <c r="DP32" s="629"/>
      <c r="DQ32" s="629"/>
      <c r="DR32" s="629"/>
      <c r="DS32" s="629"/>
      <c r="DT32" s="629"/>
      <c r="DU32" s="629"/>
      <c r="DV32" s="630"/>
      <c r="DW32" s="631" t="s">
        <v>250</v>
      </c>
      <c r="DX32" s="641"/>
      <c r="DY32" s="641"/>
      <c r="DZ32" s="641"/>
      <c r="EA32" s="641"/>
      <c r="EB32" s="641"/>
      <c r="EC32" s="662"/>
    </row>
    <row r="33" spans="2:133" ht="11.25" customHeight="1" x14ac:dyDescent="0.2">
      <c r="B33" s="691" t="s">
        <v>317</v>
      </c>
      <c r="C33" s="692"/>
      <c r="D33" s="692"/>
      <c r="E33" s="692"/>
      <c r="F33" s="692"/>
      <c r="G33" s="692"/>
      <c r="H33" s="692"/>
      <c r="I33" s="692"/>
      <c r="J33" s="692"/>
      <c r="K33" s="692"/>
      <c r="L33" s="692"/>
      <c r="M33" s="692"/>
      <c r="N33" s="692"/>
      <c r="O33" s="692"/>
      <c r="P33" s="692"/>
      <c r="Q33" s="693"/>
      <c r="R33" s="628">
        <v>406596</v>
      </c>
      <c r="S33" s="629"/>
      <c r="T33" s="629"/>
      <c r="U33" s="629"/>
      <c r="V33" s="629"/>
      <c r="W33" s="629"/>
      <c r="X33" s="629"/>
      <c r="Y33" s="630"/>
      <c r="Z33" s="655">
        <v>0.6</v>
      </c>
      <c r="AA33" s="655"/>
      <c r="AB33" s="655"/>
      <c r="AC33" s="655"/>
      <c r="AD33" s="656">
        <v>406596</v>
      </c>
      <c r="AE33" s="656"/>
      <c r="AF33" s="656"/>
      <c r="AG33" s="656"/>
      <c r="AH33" s="656"/>
      <c r="AI33" s="656"/>
      <c r="AJ33" s="656"/>
      <c r="AK33" s="656"/>
      <c r="AL33" s="631">
        <v>1.4</v>
      </c>
      <c r="AM33" s="632"/>
      <c r="AN33" s="632"/>
      <c r="AO33" s="657"/>
      <c r="AP33" s="707"/>
      <c r="AQ33" s="708"/>
      <c r="AR33" s="708"/>
      <c r="AS33" s="708"/>
      <c r="AT33" s="711"/>
      <c r="AU33" s="218"/>
      <c r="AV33" s="218"/>
      <c r="AW33" s="218"/>
      <c r="AX33" s="605" t="s">
        <v>318</v>
      </c>
      <c r="AY33" s="606"/>
      <c r="AZ33" s="606"/>
      <c r="BA33" s="606"/>
      <c r="BB33" s="606"/>
      <c r="BC33" s="606"/>
      <c r="BD33" s="606"/>
      <c r="BE33" s="606"/>
      <c r="BF33" s="607"/>
      <c r="BG33" s="690">
        <v>99.4</v>
      </c>
      <c r="BH33" s="609"/>
      <c r="BI33" s="609"/>
      <c r="BJ33" s="609"/>
      <c r="BK33" s="609"/>
      <c r="BL33" s="609"/>
      <c r="BM33" s="647">
        <v>98.3</v>
      </c>
      <c r="BN33" s="609"/>
      <c r="BO33" s="609"/>
      <c r="BP33" s="609"/>
      <c r="BQ33" s="658"/>
      <c r="BR33" s="690">
        <v>99.1</v>
      </c>
      <c r="BS33" s="609"/>
      <c r="BT33" s="609"/>
      <c r="BU33" s="609"/>
      <c r="BV33" s="609"/>
      <c r="BW33" s="609"/>
      <c r="BX33" s="647">
        <v>97.8</v>
      </c>
      <c r="BY33" s="609"/>
      <c r="BZ33" s="609"/>
      <c r="CA33" s="609"/>
      <c r="CB33" s="658"/>
      <c r="CD33" s="670" t="s">
        <v>319</v>
      </c>
      <c r="CE33" s="667"/>
      <c r="CF33" s="667"/>
      <c r="CG33" s="667"/>
      <c r="CH33" s="667"/>
      <c r="CI33" s="667"/>
      <c r="CJ33" s="667"/>
      <c r="CK33" s="667"/>
      <c r="CL33" s="667"/>
      <c r="CM33" s="667"/>
      <c r="CN33" s="667"/>
      <c r="CO33" s="667"/>
      <c r="CP33" s="667"/>
      <c r="CQ33" s="668"/>
      <c r="CR33" s="628">
        <v>21450440</v>
      </c>
      <c r="CS33" s="639"/>
      <c r="CT33" s="639"/>
      <c r="CU33" s="639"/>
      <c r="CV33" s="639"/>
      <c r="CW33" s="639"/>
      <c r="CX33" s="639"/>
      <c r="CY33" s="640"/>
      <c r="CZ33" s="631">
        <v>34.9</v>
      </c>
      <c r="DA33" s="641"/>
      <c r="DB33" s="641"/>
      <c r="DC33" s="642"/>
      <c r="DD33" s="634">
        <v>17686809</v>
      </c>
      <c r="DE33" s="639"/>
      <c r="DF33" s="639"/>
      <c r="DG33" s="639"/>
      <c r="DH33" s="639"/>
      <c r="DI33" s="639"/>
      <c r="DJ33" s="639"/>
      <c r="DK33" s="640"/>
      <c r="DL33" s="634">
        <v>11282828</v>
      </c>
      <c r="DM33" s="639"/>
      <c r="DN33" s="639"/>
      <c r="DO33" s="639"/>
      <c r="DP33" s="639"/>
      <c r="DQ33" s="639"/>
      <c r="DR33" s="639"/>
      <c r="DS33" s="639"/>
      <c r="DT33" s="639"/>
      <c r="DU33" s="639"/>
      <c r="DV33" s="640"/>
      <c r="DW33" s="631">
        <v>35.5</v>
      </c>
      <c r="DX33" s="641"/>
      <c r="DY33" s="641"/>
      <c r="DZ33" s="641"/>
      <c r="EA33" s="641"/>
      <c r="EB33" s="641"/>
      <c r="EC33" s="662"/>
    </row>
    <row r="34" spans="2:133" ht="11.25" customHeight="1" x14ac:dyDescent="0.2">
      <c r="B34" s="625" t="s">
        <v>320</v>
      </c>
      <c r="C34" s="626"/>
      <c r="D34" s="626"/>
      <c r="E34" s="626"/>
      <c r="F34" s="626"/>
      <c r="G34" s="626"/>
      <c r="H34" s="626"/>
      <c r="I34" s="626"/>
      <c r="J34" s="626"/>
      <c r="K34" s="626"/>
      <c r="L34" s="626"/>
      <c r="M34" s="626"/>
      <c r="N34" s="626"/>
      <c r="O34" s="626"/>
      <c r="P34" s="626"/>
      <c r="Q34" s="627"/>
      <c r="R34" s="628">
        <v>3530250</v>
      </c>
      <c r="S34" s="629"/>
      <c r="T34" s="629"/>
      <c r="U34" s="629"/>
      <c r="V34" s="629"/>
      <c r="W34" s="629"/>
      <c r="X34" s="629"/>
      <c r="Y34" s="630"/>
      <c r="Z34" s="655">
        <v>5.3</v>
      </c>
      <c r="AA34" s="655"/>
      <c r="AB34" s="655"/>
      <c r="AC34" s="655"/>
      <c r="AD34" s="656" t="s">
        <v>185</v>
      </c>
      <c r="AE34" s="656"/>
      <c r="AF34" s="656"/>
      <c r="AG34" s="656"/>
      <c r="AH34" s="656"/>
      <c r="AI34" s="656"/>
      <c r="AJ34" s="656"/>
      <c r="AK34" s="656"/>
      <c r="AL34" s="631" t="s">
        <v>185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321</v>
      </c>
      <c r="CE34" s="667"/>
      <c r="CF34" s="667"/>
      <c r="CG34" s="667"/>
      <c r="CH34" s="667"/>
      <c r="CI34" s="667"/>
      <c r="CJ34" s="667"/>
      <c r="CK34" s="667"/>
      <c r="CL34" s="667"/>
      <c r="CM34" s="667"/>
      <c r="CN34" s="667"/>
      <c r="CO34" s="667"/>
      <c r="CP34" s="667"/>
      <c r="CQ34" s="668"/>
      <c r="CR34" s="628">
        <v>8176450</v>
      </c>
      <c r="CS34" s="629"/>
      <c r="CT34" s="629"/>
      <c r="CU34" s="629"/>
      <c r="CV34" s="629"/>
      <c r="CW34" s="629"/>
      <c r="CX34" s="629"/>
      <c r="CY34" s="630"/>
      <c r="CZ34" s="631">
        <v>13.3</v>
      </c>
      <c r="DA34" s="641"/>
      <c r="DB34" s="641"/>
      <c r="DC34" s="642"/>
      <c r="DD34" s="634">
        <v>6350265</v>
      </c>
      <c r="DE34" s="629"/>
      <c r="DF34" s="629"/>
      <c r="DG34" s="629"/>
      <c r="DH34" s="629"/>
      <c r="DI34" s="629"/>
      <c r="DJ34" s="629"/>
      <c r="DK34" s="630"/>
      <c r="DL34" s="634">
        <v>5982066</v>
      </c>
      <c r="DM34" s="629"/>
      <c r="DN34" s="629"/>
      <c r="DO34" s="629"/>
      <c r="DP34" s="629"/>
      <c r="DQ34" s="629"/>
      <c r="DR34" s="629"/>
      <c r="DS34" s="629"/>
      <c r="DT34" s="629"/>
      <c r="DU34" s="629"/>
      <c r="DV34" s="630"/>
      <c r="DW34" s="631">
        <v>18.8</v>
      </c>
      <c r="DX34" s="641"/>
      <c r="DY34" s="641"/>
      <c r="DZ34" s="641"/>
      <c r="EA34" s="641"/>
      <c r="EB34" s="641"/>
      <c r="EC34" s="662"/>
    </row>
    <row r="35" spans="2:133" ht="11.25" customHeight="1" x14ac:dyDescent="0.2">
      <c r="B35" s="625" t="s">
        <v>322</v>
      </c>
      <c r="C35" s="626"/>
      <c r="D35" s="626"/>
      <c r="E35" s="626"/>
      <c r="F35" s="626"/>
      <c r="G35" s="626"/>
      <c r="H35" s="626"/>
      <c r="I35" s="626"/>
      <c r="J35" s="626"/>
      <c r="K35" s="626"/>
      <c r="L35" s="626"/>
      <c r="M35" s="626"/>
      <c r="N35" s="626"/>
      <c r="O35" s="626"/>
      <c r="P35" s="626"/>
      <c r="Q35" s="627"/>
      <c r="R35" s="628">
        <v>209937</v>
      </c>
      <c r="S35" s="629"/>
      <c r="T35" s="629"/>
      <c r="U35" s="629"/>
      <c r="V35" s="629"/>
      <c r="W35" s="629"/>
      <c r="X35" s="629"/>
      <c r="Y35" s="630"/>
      <c r="Z35" s="655">
        <v>0.3</v>
      </c>
      <c r="AA35" s="655"/>
      <c r="AB35" s="655"/>
      <c r="AC35" s="655"/>
      <c r="AD35" s="656">
        <v>35932</v>
      </c>
      <c r="AE35" s="656"/>
      <c r="AF35" s="656"/>
      <c r="AG35" s="656"/>
      <c r="AH35" s="656"/>
      <c r="AI35" s="656"/>
      <c r="AJ35" s="656"/>
      <c r="AK35" s="656"/>
      <c r="AL35" s="631">
        <v>0.1</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325</v>
      </c>
      <c r="CE35" s="667"/>
      <c r="CF35" s="667"/>
      <c r="CG35" s="667"/>
      <c r="CH35" s="667"/>
      <c r="CI35" s="667"/>
      <c r="CJ35" s="667"/>
      <c r="CK35" s="667"/>
      <c r="CL35" s="667"/>
      <c r="CM35" s="667"/>
      <c r="CN35" s="667"/>
      <c r="CO35" s="667"/>
      <c r="CP35" s="667"/>
      <c r="CQ35" s="668"/>
      <c r="CR35" s="628">
        <v>316814</v>
      </c>
      <c r="CS35" s="639"/>
      <c r="CT35" s="639"/>
      <c r="CU35" s="639"/>
      <c r="CV35" s="639"/>
      <c r="CW35" s="639"/>
      <c r="CX35" s="639"/>
      <c r="CY35" s="640"/>
      <c r="CZ35" s="631">
        <v>0.5</v>
      </c>
      <c r="DA35" s="641"/>
      <c r="DB35" s="641"/>
      <c r="DC35" s="642"/>
      <c r="DD35" s="634">
        <v>316814</v>
      </c>
      <c r="DE35" s="639"/>
      <c r="DF35" s="639"/>
      <c r="DG35" s="639"/>
      <c r="DH35" s="639"/>
      <c r="DI35" s="639"/>
      <c r="DJ35" s="639"/>
      <c r="DK35" s="640"/>
      <c r="DL35" s="634">
        <v>316814</v>
      </c>
      <c r="DM35" s="639"/>
      <c r="DN35" s="639"/>
      <c r="DO35" s="639"/>
      <c r="DP35" s="639"/>
      <c r="DQ35" s="639"/>
      <c r="DR35" s="639"/>
      <c r="DS35" s="639"/>
      <c r="DT35" s="639"/>
      <c r="DU35" s="639"/>
      <c r="DV35" s="640"/>
      <c r="DW35" s="631">
        <v>1</v>
      </c>
      <c r="DX35" s="641"/>
      <c r="DY35" s="641"/>
      <c r="DZ35" s="641"/>
      <c r="EA35" s="641"/>
      <c r="EB35" s="641"/>
      <c r="EC35" s="662"/>
    </row>
    <row r="36" spans="2:133" ht="11.25" customHeight="1" x14ac:dyDescent="0.2">
      <c r="B36" s="625" t="s">
        <v>326</v>
      </c>
      <c r="C36" s="626"/>
      <c r="D36" s="626"/>
      <c r="E36" s="626"/>
      <c r="F36" s="626"/>
      <c r="G36" s="626"/>
      <c r="H36" s="626"/>
      <c r="I36" s="626"/>
      <c r="J36" s="626"/>
      <c r="K36" s="626"/>
      <c r="L36" s="626"/>
      <c r="M36" s="626"/>
      <c r="N36" s="626"/>
      <c r="O36" s="626"/>
      <c r="P36" s="626"/>
      <c r="Q36" s="627"/>
      <c r="R36" s="628">
        <v>447250</v>
      </c>
      <c r="S36" s="629"/>
      <c r="T36" s="629"/>
      <c r="U36" s="629"/>
      <c r="V36" s="629"/>
      <c r="W36" s="629"/>
      <c r="X36" s="629"/>
      <c r="Y36" s="630"/>
      <c r="Z36" s="655">
        <v>0.7</v>
      </c>
      <c r="AA36" s="655"/>
      <c r="AB36" s="655"/>
      <c r="AC36" s="655"/>
      <c r="AD36" s="656" t="s">
        <v>185</v>
      </c>
      <c r="AE36" s="656"/>
      <c r="AF36" s="656"/>
      <c r="AG36" s="656"/>
      <c r="AH36" s="656"/>
      <c r="AI36" s="656"/>
      <c r="AJ36" s="656"/>
      <c r="AK36" s="656"/>
      <c r="AL36" s="631" t="s">
        <v>185</v>
      </c>
      <c r="AM36" s="632"/>
      <c r="AN36" s="632"/>
      <c r="AO36" s="657"/>
      <c r="AP36" s="221"/>
      <c r="AQ36" s="678" t="s">
        <v>327</v>
      </c>
      <c r="AR36" s="679"/>
      <c r="AS36" s="679"/>
      <c r="AT36" s="679"/>
      <c r="AU36" s="679"/>
      <c r="AV36" s="679"/>
      <c r="AW36" s="679"/>
      <c r="AX36" s="679"/>
      <c r="AY36" s="680"/>
      <c r="AZ36" s="681">
        <v>5448651</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825247</v>
      </c>
      <c r="BW36" s="682"/>
      <c r="BX36" s="682"/>
      <c r="BY36" s="682"/>
      <c r="BZ36" s="682"/>
      <c r="CA36" s="682"/>
      <c r="CB36" s="683"/>
      <c r="CD36" s="670" t="s">
        <v>329</v>
      </c>
      <c r="CE36" s="667"/>
      <c r="CF36" s="667"/>
      <c r="CG36" s="667"/>
      <c r="CH36" s="667"/>
      <c r="CI36" s="667"/>
      <c r="CJ36" s="667"/>
      <c r="CK36" s="667"/>
      <c r="CL36" s="667"/>
      <c r="CM36" s="667"/>
      <c r="CN36" s="667"/>
      <c r="CO36" s="667"/>
      <c r="CP36" s="667"/>
      <c r="CQ36" s="668"/>
      <c r="CR36" s="628">
        <v>3163074</v>
      </c>
      <c r="CS36" s="629"/>
      <c r="CT36" s="629"/>
      <c r="CU36" s="629"/>
      <c r="CV36" s="629"/>
      <c r="CW36" s="629"/>
      <c r="CX36" s="629"/>
      <c r="CY36" s="630"/>
      <c r="CZ36" s="631">
        <v>5.2</v>
      </c>
      <c r="DA36" s="641"/>
      <c r="DB36" s="641"/>
      <c r="DC36" s="642"/>
      <c r="DD36" s="634">
        <v>2433773</v>
      </c>
      <c r="DE36" s="629"/>
      <c r="DF36" s="629"/>
      <c r="DG36" s="629"/>
      <c r="DH36" s="629"/>
      <c r="DI36" s="629"/>
      <c r="DJ36" s="629"/>
      <c r="DK36" s="630"/>
      <c r="DL36" s="634">
        <v>1303591</v>
      </c>
      <c r="DM36" s="629"/>
      <c r="DN36" s="629"/>
      <c r="DO36" s="629"/>
      <c r="DP36" s="629"/>
      <c r="DQ36" s="629"/>
      <c r="DR36" s="629"/>
      <c r="DS36" s="629"/>
      <c r="DT36" s="629"/>
      <c r="DU36" s="629"/>
      <c r="DV36" s="630"/>
      <c r="DW36" s="631">
        <v>4.0999999999999996</v>
      </c>
      <c r="DX36" s="641"/>
      <c r="DY36" s="641"/>
      <c r="DZ36" s="641"/>
      <c r="EA36" s="641"/>
      <c r="EB36" s="641"/>
      <c r="EC36" s="662"/>
    </row>
    <row r="37" spans="2:133" ht="11.25" customHeight="1" x14ac:dyDescent="0.2">
      <c r="B37" s="625" t="s">
        <v>330</v>
      </c>
      <c r="C37" s="626"/>
      <c r="D37" s="626"/>
      <c r="E37" s="626"/>
      <c r="F37" s="626"/>
      <c r="G37" s="626"/>
      <c r="H37" s="626"/>
      <c r="I37" s="626"/>
      <c r="J37" s="626"/>
      <c r="K37" s="626"/>
      <c r="L37" s="626"/>
      <c r="M37" s="626"/>
      <c r="N37" s="626"/>
      <c r="O37" s="626"/>
      <c r="P37" s="626"/>
      <c r="Q37" s="627"/>
      <c r="R37" s="628">
        <v>5068539</v>
      </c>
      <c r="S37" s="629"/>
      <c r="T37" s="629"/>
      <c r="U37" s="629"/>
      <c r="V37" s="629"/>
      <c r="W37" s="629"/>
      <c r="X37" s="629"/>
      <c r="Y37" s="630"/>
      <c r="Z37" s="655">
        <v>7.7</v>
      </c>
      <c r="AA37" s="655"/>
      <c r="AB37" s="655"/>
      <c r="AC37" s="655"/>
      <c r="AD37" s="656" t="s">
        <v>185</v>
      </c>
      <c r="AE37" s="656"/>
      <c r="AF37" s="656"/>
      <c r="AG37" s="656"/>
      <c r="AH37" s="656"/>
      <c r="AI37" s="656"/>
      <c r="AJ37" s="656"/>
      <c r="AK37" s="656"/>
      <c r="AL37" s="631" t="s">
        <v>185</v>
      </c>
      <c r="AM37" s="632"/>
      <c r="AN37" s="632"/>
      <c r="AO37" s="657"/>
      <c r="AQ37" s="663" t="s">
        <v>331</v>
      </c>
      <c r="AR37" s="664"/>
      <c r="AS37" s="664"/>
      <c r="AT37" s="664"/>
      <c r="AU37" s="664"/>
      <c r="AV37" s="664"/>
      <c r="AW37" s="664"/>
      <c r="AX37" s="664"/>
      <c r="AY37" s="665"/>
      <c r="AZ37" s="628">
        <v>809469</v>
      </c>
      <c r="BA37" s="629"/>
      <c r="BB37" s="629"/>
      <c r="BC37" s="629"/>
      <c r="BD37" s="639"/>
      <c r="BE37" s="639"/>
      <c r="BF37" s="666"/>
      <c r="BG37" s="670" t="s">
        <v>332</v>
      </c>
      <c r="BH37" s="667"/>
      <c r="BI37" s="667"/>
      <c r="BJ37" s="667"/>
      <c r="BK37" s="667"/>
      <c r="BL37" s="667"/>
      <c r="BM37" s="667"/>
      <c r="BN37" s="667"/>
      <c r="BO37" s="667"/>
      <c r="BP37" s="667"/>
      <c r="BQ37" s="667"/>
      <c r="BR37" s="667"/>
      <c r="BS37" s="667"/>
      <c r="BT37" s="667"/>
      <c r="BU37" s="668"/>
      <c r="BV37" s="628">
        <v>621672</v>
      </c>
      <c r="BW37" s="629"/>
      <c r="BX37" s="629"/>
      <c r="BY37" s="629"/>
      <c r="BZ37" s="629"/>
      <c r="CA37" s="629"/>
      <c r="CB37" s="669"/>
      <c r="CD37" s="670" t="s">
        <v>333</v>
      </c>
      <c r="CE37" s="667"/>
      <c r="CF37" s="667"/>
      <c r="CG37" s="667"/>
      <c r="CH37" s="667"/>
      <c r="CI37" s="667"/>
      <c r="CJ37" s="667"/>
      <c r="CK37" s="667"/>
      <c r="CL37" s="667"/>
      <c r="CM37" s="667"/>
      <c r="CN37" s="667"/>
      <c r="CO37" s="667"/>
      <c r="CP37" s="667"/>
      <c r="CQ37" s="668"/>
      <c r="CR37" s="628">
        <v>9680</v>
      </c>
      <c r="CS37" s="639"/>
      <c r="CT37" s="639"/>
      <c r="CU37" s="639"/>
      <c r="CV37" s="639"/>
      <c r="CW37" s="639"/>
      <c r="CX37" s="639"/>
      <c r="CY37" s="640"/>
      <c r="CZ37" s="631">
        <v>0</v>
      </c>
      <c r="DA37" s="641"/>
      <c r="DB37" s="641"/>
      <c r="DC37" s="642"/>
      <c r="DD37" s="634">
        <v>9680</v>
      </c>
      <c r="DE37" s="639"/>
      <c r="DF37" s="639"/>
      <c r="DG37" s="639"/>
      <c r="DH37" s="639"/>
      <c r="DI37" s="639"/>
      <c r="DJ37" s="639"/>
      <c r="DK37" s="640"/>
      <c r="DL37" s="634">
        <v>9572</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2">
      <c r="B38" s="625" t="s">
        <v>334</v>
      </c>
      <c r="C38" s="626"/>
      <c r="D38" s="626"/>
      <c r="E38" s="626"/>
      <c r="F38" s="626"/>
      <c r="G38" s="626"/>
      <c r="H38" s="626"/>
      <c r="I38" s="626"/>
      <c r="J38" s="626"/>
      <c r="K38" s="626"/>
      <c r="L38" s="626"/>
      <c r="M38" s="626"/>
      <c r="N38" s="626"/>
      <c r="O38" s="626"/>
      <c r="P38" s="626"/>
      <c r="Q38" s="627"/>
      <c r="R38" s="628">
        <v>4074666</v>
      </c>
      <c r="S38" s="629"/>
      <c r="T38" s="629"/>
      <c r="U38" s="629"/>
      <c r="V38" s="629"/>
      <c r="W38" s="629"/>
      <c r="X38" s="629"/>
      <c r="Y38" s="630"/>
      <c r="Z38" s="655">
        <v>6.2</v>
      </c>
      <c r="AA38" s="655"/>
      <c r="AB38" s="655"/>
      <c r="AC38" s="655"/>
      <c r="AD38" s="656" t="s">
        <v>250</v>
      </c>
      <c r="AE38" s="656"/>
      <c r="AF38" s="656"/>
      <c r="AG38" s="656"/>
      <c r="AH38" s="656"/>
      <c r="AI38" s="656"/>
      <c r="AJ38" s="656"/>
      <c r="AK38" s="656"/>
      <c r="AL38" s="631" t="s">
        <v>185</v>
      </c>
      <c r="AM38" s="632"/>
      <c r="AN38" s="632"/>
      <c r="AO38" s="657"/>
      <c r="AQ38" s="663" t="s">
        <v>335</v>
      </c>
      <c r="AR38" s="664"/>
      <c r="AS38" s="664"/>
      <c r="AT38" s="664"/>
      <c r="AU38" s="664"/>
      <c r="AV38" s="664"/>
      <c r="AW38" s="664"/>
      <c r="AX38" s="664"/>
      <c r="AY38" s="665"/>
      <c r="AZ38" s="628">
        <v>36328</v>
      </c>
      <c r="BA38" s="629"/>
      <c r="BB38" s="629"/>
      <c r="BC38" s="629"/>
      <c r="BD38" s="639"/>
      <c r="BE38" s="639"/>
      <c r="BF38" s="666"/>
      <c r="BG38" s="670" t="s">
        <v>336</v>
      </c>
      <c r="BH38" s="667"/>
      <c r="BI38" s="667"/>
      <c r="BJ38" s="667"/>
      <c r="BK38" s="667"/>
      <c r="BL38" s="667"/>
      <c r="BM38" s="667"/>
      <c r="BN38" s="667"/>
      <c r="BO38" s="667"/>
      <c r="BP38" s="667"/>
      <c r="BQ38" s="667"/>
      <c r="BR38" s="667"/>
      <c r="BS38" s="667"/>
      <c r="BT38" s="667"/>
      <c r="BU38" s="668"/>
      <c r="BV38" s="628">
        <v>18187</v>
      </c>
      <c r="BW38" s="629"/>
      <c r="BX38" s="629"/>
      <c r="BY38" s="629"/>
      <c r="BZ38" s="629"/>
      <c r="CA38" s="629"/>
      <c r="CB38" s="669"/>
      <c r="CD38" s="670" t="s">
        <v>337</v>
      </c>
      <c r="CE38" s="667"/>
      <c r="CF38" s="667"/>
      <c r="CG38" s="667"/>
      <c r="CH38" s="667"/>
      <c r="CI38" s="667"/>
      <c r="CJ38" s="667"/>
      <c r="CK38" s="667"/>
      <c r="CL38" s="667"/>
      <c r="CM38" s="667"/>
      <c r="CN38" s="667"/>
      <c r="CO38" s="667"/>
      <c r="CP38" s="667"/>
      <c r="CQ38" s="668"/>
      <c r="CR38" s="628">
        <v>4602854</v>
      </c>
      <c r="CS38" s="629"/>
      <c r="CT38" s="629"/>
      <c r="CU38" s="629"/>
      <c r="CV38" s="629"/>
      <c r="CW38" s="629"/>
      <c r="CX38" s="629"/>
      <c r="CY38" s="630"/>
      <c r="CZ38" s="631">
        <v>7.5</v>
      </c>
      <c r="DA38" s="641"/>
      <c r="DB38" s="641"/>
      <c r="DC38" s="642"/>
      <c r="DD38" s="634">
        <v>3816647</v>
      </c>
      <c r="DE38" s="629"/>
      <c r="DF38" s="629"/>
      <c r="DG38" s="629"/>
      <c r="DH38" s="629"/>
      <c r="DI38" s="629"/>
      <c r="DJ38" s="629"/>
      <c r="DK38" s="630"/>
      <c r="DL38" s="634">
        <v>3630986</v>
      </c>
      <c r="DM38" s="629"/>
      <c r="DN38" s="629"/>
      <c r="DO38" s="629"/>
      <c r="DP38" s="629"/>
      <c r="DQ38" s="629"/>
      <c r="DR38" s="629"/>
      <c r="DS38" s="629"/>
      <c r="DT38" s="629"/>
      <c r="DU38" s="629"/>
      <c r="DV38" s="630"/>
      <c r="DW38" s="631">
        <v>11.4</v>
      </c>
      <c r="DX38" s="641"/>
      <c r="DY38" s="641"/>
      <c r="DZ38" s="641"/>
      <c r="EA38" s="641"/>
      <c r="EB38" s="641"/>
      <c r="EC38" s="662"/>
    </row>
    <row r="39" spans="2:133" ht="11.25" customHeight="1" x14ac:dyDescent="0.2">
      <c r="B39" s="625" t="s">
        <v>338</v>
      </c>
      <c r="C39" s="626"/>
      <c r="D39" s="626"/>
      <c r="E39" s="626"/>
      <c r="F39" s="626"/>
      <c r="G39" s="626"/>
      <c r="H39" s="626"/>
      <c r="I39" s="626"/>
      <c r="J39" s="626"/>
      <c r="K39" s="626"/>
      <c r="L39" s="626"/>
      <c r="M39" s="626"/>
      <c r="N39" s="626"/>
      <c r="O39" s="626"/>
      <c r="P39" s="626"/>
      <c r="Q39" s="627"/>
      <c r="R39" s="628">
        <v>1016606</v>
      </c>
      <c r="S39" s="629"/>
      <c r="T39" s="629"/>
      <c r="U39" s="629"/>
      <c r="V39" s="629"/>
      <c r="W39" s="629"/>
      <c r="X39" s="629"/>
      <c r="Y39" s="630"/>
      <c r="Z39" s="655">
        <v>1.5</v>
      </c>
      <c r="AA39" s="655"/>
      <c r="AB39" s="655"/>
      <c r="AC39" s="655"/>
      <c r="AD39" s="656">
        <v>183</v>
      </c>
      <c r="AE39" s="656"/>
      <c r="AF39" s="656"/>
      <c r="AG39" s="656"/>
      <c r="AH39" s="656"/>
      <c r="AI39" s="656"/>
      <c r="AJ39" s="656"/>
      <c r="AK39" s="656"/>
      <c r="AL39" s="631">
        <v>0</v>
      </c>
      <c r="AM39" s="632"/>
      <c r="AN39" s="632"/>
      <c r="AO39" s="657"/>
      <c r="AQ39" s="663" t="s">
        <v>339</v>
      </c>
      <c r="AR39" s="664"/>
      <c r="AS39" s="664"/>
      <c r="AT39" s="664"/>
      <c r="AU39" s="664"/>
      <c r="AV39" s="664"/>
      <c r="AW39" s="664"/>
      <c r="AX39" s="664"/>
      <c r="AY39" s="665"/>
      <c r="AZ39" s="628" t="s">
        <v>185</v>
      </c>
      <c r="BA39" s="629"/>
      <c r="BB39" s="629"/>
      <c r="BC39" s="629"/>
      <c r="BD39" s="639"/>
      <c r="BE39" s="639"/>
      <c r="BF39" s="666"/>
      <c r="BG39" s="670" t="s">
        <v>340</v>
      </c>
      <c r="BH39" s="667"/>
      <c r="BI39" s="667"/>
      <c r="BJ39" s="667"/>
      <c r="BK39" s="667"/>
      <c r="BL39" s="667"/>
      <c r="BM39" s="667"/>
      <c r="BN39" s="667"/>
      <c r="BO39" s="667"/>
      <c r="BP39" s="667"/>
      <c r="BQ39" s="667"/>
      <c r="BR39" s="667"/>
      <c r="BS39" s="667"/>
      <c r="BT39" s="667"/>
      <c r="BU39" s="668"/>
      <c r="BV39" s="628">
        <v>28622</v>
      </c>
      <c r="BW39" s="629"/>
      <c r="BX39" s="629"/>
      <c r="BY39" s="629"/>
      <c r="BZ39" s="629"/>
      <c r="CA39" s="629"/>
      <c r="CB39" s="669"/>
      <c r="CD39" s="670" t="s">
        <v>341</v>
      </c>
      <c r="CE39" s="667"/>
      <c r="CF39" s="667"/>
      <c r="CG39" s="667"/>
      <c r="CH39" s="667"/>
      <c r="CI39" s="667"/>
      <c r="CJ39" s="667"/>
      <c r="CK39" s="667"/>
      <c r="CL39" s="667"/>
      <c r="CM39" s="667"/>
      <c r="CN39" s="667"/>
      <c r="CO39" s="667"/>
      <c r="CP39" s="667"/>
      <c r="CQ39" s="668"/>
      <c r="CR39" s="628">
        <v>4777890</v>
      </c>
      <c r="CS39" s="639"/>
      <c r="CT39" s="639"/>
      <c r="CU39" s="639"/>
      <c r="CV39" s="639"/>
      <c r="CW39" s="639"/>
      <c r="CX39" s="639"/>
      <c r="CY39" s="640"/>
      <c r="CZ39" s="631">
        <v>7.8</v>
      </c>
      <c r="DA39" s="641"/>
      <c r="DB39" s="641"/>
      <c r="DC39" s="642"/>
      <c r="DD39" s="634">
        <v>4683252</v>
      </c>
      <c r="DE39" s="639"/>
      <c r="DF39" s="639"/>
      <c r="DG39" s="639"/>
      <c r="DH39" s="639"/>
      <c r="DI39" s="639"/>
      <c r="DJ39" s="639"/>
      <c r="DK39" s="640"/>
      <c r="DL39" s="634" t="s">
        <v>185</v>
      </c>
      <c r="DM39" s="639"/>
      <c r="DN39" s="639"/>
      <c r="DO39" s="639"/>
      <c r="DP39" s="639"/>
      <c r="DQ39" s="639"/>
      <c r="DR39" s="639"/>
      <c r="DS39" s="639"/>
      <c r="DT39" s="639"/>
      <c r="DU39" s="639"/>
      <c r="DV39" s="640"/>
      <c r="DW39" s="631" t="s">
        <v>250</v>
      </c>
      <c r="DX39" s="641"/>
      <c r="DY39" s="641"/>
      <c r="DZ39" s="641"/>
      <c r="EA39" s="641"/>
      <c r="EB39" s="641"/>
      <c r="EC39" s="662"/>
    </row>
    <row r="40" spans="2:133" ht="11.25" customHeight="1" x14ac:dyDescent="0.2">
      <c r="B40" s="625" t="s">
        <v>342</v>
      </c>
      <c r="C40" s="626"/>
      <c r="D40" s="626"/>
      <c r="E40" s="626"/>
      <c r="F40" s="626"/>
      <c r="G40" s="626"/>
      <c r="H40" s="626"/>
      <c r="I40" s="626"/>
      <c r="J40" s="626"/>
      <c r="K40" s="626"/>
      <c r="L40" s="626"/>
      <c r="M40" s="626"/>
      <c r="N40" s="626"/>
      <c r="O40" s="626"/>
      <c r="P40" s="626"/>
      <c r="Q40" s="627"/>
      <c r="R40" s="628">
        <v>4518880</v>
      </c>
      <c r="S40" s="629"/>
      <c r="T40" s="629"/>
      <c r="U40" s="629"/>
      <c r="V40" s="629"/>
      <c r="W40" s="629"/>
      <c r="X40" s="629"/>
      <c r="Y40" s="630"/>
      <c r="Z40" s="655">
        <v>6.8</v>
      </c>
      <c r="AA40" s="655"/>
      <c r="AB40" s="655"/>
      <c r="AC40" s="655"/>
      <c r="AD40" s="656" t="s">
        <v>250</v>
      </c>
      <c r="AE40" s="656"/>
      <c r="AF40" s="656"/>
      <c r="AG40" s="656"/>
      <c r="AH40" s="656"/>
      <c r="AI40" s="656"/>
      <c r="AJ40" s="656"/>
      <c r="AK40" s="656"/>
      <c r="AL40" s="631" t="s">
        <v>250</v>
      </c>
      <c r="AM40" s="632"/>
      <c r="AN40" s="632"/>
      <c r="AO40" s="657"/>
      <c r="AQ40" s="663" t="s">
        <v>343</v>
      </c>
      <c r="AR40" s="664"/>
      <c r="AS40" s="664"/>
      <c r="AT40" s="664"/>
      <c r="AU40" s="664"/>
      <c r="AV40" s="664"/>
      <c r="AW40" s="664"/>
      <c r="AX40" s="664"/>
      <c r="AY40" s="665"/>
      <c r="AZ40" s="628" t="s">
        <v>250</v>
      </c>
      <c r="BA40" s="629"/>
      <c r="BB40" s="629"/>
      <c r="BC40" s="629"/>
      <c r="BD40" s="639"/>
      <c r="BE40" s="639"/>
      <c r="BF40" s="666"/>
      <c r="BG40" s="671" t="s">
        <v>344</v>
      </c>
      <c r="BH40" s="672"/>
      <c r="BI40" s="672"/>
      <c r="BJ40" s="672"/>
      <c r="BK40" s="672"/>
      <c r="BL40" s="222"/>
      <c r="BM40" s="667" t="s">
        <v>345</v>
      </c>
      <c r="BN40" s="667"/>
      <c r="BO40" s="667"/>
      <c r="BP40" s="667"/>
      <c r="BQ40" s="667"/>
      <c r="BR40" s="667"/>
      <c r="BS40" s="667"/>
      <c r="BT40" s="667"/>
      <c r="BU40" s="668"/>
      <c r="BV40" s="628">
        <v>94</v>
      </c>
      <c r="BW40" s="629"/>
      <c r="BX40" s="629"/>
      <c r="BY40" s="629"/>
      <c r="BZ40" s="629"/>
      <c r="CA40" s="629"/>
      <c r="CB40" s="669"/>
      <c r="CD40" s="670" t="s">
        <v>346</v>
      </c>
      <c r="CE40" s="667"/>
      <c r="CF40" s="667"/>
      <c r="CG40" s="667"/>
      <c r="CH40" s="667"/>
      <c r="CI40" s="667"/>
      <c r="CJ40" s="667"/>
      <c r="CK40" s="667"/>
      <c r="CL40" s="667"/>
      <c r="CM40" s="667"/>
      <c r="CN40" s="667"/>
      <c r="CO40" s="667"/>
      <c r="CP40" s="667"/>
      <c r="CQ40" s="668"/>
      <c r="CR40" s="628">
        <v>413358</v>
      </c>
      <c r="CS40" s="629"/>
      <c r="CT40" s="629"/>
      <c r="CU40" s="629"/>
      <c r="CV40" s="629"/>
      <c r="CW40" s="629"/>
      <c r="CX40" s="629"/>
      <c r="CY40" s="630"/>
      <c r="CZ40" s="631">
        <v>0.7</v>
      </c>
      <c r="DA40" s="641"/>
      <c r="DB40" s="641"/>
      <c r="DC40" s="642"/>
      <c r="DD40" s="634">
        <v>86058</v>
      </c>
      <c r="DE40" s="629"/>
      <c r="DF40" s="629"/>
      <c r="DG40" s="629"/>
      <c r="DH40" s="629"/>
      <c r="DI40" s="629"/>
      <c r="DJ40" s="629"/>
      <c r="DK40" s="630"/>
      <c r="DL40" s="634">
        <v>49371</v>
      </c>
      <c r="DM40" s="629"/>
      <c r="DN40" s="629"/>
      <c r="DO40" s="629"/>
      <c r="DP40" s="629"/>
      <c r="DQ40" s="629"/>
      <c r="DR40" s="629"/>
      <c r="DS40" s="629"/>
      <c r="DT40" s="629"/>
      <c r="DU40" s="629"/>
      <c r="DV40" s="630"/>
      <c r="DW40" s="631">
        <v>0.2</v>
      </c>
      <c r="DX40" s="641"/>
      <c r="DY40" s="641"/>
      <c r="DZ40" s="641"/>
      <c r="EA40" s="641"/>
      <c r="EB40" s="641"/>
      <c r="EC40" s="662"/>
    </row>
    <row r="41" spans="2:133" ht="11.25" customHeight="1" x14ac:dyDescent="0.2">
      <c r="B41" s="625" t="s">
        <v>347</v>
      </c>
      <c r="C41" s="626"/>
      <c r="D41" s="626"/>
      <c r="E41" s="626"/>
      <c r="F41" s="626"/>
      <c r="G41" s="626"/>
      <c r="H41" s="626"/>
      <c r="I41" s="626"/>
      <c r="J41" s="626"/>
      <c r="K41" s="626"/>
      <c r="L41" s="626"/>
      <c r="M41" s="626"/>
      <c r="N41" s="626"/>
      <c r="O41" s="626"/>
      <c r="P41" s="626"/>
      <c r="Q41" s="627"/>
      <c r="R41" s="628" t="s">
        <v>250</v>
      </c>
      <c r="S41" s="629"/>
      <c r="T41" s="629"/>
      <c r="U41" s="629"/>
      <c r="V41" s="629"/>
      <c r="W41" s="629"/>
      <c r="X41" s="629"/>
      <c r="Y41" s="630"/>
      <c r="Z41" s="655" t="s">
        <v>185</v>
      </c>
      <c r="AA41" s="655"/>
      <c r="AB41" s="655"/>
      <c r="AC41" s="655"/>
      <c r="AD41" s="656" t="s">
        <v>185</v>
      </c>
      <c r="AE41" s="656"/>
      <c r="AF41" s="656"/>
      <c r="AG41" s="656"/>
      <c r="AH41" s="656"/>
      <c r="AI41" s="656"/>
      <c r="AJ41" s="656"/>
      <c r="AK41" s="656"/>
      <c r="AL41" s="631" t="s">
        <v>185</v>
      </c>
      <c r="AM41" s="632"/>
      <c r="AN41" s="632"/>
      <c r="AO41" s="657"/>
      <c r="AQ41" s="663" t="s">
        <v>348</v>
      </c>
      <c r="AR41" s="664"/>
      <c r="AS41" s="664"/>
      <c r="AT41" s="664"/>
      <c r="AU41" s="664"/>
      <c r="AV41" s="664"/>
      <c r="AW41" s="664"/>
      <c r="AX41" s="664"/>
      <c r="AY41" s="665"/>
      <c r="AZ41" s="628">
        <v>977394</v>
      </c>
      <c r="BA41" s="629"/>
      <c r="BB41" s="629"/>
      <c r="BC41" s="629"/>
      <c r="BD41" s="639"/>
      <c r="BE41" s="639"/>
      <c r="BF41" s="666"/>
      <c r="BG41" s="671"/>
      <c r="BH41" s="672"/>
      <c r="BI41" s="672"/>
      <c r="BJ41" s="672"/>
      <c r="BK41" s="672"/>
      <c r="BL41" s="222"/>
      <c r="BM41" s="667" t="s">
        <v>349</v>
      </c>
      <c r="BN41" s="667"/>
      <c r="BO41" s="667"/>
      <c r="BP41" s="667"/>
      <c r="BQ41" s="667"/>
      <c r="BR41" s="667"/>
      <c r="BS41" s="667"/>
      <c r="BT41" s="667"/>
      <c r="BU41" s="668"/>
      <c r="BV41" s="628" t="s">
        <v>185</v>
      </c>
      <c r="BW41" s="629"/>
      <c r="BX41" s="629"/>
      <c r="BY41" s="629"/>
      <c r="BZ41" s="629"/>
      <c r="CA41" s="629"/>
      <c r="CB41" s="669"/>
      <c r="CD41" s="670" t="s">
        <v>350</v>
      </c>
      <c r="CE41" s="667"/>
      <c r="CF41" s="667"/>
      <c r="CG41" s="667"/>
      <c r="CH41" s="667"/>
      <c r="CI41" s="667"/>
      <c r="CJ41" s="667"/>
      <c r="CK41" s="667"/>
      <c r="CL41" s="667"/>
      <c r="CM41" s="667"/>
      <c r="CN41" s="667"/>
      <c r="CO41" s="667"/>
      <c r="CP41" s="667"/>
      <c r="CQ41" s="668"/>
      <c r="CR41" s="628" t="s">
        <v>185</v>
      </c>
      <c r="CS41" s="639"/>
      <c r="CT41" s="639"/>
      <c r="CU41" s="639"/>
      <c r="CV41" s="639"/>
      <c r="CW41" s="639"/>
      <c r="CX41" s="639"/>
      <c r="CY41" s="640"/>
      <c r="CZ41" s="631" t="s">
        <v>250</v>
      </c>
      <c r="DA41" s="641"/>
      <c r="DB41" s="641"/>
      <c r="DC41" s="642"/>
      <c r="DD41" s="634" t="s">
        <v>185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351</v>
      </c>
      <c r="C42" s="626"/>
      <c r="D42" s="626"/>
      <c r="E42" s="626"/>
      <c r="F42" s="626"/>
      <c r="G42" s="626"/>
      <c r="H42" s="626"/>
      <c r="I42" s="626"/>
      <c r="J42" s="626"/>
      <c r="K42" s="626"/>
      <c r="L42" s="626"/>
      <c r="M42" s="626"/>
      <c r="N42" s="626"/>
      <c r="O42" s="626"/>
      <c r="P42" s="626"/>
      <c r="Q42" s="627"/>
      <c r="R42" s="628" t="s">
        <v>185</v>
      </c>
      <c r="S42" s="629"/>
      <c r="T42" s="629"/>
      <c r="U42" s="629"/>
      <c r="V42" s="629"/>
      <c r="W42" s="629"/>
      <c r="X42" s="629"/>
      <c r="Y42" s="630"/>
      <c r="Z42" s="655" t="s">
        <v>185</v>
      </c>
      <c r="AA42" s="655"/>
      <c r="AB42" s="655"/>
      <c r="AC42" s="655"/>
      <c r="AD42" s="656" t="s">
        <v>250</v>
      </c>
      <c r="AE42" s="656"/>
      <c r="AF42" s="656"/>
      <c r="AG42" s="656"/>
      <c r="AH42" s="656"/>
      <c r="AI42" s="656"/>
      <c r="AJ42" s="656"/>
      <c r="AK42" s="656"/>
      <c r="AL42" s="631" t="s">
        <v>185</v>
      </c>
      <c r="AM42" s="632"/>
      <c r="AN42" s="632"/>
      <c r="AO42" s="657"/>
      <c r="AQ42" s="675" t="s">
        <v>352</v>
      </c>
      <c r="AR42" s="676"/>
      <c r="AS42" s="676"/>
      <c r="AT42" s="676"/>
      <c r="AU42" s="676"/>
      <c r="AV42" s="676"/>
      <c r="AW42" s="676"/>
      <c r="AX42" s="676"/>
      <c r="AY42" s="677"/>
      <c r="AZ42" s="608">
        <v>3625460</v>
      </c>
      <c r="BA42" s="643"/>
      <c r="BB42" s="643"/>
      <c r="BC42" s="643"/>
      <c r="BD42" s="609"/>
      <c r="BE42" s="609"/>
      <c r="BF42" s="658"/>
      <c r="BG42" s="673"/>
      <c r="BH42" s="674"/>
      <c r="BI42" s="674"/>
      <c r="BJ42" s="674"/>
      <c r="BK42" s="674"/>
      <c r="BL42" s="223"/>
      <c r="BM42" s="659" t="s">
        <v>353</v>
      </c>
      <c r="BN42" s="659"/>
      <c r="BO42" s="659"/>
      <c r="BP42" s="659"/>
      <c r="BQ42" s="659"/>
      <c r="BR42" s="659"/>
      <c r="BS42" s="659"/>
      <c r="BT42" s="659"/>
      <c r="BU42" s="660"/>
      <c r="BV42" s="608">
        <v>361</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10864411</v>
      </c>
      <c r="CS42" s="639"/>
      <c r="CT42" s="639"/>
      <c r="CU42" s="639"/>
      <c r="CV42" s="639"/>
      <c r="CW42" s="639"/>
      <c r="CX42" s="639"/>
      <c r="CY42" s="640"/>
      <c r="CZ42" s="631">
        <v>17.7</v>
      </c>
      <c r="DA42" s="641"/>
      <c r="DB42" s="641"/>
      <c r="DC42" s="642"/>
      <c r="DD42" s="634">
        <v>1845251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355</v>
      </c>
      <c r="C43" s="626"/>
      <c r="D43" s="626"/>
      <c r="E43" s="626"/>
      <c r="F43" s="626"/>
      <c r="G43" s="626"/>
      <c r="H43" s="626"/>
      <c r="I43" s="626"/>
      <c r="J43" s="626"/>
      <c r="K43" s="626"/>
      <c r="L43" s="626"/>
      <c r="M43" s="626"/>
      <c r="N43" s="626"/>
      <c r="O43" s="626"/>
      <c r="P43" s="626"/>
      <c r="Q43" s="627"/>
      <c r="R43" s="628">
        <v>2390280</v>
      </c>
      <c r="S43" s="629"/>
      <c r="T43" s="629"/>
      <c r="U43" s="629"/>
      <c r="V43" s="629"/>
      <c r="W43" s="629"/>
      <c r="X43" s="629"/>
      <c r="Y43" s="630"/>
      <c r="Z43" s="655">
        <v>3.6</v>
      </c>
      <c r="AA43" s="655"/>
      <c r="AB43" s="655"/>
      <c r="AC43" s="655"/>
      <c r="AD43" s="656" t="s">
        <v>185</v>
      </c>
      <c r="AE43" s="656"/>
      <c r="AF43" s="656"/>
      <c r="AG43" s="656"/>
      <c r="AH43" s="656"/>
      <c r="AI43" s="656"/>
      <c r="AJ43" s="656"/>
      <c r="AK43" s="656"/>
      <c r="AL43" s="631" t="s">
        <v>185</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150366</v>
      </c>
      <c r="CS43" s="639"/>
      <c r="CT43" s="639"/>
      <c r="CU43" s="639"/>
      <c r="CV43" s="639"/>
      <c r="CW43" s="639"/>
      <c r="CX43" s="639"/>
      <c r="CY43" s="640"/>
      <c r="CZ43" s="631">
        <v>0.2</v>
      </c>
      <c r="DA43" s="641"/>
      <c r="DB43" s="641"/>
      <c r="DC43" s="642"/>
      <c r="DD43" s="634">
        <v>148390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357</v>
      </c>
      <c r="C44" s="606"/>
      <c r="D44" s="606"/>
      <c r="E44" s="606"/>
      <c r="F44" s="606"/>
      <c r="G44" s="606"/>
      <c r="H44" s="606"/>
      <c r="I44" s="606"/>
      <c r="J44" s="606"/>
      <c r="K44" s="606"/>
      <c r="L44" s="606"/>
      <c r="M44" s="606"/>
      <c r="N44" s="606"/>
      <c r="O44" s="606"/>
      <c r="P44" s="606"/>
      <c r="Q44" s="607"/>
      <c r="R44" s="608">
        <v>66224068</v>
      </c>
      <c r="S44" s="643"/>
      <c r="T44" s="643"/>
      <c r="U44" s="643"/>
      <c r="V44" s="643"/>
      <c r="W44" s="643"/>
      <c r="X44" s="643"/>
      <c r="Y44" s="644"/>
      <c r="Z44" s="645">
        <v>100</v>
      </c>
      <c r="AA44" s="645"/>
      <c r="AB44" s="645"/>
      <c r="AC44" s="645"/>
      <c r="AD44" s="646">
        <v>29364474</v>
      </c>
      <c r="AE44" s="646"/>
      <c r="AF44" s="646"/>
      <c r="AG44" s="646"/>
      <c r="AH44" s="646"/>
      <c r="AI44" s="646"/>
      <c r="AJ44" s="646"/>
      <c r="AK44" s="646"/>
      <c r="AL44" s="611">
        <v>100</v>
      </c>
      <c r="AM44" s="647"/>
      <c r="AN44" s="647"/>
      <c r="AO44" s="648"/>
      <c r="CD44" s="649" t="s">
        <v>303</v>
      </c>
      <c r="CE44" s="650"/>
      <c r="CF44" s="625" t="s">
        <v>358</v>
      </c>
      <c r="CG44" s="626"/>
      <c r="CH44" s="626"/>
      <c r="CI44" s="626"/>
      <c r="CJ44" s="626"/>
      <c r="CK44" s="626"/>
      <c r="CL44" s="626"/>
      <c r="CM44" s="626"/>
      <c r="CN44" s="626"/>
      <c r="CO44" s="626"/>
      <c r="CP44" s="626"/>
      <c r="CQ44" s="627"/>
      <c r="CR44" s="628">
        <v>10864411</v>
      </c>
      <c r="CS44" s="629"/>
      <c r="CT44" s="629"/>
      <c r="CU44" s="629"/>
      <c r="CV44" s="629"/>
      <c r="CW44" s="629"/>
      <c r="CX44" s="629"/>
      <c r="CY44" s="630"/>
      <c r="CZ44" s="631">
        <v>17.7</v>
      </c>
      <c r="DA44" s="632"/>
      <c r="DB44" s="632"/>
      <c r="DC44" s="633"/>
      <c r="DD44" s="634">
        <v>1845251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5663194</v>
      </c>
      <c r="CS45" s="639"/>
      <c r="CT45" s="639"/>
      <c r="CU45" s="639"/>
      <c r="CV45" s="639"/>
      <c r="CW45" s="639"/>
      <c r="CX45" s="639"/>
      <c r="CY45" s="640"/>
      <c r="CZ45" s="631">
        <v>9.1999999999999993</v>
      </c>
      <c r="DA45" s="641"/>
      <c r="DB45" s="641"/>
      <c r="DC45" s="642"/>
      <c r="DD45" s="634">
        <v>514773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5139264</v>
      </c>
      <c r="CS46" s="629"/>
      <c r="CT46" s="629"/>
      <c r="CU46" s="629"/>
      <c r="CV46" s="629"/>
      <c r="CW46" s="629"/>
      <c r="CX46" s="629"/>
      <c r="CY46" s="630"/>
      <c r="CZ46" s="631">
        <v>8.4</v>
      </c>
      <c r="DA46" s="632"/>
      <c r="DB46" s="632"/>
      <c r="DC46" s="633"/>
      <c r="DD46" s="634">
        <v>1276725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t="s">
        <v>185</v>
      </c>
      <c r="CS47" s="639"/>
      <c r="CT47" s="639"/>
      <c r="CU47" s="639"/>
      <c r="CV47" s="639"/>
      <c r="CW47" s="639"/>
      <c r="CX47" s="639"/>
      <c r="CY47" s="640"/>
      <c r="CZ47" s="631" t="s">
        <v>185</v>
      </c>
      <c r="DA47" s="641"/>
      <c r="DB47" s="641"/>
      <c r="DC47" s="642"/>
      <c r="DD47" s="634" t="s">
        <v>250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250</v>
      </c>
      <c r="CS48" s="629"/>
      <c r="CT48" s="629"/>
      <c r="CU48" s="629"/>
      <c r="CV48" s="629"/>
      <c r="CW48" s="629"/>
      <c r="CX48" s="629"/>
      <c r="CY48" s="630"/>
      <c r="CZ48" s="631" t="s">
        <v>250</v>
      </c>
      <c r="DA48" s="632"/>
      <c r="DB48" s="632"/>
      <c r="DC48" s="633"/>
      <c r="DD48" s="634" t="s">
        <v>185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61390436</v>
      </c>
      <c r="CS49" s="609"/>
      <c r="CT49" s="609"/>
      <c r="CU49" s="609"/>
      <c r="CV49" s="609"/>
      <c r="CW49" s="609"/>
      <c r="CX49" s="609"/>
      <c r="CY49" s="610"/>
      <c r="CZ49" s="611">
        <v>100</v>
      </c>
      <c r="DA49" s="612"/>
      <c r="DB49" s="612"/>
      <c r="DC49" s="613"/>
      <c r="DD49" s="614">
        <v>36132409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A32" sqref="AA32:AE32"/>
    </sheetView>
  </sheetViews>
  <sheetFormatPr defaultColWidth="0" defaultRowHeight="13.2" zeroHeight="1" x14ac:dyDescent="0.2"/>
  <cols>
    <col min="1" max="130" width="2.77734375" style="234" customWidth="1"/>
    <col min="131" max="131" width="1.554687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368</v>
      </c>
      <c r="DK2" s="1120"/>
      <c r="DL2" s="1120"/>
      <c r="DM2" s="1120"/>
      <c r="DN2" s="1120"/>
      <c r="DO2" s="1121"/>
      <c r="DP2" s="231"/>
      <c r="DQ2" s="1119" t="s">
        <v>369</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389</v>
      </c>
      <c r="C7" s="1076"/>
      <c r="D7" s="1076"/>
      <c r="E7" s="1076"/>
      <c r="F7" s="1076"/>
      <c r="G7" s="1076"/>
      <c r="H7" s="1076"/>
      <c r="I7" s="1076"/>
      <c r="J7" s="1076"/>
      <c r="K7" s="1076"/>
      <c r="L7" s="1076"/>
      <c r="M7" s="1076"/>
      <c r="N7" s="1076"/>
      <c r="O7" s="1076"/>
      <c r="P7" s="1077"/>
      <c r="Q7" s="1130">
        <v>66272</v>
      </c>
      <c r="R7" s="1131"/>
      <c r="S7" s="1131"/>
      <c r="T7" s="1131"/>
      <c r="U7" s="1131"/>
      <c r="V7" s="1131">
        <v>61438</v>
      </c>
      <c r="W7" s="1131"/>
      <c r="X7" s="1131"/>
      <c r="Y7" s="1131"/>
      <c r="Z7" s="1131"/>
      <c r="AA7" s="1131">
        <v>4834</v>
      </c>
      <c r="AB7" s="1131"/>
      <c r="AC7" s="1131"/>
      <c r="AD7" s="1131"/>
      <c r="AE7" s="1132"/>
      <c r="AF7" s="1133">
        <v>4612</v>
      </c>
      <c r="AG7" s="1134"/>
      <c r="AH7" s="1134"/>
      <c r="AI7" s="1134"/>
      <c r="AJ7" s="1135"/>
      <c r="AK7" s="1136">
        <v>5069</v>
      </c>
      <c r="AL7" s="1137"/>
      <c r="AM7" s="1137"/>
      <c r="AN7" s="1137"/>
      <c r="AO7" s="1137"/>
      <c r="AP7" s="1137">
        <v>24317</v>
      </c>
      <c r="AQ7" s="1137"/>
      <c r="AR7" s="1137"/>
      <c r="AS7" s="1137"/>
      <c r="AT7" s="1137"/>
      <c r="AU7" s="1138" t="s">
        <v>592</v>
      </c>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599</v>
      </c>
      <c r="BT7" s="1128"/>
      <c r="BU7" s="1128"/>
      <c r="BV7" s="1128"/>
      <c r="BW7" s="1128"/>
      <c r="BX7" s="1128"/>
      <c r="BY7" s="1128"/>
      <c r="BZ7" s="1128"/>
      <c r="CA7" s="1128"/>
      <c r="CB7" s="1128"/>
      <c r="CC7" s="1128"/>
      <c r="CD7" s="1128"/>
      <c r="CE7" s="1128"/>
      <c r="CF7" s="1128"/>
      <c r="CG7" s="1140"/>
      <c r="CH7" s="1124">
        <v>2</v>
      </c>
      <c r="CI7" s="1125"/>
      <c r="CJ7" s="1125"/>
      <c r="CK7" s="1125"/>
      <c r="CL7" s="1126"/>
      <c r="CM7" s="1124">
        <v>462</v>
      </c>
      <c r="CN7" s="1125"/>
      <c r="CO7" s="1125"/>
      <c r="CP7" s="1125"/>
      <c r="CQ7" s="1126"/>
      <c r="CR7" s="1124">
        <v>5</v>
      </c>
      <c r="CS7" s="1125"/>
      <c r="CT7" s="1125"/>
      <c r="CU7" s="1125"/>
      <c r="CV7" s="1126"/>
      <c r="CW7" s="1124" t="s">
        <v>529</v>
      </c>
      <c r="CX7" s="1125"/>
      <c r="CY7" s="1125"/>
      <c r="CZ7" s="1125"/>
      <c r="DA7" s="1126"/>
      <c r="DB7" s="1124" t="s">
        <v>529</v>
      </c>
      <c r="DC7" s="1125"/>
      <c r="DD7" s="1125"/>
      <c r="DE7" s="1125"/>
      <c r="DF7" s="1126"/>
      <c r="DG7" s="1124">
        <v>2357</v>
      </c>
      <c r="DH7" s="1125"/>
      <c r="DI7" s="1125"/>
      <c r="DJ7" s="1125"/>
      <c r="DK7" s="1126"/>
      <c r="DL7" s="1124" t="s">
        <v>529</v>
      </c>
      <c r="DM7" s="1125"/>
      <c r="DN7" s="1125"/>
      <c r="DO7" s="1125"/>
      <c r="DP7" s="1126"/>
      <c r="DQ7" s="1124" t="s">
        <v>529</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600</v>
      </c>
      <c r="BT8" s="1021"/>
      <c r="BU8" s="1021"/>
      <c r="BV8" s="1021"/>
      <c r="BW8" s="1021"/>
      <c r="BX8" s="1021"/>
      <c r="BY8" s="1021"/>
      <c r="BZ8" s="1021"/>
      <c r="CA8" s="1021"/>
      <c r="CB8" s="1021"/>
      <c r="CC8" s="1021"/>
      <c r="CD8" s="1021"/>
      <c r="CE8" s="1021"/>
      <c r="CF8" s="1021"/>
      <c r="CG8" s="1042"/>
      <c r="CH8" s="1017">
        <v>0</v>
      </c>
      <c r="CI8" s="1018"/>
      <c r="CJ8" s="1018"/>
      <c r="CK8" s="1018"/>
      <c r="CL8" s="1019"/>
      <c r="CM8" s="1017">
        <v>9</v>
      </c>
      <c r="CN8" s="1018"/>
      <c r="CO8" s="1018"/>
      <c r="CP8" s="1018"/>
      <c r="CQ8" s="1019"/>
      <c r="CR8" s="1017">
        <v>7</v>
      </c>
      <c r="CS8" s="1018"/>
      <c r="CT8" s="1018"/>
      <c r="CU8" s="1018"/>
      <c r="CV8" s="1019"/>
      <c r="CW8" s="1017" t="s">
        <v>529</v>
      </c>
      <c r="CX8" s="1018"/>
      <c r="CY8" s="1018"/>
      <c r="CZ8" s="1018"/>
      <c r="DA8" s="1019"/>
      <c r="DB8" s="1017" t="s">
        <v>529</v>
      </c>
      <c r="DC8" s="1018"/>
      <c r="DD8" s="1018"/>
      <c r="DE8" s="1018"/>
      <c r="DF8" s="1019"/>
      <c r="DG8" s="1017" t="s">
        <v>529</v>
      </c>
      <c r="DH8" s="1018"/>
      <c r="DI8" s="1018"/>
      <c r="DJ8" s="1018"/>
      <c r="DK8" s="1019"/>
      <c r="DL8" s="1017" t="s">
        <v>529</v>
      </c>
      <c r="DM8" s="1018"/>
      <c r="DN8" s="1018"/>
      <c r="DO8" s="1018"/>
      <c r="DP8" s="1019"/>
      <c r="DQ8" s="1017" t="s">
        <v>529</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601</v>
      </c>
      <c r="BT9" s="1021"/>
      <c r="BU9" s="1021"/>
      <c r="BV9" s="1021"/>
      <c r="BW9" s="1021"/>
      <c r="BX9" s="1021"/>
      <c r="BY9" s="1021"/>
      <c r="BZ9" s="1021"/>
      <c r="CA9" s="1021"/>
      <c r="CB9" s="1021"/>
      <c r="CC9" s="1021"/>
      <c r="CD9" s="1021"/>
      <c r="CE9" s="1021"/>
      <c r="CF9" s="1021"/>
      <c r="CG9" s="1042"/>
      <c r="CH9" s="1017">
        <v>27</v>
      </c>
      <c r="CI9" s="1018"/>
      <c r="CJ9" s="1018"/>
      <c r="CK9" s="1018"/>
      <c r="CL9" s="1019"/>
      <c r="CM9" s="1017">
        <v>568</v>
      </c>
      <c r="CN9" s="1018"/>
      <c r="CO9" s="1018"/>
      <c r="CP9" s="1018"/>
      <c r="CQ9" s="1019"/>
      <c r="CR9" s="1017">
        <v>9</v>
      </c>
      <c r="CS9" s="1018"/>
      <c r="CT9" s="1018"/>
      <c r="CU9" s="1018"/>
      <c r="CV9" s="1019"/>
      <c r="CW9" s="1017">
        <v>9</v>
      </c>
      <c r="CX9" s="1018"/>
      <c r="CY9" s="1018"/>
      <c r="CZ9" s="1018"/>
      <c r="DA9" s="1019"/>
      <c r="DB9" s="1017" t="s">
        <v>529</v>
      </c>
      <c r="DC9" s="1018"/>
      <c r="DD9" s="1018"/>
      <c r="DE9" s="1018"/>
      <c r="DF9" s="1019"/>
      <c r="DG9" s="1017" t="s">
        <v>529</v>
      </c>
      <c r="DH9" s="1018"/>
      <c r="DI9" s="1018"/>
      <c r="DJ9" s="1018"/>
      <c r="DK9" s="1019"/>
      <c r="DL9" s="1017" t="s">
        <v>529</v>
      </c>
      <c r="DM9" s="1018"/>
      <c r="DN9" s="1018"/>
      <c r="DO9" s="1018"/>
      <c r="DP9" s="1019"/>
      <c r="DQ9" s="1017" t="s">
        <v>529</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391</v>
      </c>
      <c r="B23" s="965" t="s">
        <v>392</v>
      </c>
      <c r="C23" s="966"/>
      <c r="D23" s="966"/>
      <c r="E23" s="966"/>
      <c r="F23" s="966"/>
      <c r="G23" s="966"/>
      <c r="H23" s="966"/>
      <c r="I23" s="966"/>
      <c r="J23" s="966"/>
      <c r="K23" s="966"/>
      <c r="L23" s="966"/>
      <c r="M23" s="966"/>
      <c r="N23" s="966"/>
      <c r="O23" s="966"/>
      <c r="P23" s="976"/>
      <c r="Q23" s="1095">
        <v>66272</v>
      </c>
      <c r="R23" s="1089"/>
      <c r="S23" s="1089"/>
      <c r="T23" s="1089"/>
      <c r="U23" s="1089"/>
      <c r="V23" s="1089">
        <v>61438</v>
      </c>
      <c r="W23" s="1089"/>
      <c r="X23" s="1089"/>
      <c r="Y23" s="1089"/>
      <c r="Z23" s="1089"/>
      <c r="AA23" s="1089">
        <v>4834</v>
      </c>
      <c r="AB23" s="1089"/>
      <c r="AC23" s="1089"/>
      <c r="AD23" s="1089"/>
      <c r="AE23" s="1096"/>
      <c r="AF23" s="1097">
        <v>4612</v>
      </c>
      <c r="AG23" s="1089"/>
      <c r="AH23" s="1089"/>
      <c r="AI23" s="1089"/>
      <c r="AJ23" s="1098"/>
      <c r="AK23" s="1099"/>
      <c r="AL23" s="1100"/>
      <c r="AM23" s="1100"/>
      <c r="AN23" s="1100"/>
      <c r="AO23" s="1100"/>
      <c r="AP23" s="1089">
        <v>24317</v>
      </c>
      <c r="AQ23" s="1089"/>
      <c r="AR23" s="1089"/>
      <c r="AS23" s="1089"/>
      <c r="AT23" s="1089"/>
      <c r="AU23" s="1090"/>
      <c r="AV23" s="1090"/>
      <c r="AW23" s="1090"/>
      <c r="AX23" s="1090"/>
      <c r="AY23" s="1091"/>
      <c r="AZ23" s="1092" t="s">
        <v>393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404</v>
      </c>
      <c r="C28" s="1076"/>
      <c r="D28" s="1076"/>
      <c r="E28" s="1076"/>
      <c r="F28" s="1076"/>
      <c r="G28" s="1076"/>
      <c r="H28" s="1076"/>
      <c r="I28" s="1076"/>
      <c r="J28" s="1076"/>
      <c r="K28" s="1076"/>
      <c r="L28" s="1076"/>
      <c r="M28" s="1076"/>
      <c r="N28" s="1076"/>
      <c r="O28" s="1076"/>
      <c r="P28" s="1077"/>
      <c r="Q28" s="1078">
        <v>15328</v>
      </c>
      <c r="R28" s="1079"/>
      <c r="S28" s="1079"/>
      <c r="T28" s="1079"/>
      <c r="U28" s="1079"/>
      <c r="V28" s="1079">
        <v>14503</v>
      </c>
      <c r="W28" s="1079"/>
      <c r="X28" s="1079"/>
      <c r="Y28" s="1079"/>
      <c r="Z28" s="1079"/>
      <c r="AA28" s="1079">
        <f t="shared" ref="AA28:AA29" si="0">Q28-V28</f>
        <v>825</v>
      </c>
      <c r="AB28" s="1079"/>
      <c r="AC28" s="1079"/>
      <c r="AD28" s="1079"/>
      <c r="AE28" s="1080"/>
      <c r="AF28" s="1081">
        <v>825</v>
      </c>
      <c r="AG28" s="1079"/>
      <c r="AH28" s="1079"/>
      <c r="AI28" s="1079"/>
      <c r="AJ28" s="1082"/>
      <c r="AK28" s="1070">
        <v>977</v>
      </c>
      <c r="AL28" s="1071"/>
      <c r="AM28" s="1071"/>
      <c r="AN28" s="1071"/>
      <c r="AO28" s="1071"/>
      <c r="AP28" s="1071" t="s">
        <v>529</v>
      </c>
      <c r="AQ28" s="1071"/>
      <c r="AR28" s="1071"/>
      <c r="AS28" s="1071"/>
      <c r="AT28" s="1071"/>
      <c r="AU28" s="1071" t="s">
        <v>529</v>
      </c>
      <c r="AV28" s="1071"/>
      <c r="AW28" s="1071"/>
      <c r="AX28" s="1071"/>
      <c r="AY28" s="1071"/>
      <c r="AZ28" s="1072" t="s">
        <v>529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405</v>
      </c>
      <c r="C29" s="1059"/>
      <c r="D29" s="1059"/>
      <c r="E29" s="1059"/>
      <c r="F29" s="1059"/>
      <c r="G29" s="1059"/>
      <c r="H29" s="1059"/>
      <c r="I29" s="1059"/>
      <c r="J29" s="1059"/>
      <c r="K29" s="1059"/>
      <c r="L29" s="1059"/>
      <c r="M29" s="1059"/>
      <c r="N29" s="1059"/>
      <c r="O29" s="1059"/>
      <c r="P29" s="1060"/>
      <c r="Q29" s="1066">
        <v>11874</v>
      </c>
      <c r="R29" s="1067"/>
      <c r="S29" s="1067"/>
      <c r="T29" s="1067"/>
      <c r="U29" s="1067"/>
      <c r="V29" s="1067">
        <v>11622</v>
      </c>
      <c r="W29" s="1067"/>
      <c r="X29" s="1067"/>
      <c r="Y29" s="1067"/>
      <c r="Z29" s="1067"/>
      <c r="AA29" s="1067">
        <f t="shared" si="0"/>
        <v>252</v>
      </c>
      <c r="AB29" s="1067"/>
      <c r="AC29" s="1067"/>
      <c r="AD29" s="1067"/>
      <c r="AE29" s="1068"/>
      <c r="AF29" s="1063">
        <v>252</v>
      </c>
      <c r="AG29" s="1064"/>
      <c r="AH29" s="1064"/>
      <c r="AI29" s="1064"/>
      <c r="AJ29" s="1065"/>
      <c r="AK29" s="1008">
        <v>1825</v>
      </c>
      <c r="AL29" s="999"/>
      <c r="AM29" s="999"/>
      <c r="AN29" s="999"/>
      <c r="AO29" s="999"/>
      <c r="AP29" s="999" t="s">
        <v>529</v>
      </c>
      <c r="AQ29" s="999"/>
      <c r="AR29" s="999"/>
      <c r="AS29" s="999"/>
      <c r="AT29" s="999"/>
      <c r="AU29" s="999" t="s">
        <v>529</v>
      </c>
      <c r="AV29" s="999"/>
      <c r="AW29" s="999"/>
      <c r="AX29" s="999"/>
      <c r="AY29" s="999"/>
      <c r="AZ29" s="1069" t="s">
        <v>529</v>
      </c>
      <c r="BA29" s="1069"/>
      <c r="BB29" s="1069"/>
      <c r="BC29" s="1069"/>
      <c r="BD29" s="1069"/>
      <c r="BE29" s="1000" t="s">
        <v>593</v>
      </c>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406</v>
      </c>
      <c r="C30" s="1059"/>
      <c r="D30" s="1059"/>
      <c r="E30" s="1059"/>
      <c r="F30" s="1059"/>
      <c r="G30" s="1059"/>
      <c r="H30" s="1059"/>
      <c r="I30" s="1059"/>
      <c r="J30" s="1059"/>
      <c r="K30" s="1059"/>
      <c r="L30" s="1059"/>
      <c r="M30" s="1059"/>
      <c r="N30" s="1059"/>
      <c r="O30" s="1059"/>
      <c r="P30" s="1060"/>
      <c r="Q30" s="1066">
        <v>3572</v>
      </c>
      <c r="R30" s="1067"/>
      <c r="S30" s="1067"/>
      <c r="T30" s="1067"/>
      <c r="U30" s="1067"/>
      <c r="V30" s="1067">
        <v>3495</v>
      </c>
      <c r="W30" s="1067"/>
      <c r="X30" s="1067"/>
      <c r="Y30" s="1067"/>
      <c r="Z30" s="1067"/>
      <c r="AA30" s="1067">
        <f>Q30-V30</f>
        <v>77</v>
      </c>
      <c r="AB30" s="1067"/>
      <c r="AC30" s="1067"/>
      <c r="AD30" s="1067"/>
      <c r="AE30" s="1068"/>
      <c r="AF30" s="1063">
        <v>77</v>
      </c>
      <c r="AG30" s="1064"/>
      <c r="AH30" s="1064"/>
      <c r="AI30" s="1064"/>
      <c r="AJ30" s="1065"/>
      <c r="AK30" s="1008">
        <v>336</v>
      </c>
      <c r="AL30" s="999"/>
      <c r="AM30" s="999"/>
      <c r="AN30" s="999"/>
      <c r="AO30" s="999"/>
      <c r="AP30" s="999" t="s">
        <v>529</v>
      </c>
      <c r="AQ30" s="999"/>
      <c r="AR30" s="999"/>
      <c r="AS30" s="999"/>
      <c r="AT30" s="999"/>
      <c r="AU30" s="999" t="s">
        <v>529</v>
      </c>
      <c r="AV30" s="999"/>
      <c r="AW30" s="999"/>
      <c r="AX30" s="999"/>
      <c r="AY30" s="999"/>
      <c r="AZ30" s="1069" t="s">
        <v>529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407</v>
      </c>
      <c r="C31" s="1059"/>
      <c r="D31" s="1059"/>
      <c r="E31" s="1059"/>
      <c r="F31" s="1059"/>
      <c r="G31" s="1059"/>
      <c r="H31" s="1059"/>
      <c r="I31" s="1059"/>
      <c r="J31" s="1059"/>
      <c r="K31" s="1059"/>
      <c r="L31" s="1059"/>
      <c r="M31" s="1059"/>
      <c r="N31" s="1059"/>
      <c r="O31" s="1059"/>
      <c r="P31" s="1060"/>
      <c r="Q31" s="1066">
        <v>2668</v>
      </c>
      <c r="R31" s="1067"/>
      <c r="S31" s="1067"/>
      <c r="T31" s="1067"/>
      <c r="U31" s="1067"/>
      <c r="V31" s="1067">
        <v>1997</v>
      </c>
      <c r="W31" s="1067"/>
      <c r="X31" s="1067"/>
      <c r="Y31" s="1067"/>
      <c r="Z31" s="1067"/>
      <c r="AA31" s="1067">
        <f>Q31-V31</f>
        <v>671</v>
      </c>
      <c r="AB31" s="1067"/>
      <c r="AC31" s="1067"/>
      <c r="AD31" s="1067"/>
      <c r="AE31" s="1068"/>
      <c r="AF31" s="1063">
        <v>2331</v>
      </c>
      <c r="AG31" s="1064"/>
      <c r="AH31" s="1064"/>
      <c r="AI31" s="1064"/>
      <c r="AJ31" s="1065"/>
      <c r="AK31" s="1008">
        <v>36</v>
      </c>
      <c r="AL31" s="999"/>
      <c r="AM31" s="999"/>
      <c r="AN31" s="999"/>
      <c r="AO31" s="999"/>
      <c r="AP31" s="999">
        <v>829</v>
      </c>
      <c r="AQ31" s="999"/>
      <c r="AR31" s="999"/>
      <c r="AS31" s="999"/>
      <c r="AT31" s="999"/>
      <c r="AU31" s="999">
        <v>14</v>
      </c>
      <c r="AV31" s="999"/>
      <c r="AW31" s="999"/>
      <c r="AX31" s="999"/>
      <c r="AY31" s="999"/>
      <c r="AZ31" s="1069" t="s">
        <v>529</v>
      </c>
      <c r="BA31" s="1069"/>
      <c r="BB31" s="1069"/>
      <c r="BC31" s="1069"/>
      <c r="BD31" s="1069"/>
      <c r="BE31" s="1000" t="s">
        <v>408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409</v>
      </c>
      <c r="C32" s="1059"/>
      <c r="D32" s="1059"/>
      <c r="E32" s="1059"/>
      <c r="F32" s="1059"/>
      <c r="G32" s="1059"/>
      <c r="H32" s="1059"/>
      <c r="I32" s="1059"/>
      <c r="J32" s="1059"/>
      <c r="K32" s="1059"/>
      <c r="L32" s="1059"/>
      <c r="M32" s="1059"/>
      <c r="N32" s="1059"/>
      <c r="O32" s="1059"/>
      <c r="P32" s="1060"/>
      <c r="Q32" s="1066">
        <v>2637</v>
      </c>
      <c r="R32" s="1067"/>
      <c r="S32" s="1067"/>
      <c r="T32" s="1067"/>
      <c r="U32" s="1067"/>
      <c r="V32" s="1067">
        <v>2637</v>
      </c>
      <c r="W32" s="1067"/>
      <c r="X32" s="1067"/>
      <c r="Y32" s="1067"/>
      <c r="Z32" s="1067"/>
      <c r="AA32" s="1067" t="s">
        <v>609</v>
      </c>
      <c r="AB32" s="1067"/>
      <c r="AC32" s="1067"/>
      <c r="AD32" s="1067"/>
      <c r="AE32" s="1068"/>
      <c r="AF32" s="1063">
        <v>345</v>
      </c>
      <c r="AG32" s="1064"/>
      <c r="AH32" s="1064"/>
      <c r="AI32" s="1064"/>
      <c r="AJ32" s="1065"/>
      <c r="AK32" s="1008">
        <v>809</v>
      </c>
      <c r="AL32" s="999"/>
      <c r="AM32" s="999"/>
      <c r="AN32" s="999"/>
      <c r="AO32" s="999"/>
      <c r="AP32" s="999">
        <v>18457</v>
      </c>
      <c r="AQ32" s="999"/>
      <c r="AR32" s="999"/>
      <c r="AS32" s="999"/>
      <c r="AT32" s="999"/>
      <c r="AU32" s="999">
        <v>9708</v>
      </c>
      <c r="AV32" s="999"/>
      <c r="AW32" s="999"/>
      <c r="AX32" s="999"/>
      <c r="AY32" s="999"/>
      <c r="AZ32" s="1069" t="s">
        <v>529</v>
      </c>
      <c r="BA32" s="1069"/>
      <c r="BB32" s="1069"/>
      <c r="BC32" s="1069"/>
      <c r="BD32" s="1069"/>
      <c r="BE32" s="1000" t="s">
        <v>408</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410</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391</v>
      </c>
      <c r="B63" s="965" t="s">
        <v>411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3831</v>
      </c>
      <c r="AG63" s="987"/>
      <c r="AH63" s="987"/>
      <c r="AI63" s="987"/>
      <c r="AJ63" s="1050"/>
      <c r="AK63" s="1051"/>
      <c r="AL63" s="991"/>
      <c r="AM63" s="991"/>
      <c r="AN63" s="991"/>
      <c r="AO63" s="991"/>
      <c r="AP63" s="987">
        <v>19286</v>
      </c>
      <c r="AQ63" s="987"/>
      <c r="AR63" s="987"/>
      <c r="AS63" s="987"/>
      <c r="AT63" s="987"/>
      <c r="AU63" s="987">
        <v>9722</v>
      </c>
      <c r="AV63" s="987"/>
      <c r="AW63" s="987"/>
      <c r="AX63" s="987"/>
      <c r="AY63" s="987"/>
      <c r="AZ63" s="1045"/>
      <c r="BA63" s="1045"/>
      <c r="BB63" s="1045"/>
      <c r="BC63" s="1045"/>
      <c r="BD63" s="1045"/>
      <c r="BE63" s="988"/>
      <c r="BF63" s="988"/>
      <c r="BG63" s="988"/>
      <c r="BH63" s="988"/>
      <c r="BI63" s="989"/>
      <c r="BJ63" s="1046" t="s">
        <v>393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413</v>
      </c>
      <c r="B66" s="1024"/>
      <c r="C66" s="1024"/>
      <c r="D66" s="1024"/>
      <c r="E66" s="1024"/>
      <c r="F66" s="1024"/>
      <c r="G66" s="1024"/>
      <c r="H66" s="1024"/>
      <c r="I66" s="1024"/>
      <c r="J66" s="1024"/>
      <c r="K66" s="1024"/>
      <c r="L66" s="1024"/>
      <c r="M66" s="1024"/>
      <c r="N66" s="1024"/>
      <c r="O66" s="1024"/>
      <c r="P66" s="1025"/>
      <c r="Q66" s="1029" t="s">
        <v>414</v>
      </c>
      <c r="R66" s="1030"/>
      <c r="S66" s="1030"/>
      <c r="T66" s="1030"/>
      <c r="U66" s="1031"/>
      <c r="V66" s="1029" t="s">
        <v>415</v>
      </c>
      <c r="W66" s="1030"/>
      <c r="X66" s="1030"/>
      <c r="Y66" s="1030"/>
      <c r="Z66" s="1031"/>
      <c r="AA66" s="1029" t="s">
        <v>416</v>
      </c>
      <c r="AB66" s="1030"/>
      <c r="AC66" s="1030"/>
      <c r="AD66" s="1030"/>
      <c r="AE66" s="1031"/>
      <c r="AF66" s="1035" t="s">
        <v>417</v>
      </c>
      <c r="AG66" s="1036"/>
      <c r="AH66" s="1036"/>
      <c r="AI66" s="1036"/>
      <c r="AJ66" s="1037"/>
      <c r="AK66" s="1029" t="s">
        <v>418</v>
      </c>
      <c r="AL66" s="1024"/>
      <c r="AM66" s="1024"/>
      <c r="AN66" s="1024"/>
      <c r="AO66" s="1025"/>
      <c r="AP66" s="1029" t="s">
        <v>419</v>
      </c>
      <c r="AQ66" s="1030"/>
      <c r="AR66" s="1030"/>
      <c r="AS66" s="1030"/>
      <c r="AT66" s="1031"/>
      <c r="AU66" s="1029" t="s">
        <v>420</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598</v>
      </c>
      <c r="C68" s="1014"/>
      <c r="D68" s="1014"/>
      <c r="E68" s="1014"/>
      <c r="F68" s="1014"/>
      <c r="G68" s="1014"/>
      <c r="H68" s="1014"/>
      <c r="I68" s="1014"/>
      <c r="J68" s="1014"/>
      <c r="K68" s="1014"/>
      <c r="L68" s="1014"/>
      <c r="M68" s="1014"/>
      <c r="N68" s="1014"/>
      <c r="O68" s="1014"/>
      <c r="P68" s="1015"/>
      <c r="Q68" s="1016">
        <v>37</v>
      </c>
      <c r="R68" s="1010"/>
      <c r="S68" s="1010"/>
      <c r="T68" s="1010"/>
      <c r="U68" s="1010"/>
      <c r="V68" s="1010">
        <v>26</v>
      </c>
      <c r="W68" s="1010"/>
      <c r="X68" s="1010"/>
      <c r="Y68" s="1010"/>
      <c r="Z68" s="1010"/>
      <c r="AA68" s="1010">
        <f>Q68-V68</f>
        <v>11</v>
      </c>
      <c r="AB68" s="1010"/>
      <c r="AC68" s="1010"/>
      <c r="AD68" s="1010"/>
      <c r="AE68" s="1010"/>
      <c r="AF68" s="1010">
        <f>AA68</f>
        <v>11</v>
      </c>
      <c r="AG68" s="1010"/>
      <c r="AH68" s="1010"/>
      <c r="AI68" s="1010"/>
      <c r="AJ68" s="1010"/>
      <c r="AK68" s="1010" t="s">
        <v>529</v>
      </c>
      <c r="AL68" s="1010"/>
      <c r="AM68" s="1010"/>
      <c r="AN68" s="1010"/>
      <c r="AO68" s="1010"/>
      <c r="AP68" s="1010" t="s">
        <v>529</v>
      </c>
      <c r="AQ68" s="1010"/>
      <c r="AR68" s="1010"/>
      <c r="AS68" s="1010"/>
      <c r="AT68" s="1010"/>
      <c r="AU68" s="1010" t="s">
        <v>529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594</v>
      </c>
      <c r="C69" s="1003"/>
      <c r="D69" s="1003"/>
      <c r="E69" s="1003"/>
      <c r="F69" s="1003"/>
      <c r="G69" s="1003"/>
      <c r="H69" s="1003"/>
      <c r="I69" s="1003"/>
      <c r="J69" s="1003"/>
      <c r="K69" s="1003"/>
      <c r="L69" s="1003"/>
      <c r="M69" s="1003"/>
      <c r="N69" s="1003"/>
      <c r="O69" s="1003"/>
      <c r="P69" s="1004"/>
      <c r="Q69" s="1005">
        <v>71</v>
      </c>
      <c r="R69" s="999"/>
      <c r="S69" s="999"/>
      <c r="T69" s="999"/>
      <c r="U69" s="999"/>
      <c r="V69" s="999">
        <v>67</v>
      </c>
      <c r="W69" s="999"/>
      <c r="X69" s="999"/>
      <c r="Y69" s="999"/>
      <c r="Z69" s="999"/>
      <c r="AA69" s="999">
        <f t="shared" ref="AA69:AA72" si="1">Q69-V69</f>
        <v>4</v>
      </c>
      <c r="AB69" s="999"/>
      <c r="AC69" s="999"/>
      <c r="AD69" s="999"/>
      <c r="AE69" s="999"/>
      <c r="AF69" s="999">
        <f t="shared" ref="AF69:AF72" si="2">AA69</f>
        <v>4</v>
      </c>
      <c r="AG69" s="999"/>
      <c r="AH69" s="999"/>
      <c r="AI69" s="999"/>
      <c r="AJ69" s="999"/>
      <c r="AK69" s="999" t="s">
        <v>529</v>
      </c>
      <c r="AL69" s="999"/>
      <c r="AM69" s="999"/>
      <c r="AN69" s="999"/>
      <c r="AO69" s="999"/>
      <c r="AP69" s="999" t="s">
        <v>529</v>
      </c>
      <c r="AQ69" s="999"/>
      <c r="AR69" s="999"/>
      <c r="AS69" s="999"/>
      <c r="AT69" s="999"/>
      <c r="AU69" s="999" t="s">
        <v>529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595</v>
      </c>
      <c r="C70" s="1003"/>
      <c r="D70" s="1003"/>
      <c r="E70" s="1003"/>
      <c r="F70" s="1003"/>
      <c r="G70" s="1003"/>
      <c r="H70" s="1003"/>
      <c r="I70" s="1003"/>
      <c r="J70" s="1003"/>
      <c r="K70" s="1003"/>
      <c r="L70" s="1003"/>
      <c r="M70" s="1003"/>
      <c r="N70" s="1003"/>
      <c r="O70" s="1003"/>
      <c r="P70" s="1004"/>
      <c r="Q70" s="1005">
        <v>6748</v>
      </c>
      <c r="R70" s="999"/>
      <c r="S70" s="999"/>
      <c r="T70" s="999"/>
      <c r="U70" s="999"/>
      <c r="V70" s="999">
        <v>6364</v>
      </c>
      <c r="W70" s="999"/>
      <c r="X70" s="999"/>
      <c r="Y70" s="999"/>
      <c r="Z70" s="999"/>
      <c r="AA70" s="999">
        <f t="shared" si="1"/>
        <v>384</v>
      </c>
      <c r="AB70" s="999"/>
      <c r="AC70" s="999"/>
      <c r="AD70" s="999"/>
      <c r="AE70" s="999"/>
      <c r="AF70" s="999">
        <f t="shared" si="2"/>
        <v>384</v>
      </c>
      <c r="AG70" s="999"/>
      <c r="AH70" s="999"/>
      <c r="AI70" s="999"/>
      <c r="AJ70" s="999"/>
      <c r="AK70" s="999" t="s">
        <v>529</v>
      </c>
      <c r="AL70" s="999"/>
      <c r="AM70" s="999"/>
      <c r="AN70" s="999"/>
      <c r="AO70" s="999"/>
      <c r="AP70" s="999" t="s">
        <v>529</v>
      </c>
      <c r="AQ70" s="999"/>
      <c r="AR70" s="999"/>
      <c r="AS70" s="999"/>
      <c r="AT70" s="999"/>
      <c r="AU70" s="999" t="s">
        <v>529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597</v>
      </c>
      <c r="C71" s="1003"/>
      <c r="D71" s="1003"/>
      <c r="E71" s="1003"/>
      <c r="F71" s="1003"/>
      <c r="G71" s="1003"/>
      <c r="H71" s="1003"/>
      <c r="I71" s="1003"/>
      <c r="J71" s="1003"/>
      <c r="K71" s="1003"/>
      <c r="L71" s="1003"/>
      <c r="M71" s="1003"/>
      <c r="N71" s="1003"/>
      <c r="O71" s="1003"/>
      <c r="P71" s="1004"/>
      <c r="Q71" s="1005">
        <v>258</v>
      </c>
      <c r="R71" s="999"/>
      <c r="S71" s="999"/>
      <c r="T71" s="999"/>
      <c r="U71" s="999"/>
      <c r="V71" s="999">
        <v>239</v>
      </c>
      <c r="W71" s="999"/>
      <c r="X71" s="999"/>
      <c r="Y71" s="999"/>
      <c r="Z71" s="999"/>
      <c r="AA71" s="999">
        <f t="shared" si="1"/>
        <v>19</v>
      </c>
      <c r="AB71" s="999"/>
      <c r="AC71" s="999"/>
      <c r="AD71" s="999"/>
      <c r="AE71" s="999"/>
      <c r="AF71" s="999">
        <f t="shared" si="2"/>
        <v>19</v>
      </c>
      <c r="AG71" s="999"/>
      <c r="AH71" s="999"/>
      <c r="AI71" s="999"/>
      <c r="AJ71" s="999"/>
      <c r="AK71" s="999" t="s">
        <v>529</v>
      </c>
      <c r="AL71" s="999"/>
      <c r="AM71" s="999"/>
      <c r="AN71" s="999"/>
      <c r="AO71" s="999"/>
      <c r="AP71" s="999" t="s">
        <v>529</v>
      </c>
      <c r="AQ71" s="999"/>
      <c r="AR71" s="999"/>
      <c r="AS71" s="999"/>
      <c r="AT71" s="999"/>
      <c r="AU71" s="999" t="s">
        <v>529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596</v>
      </c>
      <c r="C72" s="1003"/>
      <c r="D72" s="1003"/>
      <c r="E72" s="1003"/>
      <c r="F72" s="1003"/>
      <c r="G72" s="1003"/>
      <c r="H72" s="1003"/>
      <c r="I72" s="1003"/>
      <c r="J72" s="1003"/>
      <c r="K72" s="1003"/>
      <c r="L72" s="1003"/>
      <c r="M72" s="1003"/>
      <c r="N72" s="1003"/>
      <c r="O72" s="1003"/>
      <c r="P72" s="1004"/>
      <c r="Q72" s="1005">
        <v>272654</v>
      </c>
      <c r="R72" s="999"/>
      <c r="S72" s="999"/>
      <c r="T72" s="999"/>
      <c r="U72" s="999"/>
      <c r="V72" s="999">
        <v>260337</v>
      </c>
      <c r="W72" s="999"/>
      <c r="X72" s="999"/>
      <c r="Y72" s="999"/>
      <c r="Z72" s="999"/>
      <c r="AA72" s="999">
        <f t="shared" si="1"/>
        <v>12317</v>
      </c>
      <c r="AB72" s="999"/>
      <c r="AC72" s="999"/>
      <c r="AD72" s="999"/>
      <c r="AE72" s="999"/>
      <c r="AF72" s="999">
        <f t="shared" si="2"/>
        <v>12317</v>
      </c>
      <c r="AG72" s="999"/>
      <c r="AH72" s="999"/>
      <c r="AI72" s="999"/>
      <c r="AJ72" s="999"/>
      <c r="AK72" s="999" t="s">
        <v>529</v>
      </c>
      <c r="AL72" s="999"/>
      <c r="AM72" s="999"/>
      <c r="AN72" s="999"/>
      <c r="AO72" s="999"/>
      <c r="AP72" s="999" t="s">
        <v>529</v>
      </c>
      <c r="AQ72" s="999"/>
      <c r="AR72" s="999"/>
      <c r="AS72" s="999"/>
      <c r="AT72" s="999"/>
      <c r="AU72" s="999" t="s">
        <v>529</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391</v>
      </c>
      <c r="B88" s="965" t="s">
        <v>421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12735</v>
      </c>
      <c r="AG88" s="987"/>
      <c r="AH88" s="987"/>
      <c r="AI88" s="987"/>
      <c r="AJ88" s="987"/>
      <c r="AK88" s="991"/>
      <c r="AL88" s="991"/>
      <c r="AM88" s="991"/>
      <c r="AN88" s="991"/>
      <c r="AO88" s="991"/>
      <c r="AP88" s="987" t="s">
        <v>608</v>
      </c>
      <c r="AQ88" s="987"/>
      <c r="AR88" s="987"/>
      <c r="AS88" s="987"/>
      <c r="AT88" s="987"/>
      <c r="AU88" s="987" t="s">
        <v>608</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5" t="s">
        <v>422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21</v>
      </c>
      <c r="CS102" s="981"/>
      <c r="CT102" s="981"/>
      <c r="CU102" s="981"/>
      <c r="CV102" s="982"/>
      <c r="CW102" s="980">
        <v>9</v>
      </c>
      <c r="CX102" s="981"/>
      <c r="CY102" s="981"/>
      <c r="CZ102" s="981"/>
      <c r="DA102" s="982"/>
      <c r="DB102" s="980" t="s">
        <v>608</v>
      </c>
      <c r="DC102" s="981"/>
      <c r="DD102" s="981"/>
      <c r="DE102" s="981"/>
      <c r="DF102" s="982"/>
      <c r="DG102" s="980">
        <v>2357</v>
      </c>
      <c r="DH102" s="981"/>
      <c r="DI102" s="981"/>
      <c r="DJ102" s="981"/>
      <c r="DK102" s="982"/>
      <c r="DL102" s="980" t="s">
        <v>608</v>
      </c>
      <c r="DM102" s="981"/>
      <c r="DN102" s="981"/>
      <c r="DO102" s="981"/>
      <c r="DP102" s="982"/>
      <c r="DQ102" s="980" t="s">
        <v>608</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430</v>
      </c>
      <c r="AB109" s="924"/>
      <c r="AC109" s="924"/>
      <c r="AD109" s="924"/>
      <c r="AE109" s="925"/>
      <c r="AF109" s="926" t="s">
        <v>431</v>
      </c>
      <c r="AG109" s="924"/>
      <c r="AH109" s="924"/>
      <c r="AI109" s="924"/>
      <c r="AJ109" s="925"/>
      <c r="AK109" s="926" t="s">
        <v>306</v>
      </c>
      <c r="AL109" s="924"/>
      <c r="AM109" s="924"/>
      <c r="AN109" s="924"/>
      <c r="AO109" s="925"/>
      <c r="AP109" s="926" t="s">
        <v>432</v>
      </c>
      <c r="AQ109" s="924"/>
      <c r="AR109" s="924"/>
      <c r="AS109" s="924"/>
      <c r="AT109" s="957"/>
      <c r="AU109" s="923" t="s">
        <v>429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430</v>
      </c>
      <c r="BR109" s="924"/>
      <c r="BS109" s="924"/>
      <c r="BT109" s="924"/>
      <c r="BU109" s="925"/>
      <c r="BV109" s="926" t="s">
        <v>431</v>
      </c>
      <c r="BW109" s="924"/>
      <c r="BX109" s="924"/>
      <c r="BY109" s="924"/>
      <c r="BZ109" s="925"/>
      <c r="CA109" s="926" t="s">
        <v>306</v>
      </c>
      <c r="CB109" s="924"/>
      <c r="CC109" s="924"/>
      <c r="CD109" s="924"/>
      <c r="CE109" s="925"/>
      <c r="CF109" s="964" t="s">
        <v>432</v>
      </c>
      <c r="CG109" s="964"/>
      <c r="CH109" s="964"/>
      <c r="CI109" s="964"/>
      <c r="CJ109" s="964"/>
      <c r="CK109" s="926" t="s">
        <v>433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430</v>
      </c>
      <c r="DH109" s="924"/>
      <c r="DI109" s="924"/>
      <c r="DJ109" s="924"/>
      <c r="DK109" s="925"/>
      <c r="DL109" s="926" t="s">
        <v>431</v>
      </c>
      <c r="DM109" s="924"/>
      <c r="DN109" s="924"/>
      <c r="DO109" s="924"/>
      <c r="DP109" s="925"/>
      <c r="DQ109" s="926" t="s">
        <v>306</v>
      </c>
      <c r="DR109" s="924"/>
      <c r="DS109" s="924"/>
      <c r="DT109" s="924"/>
      <c r="DU109" s="925"/>
      <c r="DV109" s="926" t="s">
        <v>432</v>
      </c>
      <c r="DW109" s="924"/>
      <c r="DX109" s="924"/>
      <c r="DY109" s="924"/>
      <c r="DZ109" s="957"/>
    </row>
    <row r="110" spans="1:131" s="233" customFormat="1" ht="26.25" customHeight="1" x14ac:dyDescent="0.2">
      <c r="A110" s="835" t="s">
        <v>434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4218972</v>
      </c>
      <c r="AB110" s="917"/>
      <c r="AC110" s="917"/>
      <c r="AD110" s="917"/>
      <c r="AE110" s="918"/>
      <c r="AF110" s="919">
        <v>5977391</v>
      </c>
      <c r="AG110" s="917"/>
      <c r="AH110" s="917"/>
      <c r="AI110" s="917"/>
      <c r="AJ110" s="918"/>
      <c r="AK110" s="919">
        <v>5574636</v>
      </c>
      <c r="AL110" s="917"/>
      <c r="AM110" s="917"/>
      <c r="AN110" s="917"/>
      <c r="AO110" s="918"/>
      <c r="AP110" s="920">
        <v>21.2</v>
      </c>
      <c r="AQ110" s="921"/>
      <c r="AR110" s="921"/>
      <c r="AS110" s="921"/>
      <c r="AT110" s="922"/>
      <c r="AU110" s="958" t="s">
        <v>73</v>
      </c>
      <c r="AV110" s="959"/>
      <c r="AW110" s="959"/>
      <c r="AX110" s="959"/>
      <c r="AY110" s="959"/>
      <c r="AZ110" s="888" t="s">
        <v>435</v>
      </c>
      <c r="BA110" s="836"/>
      <c r="BB110" s="836"/>
      <c r="BC110" s="836"/>
      <c r="BD110" s="836"/>
      <c r="BE110" s="836"/>
      <c r="BF110" s="836"/>
      <c r="BG110" s="836"/>
      <c r="BH110" s="836"/>
      <c r="BI110" s="836"/>
      <c r="BJ110" s="836"/>
      <c r="BK110" s="836"/>
      <c r="BL110" s="836"/>
      <c r="BM110" s="836"/>
      <c r="BN110" s="836"/>
      <c r="BO110" s="836"/>
      <c r="BP110" s="837"/>
      <c r="BQ110" s="889">
        <v>27469563</v>
      </c>
      <c r="BR110" s="870"/>
      <c r="BS110" s="870"/>
      <c r="BT110" s="870"/>
      <c r="BU110" s="870"/>
      <c r="BV110" s="870">
        <v>25325734</v>
      </c>
      <c r="BW110" s="870"/>
      <c r="BX110" s="870"/>
      <c r="BY110" s="870"/>
      <c r="BZ110" s="870"/>
      <c r="CA110" s="870">
        <v>24317445</v>
      </c>
      <c r="CB110" s="870"/>
      <c r="CC110" s="870"/>
      <c r="CD110" s="870"/>
      <c r="CE110" s="870"/>
      <c r="CF110" s="894">
        <v>92.6</v>
      </c>
      <c r="CG110" s="895"/>
      <c r="CH110" s="895"/>
      <c r="CI110" s="895"/>
      <c r="CJ110" s="895"/>
      <c r="CK110" s="954" t="s">
        <v>436</v>
      </c>
      <c r="CL110" s="847"/>
      <c r="CM110" s="888" t="s">
        <v>437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438</v>
      </c>
      <c r="DH110" s="870"/>
      <c r="DI110" s="870"/>
      <c r="DJ110" s="870"/>
      <c r="DK110" s="870"/>
      <c r="DL110" s="870" t="s">
        <v>439</v>
      </c>
      <c r="DM110" s="870"/>
      <c r="DN110" s="870"/>
      <c r="DO110" s="870"/>
      <c r="DP110" s="870"/>
      <c r="DQ110" s="870" t="s">
        <v>440</v>
      </c>
      <c r="DR110" s="870"/>
      <c r="DS110" s="870"/>
      <c r="DT110" s="870"/>
      <c r="DU110" s="870"/>
      <c r="DV110" s="871" t="s">
        <v>441</v>
      </c>
      <c r="DW110" s="871"/>
      <c r="DX110" s="871"/>
      <c r="DY110" s="871"/>
      <c r="DZ110" s="872"/>
    </row>
    <row r="111" spans="1:131" s="233" customFormat="1" ht="26.25" customHeight="1" x14ac:dyDescent="0.2">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393</v>
      </c>
      <c r="AB111" s="947"/>
      <c r="AC111" s="947"/>
      <c r="AD111" s="947"/>
      <c r="AE111" s="948"/>
      <c r="AF111" s="949" t="s">
        <v>441</v>
      </c>
      <c r="AG111" s="947"/>
      <c r="AH111" s="947"/>
      <c r="AI111" s="947"/>
      <c r="AJ111" s="948"/>
      <c r="AK111" s="949" t="s">
        <v>443</v>
      </c>
      <c r="AL111" s="947"/>
      <c r="AM111" s="947"/>
      <c r="AN111" s="947"/>
      <c r="AO111" s="948"/>
      <c r="AP111" s="950" t="s">
        <v>441</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402674</v>
      </c>
      <c r="BR111" s="845"/>
      <c r="BS111" s="845"/>
      <c r="BT111" s="845"/>
      <c r="BU111" s="845"/>
      <c r="BV111" s="845">
        <v>438272</v>
      </c>
      <c r="BW111" s="845"/>
      <c r="BX111" s="845"/>
      <c r="BY111" s="845"/>
      <c r="BZ111" s="845"/>
      <c r="CA111" s="845">
        <v>417136</v>
      </c>
      <c r="CB111" s="845"/>
      <c r="CC111" s="845"/>
      <c r="CD111" s="845"/>
      <c r="CE111" s="845"/>
      <c r="CF111" s="903">
        <v>1.6</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440</v>
      </c>
      <c r="DH111" s="845"/>
      <c r="DI111" s="845"/>
      <c r="DJ111" s="845"/>
      <c r="DK111" s="845"/>
      <c r="DL111" s="845" t="s">
        <v>446</v>
      </c>
      <c r="DM111" s="845"/>
      <c r="DN111" s="845"/>
      <c r="DO111" s="845"/>
      <c r="DP111" s="845"/>
      <c r="DQ111" s="845" t="s">
        <v>438</v>
      </c>
      <c r="DR111" s="845"/>
      <c r="DS111" s="845"/>
      <c r="DT111" s="845"/>
      <c r="DU111" s="845"/>
      <c r="DV111" s="822" t="s">
        <v>393</v>
      </c>
      <c r="DW111" s="822"/>
      <c r="DX111" s="822"/>
      <c r="DY111" s="822"/>
      <c r="DZ111" s="823"/>
    </row>
    <row r="112" spans="1:131" s="233" customFormat="1" ht="26.25" customHeight="1" x14ac:dyDescent="0.2">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438</v>
      </c>
      <c r="AB112" s="808"/>
      <c r="AC112" s="808"/>
      <c r="AD112" s="808"/>
      <c r="AE112" s="809"/>
      <c r="AF112" s="810" t="s">
        <v>440</v>
      </c>
      <c r="AG112" s="808"/>
      <c r="AH112" s="808"/>
      <c r="AI112" s="808"/>
      <c r="AJ112" s="809"/>
      <c r="AK112" s="810" t="s">
        <v>443</v>
      </c>
      <c r="AL112" s="808"/>
      <c r="AM112" s="808"/>
      <c r="AN112" s="808"/>
      <c r="AO112" s="809"/>
      <c r="AP112" s="852" t="s">
        <v>446</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10703786</v>
      </c>
      <c r="BR112" s="845"/>
      <c r="BS112" s="845"/>
      <c r="BT112" s="845"/>
      <c r="BU112" s="845"/>
      <c r="BV112" s="845">
        <v>10488697</v>
      </c>
      <c r="BW112" s="845"/>
      <c r="BX112" s="845"/>
      <c r="BY112" s="845"/>
      <c r="BZ112" s="845"/>
      <c r="CA112" s="845">
        <v>9722286</v>
      </c>
      <c r="CB112" s="845"/>
      <c r="CC112" s="845"/>
      <c r="CD112" s="845"/>
      <c r="CE112" s="845"/>
      <c r="CF112" s="903">
        <v>37</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443</v>
      </c>
      <c r="DH112" s="845"/>
      <c r="DI112" s="845"/>
      <c r="DJ112" s="845"/>
      <c r="DK112" s="845"/>
      <c r="DL112" s="845" t="s">
        <v>443</v>
      </c>
      <c r="DM112" s="845"/>
      <c r="DN112" s="845"/>
      <c r="DO112" s="845"/>
      <c r="DP112" s="845"/>
      <c r="DQ112" s="845" t="s">
        <v>443</v>
      </c>
      <c r="DR112" s="845"/>
      <c r="DS112" s="845"/>
      <c r="DT112" s="845"/>
      <c r="DU112" s="845"/>
      <c r="DV112" s="822" t="s">
        <v>446</v>
      </c>
      <c r="DW112" s="822"/>
      <c r="DX112" s="822"/>
      <c r="DY112" s="822"/>
      <c r="DZ112" s="823"/>
    </row>
    <row r="113" spans="1:130" s="233" customFormat="1" ht="26.25" customHeight="1" x14ac:dyDescent="0.2">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594057</v>
      </c>
      <c r="AB113" s="947"/>
      <c r="AC113" s="947"/>
      <c r="AD113" s="947"/>
      <c r="AE113" s="948"/>
      <c r="AF113" s="949">
        <v>617181</v>
      </c>
      <c r="AG113" s="947"/>
      <c r="AH113" s="947"/>
      <c r="AI113" s="947"/>
      <c r="AJ113" s="948"/>
      <c r="AK113" s="949">
        <v>593017</v>
      </c>
      <c r="AL113" s="947"/>
      <c r="AM113" s="947"/>
      <c r="AN113" s="947"/>
      <c r="AO113" s="948"/>
      <c r="AP113" s="950">
        <v>2.2999999999999998</v>
      </c>
      <c r="AQ113" s="951"/>
      <c r="AR113" s="951"/>
      <c r="AS113" s="951"/>
      <c r="AT113" s="952"/>
      <c r="AU113" s="960"/>
      <c r="AV113" s="961"/>
      <c r="AW113" s="961"/>
      <c r="AX113" s="961"/>
      <c r="AY113" s="961"/>
      <c r="AZ113" s="843" t="s">
        <v>452</v>
      </c>
      <c r="BA113" s="780"/>
      <c r="BB113" s="780"/>
      <c r="BC113" s="780"/>
      <c r="BD113" s="780"/>
      <c r="BE113" s="780"/>
      <c r="BF113" s="780"/>
      <c r="BG113" s="780"/>
      <c r="BH113" s="780"/>
      <c r="BI113" s="780"/>
      <c r="BJ113" s="780"/>
      <c r="BK113" s="780"/>
      <c r="BL113" s="780"/>
      <c r="BM113" s="780"/>
      <c r="BN113" s="780"/>
      <c r="BO113" s="780"/>
      <c r="BP113" s="781"/>
      <c r="BQ113" s="844" t="s">
        <v>393</v>
      </c>
      <c r="BR113" s="845"/>
      <c r="BS113" s="845"/>
      <c r="BT113" s="845"/>
      <c r="BU113" s="845"/>
      <c r="BV113" s="845" t="s">
        <v>446</v>
      </c>
      <c r="BW113" s="845"/>
      <c r="BX113" s="845"/>
      <c r="BY113" s="845"/>
      <c r="BZ113" s="845"/>
      <c r="CA113" s="845" t="s">
        <v>440</v>
      </c>
      <c r="CB113" s="845"/>
      <c r="CC113" s="845"/>
      <c r="CD113" s="845"/>
      <c r="CE113" s="845"/>
      <c r="CF113" s="903" t="s">
        <v>446</v>
      </c>
      <c r="CG113" s="904"/>
      <c r="CH113" s="904"/>
      <c r="CI113" s="904"/>
      <c r="CJ113" s="904"/>
      <c r="CK113" s="955"/>
      <c r="CL113" s="849"/>
      <c r="CM113" s="843" t="s">
        <v>453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446</v>
      </c>
      <c r="DM113" s="808"/>
      <c r="DN113" s="808"/>
      <c r="DO113" s="808"/>
      <c r="DP113" s="809"/>
      <c r="DQ113" s="810" t="s">
        <v>443</v>
      </c>
      <c r="DR113" s="808"/>
      <c r="DS113" s="808"/>
      <c r="DT113" s="808"/>
      <c r="DU113" s="809"/>
      <c r="DV113" s="852" t="s">
        <v>440</v>
      </c>
      <c r="DW113" s="853"/>
      <c r="DX113" s="853"/>
      <c r="DY113" s="853"/>
      <c r="DZ113" s="854"/>
    </row>
    <row r="114" spans="1:130" s="233" customFormat="1" ht="26.25" customHeight="1" x14ac:dyDescent="0.2">
      <c r="A114" s="942"/>
      <c r="B114" s="943"/>
      <c r="C114" s="780" t="s">
        <v>454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438</v>
      </c>
      <c r="AB114" s="808"/>
      <c r="AC114" s="808"/>
      <c r="AD114" s="808"/>
      <c r="AE114" s="809"/>
      <c r="AF114" s="810" t="s">
        <v>440</v>
      </c>
      <c r="AG114" s="808"/>
      <c r="AH114" s="808"/>
      <c r="AI114" s="808"/>
      <c r="AJ114" s="809"/>
      <c r="AK114" s="810" t="s">
        <v>443</v>
      </c>
      <c r="AL114" s="808"/>
      <c r="AM114" s="808"/>
      <c r="AN114" s="808"/>
      <c r="AO114" s="809"/>
      <c r="AP114" s="852" t="s">
        <v>440</v>
      </c>
      <c r="AQ114" s="853"/>
      <c r="AR114" s="853"/>
      <c r="AS114" s="853"/>
      <c r="AT114" s="854"/>
      <c r="AU114" s="960"/>
      <c r="AV114" s="961"/>
      <c r="AW114" s="961"/>
      <c r="AX114" s="961"/>
      <c r="AY114" s="961"/>
      <c r="AZ114" s="843" t="s">
        <v>455</v>
      </c>
      <c r="BA114" s="780"/>
      <c r="BB114" s="780"/>
      <c r="BC114" s="780"/>
      <c r="BD114" s="780"/>
      <c r="BE114" s="780"/>
      <c r="BF114" s="780"/>
      <c r="BG114" s="780"/>
      <c r="BH114" s="780"/>
      <c r="BI114" s="780"/>
      <c r="BJ114" s="780"/>
      <c r="BK114" s="780"/>
      <c r="BL114" s="780"/>
      <c r="BM114" s="780"/>
      <c r="BN114" s="780"/>
      <c r="BO114" s="780"/>
      <c r="BP114" s="781"/>
      <c r="BQ114" s="844">
        <v>6855173</v>
      </c>
      <c r="BR114" s="845"/>
      <c r="BS114" s="845"/>
      <c r="BT114" s="845"/>
      <c r="BU114" s="845"/>
      <c r="BV114" s="845">
        <v>6809693</v>
      </c>
      <c r="BW114" s="845"/>
      <c r="BX114" s="845"/>
      <c r="BY114" s="845"/>
      <c r="BZ114" s="845"/>
      <c r="CA114" s="845">
        <v>6749208</v>
      </c>
      <c r="CB114" s="845"/>
      <c r="CC114" s="845"/>
      <c r="CD114" s="845"/>
      <c r="CE114" s="845"/>
      <c r="CF114" s="903">
        <v>25.7</v>
      </c>
      <c r="CG114" s="904"/>
      <c r="CH114" s="904"/>
      <c r="CI114" s="904"/>
      <c r="CJ114" s="904"/>
      <c r="CK114" s="955"/>
      <c r="CL114" s="849"/>
      <c r="CM114" s="843" t="s">
        <v>456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443</v>
      </c>
      <c r="DH114" s="808"/>
      <c r="DI114" s="808"/>
      <c r="DJ114" s="808"/>
      <c r="DK114" s="809"/>
      <c r="DL114" s="810" t="s">
        <v>443</v>
      </c>
      <c r="DM114" s="808"/>
      <c r="DN114" s="808"/>
      <c r="DO114" s="808"/>
      <c r="DP114" s="809"/>
      <c r="DQ114" s="810" t="s">
        <v>446</v>
      </c>
      <c r="DR114" s="808"/>
      <c r="DS114" s="808"/>
      <c r="DT114" s="808"/>
      <c r="DU114" s="809"/>
      <c r="DV114" s="852" t="s">
        <v>438</v>
      </c>
      <c r="DW114" s="853"/>
      <c r="DX114" s="853"/>
      <c r="DY114" s="853"/>
      <c r="DZ114" s="854"/>
    </row>
    <row r="115" spans="1:130" s="233" customFormat="1" ht="26.25" customHeight="1" x14ac:dyDescent="0.2">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446</v>
      </c>
      <c r="AB115" s="947"/>
      <c r="AC115" s="947"/>
      <c r="AD115" s="947"/>
      <c r="AE115" s="948"/>
      <c r="AF115" s="949" t="s">
        <v>446</v>
      </c>
      <c r="AG115" s="947"/>
      <c r="AH115" s="947"/>
      <c r="AI115" s="947"/>
      <c r="AJ115" s="948"/>
      <c r="AK115" s="949" t="s">
        <v>443</v>
      </c>
      <c r="AL115" s="947"/>
      <c r="AM115" s="947"/>
      <c r="AN115" s="947"/>
      <c r="AO115" s="948"/>
      <c r="AP115" s="950" t="s">
        <v>446</v>
      </c>
      <c r="AQ115" s="951"/>
      <c r="AR115" s="951"/>
      <c r="AS115" s="951"/>
      <c r="AT115" s="952"/>
      <c r="AU115" s="960"/>
      <c r="AV115" s="961"/>
      <c r="AW115" s="961"/>
      <c r="AX115" s="961"/>
      <c r="AY115" s="961"/>
      <c r="AZ115" s="843" t="s">
        <v>458</v>
      </c>
      <c r="BA115" s="780"/>
      <c r="BB115" s="780"/>
      <c r="BC115" s="780"/>
      <c r="BD115" s="780"/>
      <c r="BE115" s="780"/>
      <c r="BF115" s="780"/>
      <c r="BG115" s="780"/>
      <c r="BH115" s="780"/>
      <c r="BI115" s="780"/>
      <c r="BJ115" s="780"/>
      <c r="BK115" s="780"/>
      <c r="BL115" s="780"/>
      <c r="BM115" s="780"/>
      <c r="BN115" s="780"/>
      <c r="BO115" s="780"/>
      <c r="BP115" s="781"/>
      <c r="BQ115" s="844">
        <v>1209266</v>
      </c>
      <c r="BR115" s="845"/>
      <c r="BS115" s="845"/>
      <c r="BT115" s="845"/>
      <c r="BU115" s="845"/>
      <c r="BV115" s="845">
        <v>1719133</v>
      </c>
      <c r="BW115" s="845"/>
      <c r="BX115" s="845"/>
      <c r="BY115" s="845"/>
      <c r="BZ115" s="845"/>
      <c r="CA115" s="845">
        <v>1864245</v>
      </c>
      <c r="CB115" s="845"/>
      <c r="CC115" s="845"/>
      <c r="CD115" s="845"/>
      <c r="CE115" s="845"/>
      <c r="CF115" s="903">
        <v>7.1</v>
      </c>
      <c r="CG115" s="904"/>
      <c r="CH115" s="904"/>
      <c r="CI115" s="904"/>
      <c r="CJ115" s="904"/>
      <c r="CK115" s="955"/>
      <c r="CL115" s="849"/>
      <c r="CM115" s="843" t="s">
        <v>459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402674</v>
      </c>
      <c r="DH115" s="808"/>
      <c r="DI115" s="808"/>
      <c r="DJ115" s="808"/>
      <c r="DK115" s="809"/>
      <c r="DL115" s="810">
        <v>438272</v>
      </c>
      <c r="DM115" s="808"/>
      <c r="DN115" s="808"/>
      <c r="DO115" s="808"/>
      <c r="DP115" s="809"/>
      <c r="DQ115" s="810">
        <v>417136</v>
      </c>
      <c r="DR115" s="808"/>
      <c r="DS115" s="808"/>
      <c r="DT115" s="808"/>
      <c r="DU115" s="809"/>
      <c r="DV115" s="852">
        <v>1.6</v>
      </c>
      <c r="DW115" s="853"/>
      <c r="DX115" s="853"/>
      <c r="DY115" s="853"/>
      <c r="DZ115" s="854"/>
    </row>
    <row r="116" spans="1:130" s="233" customFormat="1" ht="26.25" customHeight="1" x14ac:dyDescent="0.2">
      <c r="A116" s="944"/>
      <c r="B116" s="945"/>
      <c r="C116" s="867" t="s">
        <v>460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446</v>
      </c>
      <c r="AB116" s="808"/>
      <c r="AC116" s="808"/>
      <c r="AD116" s="808"/>
      <c r="AE116" s="809"/>
      <c r="AF116" s="810" t="s">
        <v>393</v>
      </c>
      <c r="AG116" s="808"/>
      <c r="AH116" s="808"/>
      <c r="AI116" s="808"/>
      <c r="AJ116" s="809"/>
      <c r="AK116" s="810" t="s">
        <v>446</v>
      </c>
      <c r="AL116" s="808"/>
      <c r="AM116" s="808"/>
      <c r="AN116" s="808"/>
      <c r="AO116" s="809"/>
      <c r="AP116" s="852" t="s">
        <v>446</v>
      </c>
      <c r="AQ116" s="853"/>
      <c r="AR116" s="853"/>
      <c r="AS116" s="853"/>
      <c r="AT116" s="854"/>
      <c r="AU116" s="960"/>
      <c r="AV116" s="961"/>
      <c r="AW116" s="961"/>
      <c r="AX116" s="961"/>
      <c r="AY116" s="961"/>
      <c r="AZ116" s="937" t="s">
        <v>461</v>
      </c>
      <c r="BA116" s="938"/>
      <c r="BB116" s="938"/>
      <c r="BC116" s="938"/>
      <c r="BD116" s="938"/>
      <c r="BE116" s="938"/>
      <c r="BF116" s="938"/>
      <c r="BG116" s="938"/>
      <c r="BH116" s="938"/>
      <c r="BI116" s="938"/>
      <c r="BJ116" s="938"/>
      <c r="BK116" s="938"/>
      <c r="BL116" s="938"/>
      <c r="BM116" s="938"/>
      <c r="BN116" s="938"/>
      <c r="BO116" s="938"/>
      <c r="BP116" s="939"/>
      <c r="BQ116" s="844" t="s">
        <v>443</v>
      </c>
      <c r="BR116" s="845"/>
      <c r="BS116" s="845"/>
      <c r="BT116" s="845"/>
      <c r="BU116" s="845"/>
      <c r="BV116" s="845" t="s">
        <v>446</v>
      </c>
      <c r="BW116" s="845"/>
      <c r="BX116" s="845"/>
      <c r="BY116" s="845"/>
      <c r="BZ116" s="845"/>
      <c r="CA116" s="845" t="s">
        <v>446</v>
      </c>
      <c r="CB116" s="845"/>
      <c r="CC116" s="845"/>
      <c r="CD116" s="845"/>
      <c r="CE116" s="845"/>
      <c r="CF116" s="903" t="s">
        <v>446</v>
      </c>
      <c r="CG116" s="904"/>
      <c r="CH116" s="904"/>
      <c r="CI116" s="904"/>
      <c r="CJ116" s="904"/>
      <c r="CK116" s="955"/>
      <c r="CL116" s="849"/>
      <c r="CM116" s="843" t="s">
        <v>462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438</v>
      </c>
      <c r="DH116" s="808"/>
      <c r="DI116" s="808"/>
      <c r="DJ116" s="808"/>
      <c r="DK116" s="809"/>
      <c r="DL116" s="810" t="s">
        <v>393</v>
      </c>
      <c r="DM116" s="808"/>
      <c r="DN116" s="808"/>
      <c r="DO116" s="808"/>
      <c r="DP116" s="809"/>
      <c r="DQ116" s="810" t="s">
        <v>393</v>
      </c>
      <c r="DR116" s="808"/>
      <c r="DS116" s="808"/>
      <c r="DT116" s="808"/>
      <c r="DU116" s="809"/>
      <c r="DV116" s="852" t="s">
        <v>446</v>
      </c>
      <c r="DW116" s="853"/>
      <c r="DX116" s="853"/>
      <c r="DY116" s="853"/>
      <c r="DZ116" s="854"/>
    </row>
    <row r="117" spans="1:130" s="233"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463</v>
      </c>
      <c r="Z117" s="925"/>
      <c r="AA117" s="930">
        <v>4813029</v>
      </c>
      <c r="AB117" s="931"/>
      <c r="AC117" s="931"/>
      <c r="AD117" s="931"/>
      <c r="AE117" s="932"/>
      <c r="AF117" s="933">
        <v>6594572</v>
      </c>
      <c r="AG117" s="931"/>
      <c r="AH117" s="931"/>
      <c r="AI117" s="931"/>
      <c r="AJ117" s="932"/>
      <c r="AK117" s="933">
        <v>6167653</v>
      </c>
      <c r="AL117" s="931"/>
      <c r="AM117" s="931"/>
      <c r="AN117" s="931"/>
      <c r="AO117" s="932"/>
      <c r="AP117" s="934"/>
      <c r="AQ117" s="935"/>
      <c r="AR117" s="935"/>
      <c r="AS117" s="935"/>
      <c r="AT117" s="936"/>
      <c r="AU117" s="960"/>
      <c r="AV117" s="961"/>
      <c r="AW117" s="961"/>
      <c r="AX117" s="961"/>
      <c r="AY117" s="961"/>
      <c r="AZ117" s="891" t="s">
        <v>464</v>
      </c>
      <c r="BA117" s="892"/>
      <c r="BB117" s="892"/>
      <c r="BC117" s="892"/>
      <c r="BD117" s="892"/>
      <c r="BE117" s="892"/>
      <c r="BF117" s="892"/>
      <c r="BG117" s="892"/>
      <c r="BH117" s="892"/>
      <c r="BI117" s="892"/>
      <c r="BJ117" s="892"/>
      <c r="BK117" s="892"/>
      <c r="BL117" s="892"/>
      <c r="BM117" s="892"/>
      <c r="BN117" s="892"/>
      <c r="BO117" s="892"/>
      <c r="BP117" s="893"/>
      <c r="BQ117" s="844" t="s">
        <v>440</v>
      </c>
      <c r="BR117" s="845"/>
      <c r="BS117" s="845"/>
      <c r="BT117" s="845"/>
      <c r="BU117" s="845"/>
      <c r="BV117" s="845" t="s">
        <v>440</v>
      </c>
      <c r="BW117" s="845"/>
      <c r="BX117" s="845"/>
      <c r="BY117" s="845"/>
      <c r="BZ117" s="845"/>
      <c r="CA117" s="845" t="s">
        <v>440</v>
      </c>
      <c r="CB117" s="845"/>
      <c r="CC117" s="845"/>
      <c r="CD117" s="845"/>
      <c r="CE117" s="845"/>
      <c r="CF117" s="903" t="s">
        <v>440</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393</v>
      </c>
      <c r="DM117" s="808"/>
      <c r="DN117" s="808"/>
      <c r="DO117" s="808"/>
      <c r="DP117" s="809"/>
      <c r="DQ117" s="810" t="s">
        <v>440</v>
      </c>
      <c r="DR117" s="808"/>
      <c r="DS117" s="808"/>
      <c r="DT117" s="808"/>
      <c r="DU117" s="809"/>
      <c r="DV117" s="852" t="s">
        <v>446</v>
      </c>
      <c r="DW117" s="853"/>
      <c r="DX117" s="853"/>
      <c r="DY117" s="853"/>
      <c r="DZ117" s="854"/>
    </row>
    <row r="118" spans="1:130" s="233" customFormat="1" ht="26.25" customHeight="1" x14ac:dyDescent="0.2">
      <c r="A118" s="923" t="s">
        <v>433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430</v>
      </c>
      <c r="AB118" s="924"/>
      <c r="AC118" s="924"/>
      <c r="AD118" s="924"/>
      <c r="AE118" s="925"/>
      <c r="AF118" s="926" t="s">
        <v>431</v>
      </c>
      <c r="AG118" s="924"/>
      <c r="AH118" s="924"/>
      <c r="AI118" s="924"/>
      <c r="AJ118" s="925"/>
      <c r="AK118" s="926" t="s">
        <v>306</v>
      </c>
      <c r="AL118" s="924"/>
      <c r="AM118" s="924"/>
      <c r="AN118" s="924"/>
      <c r="AO118" s="925"/>
      <c r="AP118" s="927" t="s">
        <v>432</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393</v>
      </c>
      <c r="BR118" s="873"/>
      <c r="BS118" s="873"/>
      <c r="BT118" s="873"/>
      <c r="BU118" s="873"/>
      <c r="BV118" s="873" t="s">
        <v>393</v>
      </c>
      <c r="BW118" s="873"/>
      <c r="BX118" s="873"/>
      <c r="BY118" s="873"/>
      <c r="BZ118" s="873"/>
      <c r="CA118" s="873" t="s">
        <v>393</v>
      </c>
      <c r="CB118" s="873"/>
      <c r="CC118" s="873"/>
      <c r="CD118" s="873"/>
      <c r="CE118" s="873"/>
      <c r="CF118" s="903" t="s">
        <v>393</v>
      </c>
      <c r="CG118" s="904"/>
      <c r="CH118" s="904"/>
      <c r="CI118" s="904"/>
      <c r="CJ118" s="904"/>
      <c r="CK118" s="955"/>
      <c r="CL118" s="849"/>
      <c r="CM118" s="843" t="s">
        <v>467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393</v>
      </c>
      <c r="DH118" s="808"/>
      <c r="DI118" s="808"/>
      <c r="DJ118" s="808"/>
      <c r="DK118" s="809"/>
      <c r="DL118" s="810" t="s">
        <v>393</v>
      </c>
      <c r="DM118" s="808"/>
      <c r="DN118" s="808"/>
      <c r="DO118" s="808"/>
      <c r="DP118" s="809"/>
      <c r="DQ118" s="810" t="s">
        <v>393</v>
      </c>
      <c r="DR118" s="808"/>
      <c r="DS118" s="808"/>
      <c r="DT118" s="808"/>
      <c r="DU118" s="809"/>
      <c r="DV118" s="852" t="s">
        <v>393</v>
      </c>
      <c r="DW118" s="853"/>
      <c r="DX118" s="853"/>
      <c r="DY118" s="853"/>
      <c r="DZ118" s="854"/>
    </row>
    <row r="119" spans="1:130" s="233" customFormat="1" ht="26.25" customHeight="1" x14ac:dyDescent="0.2">
      <c r="A119" s="846" t="s">
        <v>436</v>
      </c>
      <c r="B119" s="847"/>
      <c r="C119" s="888" t="s">
        <v>437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393</v>
      </c>
      <c r="AB119" s="917"/>
      <c r="AC119" s="917"/>
      <c r="AD119" s="917"/>
      <c r="AE119" s="918"/>
      <c r="AF119" s="919" t="s">
        <v>393</v>
      </c>
      <c r="AG119" s="917"/>
      <c r="AH119" s="917"/>
      <c r="AI119" s="917"/>
      <c r="AJ119" s="918"/>
      <c r="AK119" s="919" t="s">
        <v>393</v>
      </c>
      <c r="AL119" s="917"/>
      <c r="AM119" s="917"/>
      <c r="AN119" s="917"/>
      <c r="AO119" s="918"/>
      <c r="AP119" s="920" t="s">
        <v>393</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468</v>
      </c>
      <c r="BP119" s="906"/>
      <c r="BQ119" s="907">
        <v>46640462</v>
      </c>
      <c r="BR119" s="873"/>
      <c r="BS119" s="873"/>
      <c r="BT119" s="873"/>
      <c r="BU119" s="873"/>
      <c r="BV119" s="873">
        <v>44781529</v>
      </c>
      <c r="BW119" s="873"/>
      <c r="BX119" s="873"/>
      <c r="BY119" s="873"/>
      <c r="BZ119" s="873"/>
      <c r="CA119" s="873">
        <v>43070320</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393</v>
      </c>
      <c r="DH119" s="792"/>
      <c r="DI119" s="792"/>
      <c r="DJ119" s="792"/>
      <c r="DK119" s="793"/>
      <c r="DL119" s="794" t="s">
        <v>393</v>
      </c>
      <c r="DM119" s="792"/>
      <c r="DN119" s="792"/>
      <c r="DO119" s="792"/>
      <c r="DP119" s="793"/>
      <c r="DQ119" s="794" t="s">
        <v>393</v>
      </c>
      <c r="DR119" s="792"/>
      <c r="DS119" s="792"/>
      <c r="DT119" s="792"/>
      <c r="DU119" s="793"/>
      <c r="DV119" s="876" t="s">
        <v>393</v>
      </c>
      <c r="DW119" s="877"/>
      <c r="DX119" s="877"/>
      <c r="DY119" s="877"/>
      <c r="DZ119" s="878"/>
    </row>
    <row r="120" spans="1:130" s="233" customFormat="1" ht="26.25" customHeight="1" x14ac:dyDescent="0.2">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393</v>
      </c>
      <c r="AB120" s="808"/>
      <c r="AC120" s="808"/>
      <c r="AD120" s="808"/>
      <c r="AE120" s="809"/>
      <c r="AF120" s="810" t="s">
        <v>393</v>
      </c>
      <c r="AG120" s="808"/>
      <c r="AH120" s="808"/>
      <c r="AI120" s="808"/>
      <c r="AJ120" s="809"/>
      <c r="AK120" s="810" t="s">
        <v>393</v>
      </c>
      <c r="AL120" s="808"/>
      <c r="AM120" s="808"/>
      <c r="AN120" s="808"/>
      <c r="AO120" s="809"/>
      <c r="AP120" s="852" t="s">
        <v>393</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30498311</v>
      </c>
      <c r="BR120" s="870"/>
      <c r="BS120" s="870"/>
      <c r="BT120" s="870"/>
      <c r="BU120" s="870"/>
      <c r="BV120" s="870">
        <v>28285866</v>
      </c>
      <c r="BW120" s="870"/>
      <c r="BX120" s="870"/>
      <c r="BY120" s="870"/>
      <c r="BZ120" s="870"/>
      <c r="CA120" s="870">
        <v>28075228</v>
      </c>
      <c r="CB120" s="870"/>
      <c r="CC120" s="870"/>
      <c r="CD120" s="870"/>
      <c r="CE120" s="870"/>
      <c r="CF120" s="894">
        <v>107</v>
      </c>
      <c r="CG120" s="895"/>
      <c r="CH120" s="895"/>
      <c r="CI120" s="895"/>
      <c r="CJ120" s="895"/>
      <c r="CK120" s="896" t="s">
        <v>472</v>
      </c>
      <c r="CL120" s="880"/>
      <c r="CM120" s="880"/>
      <c r="CN120" s="880"/>
      <c r="CO120" s="881"/>
      <c r="CP120" s="900" t="s">
        <v>409</v>
      </c>
      <c r="CQ120" s="901"/>
      <c r="CR120" s="901"/>
      <c r="CS120" s="901"/>
      <c r="CT120" s="901"/>
      <c r="CU120" s="901"/>
      <c r="CV120" s="901"/>
      <c r="CW120" s="901"/>
      <c r="CX120" s="901"/>
      <c r="CY120" s="901"/>
      <c r="CZ120" s="901"/>
      <c r="DA120" s="901"/>
      <c r="DB120" s="901"/>
      <c r="DC120" s="901"/>
      <c r="DD120" s="901"/>
      <c r="DE120" s="901"/>
      <c r="DF120" s="902"/>
      <c r="DG120" s="889" t="s">
        <v>393</v>
      </c>
      <c r="DH120" s="870"/>
      <c r="DI120" s="870"/>
      <c r="DJ120" s="870"/>
      <c r="DK120" s="870"/>
      <c r="DL120" s="870">
        <v>10470618</v>
      </c>
      <c r="DM120" s="870"/>
      <c r="DN120" s="870"/>
      <c r="DO120" s="870"/>
      <c r="DP120" s="870"/>
      <c r="DQ120" s="870">
        <v>9708191</v>
      </c>
      <c r="DR120" s="870"/>
      <c r="DS120" s="870"/>
      <c r="DT120" s="870"/>
      <c r="DU120" s="870"/>
      <c r="DV120" s="871">
        <v>37</v>
      </c>
      <c r="DW120" s="871"/>
      <c r="DX120" s="871"/>
      <c r="DY120" s="871"/>
      <c r="DZ120" s="872"/>
    </row>
    <row r="121" spans="1:130" s="233" customFormat="1" ht="26.25" customHeight="1" x14ac:dyDescent="0.2">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393</v>
      </c>
      <c r="AB121" s="808"/>
      <c r="AC121" s="808"/>
      <c r="AD121" s="808"/>
      <c r="AE121" s="809"/>
      <c r="AF121" s="810" t="s">
        <v>393</v>
      </c>
      <c r="AG121" s="808"/>
      <c r="AH121" s="808"/>
      <c r="AI121" s="808"/>
      <c r="AJ121" s="809"/>
      <c r="AK121" s="810" t="s">
        <v>393</v>
      </c>
      <c r="AL121" s="808"/>
      <c r="AM121" s="808"/>
      <c r="AN121" s="808"/>
      <c r="AO121" s="809"/>
      <c r="AP121" s="852" t="s">
        <v>393</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18423270</v>
      </c>
      <c r="BR121" s="845"/>
      <c r="BS121" s="845"/>
      <c r="BT121" s="845"/>
      <c r="BU121" s="845"/>
      <c r="BV121" s="845">
        <v>18950668</v>
      </c>
      <c r="BW121" s="845"/>
      <c r="BX121" s="845"/>
      <c r="BY121" s="845"/>
      <c r="BZ121" s="845"/>
      <c r="CA121" s="845">
        <v>19448842</v>
      </c>
      <c r="CB121" s="845"/>
      <c r="CC121" s="845"/>
      <c r="CD121" s="845"/>
      <c r="CE121" s="845"/>
      <c r="CF121" s="903">
        <v>74.099999999999994</v>
      </c>
      <c r="CG121" s="904"/>
      <c r="CH121" s="904"/>
      <c r="CI121" s="904"/>
      <c r="CJ121" s="904"/>
      <c r="CK121" s="897"/>
      <c r="CL121" s="883"/>
      <c r="CM121" s="883"/>
      <c r="CN121" s="883"/>
      <c r="CO121" s="884"/>
      <c r="CP121" s="863" t="s">
        <v>407</v>
      </c>
      <c r="CQ121" s="864"/>
      <c r="CR121" s="864"/>
      <c r="CS121" s="864"/>
      <c r="CT121" s="864"/>
      <c r="CU121" s="864"/>
      <c r="CV121" s="864"/>
      <c r="CW121" s="864"/>
      <c r="CX121" s="864"/>
      <c r="CY121" s="864"/>
      <c r="CZ121" s="864"/>
      <c r="DA121" s="864"/>
      <c r="DB121" s="864"/>
      <c r="DC121" s="864"/>
      <c r="DD121" s="864"/>
      <c r="DE121" s="864"/>
      <c r="DF121" s="865"/>
      <c r="DG121" s="844">
        <v>23020</v>
      </c>
      <c r="DH121" s="845"/>
      <c r="DI121" s="845"/>
      <c r="DJ121" s="845"/>
      <c r="DK121" s="845"/>
      <c r="DL121" s="845">
        <v>18079</v>
      </c>
      <c r="DM121" s="845"/>
      <c r="DN121" s="845"/>
      <c r="DO121" s="845"/>
      <c r="DP121" s="845"/>
      <c r="DQ121" s="845">
        <v>14095</v>
      </c>
      <c r="DR121" s="845"/>
      <c r="DS121" s="845"/>
      <c r="DT121" s="845"/>
      <c r="DU121" s="845"/>
      <c r="DV121" s="822">
        <v>0.1</v>
      </c>
      <c r="DW121" s="822"/>
      <c r="DX121" s="822"/>
      <c r="DY121" s="822"/>
      <c r="DZ121" s="823"/>
    </row>
    <row r="122" spans="1:130" s="233" customFormat="1" ht="26.25" customHeight="1" x14ac:dyDescent="0.2">
      <c r="A122" s="848"/>
      <c r="B122" s="849"/>
      <c r="C122" s="843" t="s">
        <v>456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393</v>
      </c>
      <c r="AB122" s="808"/>
      <c r="AC122" s="808"/>
      <c r="AD122" s="808"/>
      <c r="AE122" s="809"/>
      <c r="AF122" s="810" t="s">
        <v>393</v>
      </c>
      <c r="AG122" s="808"/>
      <c r="AH122" s="808"/>
      <c r="AI122" s="808"/>
      <c r="AJ122" s="809"/>
      <c r="AK122" s="810" t="s">
        <v>393</v>
      </c>
      <c r="AL122" s="808"/>
      <c r="AM122" s="808"/>
      <c r="AN122" s="808"/>
      <c r="AO122" s="809"/>
      <c r="AP122" s="852" t="s">
        <v>393</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40588526</v>
      </c>
      <c r="BR122" s="873"/>
      <c r="BS122" s="873"/>
      <c r="BT122" s="873"/>
      <c r="BU122" s="873"/>
      <c r="BV122" s="873">
        <v>39779601</v>
      </c>
      <c r="BW122" s="873"/>
      <c r="BX122" s="873"/>
      <c r="BY122" s="873"/>
      <c r="BZ122" s="873"/>
      <c r="CA122" s="873">
        <v>39581233</v>
      </c>
      <c r="CB122" s="873"/>
      <c r="CC122" s="873"/>
      <c r="CD122" s="873"/>
      <c r="CE122" s="873"/>
      <c r="CF122" s="874">
        <v>150.80000000000001</v>
      </c>
      <c r="CG122" s="875"/>
      <c r="CH122" s="875"/>
      <c r="CI122" s="875"/>
      <c r="CJ122" s="875"/>
      <c r="CK122" s="897"/>
      <c r="CL122" s="883"/>
      <c r="CM122" s="883"/>
      <c r="CN122" s="883"/>
      <c r="CO122" s="884"/>
      <c r="CP122" s="863" t="s">
        <v>476</v>
      </c>
      <c r="CQ122" s="864"/>
      <c r="CR122" s="864"/>
      <c r="CS122" s="864"/>
      <c r="CT122" s="864"/>
      <c r="CU122" s="864"/>
      <c r="CV122" s="864"/>
      <c r="CW122" s="864"/>
      <c r="CX122" s="864"/>
      <c r="CY122" s="864"/>
      <c r="CZ122" s="864"/>
      <c r="DA122" s="864"/>
      <c r="DB122" s="864"/>
      <c r="DC122" s="864"/>
      <c r="DD122" s="864"/>
      <c r="DE122" s="864"/>
      <c r="DF122" s="865"/>
      <c r="DG122" s="844" t="s">
        <v>443</v>
      </c>
      <c r="DH122" s="845"/>
      <c r="DI122" s="845"/>
      <c r="DJ122" s="845"/>
      <c r="DK122" s="845"/>
      <c r="DL122" s="845" t="s">
        <v>393</v>
      </c>
      <c r="DM122" s="845"/>
      <c r="DN122" s="845"/>
      <c r="DO122" s="845"/>
      <c r="DP122" s="845"/>
      <c r="DQ122" s="845" t="s">
        <v>477</v>
      </c>
      <c r="DR122" s="845"/>
      <c r="DS122" s="845"/>
      <c r="DT122" s="845"/>
      <c r="DU122" s="845"/>
      <c r="DV122" s="822" t="s">
        <v>478</v>
      </c>
      <c r="DW122" s="822"/>
      <c r="DX122" s="822"/>
      <c r="DY122" s="822"/>
      <c r="DZ122" s="823"/>
    </row>
    <row r="123" spans="1:130" s="233" customFormat="1" ht="26.25" customHeight="1" x14ac:dyDescent="0.2">
      <c r="A123" s="848"/>
      <c r="B123" s="849"/>
      <c r="C123" s="843" t="s">
        <v>462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479</v>
      </c>
      <c r="AB123" s="808"/>
      <c r="AC123" s="808"/>
      <c r="AD123" s="808"/>
      <c r="AE123" s="809"/>
      <c r="AF123" s="810" t="s">
        <v>477</v>
      </c>
      <c r="AG123" s="808"/>
      <c r="AH123" s="808"/>
      <c r="AI123" s="808"/>
      <c r="AJ123" s="809"/>
      <c r="AK123" s="810" t="s">
        <v>480</v>
      </c>
      <c r="AL123" s="808"/>
      <c r="AM123" s="808"/>
      <c r="AN123" s="808"/>
      <c r="AO123" s="809"/>
      <c r="AP123" s="852" t="s">
        <v>443</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481</v>
      </c>
      <c r="BP123" s="906"/>
      <c r="BQ123" s="860">
        <v>89510107</v>
      </c>
      <c r="BR123" s="861"/>
      <c r="BS123" s="861"/>
      <c r="BT123" s="861"/>
      <c r="BU123" s="861"/>
      <c r="BV123" s="861">
        <v>87016135</v>
      </c>
      <c r="BW123" s="861"/>
      <c r="BX123" s="861"/>
      <c r="BY123" s="861"/>
      <c r="BZ123" s="861"/>
      <c r="CA123" s="861">
        <v>87105303</v>
      </c>
      <c r="CB123" s="861"/>
      <c r="CC123" s="861"/>
      <c r="CD123" s="861"/>
      <c r="CE123" s="861"/>
      <c r="CF123" s="776"/>
      <c r="CG123" s="777"/>
      <c r="CH123" s="777"/>
      <c r="CI123" s="777"/>
      <c r="CJ123" s="862"/>
      <c r="CK123" s="897"/>
      <c r="CL123" s="883"/>
      <c r="CM123" s="883"/>
      <c r="CN123" s="883"/>
      <c r="CO123" s="884"/>
      <c r="CP123" s="863" t="s">
        <v>482</v>
      </c>
      <c r="CQ123" s="864"/>
      <c r="CR123" s="864"/>
      <c r="CS123" s="864"/>
      <c r="CT123" s="864"/>
      <c r="CU123" s="864"/>
      <c r="CV123" s="864"/>
      <c r="CW123" s="864"/>
      <c r="CX123" s="864"/>
      <c r="CY123" s="864"/>
      <c r="CZ123" s="864"/>
      <c r="DA123" s="864"/>
      <c r="DB123" s="864"/>
      <c r="DC123" s="864"/>
      <c r="DD123" s="864"/>
      <c r="DE123" s="864"/>
      <c r="DF123" s="865"/>
      <c r="DG123" s="807" t="s">
        <v>477</v>
      </c>
      <c r="DH123" s="808"/>
      <c r="DI123" s="808"/>
      <c r="DJ123" s="808"/>
      <c r="DK123" s="809"/>
      <c r="DL123" s="810" t="s">
        <v>483</v>
      </c>
      <c r="DM123" s="808"/>
      <c r="DN123" s="808"/>
      <c r="DO123" s="808"/>
      <c r="DP123" s="809"/>
      <c r="DQ123" s="810" t="s">
        <v>484</v>
      </c>
      <c r="DR123" s="808"/>
      <c r="DS123" s="808"/>
      <c r="DT123" s="808"/>
      <c r="DU123" s="809"/>
      <c r="DV123" s="852" t="s">
        <v>480</v>
      </c>
      <c r="DW123" s="853"/>
      <c r="DX123" s="853"/>
      <c r="DY123" s="853"/>
      <c r="DZ123" s="854"/>
    </row>
    <row r="124" spans="1:130" s="233" customFormat="1" ht="26.25" customHeight="1" thickBot="1" x14ac:dyDescent="0.25">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393</v>
      </c>
      <c r="AB124" s="808"/>
      <c r="AC124" s="808"/>
      <c r="AD124" s="808"/>
      <c r="AE124" s="809"/>
      <c r="AF124" s="810" t="s">
        <v>485</v>
      </c>
      <c r="AG124" s="808"/>
      <c r="AH124" s="808"/>
      <c r="AI124" s="808"/>
      <c r="AJ124" s="809"/>
      <c r="AK124" s="810" t="s">
        <v>480</v>
      </c>
      <c r="AL124" s="808"/>
      <c r="AM124" s="808"/>
      <c r="AN124" s="808"/>
      <c r="AO124" s="809"/>
      <c r="AP124" s="852" t="s">
        <v>443</v>
      </c>
      <c r="AQ124" s="853"/>
      <c r="AR124" s="853"/>
      <c r="AS124" s="853"/>
      <c r="AT124" s="854"/>
      <c r="AU124" s="855" t="s">
        <v>486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487</v>
      </c>
      <c r="BR124" s="859"/>
      <c r="BS124" s="859"/>
      <c r="BT124" s="859"/>
      <c r="BU124" s="859"/>
      <c r="BV124" s="859" t="s">
        <v>479</v>
      </c>
      <c r="BW124" s="859"/>
      <c r="BX124" s="859"/>
      <c r="BY124" s="859"/>
      <c r="BZ124" s="859"/>
      <c r="CA124" s="859" t="s">
        <v>485</v>
      </c>
      <c r="CB124" s="859"/>
      <c r="CC124" s="859"/>
      <c r="CD124" s="859"/>
      <c r="CE124" s="859"/>
      <c r="CF124" s="754"/>
      <c r="CG124" s="755"/>
      <c r="CH124" s="755"/>
      <c r="CI124" s="755"/>
      <c r="CJ124" s="890"/>
      <c r="CK124" s="898"/>
      <c r="CL124" s="898"/>
      <c r="CM124" s="898"/>
      <c r="CN124" s="898"/>
      <c r="CO124" s="899"/>
      <c r="CP124" s="863" t="s">
        <v>488</v>
      </c>
      <c r="CQ124" s="864"/>
      <c r="CR124" s="864"/>
      <c r="CS124" s="864"/>
      <c r="CT124" s="864"/>
      <c r="CU124" s="864"/>
      <c r="CV124" s="864"/>
      <c r="CW124" s="864"/>
      <c r="CX124" s="864"/>
      <c r="CY124" s="864"/>
      <c r="CZ124" s="864"/>
      <c r="DA124" s="864"/>
      <c r="DB124" s="864"/>
      <c r="DC124" s="864"/>
      <c r="DD124" s="864"/>
      <c r="DE124" s="864"/>
      <c r="DF124" s="865"/>
      <c r="DG124" s="791">
        <v>10680766</v>
      </c>
      <c r="DH124" s="792"/>
      <c r="DI124" s="792"/>
      <c r="DJ124" s="792"/>
      <c r="DK124" s="793"/>
      <c r="DL124" s="794" t="s">
        <v>479</v>
      </c>
      <c r="DM124" s="792"/>
      <c r="DN124" s="792"/>
      <c r="DO124" s="792"/>
      <c r="DP124" s="793"/>
      <c r="DQ124" s="794" t="s">
        <v>443</v>
      </c>
      <c r="DR124" s="792"/>
      <c r="DS124" s="792"/>
      <c r="DT124" s="792"/>
      <c r="DU124" s="793"/>
      <c r="DV124" s="876" t="s">
        <v>489</v>
      </c>
      <c r="DW124" s="877"/>
      <c r="DX124" s="877"/>
      <c r="DY124" s="877"/>
      <c r="DZ124" s="878"/>
    </row>
    <row r="125" spans="1:130" s="233" customFormat="1" ht="26.25" customHeight="1" x14ac:dyDescent="0.2">
      <c r="A125" s="848"/>
      <c r="B125" s="849"/>
      <c r="C125" s="843" t="s">
        <v>467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480</v>
      </c>
      <c r="AB125" s="808"/>
      <c r="AC125" s="808"/>
      <c r="AD125" s="808"/>
      <c r="AE125" s="809"/>
      <c r="AF125" s="810" t="s">
        <v>477</v>
      </c>
      <c r="AG125" s="808"/>
      <c r="AH125" s="808"/>
      <c r="AI125" s="808"/>
      <c r="AJ125" s="809"/>
      <c r="AK125" s="810" t="s">
        <v>478</v>
      </c>
      <c r="AL125" s="808"/>
      <c r="AM125" s="808"/>
      <c r="AN125" s="808"/>
      <c r="AO125" s="809"/>
      <c r="AP125" s="852" t="s">
        <v>490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491</v>
      </c>
      <c r="CL125" s="880"/>
      <c r="CM125" s="880"/>
      <c r="CN125" s="880"/>
      <c r="CO125" s="881"/>
      <c r="CP125" s="888" t="s">
        <v>492</v>
      </c>
      <c r="CQ125" s="836"/>
      <c r="CR125" s="836"/>
      <c r="CS125" s="836"/>
      <c r="CT125" s="836"/>
      <c r="CU125" s="836"/>
      <c r="CV125" s="836"/>
      <c r="CW125" s="836"/>
      <c r="CX125" s="836"/>
      <c r="CY125" s="836"/>
      <c r="CZ125" s="836"/>
      <c r="DA125" s="836"/>
      <c r="DB125" s="836"/>
      <c r="DC125" s="836"/>
      <c r="DD125" s="836"/>
      <c r="DE125" s="836"/>
      <c r="DF125" s="837"/>
      <c r="DG125" s="889" t="s">
        <v>490</v>
      </c>
      <c r="DH125" s="870"/>
      <c r="DI125" s="870"/>
      <c r="DJ125" s="870"/>
      <c r="DK125" s="870"/>
      <c r="DL125" s="870" t="s">
        <v>485</v>
      </c>
      <c r="DM125" s="870"/>
      <c r="DN125" s="870"/>
      <c r="DO125" s="870"/>
      <c r="DP125" s="870"/>
      <c r="DQ125" s="870" t="s">
        <v>493</v>
      </c>
      <c r="DR125" s="870"/>
      <c r="DS125" s="870"/>
      <c r="DT125" s="870"/>
      <c r="DU125" s="870"/>
      <c r="DV125" s="871" t="s">
        <v>477</v>
      </c>
      <c r="DW125" s="871"/>
      <c r="DX125" s="871"/>
      <c r="DY125" s="871"/>
      <c r="DZ125" s="872"/>
    </row>
    <row r="126" spans="1:130" s="233" customFormat="1" ht="26.25" customHeight="1" thickBot="1" x14ac:dyDescent="0.25">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477</v>
      </c>
      <c r="AB126" s="808"/>
      <c r="AC126" s="808"/>
      <c r="AD126" s="808"/>
      <c r="AE126" s="809"/>
      <c r="AF126" s="810" t="s">
        <v>485</v>
      </c>
      <c r="AG126" s="808"/>
      <c r="AH126" s="808"/>
      <c r="AI126" s="808"/>
      <c r="AJ126" s="809"/>
      <c r="AK126" s="810" t="s">
        <v>485</v>
      </c>
      <c r="AL126" s="808"/>
      <c r="AM126" s="808"/>
      <c r="AN126" s="808"/>
      <c r="AO126" s="809"/>
      <c r="AP126" s="852" t="s">
        <v>393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494</v>
      </c>
      <c r="CQ126" s="780"/>
      <c r="CR126" s="780"/>
      <c r="CS126" s="780"/>
      <c r="CT126" s="780"/>
      <c r="CU126" s="780"/>
      <c r="CV126" s="780"/>
      <c r="CW126" s="780"/>
      <c r="CX126" s="780"/>
      <c r="CY126" s="780"/>
      <c r="CZ126" s="780"/>
      <c r="DA126" s="780"/>
      <c r="DB126" s="780"/>
      <c r="DC126" s="780"/>
      <c r="DD126" s="780"/>
      <c r="DE126" s="780"/>
      <c r="DF126" s="781"/>
      <c r="DG126" s="844">
        <v>1209266</v>
      </c>
      <c r="DH126" s="845"/>
      <c r="DI126" s="845"/>
      <c r="DJ126" s="845"/>
      <c r="DK126" s="845"/>
      <c r="DL126" s="845">
        <v>1719133</v>
      </c>
      <c r="DM126" s="845"/>
      <c r="DN126" s="845"/>
      <c r="DO126" s="845"/>
      <c r="DP126" s="845"/>
      <c r="DQ126" s="845">
        <v>1864245</v>
      </c>
      <c r="DR126" s="845"/>
      <c r="DS126" s="845"/>
      <c r="DT126" s="845"/>
      <c r="DU126" s="845"/>
      <c r="DV126" s="822">
        <v>7.1</v>
      </c>
      <c r="DW126" s="822"/>
      <c r="DX126" s="822"/>
      <c r="DY126" s="822"/>
      <c r="DZ126" s="823"/>
    </row>
    <row r="127" spans="1:130" s="233" customFormat="1" ht="26.25" customHeight="1" x14ac:dyDescent="0.2">
      <c r="A127" s="850"/>
      <c r="B127" s="851"/>
      <c r="C127" s="866" t="s">
        <v>495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484</v>
      </c>
      <c r="AB127" s="808"/>
      <c r="AC127" s="808"/>
      <c r="AD127" s="808"/>
      <c r="AE127" s="809"/>
      <c r="AF127" s="810" t="s">
        <v>393</v>
      </c>
      <c r="AG127" s="808"/>
      <c r="AH127" s="808"/>
      <c r="AI127" s="808"/>
      <c r="AJ127" s="809"/>
      <c r="AK127" s="810" t="s">
        <v>485</v>
      </c>
      <c r="AL127" s="808"/>
      <c r="AM127" s="808"/>
      <c r="AN127" s="808"/>
      <c r="AO127" s="809"/>
      <c r="AP127" s="852" t="s">
        <v>496</v>
      </c>
      <c r="AQ127" s="853"/>
      <c r="AR127" s="853"/>
      <c r="AS127" s="853"/>
      <c r="AT127" s="854"/>
      <c r="AU127" s="235"/>
      <c r="AV127" s="235"/>
      <c r="AW127" s="235"/>
      <c r="AX127" s="869" t="s">
        <v>497</v>
      </c>
      <c r="AY127" s="840"/>
      <c r="AZ127" s="840"/>
      <c r="BA127" s="840"/>
      <c r="BB127" s="840"/>
      <c r="BC127" s="840"/>
      <c r="BD127" s="840"/>
      <c r="BE127" s="841"/>
      <c r="BF127" s="839" t="s">
        <v>498</v>
      </c>
      <c r="BG127" s="840"/>
      <c r="BH127" s="840"/>
      <c r="BI127" s="840"/>
      <c r="BJ127" s="840"/>
      <c r="BK127" s="840"/>
      <c r="BL127" s="841"/>
      <c r="BM127" s="839" t="s">
        <v>499</v>
      </c>
      <c r="BN127" s="840"/>
      <c r="BO127" s="840"/>
      <c r="BP127" s="840"/>
      <c r="BQ127" s="840"/>
      <c r="BR127" s="840"/>
      <c r="BS127" s="841"/>
      <c r="BT127" s="839" t="s">
        <v>500</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501</v>
      </c>
      <c r="CQ127" s="780"/>
      <c r="CR127" s="780"/>
      <c r="CS127" s="780"/>
      <c r="CT127" s="780"/>
      <c r="CU127" s="780"/>
      <c r="CV127" s="780"/>
      <c r="CW127" s="780"/>
      <c r="CX127" s="780"/>
      <c r="CY127" s="780"/>
      <c r="CZ127" s="780"/>
      <c r="DA127" s="780"/>
      <c r="DB127" s="780"/>
      <c r="DC127" s="780"/>
      <c r="DD127" s="780"/>
      <c r="DE127" s="780"/>
      <c r="DF127" s="781"/>
      <c r="DG127" s="844" t="s">
        <v>493</v>
      </c>
      <c r="DH127" s="845"/>
      <c r="DI127" s="845"/>
      <c r="DJ127" s="845"/>
      <c r="DK127" s="845"/>
      <c r="DL127" s="845" t="s">
        <v>502</v>
      </c>
      <c r="DM127" s="845"/>
      <c r="DN127" s="845"/>
      <c r="DO127" s="845"/>
      <c r="DP127" s="845"/>
      <c r="DQ127" s="845" t="s">
        <v>393</v>
      </c>
      <c r="DR127" s="845"/>
      <c r="DS127" s="845"/>
      <c r="DT127" s="845"/>
      <c r="DU127" s="845"/>
      <c r="DV127" s="822" t="s">
        <v>443</v>
      </c>
      <c r="DW127" s="822"/>
      <c r="DX127" s="822"/>
      <c r="DY127" s="822"/>
      <c r="DZ127" s="823"/>
    </row>
    <row r="128" spans="1:130" s="233" customFormat="1" ht="26.25" customHeight="1" thickBot="1" x14ac:dyDescent="0.25">
      <c r="A128" s="824" t="s">
        <v>503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504</v>
      </c>
      <c r="X128" s="826"/>
      <c r="Y128" s="826"/>
      <c r="Z128" s="827"/>
      <c r="AA128" s="828">
        <v>901927</v>
      </c>
      <c r="AB128" s="829"/>
      <c r="AC128" s="829"/>
      <c r="AD128" s="829"/>
      <c r="AE128" s="830"/>
      <c r="AF128" s="831">
        <v>1067672</v>
      </c>
      <c r="AG128" s="829"/>
      <c r="AH128" s="829"/>
      <c r="AI128" s="829"/>
      <c r="AJ128" s="830"/>
      <c r="AK128" s="831">
        <v>1106223</v>
      </c>
      <c r="AL128" s="829"/>
      <c r="AM128" s="829"/>
      <c r="AN128" s="829"/>
      <c r="AO128" s="830"/>
      <c r="AP128" s="832"/>
      <c r="AQ128" s="833"/>
      <c r="AR128" s="833"/>
      <c r="AS128" s="833"/>
      <c r="AT128" s="834"/>
      <c r="AU128" s="235"/>
      <c r="AV128" s="235"/>
      <c r="AW128" s="235"/>
      <c r="AX128" s="835" t="s">
        <v>505</v>
      </c>
      <c r="AY128" s="836"/>
      <c r="AZ128" s="836"/>
      <c r="BA128" s="836"/>
      <c r="BB128" s="836"/>
      <c r="BC128" s="836"/>
      <c r="BD128" s="836"/>
      <c r="BE128" s="837"/>
      <c r="BF128" s="814" t="s">
        <v>443</v>
      </c>
      <c r="BG128" s="815"/>
      <c r="BH128" s="815"/>
      <c r="BI128" s="815"/>
      <c r="BJ128" s="815"/>
      <c r="BK128" s="815"/>
      <c r="BL128" s="838"/>
      <c r="BM128" s="814">
        <v>11.8</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506</v>
      </c>
      <c r="CQ128" s="758"/>
      <c r="CR128" s="758"/>
      <c r="CS128" s="758"/>
      <c r="CT128" s="758"/>
      <c r="CU128" s="758"/>
      <c r="CV128" s="758"/>
      <c r="CW128" s="758"/>
      <c r="CX128" s="758"/>
      <c r="CY128" s="758"/>
      <c r="CZ128" s="758"/>
      <c r="DA128" s="758"/>
      <c r="DB128" s="758"/>
      <c r="DC128" s="758"/>
      <c r="DD128" s="758"/>
      <c r="DE128" s="758"/>
      <c r="DF128" s="759"/>
      <c r="DG128" s="818" t="s">
        <v>493</v>
      </c>
      <c r="DH128" s="819"/>
      <c r="DI128" s="819"/>
      <c r="DJ128" s="819"/>
      <c r="DK128" s="819"/>
      <c r="DL128" s="819" t="s">
        <v>493</v>
      </c>
      <c r="DM128" s="819"/>
      <c r="DN128" s="819"/>
      <c r="DO128" s="819"/>
      <c r="DP128" s="819"/>
      <c r="DQ128" s="819" t="s">
        <v>490</v>
      </c>
      <c r="DR128" s="819"/>
      <c r="DS128" s="819"/>
      <c r="DT128" s="819"/>
      <c r="DU128" s="819"/>
      <c r="DV128" s="820" t="s">
        <v>477</v>
      </c>
      <c r="DW128" s="820"/>
      <c r="DX128" s="820"/>
      <c r="DY128" s="820"/>
      <c r="DZ128" s="821"/>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507</v>
      </c>
      <c r="X129" s="805"/>
      <c r="Y129" s="805"/>
      <c r="Z129" s="806"/>
      <c r="AA129" s="807">
        <v>27906912</v>
      </c>
      <c r="AB129" s="808"/>
      <c r="AC129" s="808"/>
      <c r="AD129" s="808"/>
      <c r="AE129" s="809"/>
      <c r="AF129" s="810">
        <v>28465990</v>
      </c>
      <c r="AG129" s="808"/>
      <c r="AH129" s="808"/>
      <c r="AI129" s="808"/>
      <c r="AJ129" s="809"/>
      <c r="AK129" s="810">
        <v>30019612</v>
      </c>
      <c r="AL129" s="808"/>
      <c r="AM129" s="808"/>
      <c r="AN129" s="808"/>
      <c r="AO129" s="809"/>
      <c r="AP129" s="811"/>
      <c r="AQ129" s="812"/>
      <c r="AR129" s="812"/>
      <c r="AS129" s="812"/>
      <c r="AT129" s="813"/>
      <c r="AU129" s="236"/>
      <c r="AV129" s="236"/>
      <c r="AW129" s="236"/>
      <c r="AX129" s="779" t="s">
        <v>508</v>
      </c>
      <c r="AY129" s="780"/>
      <c r="AZ129" s="780"/>
      <c r="BA129" s="780"/>
      <c r="BB129" s="780"/>
      <c r="BC129" s="780"/>
      <c r="BD129" s="780"/>
      <c r="BE129" s="781"/>
      <c r="BF129" s="798" t="s">
        <v>443</v>
      </c>
      <c r="BG129" s="799"/>
      <c r="BH129" s="799"/>
      <c r="BI129" s="799"/>
      <c r="BJ129" s="799"/>
      <c r="BK129" s="799"/>
      <c r="BL129" s="800"/>
      <c r="BM129" s="798">
        <v>16.8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510</v>
      </c>
      <c r="X130" s="805"/>
      <c r="Y130" s="805"/>
      <c r="Z130" s="806"/>
      <c r="AA130" s="807">
        <v>3989455</v>
      </c>
      <c r="AB130" s="808"/>
      <c r="AC130" s="808"/>
      <c r="AD130" s="808"/>
      <c r="AE130" s="809"/>
      <c r="AF130" s="810">
        <v>3835604</v>
      </c>
      <c r="AG130" s="808"/>
      <c r="AH130" s="808"/>
      <c r="AI130" s="808"/>
      <c r="AJ130" s="809"/>
      <c r="AK130" s="810">
        <v>3770178</v>
      </c>
      <c r="AL130" s="808"/>
      <c r="AM130" s="808"/>
      <c r="AN130" s="808"/>
      <c r="AO130" s="809"/>
      <c r="AP130" s="811"/>
      <c r="AQ130" s="812"/>
      <c r="AR130" s="812"/>
      <c r="AS130" s="812"/>
      <c r="AT130" s="813"/>
      <c r="AU130" s="236"/>
      <c r="AV130" s="236"/>
      <c r="AW130" s="236"/>
      <c r="AX130" s="779" t="s">
        <v>511</v>
      </c>
      <c r="AY130" s="780"/>
      <c r="AZ130" s="780"/>
      <c r="BA130" s="780"/>
      <c r="BB130" s="780"/>
      <c r="BC130" s="780"/>
      <c r="BD130" s="780"/>
      <c r="BE130" s="781"/>
      <c r="BF130" s="782">
        <v>3.8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512</v>
      </c>
      <c r="X131" s="789"/>
      <c r="Y131" s="789"/>
      <c r="Z131" s="790"/>
      <c r="AA131" s="791">
        <v>23917457</v>
      </c>
      <c r="AB131" s="792"/>
      <c r="AC131" s="792"/>
      <c r="AD131" s="792"/>
      <c r="AE131" s="793"/>
      <c r="AF131" s="794">
        <v>24630386</v>
      </c>
      <c r="AG131" s="792"/>
      <c r="AH131" s="792"/>
      <c r="AI131" s="792"/>
      <c r="AJ131" s="793"/>
      <c r="AK131" s="794">
        <v>26249434</v>
      </c>
      <c r="AL131" s="792"/>
      <c r="AM131" s="792"/>
      <c r="AN131" s="792"/>
      <c r="AO131" s="793"/>
      <c r="AP131" s="795"/>
      <c r="AQ131" s="796"/>
      <c r="AR131" s="796"/>
      <c r="AS131" s="796"/>
      <c r="AT131" s="797"/>
      <c r="AU131" s="236"/>
      <c r="AV131" s="236"/>
      <c r="AW131" s="236"/>
      <c r="AX131" s="757" t="s">
        <v>513</v>
      </c>
      <c r="AY131" s="758"/>
      <c r="AZ131" s="758"/>
      <c r="BA131" s="758"/>
      <c r="BB131" s="758"/>
      <c r="BC131" s="758"/>
      <c r="BD131" s="758"/>
      <c r="BE131" s="759"/>
      <c r="BF131" s="760" t="s">
        <v>443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514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515</v>
      </c>
      <c r="W132" s="770"/>
      <c r="X132" s="770"/>
      <c r="Y132" s="770"/>
      <c r="Z132" s="771"/>
      <c r="AA132" s="772">
        <v>-0.32759753699999999</v>
      </c>
      <c r="AB132" s="773"/>
      <c r="AC132" s="773"/>
      <c r="AD132" s="773"/>
      <c r="AE132" s="774"/>
      <c r="AF132" s="775">
        <v>6.8667052149999996</v>
      </c>
      <c r="AG132" s="773"/>
      <c r="AH132" s="773"/>
      <c r="AI132" s="773"/>
      <c r="AJ132" s="774"/>
      <c r="AK132" s="775">
        <v>4.9191613050000003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516</v>
      </c>
      <c r="W133" s="749"/>
      <c r="X133" s="749"/>
      <c r="Y133" s="749"/>
      <c r="Z133" s="750"/>
      <c r="AA133" s="751">
        <v>0</v>
      </c>
      <c r="AB133" s="752"/>
      <c r="AC133" s="752"/>
      <c r="AD133" s="752"/>
      <c r="AE133" s="753"/>
      <c r="AF133" s="751">
        <v>2</v>
      </c>
      <c r="AG133" s="752"/>
      <c r="AH133" s="752"/>
      <c r="AI133" s="752"/>
      <c r="AJ133" s="753"/>
      <c r="AK133" s="751">
        <v>3.8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UBAdjtzKLYYgNwLyuhtxayTujgl4HFD8TYjqgPWhFUZ0x2DipOHmr7CcF3uoEb/0mvUqx0vmzQ3lMrf2qFbfw==" saltValue="p8VVNpehZNssUqEva31l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V22" zoomScaleNormal="100" zoomScaleSheetLayoutView="55" workbookViewId="0">
      <selection activeCell="V9" sqref="V9:AO11"/>
    </sheetView>
  </sheetViews>
  <sheetFormatPr defaultColWidth="0" defaultRowHeight="13.5" customHeight="1" zeroHeight="1" x14ac:dyDescent="0.2"/>
  <cols>
    <col min="1" max="116" width="2.554687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vsUVQnUyuEqAXoqd0EUDhzMV2SHRFEy7GG9bMHYJFb1+17+mfU++PrgYu6JXRvuZ7anmt4pCOwPyhpAGDjDMA==" saltValue="nAOGFNgHy2nsLE52E3Zw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V9" sqref="V9:AO11"/>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5546875" style="264" hidden="1" customWidth="1"/>
    <col min="53" max="16384" width="8.554687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520</v>
      </c>
      <c r="AP7" s="275"/>
      <c r="AQ7" s="276" t="s">
        <v>521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522</v>
      </c>
      <c r="AQ8" s="282" t="s">
        <v>523</v>
      </c>
      <c r="AR8" s="283" t="s">
        <v>524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525</v>
      </c>
      <c r="AL9" s="1159"/>
      <c r="AM9" s="1159"/>
      <c r="AN9" s="1160"/>
      <c r="AO9" s="284">
        <v>7947827</v>
      </c>
      <c r="AP9" s="284">
        <v>54387</v>
      </c>
      <c r="AQ9" s="285">
        <v>66231</v>
      </c>
      <c r="AR9" s="286">
        <v>-17.899999999999999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526</v>
      </c>
      <c r="AL10" s="1159"/>
      <c r="AM10" s="1159"/>
      <c r="AN10" s="1160"/>
      <c r="AO10" s="287">
        <v>3139</v>
      </c>
      <c r="AP10" s="287">
        <v>21</v>
      </c>
      <c r="AQ10" s="288">
        <v>3837</v>
      </c>
      <c r="AR10" s="289">
        <v>-99.5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527</v>
      </c>
      <c r="AL11" s="1159"/>
      <c r="AM11" s="1159"/>
      <c r="AN11" s="1160"/>
      <c r="AO11" s="287">
        <v>1153</v>
      </c>
      <c r="AP11" s="287">
        <v>8</v>
      </c>
      <c r="AQ11" s="288">
        <v>2036</v>
      </c>
      <c r="AR11" s="289">
        <v>-99.6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528</v>
      </c>
      <c r="AL12" s="1159"/>
      <c r="AM12" s="1159"/>
      <c r="AN12" s="1160"/>
      <c r="AO12" s="287" t="s">
        <v>529</v>
      </c>
      <c r="AP12" s="287" t="s">
        <v>529</v>
      </c>
      <c r="AQ12" s="288">
        <v>22</v>
      </c>
      <c r="AR12" s="289" t="s">
        <v>529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530</v>
      </c>
      <c r="AL13" s="1159"/>
      <c r="AM13" s="1159"/>
      <c r="AN13" s="1160"/>
      <c r="AO13" s="287">
        <v>267436</v>
      </c>
      <c r="AP13" s="287">
        <v>1830</v>
      </c>
      <c r="AQ13" s="288">
        <v>2446</v>
      </c>
      <c r="AR13" s="289">
        <v>-25.2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531</v>
      </c>
      <c r="AL14" s="1159"/>
      <c r="AM14" s="1159"/>
      <c r="AN14" s="1160"/>
      <c r="AO14" s="287">
        <v>150366</v>
      </c>
      <c r="AP14" s="287">
        <v>1029</v>
      </c>
      <c r="AQ14" s="288">
        <v>1539</v>
      </c>
      <c r="AR14" s="289">
        <v>-33.1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532</v>
      </c>
      <c r="AL15" s="1162"/>
      <c r="AM15" s="1162"/>
      <c r="AN15" s="1163"/>
      <c r="AO15" s="287">
        <v>-453226</v>
      </c>
      <c r="AP15" s="287">
        <v>-3101</v>
      </c>
      <c r="AQ15" s="288">
        <v>-4027</v>
      </c>
      <c r="AR15" s="289">
        <v>-23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7916695</v>
      </c>
      <c r="AP16" s="287">
        <v>54173</v>
      </c>
      <c r="AQ16" s="288">
        <v>72085</v>
      </c>
      <c r="AR16" s="289">
        <v>-24.8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537</v>
      </c>
      <c r="AL21" s="1165"/>
      <c r="AM21" s="1165"/>
      <c r="AN21" s="1166"/>
      <c r="AO21" s="300">
        <v>5.59</v>
      </c>
      <c r="AP21" s="301">
        <v>6.79</v>
      </c>
      <c r="AQ21" s="302">
        <v>-1.2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538</v>
      </c>
      <c r="AL22" s="1165"/>
      <c r="AM22" s="1165"/>
      <c r="AN22" s="1166"/>
      <c r="AO22" s="305">
        <v>100</v>
      </c>
      <c r="AP22" s="306">
        <v>99.5</v>
      </c>
      <c r="AQ22" s="307">
        <v>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539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520</v>
      </c>
      <c r="AP30" s="275"/>
      <c r="AQ30" s="276" t="s">
        <v>521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522</v>
      </c>
      <c r="AQ31" s="282" t="s">
        <v>523</v>
      </c>
      <c r="AR31" s="283" t="s">
        <v>524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542</v>
      </c>
      <c r="AL32" s="1149"/>
      <c r="AM32" s="1149"/>
      <c r="AN32" s="1150"/>
      <c r="AO32" s="315">
        <v>5574636</v>
      </c>
      <c r="AP32" s="315">
        <v>38147</v>
      </c>
      <c r="AQ32" s="316">
        <v>37860</v>
      </c>
      <c r="AR32" s="317">
        <v>0.8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543</v>
      </c>
      <c r="AL33" s="1149"/>
      <c r="AM33" s="1149"/>
      <c r="AN33" s="1150"/>
      <c r="AO33" s="315" t="s">
        <v>529</v>
      </c>
      <c r="AP33" s="315" t="s">
        <v>529</v>
      </c>
      <c r="AQ33" s="316" t="s">
        <v>529</v>
      </c>
      <c r="AR33" s="317" t="s">
        <v>529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544</v>
      </c>
      <c r="AL34" s="1149"/>
      <c r="AM34" s="1149"/>
      <c r="AN34" s="1150"/>
      <c r="AO34" s="315" t="s">
        <v>529</v>
      </c>
      <c r="AP34" s="315" t="s">
        <v>529</v>
      </c>
      <c r="AQ34" s="316">
        <v>17</v>
      </c>
      <c r="AR34" s="317" t="s">
        <v>529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545</v>
      </c>
      <c r="AL35" s="1149"/>
      <c r="AM35" s="1149"/>
      <c r="AN35" s="1150"/>
      <c r="AO35" s="315">
        <v>593017</v>
      </c>
      <c r="AP35" s="315">
        <v>4058</v>
      </c>
      <c r="AQ35" s="316">
        <v>11532</v>
      </c>
      <c r="AR35" s="317">
        <v>-64.8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546</v>
      </c>
      <c r="AL36" s="1149"/>
      <c r="AM36" s="1149"/>
      <c r="AN36" s="1150"/>
      <c r="AO36" s="315" t="s">
        <v>529</v>
      </c>
      <c r="AP36" s="315" t="s">
        <v>529</v>
      </c>
      <c r="AQ36" s="316">
        <v>1356</v>
      </c>
      <c r="AR36" s="317" t="s">
        <v>529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547</v>
      </c>
      <c r="AL37" s="1149"/>
      <c r="AM37" s="1149"/>
      <c r="AN37" s="1150"/>
      <c r="AO37" s="315" t="s">
        <v>529</v>
      </c>
      <c r="AP37" s="315" t="s">
        <v>529</v>
      </c>
      <c r="AQ37" s="316">
        <v>431</v>
      </c>
      <c r="AR37" s="317" t="s">
        <v>529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548</v>
      </c>
      <c r="AL38" s="1152"/>
      <c r="AM38" s="1152"/>
      <c r="AN38" s="1153"/>
      <c r="AO38" s="318" t="s">
        <v>529</v>
      </c>
      <c r="AP38" s="318" t="s">
        <v>529</v>
      </c>
      <c r="AQ38" s="319">
        <v>0</v>
      </c>
      <c r="AR38" s="307" t="s">
        <v>529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549</v>
      </c>
      <c r="AL39" s="1152"/>
      <c r="AM39" s="1152"/>
      <c r="AN39" s="1153"/>
      <c r="AO39" s="315">
        <v>-1106223</v>
      </c>
      <c r="AP39" s="315">
        <v>-7570</v>
      </c>
      <c r="AQ39" s="316">
        <v>-7223</v>
      </c>
      <c r="AR39" s="317">
        <v>4.8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550</v>
      </c>
      <c r="AL40" s="1149"/>
      <c r="AM40" s="1149"/>
      <c r="AN40" s="1150"/>
      <c r="AO40" s="315">
        <v>-3770178</v>
      </c>
      <c r="AP40" s="315">
        <v>-25799</v>
      </c>
      <c r="AQ40" s="316">
        <v>-33224</v>
      </c>
      <c r="AR40" s="317">
        <v>-22.3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1291252</v>
      </c>
      <c r="AP41" s="315">
        <v>8836</v>
      </c>
      <c r="AQ41" s="316">
        <v>10748</v>
      </c>
      <c r="AR41" s="317">
        <v>-17.8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520</v>
      </c>
      <c r="AN49" s="1143" t="s">
        <v>554</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555</v>
      </c>
      <c r="AO50" s="332" t="s">
        <v>556</v>
      </c>
      <c r="AP50" s="333" t="s">
        <v>557</v>
      </c>
      <c r="AQ50" s="334" t="s">
        <v>558</v>
      </c>
      <c r="AR50" s="335" t="s">
        <v>559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7654175</v>
      </c>
      <c r="AN51" s="337">
        <v>51689</v>
      </c>
      <c r="AO51" s="338">
        <v>-14.3</v>
      </c>
      <c r="AP51" s="339">
        <v>52308</v>
      </c>
      <c r="AQ51" s="340">
        <v>-17.3</v>
      </c>
      <c r="AR51" s="341">
        <v>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4588280</v>
      </c>
      <c r="AN52" s="345">
        <v>30985</v>
      </c>
      <c r="AO52" s="346">
        <v>-5.3</v>
      </c>
      <c r="AP52" s="347">
        <v>28695</v>
      </c>
      <c r="AQ52" s="348">
        <v>5.3</v>
      </c>
      <c r="AR52" s="349">
        <v>-10.6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5539682</v>
      </c>
      <c r="AN53" s="337">
        <v>37373</v>
      </c>
      <c r="AO53" s="338">
        <v>-27.7</v>
      </c>
      <c r="AP53" s="339">
        <v>46402</v>
      </c>
      <c r="AQ53" s="340">
        <v>-11.3</v>
      </c>
      <c r="AR53" s="341">
        <v>-16.399999999999999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3325454</v>
      </c>
      <c r="AN54" s="345">
        <v>22435</v>
      </c>
      <c r="AO54" s="346">
        <v>-27.6</v>
      </c>
      <c r="AP54" s="347">
        <v>26897</v>
      </c>
      <c r="AQ54" s="348">
        <v>-6.3</v>
      </c>
      <c r="AR54" s="349">
        <v>-21.3</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8186395</v>
      </c>
      <c r="AN55" s="337">
        <v>55444</v>
      </c>
      <c r="AO55" s="338">
        <v>48.4</v>
      </c>
      <c r="AP55" s="339">
        <v>66343</v>
      </c>
      <c r="AQ55" s="340">
        <v>43</v>
      </c>
      <c r="AR55" s="341">
        <v>5.4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4029073</v>
      </c>
      <c r="AN56" s="345">
        <v>27288</v>
      </c>
      <c r="AO56" s="346">
        <v>21.6</v>
      </c>
      <c r="AP56" s="347">
        <v>34529</v>
      </c>
      <c r="AQ56" s="348">
        <v>28.4</v>
      </c>
      <c r="AR56" s="349">
        <v>-6.8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8692079</v>
      </c>
      <c r="AN57" s="337">
        <v>59145</v>
      </c>
      <c r="AO57" s="338">
        <v>6.7</v>
      </c>
      <c r="AP57" s="339">
        <v>56416</v>
      </c>
      <c r="AQ57" s="340">
        <v>-15</v>
      </c>
      <c r="AR57" s="341">
        <v>21.7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3809442</v>
      </c>
      <c r="AN58" s="345">
        <v>25921</v>
      </c>
      <c r="AO58" s="346">
        <v>-5</v>
      </c>
      <c r="AP58" s="347">
        <v>32623</v>
      </c>
      <c r="AQ58" s="348">
        <v>-5.5</v>
      </c>
      <c r="AR58" s="349">
        <v>0.5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10864411</v>
      </c>
      <c r="AN59" s="337">
        <v>74345</v>
      </c>
      <c r="AO59" s="338">
        <v>25.7</v>
      </c>
      <c r="AP59" s="339">
        <v>49217</v>
      </c>
      <c r="AQ59" s="340">
        <v>-12.8</v>
      </c>
      <c r="AR59" s="341">
        <v>38.5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5139264</v>
      </c>
      <c r="AN60" s="345">
        <v>35168</v>
      </c>
      <c r="AO60" s="346">
        <v>35.700000000000003</v>
      </c>
      <c r="AP60" s="347">
        <v>27232</v>
      </c>
      <c r="AQ60" s="348">
        <v>-16.5</v>
      </c>
      <c r="AR60" s="349">
        <v>52.2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8187348</v>
      </c>
      <c r="AN61" s="352">
        <v>55599</v>
      </c>
      <c r="AO61" s="353">
        <v>7.8</v>
      </c>
      <c r="AP61" s="354">
        <v>54137</v>
      </c>
      <c r="AQ61" s="355">
        <v>-2.7</v>
      </c>
      <c r="AR61" s="341">
        <v>10.5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4178303</v>
      </c>
      <c r="AN62" s="345">
        <v>28359</v>
      </c>
      <c r="AO62" s="346">
        <v>3.9</v>
      </c>
      <c r="AP62" s="347">
        <v>29995</v>
      </c>
      <c r="AQ62" s="348">
        <v>1.1000000000000001</v>
      </c>
      <c r="AR62" s="349">
        <v>2.8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S5vz9/1oWOeXERMXBvs+1IeISVBXkgYVFcvL+stUWIdCaH8Pl0E1e19psKNDncE2KpKzm3E1mbiRZ1OdNsJP3w==" saltValue="br3dimg0VrOGJsBEn8XV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election activeCell="V9" sqref="V9:AO11"/>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568</v>
      </c>
    </row>
    <row r="120" spans="125:125" ht="13.5" hidden="1" customHeight="1" x14ac:dyDescent="0.2"/>
    <row r="121" spans="125:125" ht="13.5" hidden="1" customHeight="1" x14ac:dyDescent="0.2">
      <c r="DU121" s="262"/>
    </row>
  </sheetData>
  <sheetProtection algorithmName="SHA-512" hashValue="/AVUAfHrQEGKWDQBQh+/LeiW9+MT00otJMMGT08kmbLRY+g8FT3hHaZsxrAHCVQ1wFjkTkAATEymA0BV3oXZCQ==" saltValue="Q3Xyj/lAWDYI+RLaIIWV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0" zoomScale="55" zoomScaleNormal="55" zoomScaleSheetLayoutView="55" workbookViewId="0">
      <selection activeCell="V9" sqref="V9:AO11"/>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569</v>
      </c>
    </row>
  </sheetData>
  <sheetProtection algorithmName="SHA-512" hashValue="5/Iq2Bmb3IbAmBAqb4K5kfEIaa1vFjckAJDgfEl63r8HxCVVp4A94LCXXY27D6Z3GsINQ08EDT68ndsF+Nk3kQ==" saltValue="Xy/h7lnEoM9PYCr79aoI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V9" sqref="V9:AO11"/>
    </sheetView>
  </sheetViews>
  <sheetFormatPr defaultColWidth="0" defaultRowHeight="13.5" customHeight="1" zeroHeight="1" x14ac:dyDescent="0.2"/>
  <cols>
    <col min="1" max="1" width="8.218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67" t="s">
        <v>3</v>
      </c>
      <c r="D47" s="1167"/>
      <c r="E47" s="1168"/>
      <c r="F47" s="11">
        <v>43.4</v>
      </c>
      <c r="G47" s="12">
        <v>42.22</v>
      </c>
      <c r="H47" s="12">
        <v>40.32</v>
      </c>
      <c r="I47" s="12">
        <v>35.6</v>
      </c>
      <c r="J47" s="13">
        <v>36.700000000000003</v>
      </c>
    </row>
    <row r="48" spans="2:10" ht="57.75" customHeight="1" x14ac:dyDescent="0.2">
      <c r="B48" s="14"/>
      <c r="C48" s="1169" t="s">
        <v>4</v>
      </c>
      <c r="D48" s="1169"/>
      <c r="E48" s="1170"/>
      <c r="F48" s="15">
        <v>8.5299999999999994</v>
      </c>
      <c r="G48" s="16">
        <v>9.9499999999999993</v>
      </c>
      <c r="H48" s="16">
        <v>11.01</v>
      </c>
      <c r="I48" s="16">
        <v>13.04</v>
      </c>
      <c r="J48" s="17">
        <v>15.36</v>
      </c>
    </row>
    <row r="49" spans="2:10" ht="57.75" customHeight="1" thickBot="1" x14ac:dyDescent="0.25">
      <c r="B49" s="18"/>
      <c r="C49" s="1171" t="s">
        <v>5</v>
      </c>
      <c r="D49" s="1171"/>
      <c r="E49" s="1172"/>
      <c r="F49" s="19" t="s">
        <v>575</v>
      </c>
      <c r="G49" s="20">
        <v>0.22</v>
      </c>
      <c r="H49" s="20" t="s">
        <v>576</v>
      </c>
      <c r="I49" s="20" t="s">
        <v>577</v>
      </c>
      <c r="J49" s="21">
        <v>5.95</v>
      </c>
    </row>
    <row r="50" spans="2:10" ht="13.2" x14ac:dyDescent="0.2"/>
  </sheetData>
  <sheetProtection algorithmName="SHA-512" hashValue="2BfTsXjnUy+X8HbdVY89tZE41bhEY993hNgtYqwsGx0mWpp1BNsyY6FGHBrCfq2Q0RfFQQl8RkxajmEBsS2cLA==" saltValue="3gPaaaS8ESJnZQSvIa7B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2023-03-15T23:49:53Z</cp:lastPrinted>
  <dcterms:created xsi:type="dcterms:W3CDTF">2023-02-20T05:29:02Z</dcterms:created>
  <dcterms:modified xsi:type="dcterms:W3CDTF">2023-10-17T07:57:03Z</dcterms:modified>
  <cp:category/>
</cp:coreProperties>
</file>